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Users/dessymartalia/Downloads/"/>
    </mc:Choice>
  </mc:AlternateContent>
  <xr:revisionPtr revIDLastSave="80" documentId="13_ncr:1_{24EE7111-8038-1640-81E7-BDF28484B2DB}" xr6:coauthVersionLast="47" xr6:coauthVersionMax="47" xr10:uidLastSave="{77F4CDE3-39EF-4086-AB7A-CBF739B10E9A}"/>
  <bookViews>
    <workbookView xWindow="1960" yWindow="1960" windowWidth="21600" windowHeight="11380" firstSheet="3" activeTab="3" xr2:uid="{00000000-000D-0000-FFFF-FFFF00000000}"/>
  </bookViews>
  <sheets>
    <sheet name="Data Source Structure" sheetId="16" state="hidden" r:id="rId1"/>
    <sheet name="getsudo_year_month" sheetId="9" r:id="rId2"/>
    <sheet name="master_method" sheetId="1" r:id="rId3"/>
    <sheet name="master_method_rd" sheetId="27" r:id="rId4"/>
    <sheet name="master_model" sheetId="3" r:id="rId5"/>
    <sheet name="master_dealer" sheetId="10" r:id="rId6"/>
    <sheet name="dealer_list" sheetId="25" r:id="rId7"/>
    <sheet name="master_area_alias" sheetId="11" r:id="rId8"/>
    <sheet name="master_email" sheetId="26" r:id="rId9"/>
    <sheet name="master_dealer_alias" sheetId="12" r:id="rId10"/>
    <sheet name="master_sequence" sheetId="13" r:id="rId11"/>
    <sheet name="master_%mdp_arrived" sheetId="22" r:id="rId12"/>
    <sheet name="Sheet1" sheetId="23" r:id="rId13"/>
    <sheet name="Sheet2" sheetId="24" r:id="rId14"/>
    <sheet name="master_holiday" sheetId="21" r:id="rId15"/>
  </sheets>
  <definedNames>
    <definedName name="_xlnm._FilterDatabase" localSheetId="6" hidden="1">dealer_list!$A$1:$F$501</definedName>
    <definedName name="_xlnm._FilterDatabase" localSheetId="11" hidden="1">'master_%mdp_arrived'!$A$1:$H$3277</definedName>
    <definedName name="_xlnm._FilterDatabase" localSheetId="7" hidden="1">master_area_alias!$A$1:$E$1</definedName>
    <definedName name="_xlnm._FilterDatabase" localSheetId="5" hidden="1">master_dealer!$A$1:$R$999</definedName>
    <definedName name="_xlnm._FilterDatabase" localSheetId="9" hidden="1">master_dealer_alias!$A$1:$B$55</definedName>
    <definedName name="_xlnm._FilterDatabase" localSheetId="14" hidden="1">master_holiday!$A$1:$G$368</definedName>
    <definedName name="_xlnm._FilterDatabase" localSheetId="12" hidden="1">Sheet1!$D$2:$H$2</definedName>
    <definedName name="_xlnm._FilterDatabase" localSheetId="4" hidden="1">master_model!$A$1:$S$1</definedName>
    <definedName name="_xlnm._FilterDatabase" localSheetId="3" hidden="1">master_method_rd!$A$1:$C$68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3" l="1" a="1"/>
  <c r="S2" i="3" s="1"/>
  <c r="R2543" i="3"/>
  <c r="R2542" i="3"/>
  <c r="R2541" i="3"/>
  <c r="R2540" i="3"/>
  <c r="R2539" i="3"/>
  <c r="R2538" i="3"/>
  <c r="R2537" i="3"/>
  <c r="R2536" i="3"/>
  <c r="R2534" i="3"/>
  <c r="R2533" i="3"/>
  <c r="R2532" i="3"/>
  <c r="R2531" i="3"/>
  <c r="R2529" i="3"/>
  <c r="R2528" i="3"/>
  <c r="R2527" i="3"/>
  <c r="R2526" i="3"/>
  <c r="R2525" i="3"/>
  <c r="R2524" i="3"/>
  <c r="R2523" i="3"/>
  <c r="R2522" i="3"/>
  <c r="R2520" i="3"/>
  <c r="R2519" i="3"/>
  <c r="R2518" i="3"/>
  <c r="R2517" i="3"/>
  <c r="R2516" i="3"/>
  <c r="R2515" i="3"/>
  <c r="R2514" i="3"/>
  <c r="R2513" i="3"/>
  <c r="R2512" i="3"/>
  <c r="R2511" i="3"/>
  <c r="R2510" i="3"/>
  <c r="R2508" i="3"/>
  <c r="R2507" i="3"/>
  <c r="R2506" i="3"/>
  <c r="R2503" i="3"/>
  <c r="R2501" i="3"/>
  <c r="R2499" i="3"/>
  <c r="R2498" i="3"/>
  <c r="R2497" i="3"/>
  <c r="R2496" i="3"/>
  <c r="R2495" i="3"/>
  <c r="R2493" i="3"/>
  <c r="R2492" i="3"/>
  <c r="R2491" i="3"/>
  <c r="R2490" i="3"/>
  <c r="R2488" i="3"/>
  <c r="R2487" i="3"/>
  <c r="R2486" i="3"/>
  <c r="R2485" i="3"/>
  <c r="R2484" i="3"/>
  <c r="R2483" i="3"/>
  <c r="R2482" i="3"/>
  <c r="R2481" i="3"/>
  <c r="R2480" i="3"/>
  <c r="R2479" i="3"/>
  <c r="R2478" i="3"/>
  <c r="R2477" i="3"/>
  <c r="R2476" i="3"/>
  <c r="R2475" i="3"/>
  <c r="R2474" i="3"/>
  <c r="R2473" i="3"/>
  <c r="R2472" i="3"/>
  <c r="R2471" i="3"/>
  <c r="R2470" i="3"/>
  <c r="R2469" i="3"/>
  <c r="R2468" i="3"/>
  <c r="R2467" i="3"/>
  <c r="R2466" i="3"/>
  <c r="R2465" i="3"/>
  <c r="R2464" i="3"/>
  <c r="R2463" i="3"/>
  <c r="R2462" i="3"/>
  <c r="R2461" i="3"/>
  <c r="R2460" i="3"/>
  <c r="R2459" i="3"/>
  <c r="R2458" i="3"/>
  <c r="R2457" i="3"/>
  <c r="R2456" i="3"/>
  <c r="R2455" i="3"/>
  <c r="R2454" i="3"/>
  <c r="R2453" i="3"/>
  <c r="R2452" i="3"/>
  <c r="R2451" i="3"/>
  <c r="R2450" i="3"/>
  <c r="R2449" i="3"/>
  <c r="R2448" i="3"/>
  <c r="R2447" i="3"/>
  <c r="R2446" i="3"/>
  <c r="R2445" i="3"/>
  <c r="R2444" i="3"/>
  <c r="R2443" i="3"/>
  <c r="R2442" i="3"/>
  <c r="R2441" i="3"/>
  <c r="R2440" i="3"/>
  <c r="R2439" i="3"/>
  <c r="R2438" i="3"/>
  <c r="R2437" i="3"/>
  <c r="R2436" i="3"/>
  <c r="R2435" i="3"/>
  <c r="R2434" i="3"/>
  <c r="R2433" i="3"/>
  <c r="R2432" i="3"/>
  <c r="R2431" i="3"/>
  <c r="R2428" i="3"/>
  <c r="R2427" i="3"/>
  <c r="R2426" i="3"/>
  <c r="R2425" i="3"/>
  <c r="R2424" i="3"/>
  <c r="R2422" i="3"/>
  <c r="R2421" i="3"/>
  <c r="R2419" i="3"/>
  <c r="R2418" i="3"/>
  <c r="R2417" i="3"/>
  <c r="R2416" i="3"/>
  <c r="R2412" i="3"/>
  <c r="R2410" i="3"/>
  <c r="R2409" i="3"/>
  <c r="R2408" i="3"/>
  <c r="R2407" i="3"/>
  <c r="R2406" i="3"/>
  <c r="R2405" i="3"/>
  <c r="R2404" i="3"/>
  <c r="R2403" i="3"/>
  <c r="R2402" i="3"/>
  <c r="R2401" i="3"/>
  <c r="R2400" i="3"/>
  <c r="R2399" i="3"/>
  <c r="R2398" i="3"/>
  <c r="R2397" i="3"/>
  <c r="R2396" i="3"/>
  <c r="R2395" i="3"/>
  <c r="R2394" i="3"/>
  <c r="R2393" i="3"/>
  <c r="R2392" i="3"/>
  <c r="R2391" i="3"/>
  <c r="R2390" i="3"/>
  <c r="R2388" i="3"/>
  <c r="R2387" i="3"/>
  <c r="R2385" i="3"/>
  <c r="R2384" i="3"/>
  <c r="R2382" i="3"/>
  <c r="R2380" i="3"/>
  <c r="R2379" i="3"/>
  <c r="R2378" i="3"/>
  <c r="R2377" i="3"/>
  <c r="R2376" i="3"/>
  <c r="R2375" i="3"/>
  <c r="R2374" i="3"/>
  <c r="R2373" i="3"/>
  <c r="R2372" i="3"/>
  <c r="R2371" i="3"/>
  <c r="R2370" i="3"/>
  <c r="R2369" i="3"/>
  <c r="R2368" i="3"/>
  <c r="R2367" i="3"/>
  <c r="R2366" i="3"/>
  <c r="R2365" i="3"/>
  <c r="R2364" i="3"/>
  <c r="R2363" i="3"/>
  <c r="R2362" i="3"/>
  <c r="R2361" i="3"/>
  <c r="R2360" i="3"/>
  <c r="R2359" i="3"/>
  <c r="R2358" i="3"/>
  <c r="R2357" i="3"/>
  <c r="R2356" i="3"/>
  <c r="R2355" i="3"/>
  <c r="R2354" i="3"/>
  <c r="R2353" i="3"/>
  <c r="R2352" i="3"/>
  <c r="R2351" i="3"/>
  <c r="R2350" i="3"/>
  <c r="R2349" i="3"/>
  <c r="R2348" i="3"/>
  <c r="R2347" i="3"/>
  <c r="R2346" i="3"/>
  <c r="R2345" i="3"/>
  <c r="R2344" i="3"/>
  <c r="R2343" i="3"/>
  <c r="R2342" i="3"/>
  <c r="R2341" i="3"/>
  <c r="R2340" i="3"/>
  <c r="R2339" i="3"/>
  <c r="R2338" i="3"/>
  <c r="R2337" i="3"/>
  <c r="R2336" i="3"/>
  <c r="R2335" i="3"/>
  <c r="R2334" i="3"/>
  <c r="R2333" i="3"/>
  <c r="R2332" i="3"/>
  <c r="R2331" i="3"/>
  <c r="R2330" i="3"/>
  <c r="R2329" i="3"/>
  <c r="R2328" i="3"/>
  <c r="R2327" i="3"/>
  <c r="R2326" i="3"/>
  <c r="R2325" i="3"/>
  <c r="R2324" i="3"/>
  <c r="R2323" i="3"/>
  <c r="R2322" i="3"/>
  <c r="R2321" i="3"/>
  <c r="R2320" i="3"/>
  <c r="R2319" i="3"/>
  <c r="R2318" i="3"/>
  <c r="R2317" i="3"/>
  <c r="R2316" i="3"/>
  <c r="R2315" i="3"/>
  <c r="R2314" i="3"/>
  <c r="R2313" i="3"/>
  <c r="R2312" i="3"/>
  <c r="R2311" i="3"/>
  <c r="R2310" i="3"/>
  <c r="R2309" i="3"/>
  <c r="R2308" i="3"/>
  <c r="R2307" i="3"/>
  <c r="R2306" i="3"/>
  <c r="R2305" i="3"/>
  <c r="R2304" i="3"/>
  <c r="R2303" i="3"/>
  <c r="R2302" i="3"/>
  <c r="R2301" i="3"/>
  <c r="R2300" i="3"/>
  <c r="R2299" i="3"/>
  <c r="R2298" i="3"/>
  <c r="R2297" i="3"/>
  <c r="R2296" i="3"/>
  <c r="R2295" i="3"/>
  <c r="R2294" i="3"/>
  <c r="R2293" i="3"/>
  <c r="R2292" i="3"/>
  <c r="R2291" i="3"/>
  <c r="R2290" i="3"/>
  <c r="R2289" i="3"/>
  <c r="R2288" i="3"/>
  <c r="R2287" i="3"/>
  <c r="R2286" i="3"/>
  <c r="R2285" i="3"/>
  <c r="R2284" i="3"/>
  <c r="R2283" i="3"/>
  <c r="R2282" i="3"/>
  <c r="R2281" i="3"/>
  <c r="R2280" i="3"/>
  <c r="R2279" i="3"/>
  <c r="R2278" i="3"/>
  <c r="R2277" i="3"/>
  <c r="R2276" i="3"/>
  <c r="R2275" i="3"/>
  <c r="R2274" i="3"/>
  <c r="R2273" i="3"/>
  <c r="R2272" i="3"/>
  <c r="R2271" i="3"/>
  <c r="R2270" i="3"/>
  <c r="R2269" i="3"/>
  <c r="R2268" i="3"/>
  <c r="R2267" i="3"/>
  <c r="R2266" i="3"/>
  <c r="R2265" i="3"/>
  <c r="R2264" i="3"/>
  <c r="R2263" i="3"/>
  <c r="R2262" i="3"/>
  <c r="R2261" i="3"/>
  <c r="R2260" i="3"/>
  <c r="R2259" i="3"/>
  <c r="R2258" i="3"/>
  <c r="R2257" i="3"/>
  <c r="R2256" i="3"/>
  <c r="R2255" i="3"/>
  <c r="R2254" i="3"/>
  <c r="R2253" i="3"/>
  <c r="R2252" i="3"/>
  <c r="R2251" i="3"/>
  <c r="R2250" i="3"/>
  <c r="R2249" i="3"/>
  <c r="R2248" i="3"/>
  <c r="R2247" i="3"/>
  <c r="R2246" i="3"/>
  <c r="R2245" i="3"/>
  <c r="R2244" i="3"/>
  <c r="R2243" i="3"/>
  <c r="R2242" i="3"/>
  <c r="R2241" i="3"/>
  <c r="R2240" i="3"/>
  <c r="R2239" i="3"/>
  <c r="R2238" i="3"/>
  <c r="R2237" i="3"/>
  <c r="R2236" i="3"/>
  <c r="R2235" i="3"/>
  <c r="R2234" i="3"/>
  <c r="R2233" i="3"/>
  <c r="R2232" i="3"/>
  <c r="R2231" i="3"/>
  <c r="R2230" i="3"/>
  <c r="R2229" i="3"/>
  <c r="R2228" i="3"/>
  <c r="R2227" i="3"/>
  <c r="R2226" i="3"/>
  <c r="R2225" i="3"/>
  <c r="R2224" i="3"/>
  <c r="R2223" i="3"/>
  <c r="R2222" i="3"/>
  <c r="R2221" i="3"/>
  <c r="R2220" i="3"/>
  <c r="R2219" i="3"/>
  <c r="R2218" i="3"/>
  <c r="R2217" i="3"/>
  <c r="R2216" i="3"/>
  <c r="R2215" i="3"/>
  <c r="R2214" i="3"/>
  <c r="R2213" i="3"/>
  <c r="R2212" i="3"/>
  <c r="R2211" i="3"/>
  <c r="R2210" i="3"/>
  <c r="R2209" i="3"/>
  <c r="R2208" i="3"/>
  <c r="R2207" i="3"/>
  <c r="R2206" i="3"/>
  <c r="R2205" i="3"/>
  <c r="R2204" i="3"/>
  <c r="R2203" i="3"/>
  <c r="R2202" i="3"/>
  <c r="R2201" i="3"/>
  <c r="R2200" i="3"/>
  <c r="R2199" i="3"/>
  <c r="R2198" i="3"/>
  <c r="R2197" i="3"/>
  <c r="R2196" i="3"/>
  <c r="R2195" i="3"/>
  <c r="R2194" i="3"/>
  <c r="R2193" i="3"/>
  <c r="R2192" i="3"/>
  <c r="R2191" i="3"/>
  <c r="R2190" i="3"/>
  <c r="R2189" i="3"/>
  <c r="R2188" i="3"/>
  <c r="R2187" i="3"/>
  <c r="R2186" i="3"/>
  <c r="R2185" i="3"/>
  <c r="R2184" i="3"/>
  <c r="R2183" i="3"/>
  <c r="R2182" i="3"/>
  <c r="R2181" i="3"/>
  <c r="R2180" i="3"/>
  <c r="R2179" i="3"/>
  <c r="R2178" i="3"/>
  <c r="R2177" i="3"/>
  <c r="R2176" i="3"/>
  <c r="R2175" i="3"/>
  <c r="R2174" i="3"/>
  <c r="R2173" i="3"/>
  <c r="R2172" i="3"/>
  <c r="R2171" i="3"/>
  <c r="R2170" i="3"/>
  <c r="R2169" i="3"/>
  <c r="R2168" i="3"/>
  <c r="R2167" i="3"/>
  <c r="R2166" i="3"/>
  <c r="R2165" i="3"/>
  <c r="R2164" i="3"/>
  <c r="R2163" i="3"/>
  <c r="R2162" i="3"/>
  <c r="R2161" i="3"/>
  <c r="R2160" i="3"/>
  <c r="R2159" i="3"/>
  <c r="R2158" i="3"/>
  <c r="R2157" i="3"/>
  <c r="R2156" i="3"/>
  <c r="R2155" i="3"/>
  <c r="R2154" i="3"/>
  <c r="R2153" i="3"/>
  <c r="R2152" i="3"/>
  <c r="R2151" i="3"/>
  <c r="R2150" i="3"/>
  <c r="R2149" i="3"/>
  <c r="R2148" i="3"/>
  <c r="R2147" i="3"/>
  <c r="R2146" i="3"/>
  <c r="R2145" i="3"/>
  <c r="R2144" i="3"/>
  <c r="R2143" i="3"/>
  <c r="R2142" i="3"/>
  <c r="R2141" i="3"/>
  <c r="R2140" i="3"/>
  <c r="R2139" i="3"/>
  <c r="R2138" i="3"/>
  <c r="R2137" i="3"/>
  <c r="R2136" i="3"/>
  <c r="R2135" i="3"/>
  <c r="R2134" i="3"/>
  <c r="R2133" i="3"/>
  <c r="R2132" i="3"/>
  <c r="R2131" i="3"/>
  <c r="R2130" i="3"/>
  <c r="R2129" i="3"/>
  <c r="R2128" i="3"/>
  <c r="R2127" i="3"/>
  <c r="R2126" i="3"/>
  <c r="R2125" i="3"/>
  <c r="R2124" i="3"/>
  <c r="R2123" i="3"/>
  <c r="R2122" i="3"/>
  <c r="R2121" i="3"/>
  <c r="R2120" i="3"/>
  <c r="R2119" i="3"/>
  <c r="R2118" i="3"/>
  <c r="R2117" i="3"/>
  <c r="R2116" i="3"/>
  <c r="R2115" i="3"/>
  <c r="R2114" i="3"/>
  <c r="R2113" i="3"/>
  <c r="R2112" i="3"/>
  <c r="R2111" i="3"/>
  <c r="R2110" i="3"/>
  <c r="R2109" i="3"/>
  <c r="R2108" i="3"/>
  <c r="R2107" i="3"/>
  <c r="R2106" i="3"/>
  <c r="R2105" i="3"/>
  <c r="R2104" i="3"/>
  <c r="R2103" i="3"/>
  <c r="R2102" i="3"/>
  <c r="R2101" i="3"/>
  <c r="R2100" i="3"/>
  <c r="R2099" i="3"/>
  <c r="R2098" i="3"/>
  <c r="R2097" i="3"/>
  <c r="R2096" i="3"/>
  <c r="R2095" i="3"/>
  <c r="R2094" i="3"/>
  <c r="R2093" i="3"/>
  <c r="R2092" i="3"/>
  <c r="R2091" i="3"/>
  <c r="R2090" i="3"/>
  <c r="R2089" i="3"/>
  <c r="R2088" i="3"/>
  <c r="R2087" i="3"/>
  <c r="R2086" i="3"/>
  <c r="R2085" i="3"/>
  <c r="R2084" i="3"/>
  <c r="R2083" i="3"/>
  <c r="R2082" i="3"/>
  <c r="R2081" i="3"/>
  <c r="R2080" i="3"/>
  <c r="R2079" i="3"/>
  <c r="R2078" i="3"/>
  <c r="R2077" i="3"/>
  <c r="R2076" i="3"/>
  <c r="R2075" i="3"/>
  <c r="R2074" i="3"/>
  <c r="R2073" i="3"/>
  <c r="R2072" i="3"/>
  <c r="R2071" i="3"/>
  <c r="R2070" i="3"/>
  <c r="R2069" i="3"/>
  <c r="R2068" i="3"/>
  <c r="R2067" i="3"/>
  <c r="R2066" i="3"/>
  <c r="R2065" i="3"/>
  <c r="R2064" i="3"/>
  <c r="R2063" i="3"/>
  <c r="R2062" i="3"/>
  <c r="R2061" i="3"/>
  <c r="R2060" i="3"/>
  <c r="R2059" i="3"/>
  <c r="R2058" i="3"/>
  <c r="R2057" i="3"/>
  <c r="R2056" i="3"/>
  <c r="R2055" i="3"/>
  <c r="R2054" i="3"/>
  <c r="R2053" i="3"/>
  <c r="R2052" i="3"/>
  <c r="R2051" i="3"/>
  <c r="R2050" i="3"/>
  <c r="R2049" i="3"/>
  <c r="R2048" i="3"/>
  <c r="R2047" i="3"/>
  <c r="R2046" i="3"/>
  <c r="R2045" i="3"/>
  <c r="R2044" i="3"/>
  <c r="R2043" i="3"/>
  <c r="R2042" i="3"/>
  <c r="R2041" i="3"/>
  <c r="R2040" i="3"/>
  <c r="R2039" i="3"/>
  <c r="R2038" i="3"/>
  <c r="R2037" i="3"/>
  <c r="R2036" i="3"/>
  <c r="R2035" i="3"/>
  <c r="R2034" i="3"/>
  <c r="R2033" i="3"/>
  <c r="R2032" i="3"/>
  <c r="R2031" i="3"/>
  <c r="R2030" i="3"/>
  <c r="R2029" i="3"/>
  <c r="R2028" i="3"/>
  <c r="R2027" i="3"/>
  <c r="R2026" i="3"/>
  <c r="R2025" i="3"/>
  <c r="R2024" i="3"/>
  <c r="R1940" i="3"/>
  <c r="R1939" i="3"/>
  <c r="R1938" i="3"/>
  <c r="R1937" i="3"/>
  <c r="R1936" i="3"/>
  <c r="R1935" i="3"/>
  <c r="R1934" i="3"/>
  <c r="R1933" i="3"/>
  <c r="R1932" i="3"/>
  <c r="R1931" i="3"/>
  <c r="R1930" i="3"/>
  <c r="R1929" i="3"/>
  <c r="R1928" i="3"/>
  <c r="R1927" i="3"/>
  <c r="R1926" i="3"/>
  <c r="R1925" i="3"/>
  <c r="R1924" i="3"/>
  <c r="R1923" i="3"/>
  <c r="R1922" i="3"/>
  <c r="R1921" i="3"/>
  <c r="R1920" i="3"/>
  <c r="R1919" i="3"/>
  <c r="R1918" i="3"/>
  <c r="R1917" i="3"/>
  <c r="R1916" i="3"/>
  <c r="R1915" i="3"/>
  <c r="R1914" i="3"/>
  <c r="R1913" i="3"/>
  <c r="R1912" i="3"/>
  <c r="R1911" i="3"/>
  <c r="R1910" i="3"/>
  <c r="R1909" i="3"/>
  <c r="R1908" i="3"/>
  <c r="R1907" i="3"/>
  <c r="R1906" i="3"/>
  <c r="R1905" i="3"/>
  <c r="R1904" i="3"/>
  <c r="R1903" i="3"/>
  <c r="R1902" i="3"/>
  <c r="R1901" i="3"/>
  <c r="R1900" i="3"/>
  <c r="R1899" i="3"/>
  <c r="R1898" i="3"/>
  <c r="R1897" i="3"/>
  <c r="R1896" i="3"/>
  <c r="R1895" i="3"/>
  <c r="R1894" i="3"/>
  <c r="R1893" i="3"/>
  <c r="R1892" i="3"/>
  <c r="R1891" i="3"/>
  <c r="R1890" i="3"/>
  <c r="R1889" i="3"/>
  <c r="R1888" i="3"/>
  <c r="R1887" i="3"/>
  <c r="R1886" i="3"/>
  <c r="R1885" i="3"/>
  <c r="R1884" i="3"/>
  <c r="R1883" i="3"/>
  <c r="R1882" i="3"/>
  <c r="R1881" i="3"/>
  <c r="R1880" i="3"/>
  <c r="R1879" i="3"/>
  <c r="R1878" i="3"/>
  <c r="R1877" i="3"/>
  <c r="R1876" i="3"/>
  <c r="R1875" i="3"/>
  <c r="R1874" i="3"/>
  <c r="R1872" i="3"/>
  <c r="R1871" i="3"/>
  <c r="R1870" i="3"/>
  <c r="R1869" i="3"/>
  <c r="R1868" i="3"/>
  <c r="R1867" i="3"/>
  <c r="R1866" i="3"/>
  <c r="R1865" i="3"/>
  <c r="R1864" i="3"/>
  <c r="R1863" i="3"/>
  <c r="R1862" i="3"/>
  <c r="R1861" i="3"/>
  <c r="R1860" i="3"/>
  <c r="R1859" i="3"/>
  <c r="R1858" i="3"/>
  <c r="R1857" i="3"/>
  <c r="R1856" i="3"/>
  <c r="R1855" i="3"/>
  <c r="R1854" i="3"/>
  <c r="R1853" i="3"/>
  <c r="R1852" i="3"/>
  <c r="R1851" i="3"/>
  <c r="R1850" i="3"/>
  <c r="R1849" i="3"/>
  <c r="R1848" i="3"/>
  <c r="R1847" i="3"/>
  <c r="R1846" i="3"/>
  <c r="R1845" i="3"/>
  <c r="R1844" i="3"/>
  <c r="R1843" i="3"/>
  <c r="R1842" i="3"/>
  <c r="R1841" i="3"/>
  <c r="R1840" i="3"/>
  <c r="R1839" i="3"/>
  <c r="R1838" i="3"/>
  <c r="R1837" i="3"/>
  <c r="R1836" i="3"/>
  <c r="R1835" i="3"/>
  <c r="R1834" i="3"/>
  <c r="R1833" i="3"/>
  <c r="R1832" i="3"/>
  <c r="R1831" i="3"/>
  <c r="R1830" i="3"/>
  <c r="R1829" i="3"/>
  <c r="R1828" i="3"/>
  <c r="R1827" i="3"/>
  <c r="R1826" i="3"/>
  <c r="R1825" i="3"/>
  <c r="R1824" i="3"/>
  <c r="R1823" i="3"/>
  <c r="R1822" i="3"/>
  <c r="R1821" i="3"/>
  <c r="R1820" i="3"/>
  <c r="R1819" i="3"/>
  <c r="R1818" i="3"/>
  <c r="R1817" i="3"/>
  <c r="R1816" i="3"/>
  <c r="R1815" i="3"/>
  <c r="R1814" i="3"/>
  <c r="R1813" i="3"/>
  <c r="R1812" i="3"/>
  <c r="R1811" i="3"/>
  <c r="R1810" i="3"/>
  <c r="R1809" i="3"/>
  <c r="R1808" i="3"/>
  <c r="R1807" i="3"/>
  <c r="R1806" i="3"/>
  <c r="R1805" i="3"/>
  <c r="R1804" i="3"/>
  <c r="R1803" i="3"/>
  <c r="R1802" i="3"/>
  <c r="R1801" i="3"/>
  <c r="R1800" i="3"/>
  <c r="R1799" i="3"/>
  <c r="R1798" i="3"/>
  <c r="R1797" i="3"/>
  <c r="R1796" i="3"/>
  <c r="R1795" i="3"/>
  <c r="R1794" i="3"/>
  <c r="R1793" i="3"/>
  <c r="R1792" i="3"/>
  <c r="R1791" i="3"/>
  <c r="R1790" i="3"/>
  <c r="R1789" i="3"/>
  <c r="R1788" i="3"/>
  <c r="R1787" i="3"/>
  <c r="R1786" i="3"/>
  <c r="R1785" i="3"/>
  <c r="R1784" i="3"/>
  <c r="R1783" i="3"/>
  <c r="R1533" i="3"/>
  <c r="R1532" i="3"/>
  <c r="R1531" i="3"/>
  <c r="R1530" i="3"/>
  <c r="R1529" i="3"/>
  <c r="R1528" i="3"/>
  <c r="R1527" i="3"/>
  <c r="R1526" i="3"/>
  <c r="R1525" i="3"/>
  <c r="R1524" i="3"/>
  <c r="R1523" i="3"/>
  <c r="R1522" i="3"/>
  <c r="R1521" i="3"/>
  <c r="R1520" i="3"/>
  <c r="R1519" i="3"/>
  <c r="R1518" i="3"/>
  <c r="R1517" i="3"/>
  <c r="R1516" i="3"/>
  <c r="R1515" i="3"/>
  <c r="R1514" i="3"/>
  <c r="R1513" i="3"/>
  <c r="R1512" i="3"/>
  <c r="R1511" i="3"/>
  <c r="R1510" i="3"/>
  <c r="R1509" i="3"/>
  <c r="R1508" i="3"/>
  <c r="R1507" i="3"/>
  <c r="R1506" i="3"/>
  <c r="R1505" i="3"/>
  <c r="R1504" i="3"/>
  <c r="R1503" i="3"/>
  <c r="R1502" i="3"/>
  <c r="R1501" i="3"/>
  <c r="R1500" i="3"/>
  <c r="R1499" i="3"/>
  <c r="R1498" i="3"/>
  <c r="R1497" i="3"/>
  <c r="R1496" i="3"/>
  <c r="R1495" i="3"/>
  <c r="R1494" i="3"/>
  <c r="R1493" i="3"/>
  <c r="R1492" i="3"/>
  <c r="R1468" i="3"/>
  <c r="R1467" i="3"/>
  <c r="R1466" i="3"/>
  <c r="R1465" i="3"/>
  <c r="R1464" i="3"/>
  <c r="R1463" i="3"/>
  <c r="R1462" i="3"/>
  <c r="R1461" i="3"/>
  <c r="R1460" i="3"/>
  <c r="R1459" i="3"/>
  <c r="R1458" i="3"/>
  <c r="R1457" i="3"/>
  <c r="R1040" i="3"/>
  <c r="R1039" i="3"/>
  <c r="R1038" i="3"/>
  <c r="R1037" i="3"/>
  <c r="R1036" i="3"/>
  <c r="R1035" i="3"/>
  <c r="R1034" i="3"/>
  <c r="R1033" i="3"/>
  <c r="R1032" i="3"/>
  <c r="R1031" i="3"/>
  <c r="R1030" i="3"/>
  <c r="R1029" i="3"/>
  <c r="R1028" i="3"/>
  <c r="R1027" i="3"/>
  <c r="R1026" i="3"/>
  <c r="R1025" i="3"/>
  <c r="R1024" i="3"/>
  <c r="R1023" i="3"/>
  <c r="R1022" i="3"/>
  <c r="R1021" i="3"/>
  <c r="R1020" i="3"/>
  <c r="R1019" i="3"/>
  <c r="R1018" i="3"/>
  <c r="R1017" i="3"/>
  <c r="R1016" i="3"/>
  <c r="R1015" i="3"/>
  <c r="R1014" i="3"/>
  <c r="R1013" i="3"/>
  <c r="R1012" i="3"/>
  <c r="R1011" i="3"/>
  <c r="R1010" i="3"/>
  <c r="R1009" i="3"/>
  <c r="R1008" i="3"/>
  <c r="R1007" i="3"/>
  <c r="R1006" i="3"/>
  <c r="R1005" i="3"/>
  <c r="R1004" i="3"/>
  <c r="R1003" i="3"/>
  <c r="R1002" i="3"/>
  <c r="R1001" i="3"/>
  <c r="R1000" i="3"/>
  <c r="R999" i="3"/>
  <c r="R998" i="3"/>
  <c r="R997" i="3"/>
  <c r="R996" i="3"/>
  <c r="R995" i="3"/>
  <c r="R994" i="3"/>
  <c r="R993" i="3"/>
  <c r="R992" i="3"/>
  <c r="R991" i="3"/>
  <c r="R990" i="3"/>
  <c r="R989" i="3"/>
  <c r="R988" i="3"/>
  <c r="R987" i="3"/>
  <c r="R986" i="3"/>
  <c r="R985" i="3"/>
  <c r="R984" i="3"/>
  <c r="R983" i="3"/>
  <c r="R982" i="3"/>
  <c r="R981" i="3"/>
  <c r="R980" i="3"/>
  <c r="R979" i="3"/>
  <c r="R978" i="3"/>
  <c r="R977" i="3"/>
  <c r="R976" i="3"/>
  <c r="R975" i="3"/>
  <c r="R974" i="3"/>
  <c r="R973" i="3"/>
  <c r="R972" i="3"/>
  <c r="R971" i="3"/>
  <c r="R970" i="3"/>
  <c r="R969" i="3"/>
  <c r="R968" i="3"/>
  <c r="R967" i="3"/>
  <c r="R966" i="3"/>
  <c r="R965" i="3"/>
  <c r="R964" i="3"/>
  <c r="R963" i="3"/>
  <c r="R962" i="3"/>
  <c r="R961" i="3"/>
  <c r="R960" i="3"/>
  <c r="R959" i="3"/>
  <c r="R958" i="3"/>
  <c r="R957" i="3"/>
  <c r="R956" i="3"/>
  <c r="R955" i="3"/>
  <c r="R954" i="3"/>
  <c r="R953" i="3"/>
  <c r="R952" i="3"/>
  <c r="R951" i="3"/>
  <c r="R950" i="3"/>
  <c r="R949" i="3"/>
  <c r="R948" i="3"/>
  <c r="R947" i="3"/>
  <c r="R946" i="3"/>
  <c r="R945" i="3"/>
  <c r="R944" i="3"/>
  <c r="R943" i="3"/>
  <c r="R942" i="3"/>
  <c r="R941" i="3"/>
  <c r="R940" i="3"/>
  <c r="R939" i="3"/>
  <c r="R938" i="3"/>
  <c r="R937" i="3"/>
  <c r="R936" i="3"/>
  <c r="R935" i="3"/>
  <c r="R925" i="3"/>
  <c r="R924" i="3"/>
  <c r="R923" i="3"/>
  <c r="R922" i="3"/>
  <c r="R921" i="3"/>
  <c r="R920" i="3"/>
  <c r="R919" i="3"/>
  <c r="R918" i="3"/>
  <c r="R917" i="3"/>
  <c r="R916" i="3"/>
  <c r="R915" i="3"/>
  <c r="R914" i="3"/>
  <c r="R913" i="3"/>
  <c r="R912" i="3"/>
  <c r="R911" i="3"/>
  <c r="R910" i="3"/>
  <c r="R909" i="3"/>
  <c r="R908" i="3"/>
  <c r="R907" i="3"/>
  <c r="R906" i="3"/>
  <c r="R905" i="3"/>
  <c r="R904" i="3"/>
  <c r="R903" i="3"/>
  <c r="R902" i="3"/>
  <c r="R901" i="3"/>
  <c r="R900" i="3"/>
  <c r="R899" i="3"/>
  <c r="R898" i="3"/>
  <c r="R893" i="3"/>
  <c r="R892" i="3"/>
  <c r="R891" i="3"/>
  <c r="R890" i="3"/>
  <c r="R889" i="3"/>
  <c r="R888" i="3"/>
  <c r="R887" i="3"/>
  <c r="R886" i="3"/>
  <c r="R885" i="3"/>
  <c r="R884" i="3"/>
  <c r="R883" i="3"/>
  <c r="R882" i="3"/>
  <c r="R881" i="3"/>
  <c r="R880" i="3"/>
  <c r="R879" i="3"/>
  <c r="R878" i="3"/>
  <c r="R877" i="3"/>
  <c r="R876" i="3"/>
  <c r="R875" i="3"/>
  <c r="R874" i="3"/>
  <c r="R873" i="3"/>
  <c r="R872" i="3"/>
  <c r="R871" i="3"/>
  <c r="R870" i="3"/>
  <c r="R869" i="3"/>
  <c r="R867" i="3"/>
  <c r="R866" i="3"/>
  <c r="R865" i="3"/>
  <c r="R864" i="3"/>
  <c r="R863" i="3"/>
  <c r="R862" i="3"/>
  <c r="R861" i="3"/>
  <c r="R860" i="3"/>
  <c r="R859" i="3"/>
  <c r="R858" i="3"/>
  <c r="R857" i="3"/>
  <c r="R856" i="3"/>
  <c r="R855" i="3"/>
  <c r="R854" i="3"/>
  <c r="R853" i="3"/>
  <c r="R852" i="3"/>
  <c r="R851" i="3"/>
  <c r="R850" i="3"/>
  <c r="R849" i="3"/>
  <c r="R848" i="3"/>
  <c r="R847" i="3"/>
  <c r="R846" i="3"/>
  <c r="R845" i="3"/>
  <c r="R844" i="3"/>
  <c r="R843" i="3"/>
  <c r="R842" i="3"/>
  <c r="R841" i="3"/>
  <c r="R840" i="3"/>
  <c r="R839" i="3"/>
  <c r="R838" i="3"/>
  <c r="R837" i="3"/>
  <c r="R836" i="3"/>
  <c r="R835" i="3"/>
  <c r="R834" i="3"/>
  <c r="R833" i="3"/>
  <c r="R832" i="3"/>
  <c r="R831" i="3"/>
  <c r="R830" i="3"/>
  <c r="R829" i="3"/>
  <c r="R828" i="3"/>
  <c r="R827" i="3"/>
  <c r="R826" i="3"/>
  <c r="R825" i="3"/>
  <c r="R824" i="3"/>
  <c r="R823" i="3"/>
  <c r="R822" i="3"/>
  <c r="R821" i="3"/>
  <c r="R820" i="3"/>
  <c r="R819" i="3"/>
  <c r="R818" i="3"/>
  <c r="R817" i="3"/>
  <c r="R816" i="3"/>
  <c r="R815" i="3"/>
  <c r="R814" i="3"/>
  <c r="R813" i="3"/>
  <c r="R812" i="3"/>
  <c r="R811" i="3"/>
  <c r="R810" i="3"/>
  <c r="R809" i="3"/>
  <c r="R808" i="3"/>
  <c r="R807" i="3"/>
  <c r="R806" i="3"/>
  <c r="R805" i="3"/>
  <c r="R804" i="3"/>
  <c r="R803" i="3"/>
  <c r="R802" i="3"/>
  <c r="R801" i="3"/>
  <c r="R800" i="3"/>
  <c r="R799" i="3"/>
  <c r="R798" i="3"/>
  <c r="R797" i="3"/>
  <c r="R796" i="3"/>
  <c r="R795" i="3"/>
  <c r="R794" i="3"/>
  <c r="R793" i="3"/>
  <c r="R792" i="3"/>
  <c r="R791" i="3"/>
  <c r="R790" i="3"/>
  <c r="R789" i="3"/>
  <c r="R788" i="3"/>
  <c r="R787" i="3"/>
  <c r="R786" i="3"/>
  <c r="R785" i="3"/>
  <c r="R784" i="3"/>
  <c r="R783" i="3"/>
  <c r="R782" i="3"/>
  <c r="R781" i="3"/>
  <c r="R780" i="3"/>
  <c r="R779" i="3"/>
  <c r="R778" i="3"/>
  <c r="R777" i="3"/>
  <c r="R776" i="3"/>
  <c r="R775" i="3"/>
  <c r="R774" i="3"/>
  <c r="R773" i="3"/>
  <c r="R772" i="3"/>
  <c r="R771" i="3"/>
  <c r="R770" i="3"/>
  <c r="R769" i="3"/>
  <c r="R768" i="3"/>
  <c r="R767" i="3"/>
  <c r="R766" i="3"/>
  <c r="R765" i="3"/>
  <c r="R764" i="3"/>
  <c r="R763" i="3"/>
  <c r="R762" i="3"/>
  <c r="R761" i="3"/>
  <c r="R760" i="3"/>
  <c r="R759" i="3"/>
  <c r="R758" i="3"/>
  <c r="R757" i="3"/>
  <c r="R756" i="3"/>
  <c r="R755" i="3"/>
  <c r="R754" i="3"/>
  <c r="R753" i="3"/>
  <c r="R752" i="3"/>
  <c r="R751" i="3"/>
  <c r="R750" i="3"/>
  <c r="R749" i="3"/>
  <c r="R748" i="3"/>
  <c r="R747" i="3"/>
  <c r="R746" i="3"/>
  <c r="R745" i="3"/>
  <c r="R744" i="3"/>
  <c r="R743" i="3"/>
  <c r="R742" i="3"/>
  <c r="R741" i="3"/>
  <c r="R740" i="3"/>
  <c r="R739" i="3"/>
  <c r="R738" i="3"/>
  <c r="R737" i="3"/>
  <c r="R736" i="3"/>
  <c r="R735" i="3"/>
  <c r="R734" i="3"/>
  <c r="R733" i="3"/>
  <c r="R732" i="3"/>
  <c r="R731" i="3"/>
  <c r="R730" i="3"/>
  <c r="R729" i="3"/>
  <c r="R728" i="3"/>
  <c r="R727" i="3"/>
  <c r="R726" i="3"/>
  <c r="R725" i="3"/>
  <c r="R724" i="3"/>
  <c r="R723" i="3"/>
  <c r="R722" i="3"/>
  <c r="R721" i="3"/>
  <c r="R720" i="3"/>
  <c r="R719" i="3"/>
  <c r="R718" i="3"/>
  <c r="R717" i="3"/>
  <c r="R716" i="3"/>
  <c r="R715" i="3"/>
  <c r="R714" i="3"/>
  <c r="R713" i="3"/>
  <c r="R712" i="3"/>
  <c r="R711" i="3"/>
  <c r="R710" i="3"/>
  <c r="R709" i="3"/>
  <c r="R708" i="3"/>
  <c r="R707" i="3"/>
  <c r="R706" i="3"/>
  <c r="R705" i="3"/>
  <c r="R704" i="3"/>
  <c r="R703" i="3"/>
  <c r="R702" i="3"/>
  <c r="R701" i="3"/>
  <c r="R700" i="3"/>
  <c r="R699" i="3"/>
  <c r="R698" i="3"/>
  <c r="R697" i="3"/>
  <c r="R696" i="3"/>
  <c r="R695" i="3"/>
  <c r="R694" i="3"/>
  <c r="R693" i="3"/>
  <c r="R692" i="3"/>
  <c r="R691" i="3"/>
  <c r="R690" i="3"/>
  <c r="R689" i="3"/>
  <c r="R688" i="3"/>
  <c r="R687" i="3"/>
  <c r="R686" i="3"/>
  <c r="R685" i="3"/>
  <c r="R684" i="3"/>
  <c r="R683" i="3"/>
  <c r="R682" i="3"/>
  <c r="R681" i="3"/>
  <c r="R680" i="3"/>
  <c r="R679" i="3"/>
  <c r="R678" i="3"/>
  <c r="R677" i="3"/>
  <c r="R676" i="3"/>
  <c r="R675" i="3"/>
  <c r="R674" i="3"/>
  <c r="R673" i="3"/>
  <c r="R672" i="3"/>
  <c r="R671" i="3"/>
  <c r="R670" i="3"/>
  <c r="R669" i="3"/>
  <c r="R668" i="3"/>
  <c r="R667" i="3"/>
  <c r="R666" i="3"/>
  <c r="R665" i="3"/>
  <c r="R664" i="3"/>
  <c r="R663" i="3"/>
  <c r="R662" i="3"/>
  <c r="R661" i="3"/>
  <c r="R660" i="3"/>
  <c r="R659" i="3"/>
  <c r="R658" i="3"/>
  <c r="R657" i="3"/>
  <c r="R656" i="3"/>
  <c r="R655" i="3"/>
  <c r="R654" i="3"/>
  <c r="R653" i="3"/>
  <c r="R652" i="3"/>
  <c r="R651" i="3"/>
  <c r="R650" i="3"/>
  <c r="R649" i="3"/>
  <c r="R648" i="3"/>
  <c r="R647" i="3"/>
  <c r="R646" i="3"/>
  <c r="R645" i="3"/>
  <c r="R644" i="3"/>
  <c r="R643" i="3"/>
  <c r="R642" i="3"/>
  <c r="R641" i="3"/>
  <c r="R640" i="3"/>
  <c r="R639" i="3"/>
  <c r="R638" i="3"/>
  <c r="R637" i="3"/>
  <c r="R636" i="3"/>
  <c r="R635" i="3"/>
  <c r="R634" i="3"/>
  <c r="R633" i="3"/>
  <c r="R632" i="3"/>
  <c r="R631" i="3"/>
  <c r="R630" i="3"/>
  <c r="R629" i="3"/>
  <c r="R628" i="3"/>
  <c r="R627" i="3"/>
  <c r="R626" i="3"/>
  <c r="R625" i="3"/>
  <c r="R624" i="3"/>
  <c r="R585" i="3"/>
  <c r="R584" i="3"/>
  <c r="R583" i="3"/>
  <c r="R582" i="3"/>
  <c r="R581" i="3"/>
  <c r="R580" i="3"/>
  <c r="R579" i="3"/>
  <c r="R578" i="3"/>
  <c r="R577" i="3"/>
  <c r="R576" i="3"/>
  <c r="R575" i="3"/>
  <c r="R574" i="3"/>
  <c r="R573" i="3"/>
  <c r="R572" i="3"/>
  <c r="R571" i="3"/>
  <c r="R570" i="3"/>
  <c r="R569" i="3"/>
  <c r="R568" i="3"/>
  <c r="R567" i="3"/>
  <c r="R566" i="3"/>
  <c r="R565" i="3"/>
  <c r="R564" i="3"/>
  <c r="R563" i="3"/>
  <c r="R562" i="3"/>
  <c r="R561" i="3"/>
  <c r="R560" i="3"/>
  <c r="R559" i="3"/>
  <c r="R558" i="3"/>
  <c r="R557" i="3"/>
  <c r="R556" i="3"/>
  <c r="R555" i="3"/>
  <c r="R554" i="3"/>
  <c r="R553" i="3"/>
  <c r="R552" i="3"/>
  <c r="R551"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29" i="3"/>
  <c r="R428" i="3"/>
  <c r="R427" i="3"/>
  <c r="R426" i="3"/>
  <c r="R425" i="3"/>
  <c r="R424" i="3"/>
  <c r="R423" i="3"/>
  <c r="R422" i="3"/>
  <c r="R421" i="3"/>
  <c r="R420" i="3"/>
  <c r="R419" i="3"/>
  <c r="R418" i="3"/>
  <c r="R417" i="3"/>
  <c r="R416" i="3"/>
  <c r="R415" i="3"/>
  <c r="R414" i="3"/>
  <c r="R413" i="3"/>
  <c r="R412" i="3"/>
  <c r="R411" i="3"/>
  <c r="R410" i="3"/>
  <c r="R409" i="3"/>
  <c r="R408"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R2" i="3"/>
  <c r="H366" i="21"/>
  <c r="H360" i="21"/>
  <c r="H293" i="21"/>
  <c r="H230" i="21"/>
  <c r="H223" i="21"/>
  <c r="H202" i="21"/>
  <c r="H153" i="21"/>
  <c r="H147" i="21"/>
  <c r="H139" i="21"/>
  <c r="H138" i="21"/>
  <c r="H135" i="21"/>
  <c r="H134" i="21"/>
  <c r="H133" i="21"/>
  <c r="H132" i="21"/>
  <c r="H131" i="21"/>
  <c r="H122" i="21"/>
  <c r="H92" i="21"/>
  <c r="H74" i="21"/>
  <c r="H71" i="21"/>
  <c r="H44" i="21"/>
  <c r="H2" i="21"/>
  <c r="G366" i="21"/>
  <c r="G360" i="21"/>
  <c r="G293" i="21"/>
  <c r="G230" i="21"/>
  <c r="G223" i="21"/>
  <c r="G202" i="21"/>
  <c r="G153" i="21"/>
  <c r="G147" i="21"/>
  <c r="G139" i="21"/>
  <c r="G138" i="21"/>
  <c r="G135" i="21"/>
  <c r="G134" i="21"/>
  <c r="G133" i="21"/>
  <c r="G132" i="21"/>
  <c r="G131" i="21"/>
  <c r="G122" i="21"/>
  <c r="G92" i="21"/>
  <c r="G74" i="21"/>
  <c r="G71" i="21"/>
  <c r="G44" i="21"/>
  <c r="G2" i="21"/>
  <c r="N2336" i="3"/>
  <c r="N2337" i="3"/>
  <c r="N2338" i="3"/>
  <c r="N2339" i="3"/>
  <c r="N2340" i="3"/>
  <c r="N2341" i="3"/>
  <c r="L1396" i="3" l="1"/>
  <c r="L1394" i="3"/>
  <c r="L1391" i="3"/>
  <c r="L1388" i="3"/>
  <c r="L1368" i="3"/>
  <c r="L1364" i="3"/>
  <c r="L1358" i="3"/>
  <c r="L1356" i="3"/>
  <c r="L1343" i="3"/>
  <c r="L1340" i="3"/>
  <c r="L1330" i="3"/>
  <c r="L1322" i="3"/>
  <c r="L1303" i="3"/>
  <c r="L1299" i="3"/>
  <c r="L1279" i="3"/>
  <c r="L1270" i="3"/>
  <c r="L1258" i="3"/>
  <c r="L1250" i="3"/>
  <c r="L1086" i="3"/>
  <c r="L1085" i="3"/>
  <c r="L1047" i="3"/>
  <c r="L1046" i="3"/>
  <c r="L1427" i="3"/>
  <c r="L1426" i="3"/>
  <c r="L1456" i="3"/>
  <c r="L1455" i="3"/>
  <c r="L1454" i="3"/>
  <c r="L1453" i="3"/>
  <c r="L1452" i="3"/>
  <c r="L1451" i="3"/>
  <c r="L1450" i="3"/>
  <c r="L1449" i="3"/>
  <c r="L1448" i="3"/>
  <c r="L1447" i="3"/>
  <c r="L1446" i="3"/>
  <c r="L1445" i="3"/>
  <c r="L1444" i="3"/>
  <c r="L1443" i="3"/>
  <c r="L1442" i="3"/>
  <c r="L1441" i="3"/>
  <c r="L1440" i="3"/>
  <c r="L1438" i="3"/>
  <c r="N1827" i="3"/>
  <c r="N1826" i="3"/>
  <c r="N1825" i="3"/>
  <c r="N1824" i="3"/>
  <c r="N1821" i="3"/>
  <c r="N1820" i="3"/>
  <c r="N1817" i="3"/>
  <c r="N1816" i="3"/>
  <c r="N1811" i="3"/>
  <c r="N1810" i="3"/>
  <c r="N1809" i="3"/>
  <c r="N1808" i="3"/>
  <c r="N1801" i="3"/>
  <c r="N1008" i="3"/>
  <c r="N1007" i="3"/>
  <c r="N1006" i="3"/>
  <c r="N1031" i="3"/>
  <c r="N1030" i="3"/>
  <c r="N1029" i="3"/>
  <c r="N1028" i="3"/>
  <c r="N1027" i="3"/>
  <c r="N1026" i="3"/>
  <c r="N1025" i="3"/>
  <c r="N1024" i="3"/>
  <c r="N1023" i="3"/>
  <c r="N1022" i="3"/>
  <c r="N1021" i="3"/>
  <c r="N1020" i="3"/>
  <c r="N1019" i="3"/>
  <c r="N1018" i="3"/>
  <c r="N1017" i="3"/>
  <c r="N1016" i="3"/>
  <c r="N1015" i="3"/>
  <c r="N1014" i="3"/>
  <c r="N1013" i="3"/>
  <c r="N1012" i="3"/>
  <c r="N1011" i="3"/>
  <c r="N1010" i="3"/>
  <c r="N1009" i="3"/>
  <c r="N1032" i="3"/>
  <c r="N326" i="3"/>
  <c r="N325" i="3"/>
  <c r="N324" i="3"/>
  <c r="N323" i="3"/>
  <c r="N322" i="3"/>
  <c r="N321" i="3"/>
  <c r="N320" i="3"/>
  <c r="N319" i="3"/>
  <c r="N314" i="3"/>
  <c r="N313" i="3"/>
  <c r="N312" i="3"/>
  <c r="N311" i="3"/>
  <c r="N310" i="3"/>
  <c r="N309" i="3"/>
  <c r="N308" i="3"/>
  <c r="N307" i="3"/>
  <c r="N306" i="3"/>
  <c r="N305" i="3"/>
  <c r="N304" i="3"/>
  <c r="N303" i="3"/>
  <c r="N302" i="3"/>
  <c r="N301" i="3"/>
  <c r="N300" i="3"/>
  <c r="N299" i="3"/>
  <c r="N297" i="3"/>
  <c r="N296" i="3"/>
  <c r="N295" i="3"/>
  <c r="N294" i="3"/>
  <c r="N292" i="3"/>
  <c r="N291" i="3"/>
  <c r="N290" i="3"/>
  <c r="N288" i="3"/>
  <c r="N287" i="3"/>
  <c r="N286" i="3"/>
  <c r="N281" i="3"/>
  <c r="N280" i="3"/>
  <c r="N279" i="3"/>
  <c r="N278" i="3"/>
  <c r="N277" i="3"/>
  <c r="N276" i="3"/>
  <c r="N275" i="3"/>
  <c r="N274" i="3"/>
  <c r="N273" i="3"/>
  <c r="N272" i="3"/>
  <c r="N271" i="3"/>
  <c r="N270" i="3"/>
  <c r="N269" i="3"/>
  <c r="N268" i="3"/>
  <c r="N267" i="3"/>
  <c r="N266" i="3"/>
  <c r="N265" i="3"/>
  <c r="N264" i="3"/>
  <c r="N263" i="3"/>
  <c r="N262" i="3"/>
  <c r="N261" i="3"/>
  <c r="N260" i="3"/>
  <c r="N259" i="3"/>
  <c r="N258" i="3"/>
  <c r="N257" i="3"/>
  <c r="N256" i="3"/>
  <c r="N255" i="3"/>
  <c r="N254" i="3"/>
  <c r="N253" i="3"/>
  <c r="N252" i="3"/>
  <c r="N1870" i="3"/>
  <c r="N1869" i="3"/>
  <c r="N1868" i="3"/>
  <c r="N1867" i="3"/>
  <c r="N1866" i="3"/>
  <c r="N1865" i="3"/>
  <c r="N1864" i="3"/>
  <c r="N1863" i="3"/>
  <c r="N1862" i="3"/>
  <c r="N1861" i="3"/>
  <c r="N1860" i="3"/>
  <c r="N1859" i="3"/>
  <c r="N1858" i="3"/>
  <c r="N1857" i="3"/>
  <c r="N1856" i="3"/>
  <c r="N1855" i="3"/>
  <c r="N1854" i="3"/>
  <c r="N1853" i="3"/>
  <c r="N1852" i="3"/>
  <c r="N1851" i="3"/>
  <c r="N1850" i="3"/>
  <c r="N1849" i="3"/>
  <c r="N1848" i="3"/>
  <c r="N1847" i="3"/>
  <c r="N1846" i="3"/>
  <c r="N1845" i="3"/>
  <c r="N1844" i="3"/>
  <c r="N1843" i="3"/>
  <c r="N1842" i="3"/>
  <c r="N1841" i="3"/>
  <c r="N1840" i="3"/>
  <c r="N1839" i="3"/>
  <c r="N1838" i="3"/>
  <c r="N1837" i="3"/>
  <c r="N1836" i="3"/>
  <c r="N1835" i="3"/>
  <c r="N1834" i="3"/>
  <c r="N1833" i="3"/>
  <c r="N1832" i="3"/>
  <c r="N1831" i="3"/>
  <c r="N1830" i="3"/>
  <c r="N1829" i="3"/>
  <c r="N1828" i="3"/>
  <c r="N1823" i="3"/>
  <c r="N1822" i="3"/>
  <c r="N1819" i="3"/>
  <c r="N1818" i="3"/>
  <c r="N1815" i="3"/>
  <c r="N1814" i="3"/>
  <c r="N1813" i="3"/>
  <c r="N1812" i="3"/>
  <c r="N1807" i="3"/>
  <c r="N1806" i="3"/>
  <c r="N1805" i="3"/>
  <c r="N1804" i="3"/>
  <c r="N1803" i="3"/>
  <c r="N1802" i="3"/>
  <c r="N1800" i="3"/>
  <c r="N1799" i="3"/>
  <c r="Q2" i="3" a="1"/>
  <c r="Q2" i="3" s="1"/>
  <c r="A2" i="21"/>
  <c r="D2" i="21"/>
  <c r="A1" i="12" a="1"/>
  <c r="K2" i="10" s="1" a="1"/>
  <c r="K2" i="10" s="1"/>
  <c r="A2" i="13" a="1"/>
  <c r="A2" i="13" s="1"/>
  <c r="C1000" i="11"/>
  <c r="C999" i="11"/>
  <c r="C99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3" i="9"/>
  <c r="C2" i="9"/>
  <c r="A2" i="11" a="1"/>
  <c r="C33" i="11" l="1"/>
  <c r="C43" i="11"/>
  <c r="C31" i="11"/>
  <c r="C19" i="11"/>
  <c r="C7" i="11"/>
  <c r="C42" i="11"/>
  <c r="C30" i="11"/>
  <c r="C18" i="11"/>
  <c r="C6" i="11"/>
  <c r="C29" i="11"/>
  <c r="C17" i="11"/>
  <c r="C5" i="11"/>
  <c r="C28" i="11"/>
  <c r="C16" i="11"/>
  <c r="C4" i="11"/>
  <c r="C27" i="11"/>
  <c r="C15" i="11"/>
  <c r="C3" i="11"/>
  <c r="C37" i="11"/>
  <c r="C13" i="11"/>
  <c r="C24" i="11"/>
  <c r="C12" i="11"/>
  <c r="C23" i="11"/>
  <c r="C34" i="11"/>
  <c r="C10" i="11"/>
  <c r="C32" i="11"/>
  <c r="C41" i="11"/>
  <c r="C40" i="11"/>
  <c r="C39" i="11"/>
  <c r="C38" i="11"/>
  <c r="C26" i="11"/>
  <c r="C14" i="11"/>
  <c r="C25" i="11"/>
  <c r="C36" i="11"/>
  <c r="C35" i="11"/>
  <c r="C11" i="11"/>
  <c r="C22" i="11"/>
  <c r="C9" i="11"/>
  <c r="C44" i="11"/>
  <c r="C8" i="11"/>
  <c r="C21" i="11"/>
  <c r="C20" i="11"/>
  <c r="C2" i="21"/>
  <c r="E2" i="21"/>
  <c r="P2" i="10" a="1"/>
  <c r="P2" i="10" s="1"/>
  <c r="A2" i="11"/>
  <c r="C2" i="11" s="1"/>
  <c r="H2" i="10" s="1" a="1"/>
  <c r="H2" i="10" s="1"/>
  <c r="B2" i="21"/>
  <c r="A3" i="21"/>
  <c r="E3" i="21" s="1"/>
  <c r="Q2" i="10" a="1"/>
  <c r="Q2" i="10" s="1"/>
  <c r="A1" i="12"/>
  <c r="J2" i="10" a="1"/>
  <c r="J2" i="10" s="1"/>
  <c r="C5" i="9"/>
  <c r="C4" i="9"/>
  <c r="H3" i="21" l="1"/>
  <c r="G3" i="21"/>
  <c r="A2" i="25" a="1"/>
  <c r="A2" i="25" s="1"/>
  <c r="D2" i="25" s="1" a="1"/>
  <c r="D2" i="25" s="1"/>
  <c r="E2" i="25" s="1" a="1"/>
  <c r="E2" i="25" s="1"/>
  <c r="F2" i="25" s="1" a="1"/>
  <c r="F2" i="25" s="1"/>
  <c r="C3" i="21"/>
  <c r="B3" i="21"/>
  <c r="D3" i="21"/>
  <c r="A4" i="21"/>
  <c r="E4" i="21" s="1"/>
  <c r="M2" i="10" a="1"/>
  <c r="M2" i="10" s="1"/>
  <c r="N2" i="10" a="1"/>
  <c r="N2" i="10" s="1"/>
  <c r="L2" i="10" a="1"/>
  <c r="L2" i="10" s="1"/>
  <c r="O2" i="10" a="1"/>
  <c r="O2" i="10" s="1"/>
  <c r="H4" i="21" l="1"/>
  <c r="G4" i="21"/>
  <c r="R2" i="10" a="1"/>
  <c r="R2" i="10" s="1"/>
  <c r="C4" i="21"/>
  <c r="B4" i="21"/>
  <c r="D4" i="21"/>
  <c r="A5" i="21"/>
  <c r="E5" i="21" s="1"/>
  <c r="H5" i="21" l="1"/>
  <c r="G5" i="21"/>
  <c r="C5" i="21"/>
  <c r="D5" i="21"/>
  <c r="A6" i="21"/>
  <c r="E6" i="21" s="1"/>
  <c r="B5" i="21"/>
  <c r="H6" i="21" l="1"/>
  <c r="G6" i="21"/>
  <c r="C6" i="21"/>
  <c r="A7" i="21"/>
  <c r="E7" i="21" s="1"/>
  <c r="B6" i="21"/>
  <c r="D6" i="21"/>
  <c r="H7" i="21" l="1"/>
  <c r="G7" i="21"/>
  <c r="B7" i="21"/>
  <c r="A8" i="21"/>
  <c r="E8" i="21" s="1"/>
  <c r="D7" i="21"/>
  <c r="C7" i="21"/>
  <c r="H8" i="21" l="1"/>
  <c r="G8" i="21"/>
  <c r="B8" i="21"/>
  <c r="C8" i="21"/>
  <c r="D8" i="21"/>
  <c r="A9" i="21"/>
  <c r="E9" i="21" s="1"/>
  <c r="H9" i="21" l="1"/>
  <c r="G9" i="21"/>
  <c r="B9" i="21"/>
  <c r="C9" i="21"/>
  <c r="D9" i="21"/>
  <c r="A10" i="21"/>
  <c r="E10" i="21" s="1"/>
  <c r="H10" i="21" l="1"/>
  <c r="G10" i="21"/>
  <c r="C10" i="21"/>
  <c r="D10" i="21"/>
  <c r="A11" i="21"/>
  <c r="E11" i="21" s="1"/>
  <c r="B10" i="21"/>
  <c r="H11" i="21" l="1"/>
  <c r="G11" i="21"/>
  <c r="B11" i="21"/>
  <c r="D11" i="21"/>
  <c r="C11" i="21"/>
  <c r="A12" i="21"/>
  <c r="E12" i="21" s="1"/>
  <c r="H12" i="21" l="1"/>
  <c r="G12" i="21"/>
  <c r="B12" i="21"/>
  <c r="C12" i="21"/>
  <c r="A13" i="21"/>
  <c r="E13" i="21" s="1"/>
  <c r="D12" i="21"/>
  <c r="H13" i="21" l="1"/>
  <c r="G13" i="21"/>
  <c r="B13" i="21"/>
  <c r="C13" i="21"/>
  <c r="D13" i="21"/>
  <c r="A14" i="21"/>
  <c r="E14" i="21" s="1"/>
  <c r="H14" i="21" l="1"/>
  <c r="G14" i="21"/>
  <c r="C14" i="21"/>
  <c r="B14" i="21"/>
  <c r="D14" i="21"/>
  <c r="A15" i="21"/>
  <c r="E15" i="21" s="1"/>
  <c r="H15" i="21" l="1"/>
  <c r="G15" i="21"/>
  <c r="B15" i="21"/>
  <c r="D15" i="21"/>
  <c r="C15" i="21"/>
  <c r="A16" i="21"/>
  <c r="E16" i="21" s="1"/>
  <c r="H16" i="21" l="1"/>
  <c r="G16" i="21"/>
  <c r="B16" i="21"/>
  <c r="C16" i="21"/>
  <c r="D16" i="21"/>
  <c r="A17" i="21"/>
  <c r="E17" i="21" s="1"/>
  <c r="H17" i="21" l="1"/>
  <c r="G17" i="21"/>
  <c r="B17" i="21"/>
  <c r="C17" i="21"/>
  <c r="D17" i="21"/>
  <c r="A18" i="21"/>
  <c r="E18" i="21" s="1"/>
  <c r="H18" i="21" l="1"/>
  <c r="G18" i="21"/>
  <c r="C18" i="21"/>
  <c r="D18" i="21"/>
  <c r="B18" i="21"/>
  <c r="A19" i="21"/>
  <c r="E19" i="21" s="1"/>
  <c r="H19" i="21" l="1"/>
  <c r="G19" i="21"/>
  <c r="B19" i="21"/>
  <c r="C19" i="21"/>
  <c r="A20" i="21"/>
  <c r="E20" i="21" s="1"/>
  <c r="D19" i="21"/>
  <c r="H20" i="21" l="1"/>
  <c r="G20" i="21"/>
  <c r="B20" i="21"/>
  <c r="C20" i="21"/>
  <c r="D20" i="21"/>
  <c r="A21" i="21"/>
  <c r="E21" i="21" s="1"/>
  <c r="H21" i="21" l="1"/>
  <c r="G21" i="21"/>
  <c r="B21" i="21"/>
  <c r="C21" i="21"/>
  <c r="A22" i="21"/>
  <c r="E22" i="21" s="1"/>
  <c r="D21" i="21"/>
  <c r="H22" i="21" l="1"/>
  <c r="G22" i="21"/>
  <c r="C22" i="21"/>
  <c r="B22" i="21"/>
  <c r="D22" i="21"/>
  <c r="A23" i="21"/>
  <c r="E23" i="21" s="1"/>
  <c r="H23" i="21" l="1"/>
  <c r="G23" i="21"/>
  <c r="B23" i="21"/>
  <c r="A24" i="21"/>
  <c r="E24" i="21" s="1"/>
  <c r="D23" i="21"/>
  <c r="C23" i="21"/>
  <c r="H24" i="21" l="1"/>
  <c r="G24" i="21"/>
  <c r="B24" i="21"/>
  <c r="C24" i="21"/>
  <c r="D24" i="21"/>
  <c r="A25" i="21"/>
  <c r="E25" i="21" s="1"/>
  <c r="H25" i="21" l="1"/>
  <c r="G25" i="21"/>
  <c r="B25" i="21"/>
  <c r="C25" i="21"/>
  <c r="D25" i="21"/>
  <c r="A26" i="21"/>
  <c r="E26" i="21" s="1"/>
  <c r="H26" i="21" l="1"/>
  <c r="G26" i="21"/>
  <c r="C26" i="21"/>
  <c r="B26" i="21"/>
  <c r="D26" i="21"/>
  <c r="A27" i="21"/>
  <c r="E27" i="21" s="1"/>
  <c r="H27" i="21" l="1"/>
  <c r="G27" i="21"/>
  <c r="B27" i="21"/>
  <c r="C27" i="21"/>
  <c r="A28" i="21"/>
  <c r="E28" i="21" s="1"/>
  <c r="D27" i="21"/>
  <c r="H28" i="21" l="1"/>
  <c r="G28" i="21"/>
  <c r="B28" i="21"/>
  <c r="C28" i="21"/>
  <c r="D28" i="21"/>
  <c r="A29" i="21"/>
  <c r="E29" i="21" s="1"/>
  <c r="H29" i="21" l="1"/>
  <c r="G29" i="21"/>
  <c r="B29" i="21"/>
  <c r="C29" i="21"/>
  <c r="A30" i="21"/>
  <c r="E30" i="21" s="1"/>
  <c r="D29" i="21"/>
  <c r="H30" i="21" l="1"/>
  <c r="G30" i="21"/>
  <c r="C30" i="21"/>
  <c r="B30" i="21"/>
  <c r="D30" i="21"/>
  <c r="A31" i="21"/>
  <c r="E31" i="21" s="1"/>
  <c r="H31" i="21" l="1"/>
  <c r="G31" i="21"/>
  <c r="B31" i="21"/>
  <c r="D31" i="21"/>
  <c r="C31" i="21"/>
  <c r="A32" i="21"/>
  <c r="E32" i="21" s="1"/>
  <c r="H32" i="21" l="1"/>
  <c r="G32" i="21"/>
  <c r="B32" i="21"/>
  <c r="C32" i="21"/>
  <c r="D32" i="21"/>
  <c r="A33" i="21"/>
  <c r="E33" i="21" s="1"/>
  <c r="H33" i="21" l="1"/>
  <c r="G33" i="21"/>
  <c r="B33" i="21"/>
  <c r="C33" i="21"/>
  <c r="D33" i="21"/>
  <c r="A34" i="21"/>
  <c r="E34" i="21" s="1"/>
  <c r="H34" i="21" l="1"/>
  <c r="G34" i="21"/>
  <c r="C34" i="21"/>
  <c r="D34" i="21"/>
  <c r="A35" i="21"/>
  <c r="E35" i="21" s="1"/>
  <c r="B34" i="21"/>
  <c r="H35" i="21" l="1"/>
  <c r="G35" i="21"/>
  <c r="B35" i="21"/>
  <c r="C35" i="21"/>
  <c r="D35" i="21"/>
  <c r="A36" i="21"/>
  <c r="E36" i="21" s="1"/>
  <c r="H36" i="21" l="1"/>
  <c r="G36" i="21"/>
  <c r="B36" i="21"/>
  <c r="C36" i="21"/>
  <c r="A37" i="21"/>
  <c r="E37" i="21" s="1"/>
  <c r="D36" i="21"/>
  <c r="H37" i="21" l="1"/>
  <c r="G37" i="21"/>
  <c r="B37" i="21"/>
  <c r="C37" i="21"/>
  <c r="D37" i="21"/>
  <c r="A38" i="21"/>
  <c r="E38" i="21" s="1"/>
  <c r="H38" i="21" l="1"/>
  <c r="G38" i="21"/>
  <c r="C38" i="21"/>
  <c r="A39" i="21"/>
  <c r="E39" i="21" s="1"/>
  <c r="B38" i="21"/>
  <c r="D38" i="21"/>
  <c r="H39" i="21" l="1"/>
  <c r="G39" i="21"/>
  <c r="B39" i="21"/>
  <c r="D39" i="21"/>
  <c r="C39" i="21"/>
  <c r="A40" i="21"/>
  <c r="E40" i="21" s="1"/>
  <c r="H40" i="21" l="1"/>
  <c r="G40" i="21"/>
  <c r="B40" i="21"/>
  <c r="C40" i="21"/>
  <c r="D40" i="21"/>
  <c r="A41" i="21"/>
  <c r="E41" i="21" s="1"/>
  <c r="H41" i="21" l="1"/>
  <c r="G41" i="21"/>
  <c r="B41" i="21"/>
  <c r="C41" i="21"/>
  <c r="D41" i="21"/>
  <c r="A42" i="21"/>
  <c r="E42" i="21" s="1"/>
  <c r="H42" i="21" l="1"/>
  <c r="G42" i="21"/>
  <c r="C42" i="21"/>
  <c r="B42" i="21"/>
  <c r="D42" i="21"/>
  <c r="A43" i="21"/>
  <c r="E43" i="21" s="1"/>
  <c r="H43" i="21" l="1"/>
  <c r="G43" i="21"/>
  <c r="B43" i="21"/>
  <c r="D43" i="21"/>
  <c r="C43" i="21"/>
  <c r="A44" i="21"/>
  <c r="E44" i="21" s="1"/>
  <c r="D44" i="21" l="1"/>
  <c r="A45" i="21"/>
  <c r="E45" i="21" s="1"/>
  <c r="B44" i="21"/>
  <c r="C44" i="21"/>
  <c r="H45" i="21" l="1"/>
  <c r="G45" i="21"/>
  <c r="D45" i="21"/>
  <c r="A46" i="21"/>
  <c r="E46" i="21" s="1"/>
  <c r="B45" i="21"/>
  <c r="C45" i="21"/>
  <c r="H46" i="21" l="1"/>
  <c r="G46" i="21"/>
  <c r="A47" i="21"/>
  <c r="E47" i="21" s="1"/>
  <c r="B46" i="21"/>
  <c r="D46" i="21"/>
  <c r="C46" i="21"/>
  <c r="H47" i="21" l="1"/>
  <c r="G47" i="21"/>
  <c r="D47" i="21"/>
  <c r="C47" i="21"/>
  <c r="A48" i="21"/>
  <c r="E48" i="21" s="1"/>
  <c r="B47" i="21"/>
  <c r="H48" i="21" l="1"/>
  <c r="G48" i="21"/>
  <c r="A49" i="21"/>
  <c r="E49" i="21" s="1"/>
  <c r="B48" i="21"/>
  <c r="D48" i="21"/>
  <c r="C48" i="21"/>
  <c r="H49" i="21" l="1"/>
  <c r="G49" i="21"/>
  <c r="D49" i="21"/>
  <c r="B49" i="21"/>
  <c r="C49" i="21"/>
  <c r="A50" i="21"/>
  <c r="E50" i="21" s="1"/>
  <c r="H50" i="21" l="1"/>
  <c r="G50" i="21"/>
  <c r="A51" i="21"/>
  <c r="E51" i="21" s="1"/>
  <c r="B50" i="21"/>
  <c r="D50" i="21"/>
  <c r="C50" i="21"/>
  <c r="H51" i="21" l="1"/>
  <c r="G51" i="21"/>
  <c r="D51" i="21"/>
  <c r="B51" i="21"/>
  <c r="C51" i="21"/>
  <c r="A52" i="21"/>
  <c r="E52" i="21" s="1"/>
  <c r="H52" i="21" l="1"/>
  <c r="G52" i="21"/>
  <c r="A53" i="21"/>
  <c r="E53" i="21" s="1"/>
  <c r="D52" i="21"/>
  <c r="C52" i="21"/>
  <c r="B52" i="21"/>
  <c r="H53" i="21" l="1"/>
  <c r="G53" i="21"/>
  <c r="D53" i="21"/>
  <c r="B53" i="21"/>
  <c r="C53" i="21"/>
  <c r="A54" i="21"/>
  <c r="E54" i="21" s="1"/>
  <c r="H54" i="21" l="1"/>
  <c r="G54" i="21"/>
  <c r="A55" i="21"/>
  <c r="E55" i="21" s="1"/>
  <c r="C54" i="21"/>
  <c r="B54" i="21"/>
  <c r="D54" i="21"/>
  <c r="H55" i="21" l="1"/>
  <c r="G55" i="21"/>
  <c r="D55" i="21"/>
  <c r="B55" i="21"/>
  <c r="C55" i="21"/>
  <c r="A56" i="21"/>
  <c r="E56" i="21" s="1"/>
  <c r="H56" i="21" l="1"/>
  <c r="G56" i="21"/>
  <c r="A57" i="21"/>
  <c r="E57" i="21" s="1"/>
  <c r="D56" i="21"/>
  <c r="C56" i="21"/>
  <c r="B56" i="21"/>
  <c r="H57" i="21" l="1"/>
  <c r="G57" i="21"/>
  <c r="D57" i="21"/>
  <c r="B57" i="21"/>
  <c r="C57" i="21"/>
  <c r="A58" i="21"/>
  <c r="E58" i="21" s="1"/>
  <c r="H58" i="21" l="1"/>
  <c r="G58" i="21"/>
  <c r="A59" i="21"/>
  <c r="E59" i="21" s="1"/>
  <c r="B58" i="21"/>
  <c r="D58" i="21"/>
  <c r="C58" i="21"/>
  <c r="H59" i="21" l="1"/>
  <c r="G59" i="21"/>
  <c r="D59" i="21"/>
  <c r="C59" i="21"/>
  <c r="A60" i="21"/>
  <c r="E60" i="21" s="1"/>
  <c r="B59" i="21"/>
  <c r="H60" i="21" l="1"/>
  <c r="G60" i="21"/>
  <c r="A61" i="21"/>
  <c r="E61" i="21" s="1"/>
  <c r="B60" i="21"/>
  <c r="D60" i="21"/>
  <c r="C60" i="21"/>
  <c r="H61" i="21" l="1"/>
  <c r="G61" i="21"/>
  <c r="D61" i="21"/>
  <c r="A62" i="21"/>
  <c r="E62" i="21" s="1"/>
  <c r="B61" i="21"/>
  <c r="C61" i="21"/>
  <c r="H62" i="21" l="1"/>
  <c r="G62" i="21"/>
  <c r="A63" i="21"/>
  <c r="E63" i="21" s="1"/>
  <c r="B62" i="21"/>
  <c r="D62" i="21"/>
  <c r="C62" i="21"/>
  <c r="H63" i="21" l="1"/>
  <c r="G63" i="21"/>
  <c r="D63" i="21"/>
  <c r="C63" i="21"/>
  <c r="A64" i="21"/>
  <c r="E64" i="21" s="1"/>
  <c r="B63" i="21"/>
  <c r="H64" i="21" l="1"/>
  <c r="G64" i="21"/>
  <c r="A65" i="21"/>
  <c r="E65" i="21" s="1"/>
  <c r="D64" i="21"/>
  <c r="C64" i="21"/>
  <c r="B64" i="21"/>
  <c r="H65" i="21" l="1"/>
  <c r="G65" i="21"/>
  <c r="D65" i="21"/>
  <c r="B65" i="21"/>
  <c r="C65" i="21"/>
  <c r="A66" i="21"/>
  <c r="E66" i="21" s="1"/>
  <c r="H66" i="21" l="1"/>
  <c r="G66" i="21"/>
  <c r="A67" i="21"/>
  <c r="E67" i="21" s="1"/>
  <c r="C66" i="21"/>
  <c r="B66" i="21"/>
  <c r="D66" i="21"/>
  <c r="H67" i="21" l="1"/>
  <c r="G67" i="21"/>
  <c r="D67" i="21"/>
  <c r="B67" i="21"/>
  <c r="C67" i="21"/>
  <c r="A68" i="21"/>
  <c r="E68" i="21" s="1"/>
  <c r="H68" i="21" l="1"/>
  <c r="G68" i="21"/>
  <c r="A69" i="21"/>
  <c r="E69" i="21" s="1"/>
  <c r="D68" i="21"/>
  <c r="B68" i="21"/>
  <c r="C68" i="21"/>
  <c r="H69" i="21" l="1"/>
  <c r="G69" i="21"/>
  <c r="D69" i="21"/>
  <c r="B69" i="21"/>
  <c r="C69" i="21"/>
  <c r="A70" i="21"/>
  <c r="E70" i="21" s="1"/>
  <c r="H70" i="21" l="1"/>
  <c r="G70" i="21"/>
  <c r="A71" i="21"/>
  <c r="E71" i="21" s="1"/>
  <c r="C70" i="21"/>
  <c r="B70" i="21"/>
  <c r="D70" i="21"/>
  <c r="C71" i="21" l="1"/>
  <c r="A72" i="21"/>
  <c r="E72" i="21" s="1"/>
  <c r="B71" i="21"/>
  <c r="D71" i="21"/>
  <c r="H72" i="21" l="1"/>
  <c r="G72" i="21"/>
  <c r="B72" i="21"/>
  <c r="C72" i="21"/>
  <c r="A73" i="21"/>
  <c r="E73" i="21" s="1"/>
  <c r="D72" i="21"/>
  <c r="H73" i="21" l="1"/>
  <c r="G73" i="21"/>
  <c r="C73" i="21"/>
  <c r="D73" i="21"/>
  <c r="A74" i="21"/>
  <c r="E74" i="21" s="1"/>
  <c r="B73" i="21"/>
  <c r="D74" i="21" l="1"/>
  <c r="C74" i="21"/>
  <c r="A75" i="21"/>
  <c r="E75" i="21" s="1"/>
  <c r="B74" i="21"/>
  <c r="H75" i="21" l="1"/>
  <c r="G75" i="21"/>
  <c r="A76" i="21"/>
  <c r="E76" i="21" s="1"/>
  <c r="B75" i="21"/>
  <c r="D75" i="21"/>
  <c r="C75" i="21"/>
  <c r="H76" i="21" l="1"/>
  <c r="G76" i="21"/>
  <c r="D76" i="21"/>
  <c r="B76" i="21"/>
  <c r="C76" i="21"/>
  <c r="A77" i="21"/>
  <c r="E77" i="21" s="1"/>
  <c r="H77" i="21" l="1"/>
  <c r="G77" i="21"/>
  <c r="A78" i="21"/>
  <c r="E78" i="21" s="1"/>
  <c r="B77" i="21"/>
  <c r="D77" i="21"/>
  <c r="C77" i="21"/>
  <c r="H78" i="21" l="1"/>
  <c r="G78" i="21"/>
  <c r="D78" i="21"/>
  <c r="B78" i="21"/>
  <c r="C78" i="21"/>
  <c r="A79" i="21"/>
  <c r="E79" i="21" s="1"/>
  <c r="H79" i="21" l="1"/>
  <c r="G79" i="21"/>
  <c r="A80" i="21"/>
  <c r="E80" i="21" s="1"/>
  <c r="B79" i="21"/>
  <c r="D79" i="21"/>
  <c r="C79" i="21"/>
  <c r="H80" i="21" l="1"/>
  <c r="G80" i="21"/>
  <c r="D80" i="21"/>
  <c r="B80" i="21"/>
  <c r="A81" i="21"/>
  <c r="E81" i="21" s="1"/>
  <c r="C80" i="21"/>
  <c r="H81" i="21" l="1"/>
  <c r="G81" i="21"/>
  <c r="A82" i="21"/>
  <c r="E82" i="21" s="1"/>
  <c r="C81" i="21"/>
  <c r="B81" i="21"/>
  <c r="D81" i="21"/>
  <c r="H82" i="21" l="1"/>
  <c r="G82" i="21"/>
  <c r="D82" i="21"/>
  <c r="B82" i="21"/>
  <c r="C82" i="21"/>
  <c r="A83" i="21"/>
  <c r="E83" i="21" s="1"/>
  <c r="H83" i="21" l="1"/>
  <c r="G83" i="21"/>
  <c r="A84" i="21"/>
  <c r="E84" i="21" s="1"/>
  <c r="D83" i="21"/>
  <c r="C83" i="21"/>
  <c r="B83" i="21"/>
  <c r="H84" i="21" l="1"/>
  <c r="G84" i="21"/>
  <c r="D84" i="21"/>
  <c r="B84" i="21"/>
  <c r="C84" i="21"/>
  <c r="A85" i="21"/>
  <c r="E85" i="21" s="1"/>
  <c r="H85" i="21" l="1"/>
  <c r="G85" i="21"/>
  <c r="A86" i="21"/>
  <c r="E86" i="21" s="1"/>
  <c r="B85" i="21"/>
  <c r="D85" i="21"/>
  <c r="C85" i="21"/>
  <c r="H86" i="21" l="1"/>
  <c r="G86" i="21"/>
  <c r="D86" i="21"/>
  <c r="B86" i="21"/>
  <c r="C86" i="21"/>
  <c r="A87" i="21"/>
  <c r="E87" i="21" s="1"/>
  <c r="H87" i="21" l="1"/>
  <c r="G87" i="21"/>
  <c r="A88" i="21"/>
  <c r="E88" i="21" s="1"/>
  <c r="B87" i="21"/>
  <c r="D87" i="21"/>
  <c r="C87" i="21"/>
  <c r="H88" i="21" l="1"/>
  <c r="G88" i="21"/>
  <c r="D88" i="21"/>
  <c r="A89" i="21"/>
  <c r="E89" i="21" s="1"/>
  <c r="B88" i="21"/>
  <c r="C88" i="21"/>
  <c r="H89" i="21" l="1"/>
  <c r="G89" i="21"/>
  <c r="A90" i="21"/>
  <c r="E90" i="21" s="1"/>
  <c r="B89" i="21"/>
  <c r="D89" i="21"/>
  <c r="C89" i="21"/>
  <c r="H90" i="21" l="1"/>
  <c r="G90" i="21"/>
  <c r="D90" i="21"/>
  <c r="C90" i="21"/>
  <c r="A91" i="21"/>
  <c r="E91" i="21" s="1"/>
  <c r="B90" i="21"/>
  <c r="H91" i="21" l="1"/>
  <c r="G91" i="21"/>
  <c r="A92" i="21"/>
  <c r="E92" i="21" s="1"/>
  <c r="B91" i="21"/>
  <c r="D91" i="21"/>
  <c r="C91" i="21"/>
  <c r="C92" i="21" l="1"/>
  <c r="D92" i="21"/>
  <c r="A93" i="21"/>
  <c r="E93" i="21" s="1"/>
  <c r="B92" i="21"/>
  <c r="H93" i="21" l="1"/>
  <c r="G93" i="21"/>
  <c r="B93" i="21"/>
  <c r="D93" i="21"/>
  <c r="C93" i="21"/>
  <c r="A94" i="21"/>
  <c r="E94" i="21" s="1"/>
  <c r="H94" i="21" l="1"/>
  <c r="G94" i="21"/>
  <c r="C94" i="21"/>
  <c r="B94" i="21"/>
  <c r="D94" i="21"/>
  <c r="A95" i="21"/>
  <c r="E95" i="21" s="1"/>
  <c r="H95" i="21" l="1"/>
  <c r="G95" i="21"/>
  <c r="B95" i="21"/>
  <c r="C95" i="21"/>
  <c r="A96" i="21"/>
  <c r="E96" i="21" s="1"/>
  <c r="D95" i="21"/>
  <c r="H96" i="21" l="1"/>
  <c r="G96" i="21"/>
  <c r="C96" i="21"/>
  <c r="B96" i="21"/>
  <c r="D96" i="21"/>
  <c r="A97" i="21"/>
  <c r="E97" i="21" s="1"/>
  <c r="H97" i="21" l="1"/>
  <c r="G97" i="21"/>
  <c r="B97" i="21"/>
  <c r="A98" i="21"/>
  <c r="E98" i="21" s="1"/>
  <c r="D97" i="21"/>
  <c r="C97" i="21"/>
  <c r="H98" i="21" l="1"/>
  <c r="G98" i="21"/>
  <c r="C98" i="21"/>
  <c r="B98" i="21"/>
  <c r="D98" i="21"/>
  <c r="A99" i="21"/>
  <c r="E99" i="21" s="1"/>
  <c r="H99" i="21" l="1"/>
  <c r="G99" i="21"/>
  <c r="B99" i="21"/>
  <c r="C99" i="21"/>
  <c r="A100" i="21"/>
  <c r="E100" i="21" s="1"/>
  <c r="D99" i="21"/>
  <c r="H100" i="21" l="1"/>
  <c r="G100" i="21"/>
  <c r="C100" i="21"/>
  <c r="D100" i="21"/>
  <c r="A101" i="21"/>
  <c r="E101" i="21" s="1"/>
  <c r="B100" i="21"/>
  <c r="H101" i="21" l="1"/>
  <c r="G101" i="21"/>
  <c r="B101" i="21"/>
  <c r="D101" i="21"/>
  <c r="C101" i="21"/>
  <c r="A102" i="21"/>
  <c r="E102" i="21" s="1"/>
  <c r="H102" i="21" l="1"/>
  <c r="G102" i="21"/>
  <c r="C102" i="21"/>
  <c r="A103" i="21"/>
  <c r="E103" i="21" s="1"/>
  <c r="B102" i="21"/>
  <c r="D102" i="21"/>
  <c r="H103" i="21" l="1"/>
  <c r="G103" i="21"/>
  <c r="B103" i="21"/>
  <c r="D103" i="21"/>
  <c r="C103" i="21"/>
  <c r="A104" i="21"/>
  <c r="E104" i="21" s="1"/>
  <c r="H104" i="21" l="1"/>
  <c r="G104" i="21"/>
  <c r="C104" i="21"/>
  <c r="D104" i="21"/>
  <c r="B104" i="21"/>
  <c r="A105" i="21"/>
  <c r="E105" i="21" s="1"/>
  <c r="H105" i="21" l="1"/>
  <c r="G105" i="21"/>
  <c r="B105" i="21"/>
  <c r="D105" i="21"/>
  <c r="C105" i="21"/>
  <c r="A106" i="21"/>
  <c r="E106" i="21" s="1"/>
  <c r="H106" i="21" l="1"/>
  <c r="G106" i="21"/>
  <c r="C106" i="21"/>
  <c r="A107" i="21"/>
  <c r="E107" i="21" s="1"/>
  <c r="B106" i="21"/>
  <c r="D106" i="21"/>
  <c r="H107" i="21" l="1"/>
  <c r="G107" i="21"/>
  <c r="B107" i="21"/>
  <c r="C107" i="21"/>
  <c r="A108" i="21"/>
  <c r="E108" i="21" s="1"/>
  <c r="D107" i="21"/>
  <c r="H108" i="21" l="1"/>
  <c r="G108" i="21"/>
  <c r="C108" i="21"/>
  <c r="D108" i="21"/>
  <c r="A109" i="21"/>
  <c r="E109" i="21" s="1"/>
  <c r="B108" i="21"/>
  <c r="H109" i="21" l="1"/>
  <c r="G109" i="21"/>
  <c r="B109" i="21"/>
  <c r="A110" i="21"/>
  <c r="E110" i="21" s="1"/>
  <c r="D109" i="21"/>
  <c r="C109" i="21"/>
  <c r="H110" i="21" l="1"/>
  <c r="G110" i="21"/>
  <c r="C110" i="21"/>
  <c r="B110" i="21"/>
  <c r="D110" i="21"/>
  <c r="A111" i="21"/>
  <c r="E111" i="21" s="1"/>
  <c r="H111" i="21" l="1"/>
  <c r="G111" i="21"/>
  <c r="B111" i="21"/>
  <c r="C111" i="21"/>
  <c r="A112" i="21"/>
  <c r="E112" i="21" s="1"/>
  <c r="D111" i="21"/>
  <c r="H112" i="21" l="1"/>
  <c r="G112" i="21"/>
  <c r="C112" i="21"/>
  <c r="B112" i="21"/>
  <c r="D112" i="21"/>
  <c r="A113" i="21"/>
  <c r="E113" i="21" s="1"/>
  <c r="H113" i="21" l="1"/>
  <c r="G113" i="21"/>
  <c r="B113" i="21"/>
  <c r="A114" i="21"/>
  <c r="E114" i="21" s="1"/>
  <c r="D113" i="21"/>
  <c r="C113" i="21"/>
  <c r="H114" i="21" l="1"/>
  <c r="G114" i="21"/>
  <c r="C114" i="21"/>
  <c r="A115" i="21"/>
  <c r="E115" i="21" s="1"/>
  <c r="B114" i="21"/>
  <c r="D114" i="21"/>
  <c r="H115" i="21" l="1"/>
  <c r="G115" i="21"/>
  <c r="D115" i="21"/>
  <c r="C115" i="21"/>
  <c r="B115" i="21"/>
  <c r="A116" i="21"/>
  <c r="E116" i="21" s="1"/>
  <c r="H116" i="21" l="1"/>
  <c r="G116" i="21"/>
  <c r="A117" i="21"/>
  <c r="E117" i="21" s="1"/>
  <c r="D116" i="21"/>
  <c r="C116" i="21"/>
  <c r="B116" i="21"/>
  <c r="H117" i="21" l="1"/>
  <c r="G117" i="21"/>
  <c r="B117" i="21"/>
  <c r="D117" i="21"/>
  <c r="A118" i="21"/>
  <c r="E118" i="21" s="1"/>
  <c r="C117" i="21"/>
  <c r="H118" i="21" l="1"/>
  <c r="G118" i="21"/>
  <c r="B118" i="21"/>
  <c r="D118" i="21"/>
  <c r="C118" i="21"/>
  <c r="A119" i="21"/>
  <c r="E119" i="21" s="1"/>
  <c r="H119" i="21" l="1"/>
  <c r="G119" i="21"/>
  <c r="D119" i="21"/>
  <c r="C119" i="21"/>
  <c r="A120" i="21"/>
  <c r="E120" i="21" s="1"/>
  <c r="B119" i="21"/>
  <c r="H120" i="21" l="1"/>
  <c r="G120" i="21"/>
  <c r="A121" i="21"/>
  <c r="E121" i="21" s="1"/>
  <c r="B120" i="21"/>
  <c r="D120" i="21"/>
  <c r="C120" i="21"/>
  <c r="H121" i="21" l="1"/>
  <c r="G121" i="21"/>
  <c r="A122" i="21"/>
  <c r="E122" i="21" s="1"/>
  <c r="D121" i="21"/>
  <c r="B121" i="21"/>
  <c r="C121" i="21"/>
  <c r="B122" i="21" l="1"/>
  <c r="D122" i="21"/>
  <c r="C122" i="21"/>
  <c r="A123" i="21"/>
  <c r="E123" i="21" s="1"/>
  <c r="H123" i="21" l="1"/>
  <c r="G123" i="21"/>
  <c r="C123" i="21"/>
  <c r="A124" i="21"/>
  <c r="E124" i="21" s="1"/>
  <c r="B123" i="21"/>
  <c r="D123" i="21"/>
  <c r="H124" i="21" l="1"/>
  <c r="G124" i="21"/>
  <c r="B124" i="21"/>
  <c r="D124" i="21"/>
  <c r="C124" i="21"/>
  <c r="A125" i="21"/>
  <c r="E125" i="21" s="1"/>
  <c r="H125" i="21" l="1"/>
  <c r="G125" i="21"/>
  <c r="C125" i="21"/>
  <c r="A126" i="21"/>
  <c r="E126" i="21" s="1"/>
  <c r="B125" i="21"/>
  <c r="D125" i="21"/>
  <c r="H126" i="21" l="1"/>
  <c r="G126" i="21"/>
  <c r="B126" i="21"/>
  <c r="D126" i="21"/>
  <c r="C126" i="21"/>
  <c r="A127" i="21"/>
  <c r="E127" i="21" s="1"/>
  <c r="H127" i="21" l="1"/>
  <c r="G127" i="21"/>
  <c r="C127" i="21"/>
  <c r="A128" i="21"/>
  <c r="E128" i="21" s="1"/>
  <c r="B127" i="21"/>
  <c r="D127" i="21"/>
  <c r="H128" i="21" l="1"/>
  <c r="G128" i="21"/>
  <c r="B128" i="21"/>
  <c r="C128" i="21"/>
  <c r="D128" i="21"/>
  <c r="A129" i="21"/>
  <c r="E129" i="21" s="1"/>
  <c r="H129" i="21" l="1"/>
  <c r="G129" i="21"/>
  <c r="B129" i="21"/>
  <c r="D129" i="21"/>
  <c r="C129" i="21"/>
  <c r="A130" i="21"/>
  <c r="E130" i="21" s="1"/>
  <c r="H130" i="21" l="1"/>
  <c r="G130" i="21"/>
  <c r="B130" i="21"/>
  <c r="D130" i="21"/>
  <c r="C130" i="21"/>
  <c r="A131" i="21"/>
  <c r="E131" i="21" s="1"/>
  <c r="A132" i="21" l="1"/>
  <c r="E132" i="21" s="1"/>
  <c r="B131" i="21"/>
  <c r="D131" i="21"/>
  <c r="C131" i="21"/>
  <c r="B132" i="21" l="1"/>
  <c r="C132" i="21"/>
  <c r="D132" i="21"/>
  <c r="A133" i="21"/>
  <c r="E133" i="21" s="1"/>
  <c r="D133" i="21" l="1"/>
  <c r="C133" i="21"/>
  <c r="B133" i="21"/>
  <c r="A134" i="21"/>
  <c r="E134" i="21" s="1"/>
  <c r="B134" i="21" l="1"/>
  <c r="C134" i="21"/>
  <c r="A135" i="21"/>
  <c r="E135" i="21" s="1"/>
  <c r="D134" i="21"/>
  <c r="B135" i="21" l="1"/>
  <c r="D135" i="21"/>
  <c r="C135" i="21"/>
  <c r="A136" i="21"/>
  <c r="E136" i="21" s="1"/>
  <c r="H136" i="21" l="1"/>
  <c r="G136" i="21"/>
  <c r="D136" i="21"/>
  <c r="C136" i="21"/>
  <c r="A137" i="21"/>
  <c r="E137" i="21" s="1"/>
  <c r="B136" i="21"/>
  <c r="H137" i="21" l="1"/>
  <c r="G137" i="21"/>
  <c r="A138" i="21"/>
  <c r="E138" i="21" s="1"/>
  <c r="B137" i="21"/>
  <c r="D137" i="21"/>
  <c r="C137" i="21"/>
  <c r="B138" i="21" l="1"/>
  <c r="C138" i="21"/>
  <c r="D138" i="21"/>
  <c r="A139" i="21"/>
  <c r="E139" i="21" s="1"/>
  <c r="D139" i="21" l="1"/>
  <c r="C139" i="21"/>
  <c r="B139" i="21"/>
  <c r="A140" i="21"/>
  <c r="E140" i="21" s="1"/>
  <c r="H140" i="21" l="1"/>
  <c r="G140" i="21"/>
  <c r="A141" i="21"/>
  <c r="E141" i="21" s="1"/>
  <c r="D140" i="21"/>
  <c r="B140" i="21"/>
  <c r="C140" i="21"/>
  <c r="H141" i="21" l="1"/>
  <c r="G141" i="21"/>
  <c r="B141" i="21"/>
  <c r="D141" i="21"/>
  <c r="C141" i="21"/>
  <c r="A142" i="21"/>
  <c r="E142" i="21" s="1"/>
  <c r="H142" i="21" l="1"/>
  <c r="G142" i="21"/>
  <c r="B142" i="21"/>
  <c r="A143" i="21"/>
  <c r="E143" i="21" s="1"/>
  <c r="D142" i="21"/>
  <c r="C142" i="21"/>
  <c r="H143" i="21" l="1"/>
  <c r="G143" i="21"/>
  <c r="D143" i="21"/>
  <c r="C143" i="21"/>
  <c r="B143" i="21"/>
  <c r="A144" i="21"/>
  <c r="E144" i="21" s="1"/>
  <c r="H144" i="21" l="1"/>
  <c r="G144" i="21"/>
  <c r="A145" i="21"/>
  <c r="E145" i="21" s="1"/>
  <c r="D144" i="21"/>
  <c r="C144" i="21"/>
  <c r="B144" i="21"/>
  <c r="H145" i="21" l="1"/>
  <c r="G145" i="21"/>
  <c r="B145" i="21"/>
  <c r="D145" i="21"/>
  <c r="A146" i="21"/>
  <c r="E146" i="21" s="1"/>
  <c r="C145" i="21"/>
  <c r="H146" i="21" l="1"/>
  <c r="G146" i="21"/>
  <c r="B146" i="21"/>
  <c r="D146" i="21"/>
  <c r="C146" i="21"/>
  <c r="A147" i="21"/>
  <c r="E147" i="21" s="1"/>
  <c r="C147" i="21" l="1"/>
  <c r="A148" i="21"/>
  <c r="E148" i="21" s="1"/>
  <c r="B147" i="21"/>
  <c r="D147" i="21"/>
  <c r="H148" i="21" l="1"/>
  <c r="G148" i="21"/>
  <c r="B148" i="21"/>
  <c r="D148" i="21"/>
  <c r="C148" i="21"/>
  <c r="A149" i="21"/>
  <c r="E149" i="21" s="1"/>
  <c r="H149" i="21" l="1"/>
  <c r="G149" i="21"/>
  <c r="B149" i="21"/>
  <c r="C149" i="21"/>
  <c r="A150" i="21"/>
  <c r="E150" i="21" s="1"/>
  <c r="D149" i="21"/>
  <c r="H150" i="21" l="1"/>
  <c r="G150" i="21"/>
  <c r="B150" i="21"/>
  <c r="D150" i="21"/>
  <c r="C150" i="21"/>
  <c r="A151" i="21"/>
  <c r="E151" i="21" s="1"/>
  <c r="H151" i="21" l="1"/>
  <c r="G151" i="21"/>
  <c r="C151" i="21"/>
  <c r="A152" i="21"/>
  <c r="E152" i="21" s="1"/>
  <c r="B151" i="21"/>
  <c r="D151" i="21"/>
  <c r="H152" i="21" l="1"/>
  <c r="G152" i="21"/>
  <c r="B152" i="21"/>
  <c r="D152" i="21"/>
  <c r="A153" i="21"/>
  <c r="E153" i="21" s="1"/>
  <c r="C152" i="21"/>
  <c r="B153" i="21" l="1"/>
  <c r="D153" i="21"/>
  <c r="C153" i="21"/>
  <c r="A154" i="21"/>
  <c r="E154" i="21" s="1"/>
  <c r="H154" i="21" l="1"/>
  <c r="G154" i="21"/>
  <c r="C154" i="21"/>
  <c r="A155" i="21"/>
  <c r="E155" i="21" s="1"/>
  <c r="B154" i="21"/>
  <c r="D154" i="21"/>
  <c r="H155" i="21" l="1"/>
  <c r="G155" i="21"/>
  <c r="B155" i="21"/>
  <c r="C155" i="21"/>
  <c r="A156" i="21"/>
  <c r="E156" i="21" s="1"/>
  <c r="D155" i="21"/>
  <c r="H156" i="21" l="1"/>
  <c r="G156" i="21"/>
  <c r="B156" i="21"/>
  <c r="D156" i="21"/>
  <c r="C156" i="21"/>
  <c r="A157" i="21"/>
  <c r="E157" i="21" s="1"/>
  <c r="H157" i="21" l="1"/>
  <c r="G157" i="21"/>
  <c r="B157" i="21"/>
  <c r="D157" i="21"/>
  <c r="C157" i="21"/>
  <c r="A158" i="21"/>
  <c r="E158" i="21" s="1"/>
  <c r="H158" i="21" l="1"/>
  <c r="G158" i="21"/>
  <c r="C158" i="21"/>
  <c r="A159" i="21"/>
  <c r="E159" i="21" s="1"/>
  <c r="B158" i="21"/>
  <c r="D158" i="21"/>
  <c r="H159" i="21" l="1"/>
  <c r="G159" i="21"/>
  <c r="B159" i="21"/>
  <c r="C159" i="21"/>
  <c r="D159" i="21"/>
  <c r="A160" i="21"/>
  <c r="E160" i="21" s="1"/>
  <c r="H160" i="21" l="1"/>
  <c r="G160" i="21"/>
  <c r="B160" i="21"/>
  <c r="D160" i="21"/>
  <c r="C160" i="21"/>
  <c r="A161" i="21"/>
  <c r="E161" i="21" s="1"/>
  <c r="H161" i="21" l="1"/>
  <c r="G161" i="21"/>
  <c r="B161" i="21"/>
  <c r="D161" i="21"/>
  <c r="C161" i="21"/>
  <c r="A162" i="21"/>
  <c r="E162" i="21" s="1"/>
  <c r="H162" i="21" l="1"/>
  <c r="G162" i="21"/>
  <c r="C162" i="21"/>
  <c r="A163" i="21"/>
  <c r="E163" i="21" s="1"/>
  <c r="B162" i="21"/>
  <c r="D162" i="21"/>
  <c r="H163" i="21" l="1"/>
  <c r="G163" i="21"/>
  <c r="B163" i="21"/>
  <c r="C163" i="21"/>
  <c r="D163" i="21"/>
  <c r="A164" i="21"/>
  <c r="E164" i="21" s="1"/>
  <c r="H164" i="21" l="1"/>
  <c r="G164" i="21"/>
  <c r="B164" i="21"/>
  <c r="D164" i="21"/>
  <c r="C164" i="21"/>
  <c r="A165" i="21"/>
  <c r="E165" i="21" s="1"/>
  <c r="H165" i="21" l="1"/>
  <c r="G165" i="21"/>
  <c r="B165" i="21"/>
  <c r="D165" i="21"/>
  <c r="C165" i="21"/>
  <c r="A166" i="21"/>
  <c r="E166" i="21" s="1"/>
  <c r="H166" i="21" l="1"/>
  <c r="G166" i="21"/>
  <c r="C166" i="21"/>
  <c r="A167" i="21"/>
  <c r="E167" i="21" s="1"/>
  <c r="B166" i="21"/>
  <c r="D166" i="21"/>
  <c r="H167" i="21" l="1"/>
  <c r="G167" i="21"/>
  <c r="B167" i="21"/>
  <c r="C167" i="21"/>
  <c r="D167" i="21"/>
  <c r="A168" i="21"/>
  <c r="E168" i="21" s="1"/>
  <c r="H168" i="21" l="1"/>
  <c r="G168" i="21"/>
  <c r="B168" i="21"/>
  <c r="D168" i="21"/>
  <c r="C168" i="21"/>
  <c r="A169" i="21"/>
  <c r="E169" i="21" s="1"/>
  <c r="H169" i="21" l="1"/>
  <c r="G169" i="21"/>
  <c r="B169" i="21"/>
  <c r="D169" i="21"/>
  <c r="C169" i="21"/>
  <c r="A170" i="21"/>
  <c r="E170" i="21" s="1"/>
  <c r="H170" i="21" l="1"/>
  <c r="G170" i="21"/>
  <c r="C170" i="21"/>
  <c r="A171" i="21"/>
  <c r="E171" i="21" s="1"/>
  <c r="B170" i="21"/>
  <c r="D170" i="21"/>
  <c r="H171" i="21" l="1"/>
  <c r="G171" i="21"/>
  <c r="B171" i="21"/>
  <c r="C171" i="21"/>
  <c r="A172" i="21"/>
  <c r="E172" i="21" s="1"/>
  <c r="D171" i="21"/>
  <c r="H172" i="21" l="1"/>
  <c r="G172" i="21"/>
  <c r="B172" i="21"/>
  <c r="D172" i="21"/>
  <c r="C172" i="21"/>
  <c r="A173" i="21"/>
  <c r="E173" i="21" s="1"/>
  <c r="H173" i="21" l="1"/>
  <c r="G173" i="21"/>
  <c r="B173" i="21"/>
  <c r="D173" i="21"/>
  <c r="C173" i="21"/>
  <c r="A174" i="21"/>
  <c r="E174" i="21" s="1"/>
  <c r="H174" i="21" l="1"/>
  <c r="G174" i="21"/>
  <c r="C174" i="21"/>
  <c r="A175" i="21"/>
  <c r="E175" i="21" s="1"/>
  <c r="B174" i="21"/>
  <c r="D174" i="21"/>
  <c r="H175" i="21" l="1"/>
  <c r="G175" i="21"/>
  <c r="B175" i="21"/>
  <c r="A176" i="21"/>
  <c r="E176" i="21" s="1"/>
  <c r="D175" i="21"/>
  <c r="C175" i="21"/>
  <c r="H176" i="21" l="1"/>
  <c r="G176" i="21"/>
  <c r="B176" i="21"/>
  <c r="D176" i="21"/>
  <c r="C176" i="21"/>
  <c r="A177" i="21"/>
  <c r="E177" i="21" s="1"/>
  <c r="H177" i="21" l="1"/>
  <c r="G177" i="21"/>
  <c r="B177" i="21"/>
  <c r="D177" i="21"/>
  <c r="C177" i="21"/>
  <c r="A178" i="21"/>
  <c r="E178" i="21" s="1"/>
  <c r="H178" i="21" l="1"/>
  <c r="G178" i="21"/>
  <c r="C178" i="21"/>
  <c r="A179" i="21"/>
  <c r="E179" i="21" s="1"/>
  <c r="D178" i="21"/>
  <c r="B178" i="21"/>
  <c r="H179" i="21" l="1"/>
  <c r="G179" i="21"/>
  <c r="B179" i="21"/>
  <c r="C179" i="21"/>
  <c r="A180" i="21"/>
  <c r="E180" i="21" s="1"/>
  <c r="D179" i="21"/>
  <c r="H180" i="21" l="1"/>
  <c r="G180" i="21"/>
  <c r="B180" i="21"/>
  <c r="D180" i="21"/>
  <c r="C180" i="21"/>
  <c r="A181" i="21"/>
  <c r="E181" i="21" s="1"/>
  <c r="H181" i="21" l="1"/>
  <c r="G181" i="21"/>
  <c r="B181" i="21"/>
  <c r="D181" i="21"/>
  <c r="C181" i="21"/>
  <c r="A182" i="21"/>
  <c r="E182" i="21" s="1"/>
  <c r="H182" i="21" l="1"/>
  <c r="G182" i="21"/>
  <c r="C182" i="21"/>
  <c r="A183" i="21"/>
  <c r="E183" i="21" s="1"/>
  <c r="D182" i="21"/>
  <c r="B182" i="21"/>
  <c r="H183" i="21" l="1"/>
  <c r="G183" i="21"/>
  <c r="B183" i="21"/>
  <c r="D183" i="21"/>
  <c r="C183" i="21"/>
  <c r="A184" i="21"/>
  <c r="E184" i="21" s="1"/>
  <c r="H184" i="21" l="1"/>
  <c r="G184" i="21"/>
  <c r="B184" i="21"/>
  <c r="C184" i="21"/>
  <c r="A185" i="21"/>
  <c r="E185" i="21" s="1"/>
  <c r="D184" i="21"/>
  <c r="H185" i="21" l="1"/>
  <c r="G185" i="21"/>
  <c r="B185" i="21"/>
  <c r="D185" i="21"/>
  <c r="C185" i="21"/>
  <c r="A186" i="21"/>
  <c r="E186" i="21" s="1"/>
  <c r="H186" i="21" l="1"/>
  <c r="G186" i="21"/>
  <c r="C186" i="21"/>
  <c r="A187" i="21"/>
  <c r="E187" i="21" s="1"/>
  <c r="B186" i="21"/>
  <c r="D186" i="21"/>
  <c r="H187" i="21" l="1"/>
  <c r="G187" i="21"/>
  <c r="B187" i="21"/>
  <c r="A188" i="21"/>
  <c r="E188" i="21" s="1"/>
  <c r="D187" i="21"/>
  <c r="C187" i="21"/>
  <c r="H188" i="21" l="1"/>
  <c r="G188" i="21"/>
  <c r="B188" i="21"/>
  <c r="C188" i="21"/>
  <c r="D188" i="21"/>
  <c r="A189" i="21"/>
  <c r="E189" i="21" s="1"/>
  <c r="H189" i="21" l="1"/>
  <c r="G189" i="21"/>
  <c r="B189" i="21"/>
  <c r="D189" i="21"/>
  <c r="C189" i="21"/>
  <c r="A190" i="21"/>
  <c r="E190" i="21" s="1"/>
  <c r="H190" i="21" l="1"/>
  <c r="G190" i="21"/>
  <c r="C190" i="21"/>
  <c r="A191" i="21"/>
  <c r="E191" i="21" s="1"/>
  <c r="D190" i="21"/>
  <c r="B190" i="21"/>
  <c r="H191" i="21" l="1"/>
  <c r="G191" i="21"/>
  <c r="B191" i="21"/>
  <c r="D191" i="21"/>
  <c r="C191" i="21"/>
  <c r="A192" i="21"/>
  <c r="E192" i="21" s="1"/>
  <c r="H192" i="21" l="1"/>
  <c r="G192" i="21"/>
  <c r="B192" i="21"/>
  <c r="C192" i="21"/>
  <c r="A193" i="21"/>
  <c r="E193" i="21" s="1"/>
  <c r="D192" i="21"/>
  <c r="H193" i="21" l="1"/>
  <c r="G193" i="21"/>
  <c r="B193" i="21"/>
  <c r="D193" i="21"/>
  <c r="C193" i="21"/>
  <c r="A194" i="21"/>
  <c r="E194" i="21" s="1"/>
  <c r="H194" i="21" l="1"/>
  <c r="G194" i="21"/>
  <c r="C194" i="21"/>
  <c r="A195" i="21"/>
  <c r="E195" i="21" s="1"/>
  <c r="B194" i="21"/>
  <c r="D194" i="21"/>
  <c r="H195" i="21" l="1"/>
  <c r="G195" i="21"/>
  <c r="B195" i="21"/>
  <c r="A196" i="21"/>
  <c r="E196" i="21" s="1"/>
  <c r="D195" i="21"/>
  <c r="C195" i="21"/>
  <c r="H196" i="21" l="1"/>
  <c r="G196" i="21"/>
  <c r="B196" i="21"/>
  <c r="C196" i="21"/>
  <c r="D196" i="21"/>
  <c r="A197" i="21"/>
  <c r="E197" i="21" s="1"/>
  <c r="H197" i="21" l="1"/>
  <c r="G197" i="21"/>
  <c r="B197" i="21"/>
  <c r="D197" i="21"/>
  <c r="C197" i="21"/>
  <c r="A198" i="21"/>
  <c r="E198" i="21" s="1"/>
  <c r="H198" i="21" l="1"/>
  <c r="G198" i="21"/>
  <c r="C198" i="21"/>
  <c r="A199" i="21"/>
  <c r="E199" i="21" s="1"/>
  <c r="D198" i="21"/>
  <c r="B198" i="21"/>
  <c r="H199" i="21" l="1"/>
  <c r="G199" i="21"/>
  <c r="B199" i="21"/>
  <c r="D199" i="21"/>
  <c r="C199" i="21"/>
  <c r="A200" i="21"/>
  <c r="E200" i="21" s="1"/>
  <c r="H200" i="21" l="1"/>
  <c r="G200" i="21"/>
  <c r="B200" i="21"/>
  <c r="C200" i="21"/>
  <c r="A201" i="21"/>
  <c r="E201" i="21" s="1"/>
  <c r="D200" i="21"/>
  <c r="H201" i="21" l="1"/>
  <c r="G201" i="21"/>
  <c r="B201" i="21"/>
  <c r="D201" i="21"/>
  <c r="C201" i="21"/>
  <c r="A202" i="21"/>
  <c r="E202" i="21" s="1"/>
  <c r="A203" i="21" l="1"/>
  <c r="E203" i="21" s="1"/>
  <c r="B202" i="21"/>
  <c r="D202" i="21"/>
  <c r="C202" i="21"/>
  <c r="H203" i="21" l="1"/>
  <c r="G203" i="21"/>
  <c r="D203" i="21"/>
  <c r="C203" i="21"/>
  <c r="B203" i="21"/>
  <c r="A204" i="21"/>
  <c r="E204" i="21" s="1"/>
  <c r="H204" i="21" l="1"/>
  <c r="G204" i="21"/>
  <c r="B204" i="21"/>
  <c r="D204" i="21"/>
  <c r="C204" i="21"/>
  <c r="A205" i="21"/>
  <c r="E205" i="21" s="1"/>
  <c r="H205" i="21" l="1"/>
  <c r="G205" i="21"/>
  <c r="D205" i="21"/>
  <c r="C205" i="21"/>
  <c r="A206" i="21"/>
  <c r="E206" i="21" s="1"/>
  <c r="B205" i="21"/>
  <c r="H206" i="21" l="1"/>
  <c r="G206" i="21"/>
  <c r="A207" i="21"/>
  <c r="E207" i="21" s="1"/>
  <c r="B206" i="21"/>
  <c r="D206" i="21"/>
  <c r="C206" i="21"/>
  <c r="H207" i="21" l="1"/>
  <c r="G207" i="21"/>
  <c r="B207" i="21"/>
  <c r="D207" i="21"/>
  <c r="A208" i="21"/>
  <c r="E208" i="21" s="1"/>
  <c r="C207" i="21"/>
  <c r="H208" i="21" l="1"/>
  <c r="G208" i="21"/>
  <c r="B208" i="21"/>
  <c r="D208" i="21"/>
  <c r="C208" i="21"/>
  <c r="A209" i="21"/>
  <c r="E209" i="21" s="1"/>
  <c r="H209" i="21" l="1"/>
  <c r="G209" i="21"/>
  <c r="D209" i="21"/>
  <c r="C209" i="21"/>
  <c r="A210" i="21"/>
  <c r="E210" i="21" s="1"/>
  <c r="B209" i="21"/>
  <c r="H210" i="21" l="1"/>
  <c r="G210" i="21"/>
  <c r="A211" i="21"/>
  <c r="E211" i="21" s="1"/>
  <c r="D210" i="21"/>
  <c r="C210" i="21"/>
  <c r="B210" i="21"/>
  <c r="H211" i="21" l="1"/>
  <c r="G211" i="21"/>
  <c r="B211" i="21"/>
  <c r="D211" i="21"/>
  <c r="C211" i="21"/>
  <c r="A212" i="21"/>
  <c r="E212" i="21" s="1"/>
  <c r="H212" i="21" l="1"/>
  <c r="G212" i="21"/>
  <c r="B212" i="21"/>
  <c r="D212" i="21"/>
  <c r="A213" i="21"/>
  <c r="E213" i="21" s="1"/>
  <c r="C212" i="21"/>
  <c r="H213" i="21" l="1"/>
  <c r="G213" i="21"/>
  <c r="D213" i="21"/>
  <c r="C213" i="21"/>
  <c r="A214" i="21"/>
  <c r="E214" i="21" s="1"/>
  <c r="B213" i="21"/>
  <c r="H214" i="21" l="1"/>
  <c r="G214" i="21"/>
  <c r="A215" i="21"/>
  <c r="E215" i="21" s="1"/>
  <c r="C214" i="21"/>
  <c r="B214" i="21"/>
  <c r="D214" i="21"/>
  <c r="H215" i="21" l="1"/>
  <c r="G215" i="21"/>
  <c r="B215" i="21"/>
  <c r="D215" i="21"/>
  <c r="C215" i="21"/>
  <c r="A216" i="21"/>
  <c r="E216" i="21" s="1"/>
  <c r="H216" i="21" l="1"/>
  <c r="G216" i="21"/>
  <c r="B216" i="21"/>
  <c r="D216" i="21"/>
  <c r="C216" i="21"/>
  <c r="A217" i="21"/>
  <c r="E217" i="21" s="1"/>
  <c r="H217" i="21" l="1"/>
  <c r="G217" i="21"/>
  <c r="D217" i="21"/>
  <c r="C217" i="21"/>
  <c r="A218" i="21"/>
  <c r="E218" i="21" s="1"/>
  <c r="B217" i="21"/>
  <c r="H218" i="21" l="1"/>
  <c r="G218" i="21"/>
  <c r="A219" i="21"/>
  <c r="E219" i="21" s="1"/>
  <c r="D218" i="21"/>
  <c r="B218" i="21"/>
  <c r="C218" i="21"/>
  <c r="H219" i="21" l="1"/>
  <c r="G219" i="21"/>
  <c r="B219" i="21"/>
  <c r="D219" i="21"/>
  <c r="C219" i="21"/>
  <c r="A220" i="21"/>
  <c r="E220" i="21" s="1"/>
  <c r="H220" i="21" l="1"/>
  <c r="G220" i="21"/>
  <c r="B220" i="21"/>
  <c r="D220" i="21"/>
  <c r="A221" i="21"/>
  <c r="E221" i="21" s="1"/>
  <c r="C220" i="21"/>
  <c r="H221" i="21" l="1"/>
  <c r="G221" i="21"/>
  <c r="D221" i="21"/>
  <c r="C221" i="21"/>
  <c r="A222" i="21"/>
  <c r="E222" i="21" s="1"/>
  <c r="B221" i="21"/>
  <c r="H222" i="21" l="1"/>
  <c r="G222" i="21"/>
  <c r="A223" i="21"/>
  <c r="E223" i="21" s="1"/>
  <c r="B222" i="21"/>
  <c r="C222" i="21"/>
  <c r="D222" i="21"/>
  <c r="B223" i="21" l="1"/>
  <c r="C223" i="21"/>
  <c r="A224" i="21"/>
  <c r="E224" i="21" s="1"/>
  <c r="D223" i="21"/>
  <c r="H224" i="21" l="1"/>
  <c r="G224" i="21"/>
  <c r="B224" i="21"/>
  <c r="D224" i="21"/>
  <c r="C224" i="21"/>
  <c r="A225" i="21"/>
  <c r="E225" i="21" s="1"/>
  <c r="H225" i="21" l="1"/>
  <c r="G225" i="21"/>
  <c r="C225" i="21"/>
  <c r="A226" i="21"/>
  <c r="E226" i="21" s="1"/>
  <c r="D225" i="21"/>
  <c r="B225" i="21"/>
  <c r="H226" i="21" l="1"/>
  <c r="G226" i="21"/>
  <c r="B226" i="21"/>
  <c r="D226" i="21"/>
  <c r="C226" i="21"/>
  <c r="A227" i="21"/>
  <c r="E227" i="21" s="1"/>
  <c r="H227" i="21" l="1"/>
  <c r="G227" i="21"/>
  <c r="B227" i="21"/>
  <c r="A228" i="21"/>
  <c r="E228" i="21" s="1"/>
  <c r="D227" i="21"/>
  <c r="C227" i="21"/>
  <c r="H228" i="21" l="1"/>
  <c r="G228" i="21"/>
  <c r="B228" i="21"/>
  <c r="D228" i="21"/>
  <c r="A229" i="21"/>
  <c r="E229" i="21" s="1"/>
  <c r="C228" i="21"/>
  <c r="H229" i="21" l="1"/>
  <c r="G229" i="21"/>
  <c r="B229" i="21"/>
  <c r="D229" i="21"/>
  <c r="C229" i="21"/>
  <c r="A230" i="21"/>
  <c r="E230" i="21" s="1"/>
  <c r="C230" i="21" l="1"/>
  <c r="A231" i="21"/>
  <c r="E231" i="21" s="1"/>
  <c r="B230" i="21"/>
  <c r="D230" i="21"/>
  <c r="H231" i="21" l="1"/>
  <c r="G231" i="21"/>
  <c r="B231" i="21"/>
  <c r="C231" i="21"/>
  <c r="D231" i="21"/>
  <c r="A232" i="21"/>
  <c r="E232" i="21" s="1"/>
  <c r="H232" i="21" l="1"/>
  <c r="G232" i="21"/>
  <c r="B232" i="21"/>
  <c r="D232" i="21"/>
  <c r="C232" i="21"/>
  <c r="A233" i="21"/>
  <c r="E233" i="21" s="1"/>
  <c r="H233" i="21" l="1"/>
  <c r="G233" i="21"/>
  <c r="B233" i="21"/>
  <c r="D233" i="21"/>
  <c r="C233" i="21"/>
  <c r="A234" i="21"/>
  <c r="E234" i="21" s="1"/>
  <c r="H234" i="21" l="1"/>
  <c r="G234" i="21"/>
  <c r="C234" i="21"/>
  <c r="A235" i="21"/>
  <c r="E235" i="21" s="1"/>
  <c r="B234" i="21"/>
  <c r="D234" i="21"/>
  <c r="H235" i="21" l="1"/>
  <c r="G235" i="21"/>
  <c r="B235" i="21"/>
  <c r="C235" i="21"/>
  <c r="D235" i="21"/>
  <c r="A236" i="21"/>
  <c r="E236" i="21" s="1"/>
  <c r="H236" i="21" l="1"/>
  <c r="G236" i="21"/>
  <c r="B236" i="21"/>
  <c r="D236" i="21"/>
  <c r="C236" i="21"/>
  <c r="A237" i="21"/>
  <c r="E237" i="21" s="1"/>
  <c r="H237" i="21" l="1"/>
  <c r="G237" i="21"/>
  <c r="B237" i="21"/>
  <c r="D237" i="21"/>
  <c r="C237" i="21"/>
  <c r="A238" i="21"/>
  <c r="E238" i="21" s="1"/>
  <c r="H238" i="21" l="1"/>
  <c r="G238" i="21"/>
  <c r="C238" i="21"/>
  <c r="A239" i="21"/>
  <c r="E239" i="21" s="1"/>
  <c r="B238" i="21"/>
  <c r="D238" i="21"/>
  <c r="H239" i="21" l="1"/>
  <c r="G239" i="21"/>
  <c r="B239" i="21"/>
  <c r="C239" i="21"/>
  <c r="D239" i="21"/>
  <c r="A240" i="21"/>
  <c r="E240" i="21" s="1"/>
  <c r="H240" i="21" l="1"/>
  <c r="G240" i="21"/>
  <c r="B240" i="21"/>
  <c r="D240" i="21"/>
  <c r="C240" i="21"/>
  <c r="A241" i="21"/>
  <c r="E241" i="21" s="1"/>
  <c r="H241" i="21" l="1"/>
  <c r="G241" i="21"/>
  <c r="B241" i="21"/>
  <c r="D241" i="21"/>
  <c r="C241" i="21"/>
  <c r="A242" i="21"/>
  <c r="E242" i="21" s="1"/>
  <c r="H242" i="21" l="1"/>
  <c r="G242" i="21"/>
  <c r="C242" i="21"/>
  <c r="A243" i="21"/>
  <c r="E243" i="21" s="1"/>
  <c r="B242" i="21"/>
  <c r="D242" i="21"/>
  <c r="H243" i="21" l="1"/>
  <c r="G243" i="21"/>
  <c r="B243" i="21"/>
  <c r="C243" i="21"/>
  <c r="D243" i="21"/>
  <c r="A244" i="21"/>
  <c r="E244" i="21" s="1"/>
  <c r="H244" i="21" l="1"/>
  <c r="G244" i="21"/>
  <c r="B244" i="21"/>
  <c r="D244" i="21"/>
  <c r="C244" i="21"/>
  <c r="A245" i="21"/>
  <c r="E245" i="21" s="1"/>
  <c r="H245" i="21" l="1"/>
  <c r="G245" i="21"/>
  <c r="B245" i="21"/>
  <c r="D245" i="21"/>
  <c r="C245" i="21"/>
  <c r="A246" i="21"/>
  <c r="E246" i="21" s="1"/>
  <c r="H246" i="21" l="1"/>
  <c r="G246" i="21"/>
  <c r="C246" i="21"/>
  <c r="A247" i="21"/>
  <c r="E247" i="21" s="1"/>
  <c r="B246" i="21"/>
  <c r="D246" i="21"/>
  <c r="H247" i="21" l="1"/>
  <c r="G247" i="21"/>
  <c r="B247" i="21"/>
  <c r="C247" i="21"/>
  <c r="D247" i="21"/>
  <c r="A248" i="21"/>
  <c r="E248" i="21" s="1"/>
  <c r="H248" i="21" l="1"/>
  <c r="G248" i="21"/>
  <c r="B248" i="21"/>
  <c r="D248" i="21"/>
  <c r="C248" i="21"/>
  <c r="A249" i="21"/>
  <c r="E249" i="21" s="1"/>
  <c r="H249" i="21" l="1"/>
  <c r="G249" i="21"/>
  <c r="B249" i="21"/>
  <c r="D249" i="21"/>
  <c r="C249" i="21"/>
  <c r="A250" i="21"/>
  <c r="E250" i="21" s="1"/>
  <c r="H250" i="21" l="1"/>
  <c r="G250" i="21"/>
  <c r="C250" i="21"/>
  <c r="A251" i="21"/>
  <c r="E251" i="21" s="1"/>
  <c r="B250" i="21"/>
  <c r="D250" i="21"/>
  <c r="H251" i="21" l="1"/>
  <c r="G251" i="21"/>
  <c r="B251" i="21"/>
  <c r="C251" i="21"/>
  <c r="D251" i="21"/>
  <c r="A252" i="21"/>
  <c r="E252" i="21" s="1"/>
  <c r="H252" i="21" l="1"/>
  <c r="G252" i="21"/>
  <c r="B252" i="21"/>
  <c r="D252" i="21"/>
  <c r="C252" i="21"/>
  <c r="A253" i="21"/>
  <c r="E253" i="21" s="1"/>
  <c r="H253" i="21" l="1"/>
  <c r="G253" i="21"/>
  <c r="B253" i="21"/>
  <c r="D253" i="21"/>
  <c r="C253" i="21"/>
  <c r="A254" i="21"/>
  <c r="E254" i="21" s="1"/>
  <c r="H254" i="21" l="1"/>
  <c r="G254" i="21"/>
  <c r="C254" i="21"/>
  <c r="A255" i="21"/>
  <c r="E255" i="21" s="1"/>
  <c r="B254" i="21"/>
  <c r="D254" i="21"/>
  <c r="H255" i="21" l="1"/>
  <c r="G255" i="21"/>
  <c r="B255" i="21"/>
  <c r="C255" i="21"/>
  <c r="D255" i="21"/>
  <c r="A256" i="21"/>
  <c r="E256" i="21" s="1"/>
  <c r="H256" i="21" l="1"/>
  <c r="G256" i="21"/>
  <c r="B256" i="21"/>
  <c r="D256" i="21"/>
  <c r="C256" i="21"/>
  <c r="A257" i="21"/>
  <c r="E257" i="21" s="1"/>
  <c r="H257" i="21" l="1"/>
  <c r="G257" i="21"/>
  <c r="B257" i="21"/>
  <c r="D257" i="21"/>
  <c r="C257" i="21"/>
  <c r="A258" i="21"/>
  <c r="E258" i="21" s="1"/>
  <c r="H258" i="21" l="1"/>
  <c r="G258" i="21"/>
  <c r="C258" i="21"/>
  <c r="A259" i="21"/>
  <c r="E259" i="21" s="1"/>
  <c r="B258" i="21"/>
  <c r="D258" i="21"/>
  <c r="H259" i="21" l="1"/>
  <c r="G259" i="21"/>
  <c r="B259" i="21"/>
  <c r="C259" i="21"/>
  <c r="D259" i="21"/>
  <c r="A260" i="21"/>
  <c r="E260" i="21" s="1"/>
  <c r="H260" i="21" l="1"/>
  <c r="G260" i="21"/>
  <c r="B260" i="21"/>
  <c r="D260" i="21"/>
  <c r="C260" i="21"/>
  <c r="A261" i="21"/>
  <c r="E261" i="21" s="1"/>
  <c r="H261" i="21" l="1"/>
  <c r="G261" i="21"/>
  <c r="B261" i="21"/>
  <c r="D261" i="21"/>
  <c r="C261" i="21"/>
  <c r="A262" i="21"/>
  <c r="E262" i="21" s="1"/>
  <c r="H262" i="21" l="1"/>
  <c r="G262" i="21"/>
  <c r="C262" i="21"/>
  <c r="A263" i="21"/>
  <c r="E263" i="21" s="1"/>
  <c r="B262" i="21"/>
  <c r="D262" i="21"/>
  <c r="H263" i="21" l="1"/>
  <c r="G263" i="21"/>
  <c r="B263" i="21"/>
  <c r="C263" i="21"/>
  <c r="D263" i="21"/>
  <c r="A264" i="21"/>
  <c r="E264" i="21" s="1"/>
  <c r="H264" i="21" l="1"/>
  <c r="G264" i="21"/>
  <c r="B264" i="21"/>
  <c r="D264" i="21"/>
  <c r="C264" i="21"/>
  <c r="A265" i="21"/>
  <c r="E265" i="21" s="1"/>
  <c r="H265" i="21" l="1"/>
  <c r="G265" i="21"/>
  <c r="B265" i="21"/>
  <c r="D265" i="21"/>
  <c r="C265" i="21"/>
  <c r="A266" i="21"/>
  <c r="E266" i="21" s="1"/>
  <c r="H266" i="21" l="1"/>
  <c r="G266" i="21"/>
  <c r="C266" i="21"/>
  <c r="A267" i="21"/>
  <c r="E267" i="21" s="1"/>
  <c r="B266" i="21"/>
  <c r="D266" i="21"/>
  <c r="H267" i="21" l="1"/>
  <c r="G267" i="21"/>
  <c r="B267" i="21"/>
  <c r="C267" i="21"/>
  <c r="D267" i="21"/>
  <c r="A268" i="21"/>
  <c r="E268" i="21" s="1"/>
  <c r="H268" i="21" l="1"/>
  <c r="G268" i="21"/>
  <c r="B268" i="21"/>
  <c r="D268" i="21"/>
  <c r="C268" i="21"/>
  <c r="A269" i="21"/>
  <c r="E269" i="21" s="1"/>
  <c r="H269" i="21" l="1"/>
  <c r="G269" i="21"/>
  <c r="B269" i="21"/>
  <c r="D269" i="21"/>
  <c r="C269" i="21"/>
  <c r="A270" i="21"/>
  <c r="E270" i="21" s="1"/>
  <c r="H270" i="21" l="1"/>
  <c r="G270" i="21"/>
  <c r="C270" i="21"/>
  <c r="A271" i="21"/>
  <c r="E271" i="21" s="1"/>
  <c r="B270" i="21"/>
  <c r="D270" i="21"/>
  <c r="H271" i="21" l="1"/>
  <c r="G271" i="21"/>
  <c r="B271" i="21"/>
  <c r="C271" i="21"/>
  <c r="D271" i="21"/>
  <c r="A272" i="21"/>
  <c r="E272" i="21" s="1"/>
  <c r="H272" i="21" l="1"/>
  <c r="G272" i="21"/>
  <c r="B272" i="21"/>
  <c r="D272" i="21"/>
  <c r="C272" i="21"/>
  <c r="A273" i="21"/>
  <c r="E273" i="21" s="1"/>
  <c r="H273" i="21" l="1"/>
  <c r="G273" i="21"/>
  <c r="B273" i="21"/>
  <c r="D273" i="21"/>
  <c r="C273" i="21"/>
  <c r="A274" i="21"/>
  <c r="E274" i="21" s="1"/>
  <c r="H274" i="21" l="1"/>
  <c r="G274" i="21"/>
  <c r="C274" i="21"/>
  <c r="A275" i="21"/>
  <c r="E275" i="21" s="1"/>
  <c r="B274" i="21"/>
  <c r="D274" i="21"/>
  <c r="H275" i="21" l="1"/>
  <c r="G275" i="21"/>
  <c r="B275" i="21"/>
  <c r="C275" i="21"/>
  <c r="D275" i="21"/>
  <c r="A276" i="21"/>
  <c r="E276" i="21" s="1"/>
  <c r="H276" i="21" l="1"/>
  <c r="G276" i="21"/>
  <c r="B276" i="21"/>
  <c r="D276" i="21"/>
  <c r="C276" i="21"/>
  <c r="A277" i="21"/>
  <c r="E277" i="21" s="1"/>
  <c r="H277" i="21" l="1"/>
  <c r="G277" i="21"/>
  <c r="B277" i="21"/>
  <c r="D277" i="21"/>
  <c r="C277" i="21"/>
  <c r="A278" i="21"/>
  <c r="E278" i="21" s="1"/>
  <c r="H278" i="21" l="1"/>
  <c r="G278" i="21"/>
  <c r="C278" i="21"/>
  <c r="A279" i="21"/>
  <c r="E279" i="21" s="1"/>
  <c r="B278" i="21"/>
  <c r="D278" i="21"/>
  <c r="H279" i="21" l="1"/>
  <c r="G279" i="21"/>
  <c r="B279" i="21"/>
  <c r="C279" i="21"/>
  <c r="D279" i="21"/>
  <c r="A280" i="21"/>
  <c r="E280" i="21" s="1"/>
  <c r="H280" i="21" l="1"/>
  <c r="G280" i="21"/>
  <c r="B280" i="21"/>
  <c r="D280" i="21"/>
  <c r="C280" i="21"/>
  <c r="A281" i="21"/>
  <c r="E281" i="21" s="1"/>
  <c r="H281" i="21" l="1"/>
  <c r="G281" i="21"/>
  <c r="B281" i="21"/>
  <c r="D281" i="21"/>
  <c r="C281" i="21"/>
  <c r="A282" i="21"/>
  <c r="E282" i="21" s="1"/>
  <c r="H282" i="21" l="1"/>
  <c r="G282" i="21"/>
  <c r="C282" i="21"/>
  <c r="A283" i="21"/>
  <c r="E283" i="21" s="1"/>
  <c r="B282" i="21"/>
  <c r="D282" i="21"/>
  <c r="H283" i="21" l="1"/>
  <c r="G283" i="21"/>
  <c r="B283" i="21"/>
  <c r="C283" i="21"/>
  <c r="D283" i="21"/>
  <c r="A284" i="21"/>
  <c r="E284" i="21" s="1"/>
  <c r="H284" i="21" l="1"/>
  <c r="G284" i="21"/>
  <c r="B284" i="21"/>
  <c r="D284" i="21"/>
  <c r="C284" i="21"/>
  <c r="A285" i="21"/>
  <c r="E285" i="21" s="1"/>
  <c r="H285" i="21" l="1"/>
  <c r="G285" i="21"/>
  <c r="B285" i="21"/>
  <c r="D285" i="21"/>
  <c r="C285" i="21"/>
  <c r="A286" i="21"/>
  <c r="E286" i="21" s="1"/>
  <c r="H286" i="21" l="1"/>
  <c r="G286" i="21"/>
  <c r="C286" i="21"/>
  <c r="A287" i="21"/>
  <c r="E287" i="21" s="1"/>
  <c r="B286" i="21"/>
  <c r="D286" i="21"/>
  <c r="H287" i="21" l="1"/>
  <c r="G287" i="21"/>
  <c r="B287" i="21"/>
  <c r="D287" i="21"/>
  <c r="C287" i="21"/>
  <c r="A288" i="21"/>
  <c r="E288" i="21" s="1"/>
  <c r="H288" i="21" l="1"/>
  <c r="G288" i="21"/>
  <c r="B288" i="21"/>
  <c r="D288" i="21"/>
  <c r="C288" i="21"/>
  <c r="A289" i="21"/>
  <c r="E289" i="21" s="1"/>
  <c r="H289" i="21" l="1"/>
  <c r="G289" i="21"/>
  <c r="B289" i="21"/>
  <c r="D289" i="21"/>
  <c r="C289" i="21"/>
  <c r="A290" i="21"/>
  <c r="E290" i="21" s="1"/>
  <c r="H290" i="21" l="1"/>
  <c r="G290" i="21"/>
  <c r="C290" i="21"/>
  <c r="A291" i="21"/>
  <c r="E291" i="21" s="1"/>
  <c r="B290" i="21"/>
  <c r="D290" i="21"/>
  <c r="H291" i="21" l="1"/>
  <c r="G291" i="21"/>
  <c r="B291" i="21"/>
  <c r="A292" i="21"/>
  <c r="E292" i="21" s="1"/>
  <c r="D291" i="21"/>
  <c r="C291" i="21"/>
  <c r="H292" i="21" l="1"/>
  <c r="G292" i="21"/>
  <c r="B292" i="21"/>
  <c r="D292" i="21"/>
  <c r="C292" i="21"/>
  <c r="A293" i="21"/>
  <c r="E293" i="21" s="1"/>
  <c r="D293" i="21" l="1"/>
  <c r="C293" i="21"/>
  <c r="A294" i="21"/>
  <c r="E294" i="21" s="1"/>
  <c r="B293" i="21"/>
  <c r="H294" i="21" l="1"/>
  <c r="G294" i="21"/>
  <c r="A295" i="21"/>
  <c r="E295" i="21" s="1"/>
  <c r="B294" i="21"/>
  <c r="D294" i="21"/>
  <c r="C294" i="21"/>
  <c r="H295" i="21" l="1"/>
  <c r="G295" i="21"/>
  <c r="B295" i="21"/>
  <c r="D295" i="21"/>
  <c r="A296" i="21"/>
  <c r="E296" i="21" s="1"/>
  <c r="C295" i="21"/>
  <c r="H296" i="21" l="1"/>
  <c r="G296" i="21"/>
  <c r="B296" i="21"/>
  <c r="D296" i="21"/>
  <c r="C296" i="21"/>
  <c r="A297" i="21"/>
  <c r="E297" i="21" s="1"/>
  <c r="H297" i="21" l="1"/>
  <c r="G297" i="21"/>
  <c r="D297" i="21"/>
  <c r="C297" i="21"/>
  <c r="A298" i="21"/>
  <c r="E298" i="21" s="1"/>
  <c r="B297" i="21"/>
  <c r="H298" i="21" l="1"/>
  <c r="G298" i="21"/>
  <c r="A299" i="21"/>
  <c r="E299" i="21" s="1"/>
  <c r="B298" i="21"/>
  <c r="D298" i="21"/>
  <c r="C298" i="21"/>
  <c r="H299" i="21" l="1"/>
  <c r="G299" i="21"/>
  <c r="B299" i="21"/>
  <c r="D299" i="21"/>
  <c r="C299" i="21"/>
  <c r="A300" i="21"/>
  <c r="E300" i="21" s="1"/>
  <c r="H300" i="21" l="1"/>
  <c r="G300" i="21"/>
  <c r="B300" i="21"/>
  <c r="D300" i="21"/>
  <c r="C300" i="21"/>
  <c r="A301" i="21"/>
  <c r="E301" i="21" s="1"/>
  <c r="H301" i="21" l="1"/>
  <c r="G301" i="21"/>
  <c r="C301" i="21"/>
  <c r="A302" i="21"/>
  <c r="E302" i="21" s="1"/>
  <c r="B301" i="21"/>
  <c r="D301" i="21"/>
  <c r="H302" i="21" l="1"/>
  <c r="G302" i="21"/>
  <c r="B302" i="21"/>
  <c r="D302" i="21"/>
  <c r="C302" i="21"/>
  <c r="A303" i="21"/>
  <c r="E303" i="21" s="1"/>
  <c r="H303" i="21" l="1"/>
  <c r="G303" i="21"/>
  <c r="B303" i="21"/>
  <c r="D303" i="21"/>
  <c r="C303" i="21"/>
  <c r="A304" i="21"/>
  <c r="E304" i="21" s="1"/>
  <c r="H304" i="21" l="1"/>
  <c r="G304" i="21"/>
  <c r="B304" i="21"/>
  <c r="D304" i="21"/>
  <c r="C304" i="21"/>
  <c r="A305" i="21"/>
  <c r="E305" i="21" s="1"/>
  <c r="H305" i="21" l="1"/>
  <c r="G305" i="21"/>
  <c r="C305" i="21"/>
  <c r="A306" i="21"/>
  <c r="E306" i="21" s="1"/>
  <c r="B305" i="21"/>
  <c r="D305" i="21"/>
  <c r="H306" i="21" l="1"/>
  <c r="G306" i="21"/>
  <c r="B306" i="21"/>
  <c r="D306" i="21"/>
  <c r="C306" i="21"/>
  <c r="A307" i="21"/>
  <c r="E307" i="21" s="1"/>
  <c r="H307" i="21" l="1"/>
  <c r="G307" i="21"/>
  <c r="B307" i="21"/>
  <c r="D307" i="21"/>
  <c r="C307" i="21"/>
  <c r="A308" i="21"/>
  <c r="E308" i="21" s="1"/>
  <c r="H308" i="21" l="1"/>
  <c r="G308" i="21"/>
  <c r="B308" i="21"/>
  <c r="D308" i="21"/>
  <c r="C308" i="21"/>
  <c r="A309" i="21"/>
  <c r="E309" i="21" s="1"/>
  <c r="H309" i="21" l="1"/>
  <c r="G309" i="21"/>
  <c r="C309" i="21"/>
  <c r="A310" i="21"/>
  <c r="E310" i="21" s="1"/>
  <c r="B309" i="21"/>
  <c r="D309" i="21"/>
  <c r="H310" i="21" l="1"/>
  <c r="G310" i="21"/>
  <c r="B310" i="21"/>
  <c r="D310" i="21"/>
  <c r="C310" i="21"/>
  <c r="A311" i="21"/>
  <c r="E311" i="21" s="1"/>
  <c r="H311" i="21" l="1"/>
  <c r="G311" i="21"/>
  <c r="B311" i="21"/>
  <c r="D311" i="21"/>
  <c r="C311" i="21"/>
  <c r="A312" i="21"/>
  <c r="E312" i="21" s="1"/>
  <c r="H312" i="21" l="1"/>
  <c r="G312" i="21"/>
  <c r="B312" i="21"/>
  <c r="D312" i="21"/>
  <c r="C312" i="21"/>
  <c r="A313" i="21"/>
  <c r="E313" i="21" s="1"/>
  <c r="H313" i="21" l="1"/>
  <c r="G313" i="21"/>
  <c r="C313" i="21"/>
  <c r="A314" i="21"/>
  <c r="E314" i="21" s="1"/>
  <c r="B313" i="21"/>
  <c r="D313" i="21"/>
  <c r="H314" i="21" l="1"/>
  <c r="G314" i="21"/>
  <c r="B314" i="21"/>
  <c r="D314" i="21"/>
  <c r="C314" i="21"/>
  <c r="A315" i="21"/>
  <c r="E315" i="21" s="1"/>
  <c r="H315" i="21" l="1"/>
  <c r="G315" i="21"/>
  <c r="B315" i="21"/>
  <c r="D315" i="21"/>
  <c r="C315" i="21"/>
  <c r="A316" i="21"/>
  <c r="E316" i="21" s="1"/>
  <c r="H316" i="21" l="1"/>
  <c r="G316" i="21"/>
  <c r="B316" i="21"/>
  <c r="D316" i="21"/>
  <c r="C316" i="21"/>
  <c r="A317" i="21"/>
  <c r="E317" i="21" s="1"/>
  <c r="H317" i="21" l="1"/>
  <c r="G317" i="21"/>
  <c r="C317" i="21"/>
  <c r="A318" i="21"/>
  <c r="E318" i="21" s="1"/>
  <c r="B317" i="21"/>
  <c r="D317" i="21"/>
  <c r="H318" i="21" l="1"/>
  <c r="G318" i="21"/>
  <c r="B318" i="21"/>
  <c r="D318" i="21"/>
  <c r="C318" i="21"/>
  <c r="A319" i="21"/>
  <c r="E319" i="21" s="1"/>
  <c r="H319" i="21" l="1"/>
  <c r="G319" i="21"/>
  <c r="B319" i="21"/>
  <c r="D319" i="21"/>
  <c r="C319" i="21"/>
  <c r="A320" i="21"/>
  <c r="E320" i="21" s="1"/>
  <c r="H320" i="21" l="1"/>
  <c r="G320" i="21"/>
  <c r="B320" i="21"/>
  <c r="D320" i="21"/>
  <c r="C320" i="21"/>
  <c r="A321" i="21"/>
  <c r="E321" i="21" s="1"/>
  <c r="H321" i="21" l="1"/>
  <c r="G321" i="21"/>
  <c r="C321" i="21"/>
  <c r="A322" i="21"/>
  <c r="E322" i="21" s="1"/>
  <c r="B321" i="21"/>
  <c r="D321" i="21"/>
  <c r="H322" i="21" l="1"/>
  <c r="G322" i="21"/>
  <c r="B322" i="21"/>
  <c r="D322" i="21"/>
  <c r="C322" i="21"/>
  <c r="A323" i="21"/>
  <c r="E323" i="21" s="1"/>
  <c r="H323" i="21" l="1"/>
  <c r="G323" i="21"/>
  <c r="B323" i="21"/>
  <c r="D323" i="21"/>
  <c r="C323" i="21"/>
  <c r="A324" i="21"/>
  <c r="E324" i="21" s="1"/>
  <c r="H324" i="21" l="1"/>
  <c r="G324" i="21"/>
  <c r="B324" i="21"/>
  <c r="D324" i="21"/>
  <c r="C324" i="21"/>
  <c r="A325" i="21"/>
  <c r="E325" i="21" s="1"/>
  <c r="H325" i="21" l="1"/>
  <c r="G325" i="21"/>
  <c r="C325" i="21"/>
  <c r="A326" i="21"/>
  <c r="E326" i="21" s="1"/>
  <c r="B325" i="21"/>
  <c r="D325" i="21"/>
  <c r="H326" i="21" l="1"/>
  <c r="G326" i="21"/>
  <c r="B326" i="21"/>
  <c r="D326" i="21"/>
  <c r="A327" i="21"/>
  <c r="E327" i="21" s="1"/>
  <c r="C326" i="21"/>
  <c r="H327" i="21" l="1"/>
  <c r="G327" i="21"/>
  <c r="B327" i="21"/>
  <c r="D327" i="21"/>
  <c r="C327" i="21"/>
  <c r="A328" i="21"/>
  <c r="E328" i="21" s="1"/>
  <c r="H328" i="21" l="1"/>
  <c r="G328" i="21"/>
  <c r="B328" i="21"/>
  <c r="D328" i="21"/>
  <c r="C328" i="21"/>
  <c r="A329" i="21"/>
  <c r="E329" i="21" s="1"/>
  <c r="H329" i="21" l="1"/>
  <c r="G329" i="21"/>
  <c r="C329" i="21"/>
  <c r="A330" i="21"/>
  <c r="E330" i="21" s="1"/>
  <c r="B329" i="21"/>
  <c r="D329" i="21"/>
  <c r="H330" i="21" l="1"/>
  <c r="G330" i="21"/>
  <c r="B330" i="21"/>
  <c r="D330" i="21"/>
  <c r="C330" i="21"/>
  <c r="A331" i="21"/>
  <c r="E331" i="21" s="1"/>
  <c r="H331" i="21" l="1"/>
  <c r="G331" i="21"/>
  <c r="B331" i="21"/>
  <c r="D331" i="21"/>
  <c r="C331" i="21"/>
  <c r="A332" i="21"/>
  <c r="E332" i="21" s="1"/>
  <c r="H332" i="21" l="1"/>
  <c r="G332" i="21"/>
  <c r="B332" i="21"/>
  <c r="D332" i="21"/>
  <c r="C332" i="21"/>
  <c r="A333" i="21"/>
  <c r="E333" i="21" s="1"/>
  <c r="H333" i="21" l="1"/>
  <c r="G333" i="21"/>
  <c r="C333" i="21"/>
  <c r="A334" i="21"/>
  <c r="E334" i="21" s="1"/>
  <c r="D333" i="21"/>
  <c r="B333" i="21"/>
  <c r="H334" i="21" l="1"/>
  <c r="G334" i="21"/>
  <c r="B334" i="21"/>
  <c r="D334" i="21"/>
  <c r="C334" i="21"/>
  <c r="A335" i="21"/>
  <c r="E335" i="21" s="1"/>
  <c r="H335" i="21" l="1"/>
  <c r="G335" i="21"/>
  <c r="B335" i="21"/>
  <c r="D335" i="21"/>
  <c r="C335" i="21"/>
  <c r="A336" i="21"/>
  <c r="E336" i="21" s="1"/>
  <c r="H336" i="21" l="1"/>
  <c r="G336" i="21"/>
  <c r="B336" i="21"/>
  <c r="D336" i="21"/>
  <c r="C336" i="21"/>
  <c r="A337" i="21"/>
  <c r="E337" i="21" s="1"/>
  <c r="H337" i="21" l="1"/>
  <c r="G337" i="21"/>
  <c r="C337" i="21"/>
  <c r="A338" i="21"/>
  <c r="E338" i="21" s="1"/>
  <c r="D337" i="21"/>
  <c r="B337" i="21"/>
  <c r="H338" i="21" l="1"/>
  <c r="G338" i="21"/>
  <c r="B338" i="21"/>
  <c r="D338" i="21"/>
  <c r="C338" i="21"/>
  <c r="A339" i="21"/>
  <c r="E339" i="21" s="1"/>
  <c r="H339" i="21" l="1"/>
  <c r="G339" i="21"/>
  <c r="B339" i="21"/>
  <c r="D339" i="21"/>
  <c r="C339" i="21"/>
  <c r="A340" i="21"/>
  <c r="E340" i="21" s="1"/>
  <c r="H340" i="21" l="1"/>
  <c r="G340" i="21"/>
  <c r="B340" i="21"/>
  <c r="D340" i="21"/>
  <c r="C340" i="21"/>
  <c r="A341" i="21"/>
  <c r="E341" i="21" s="1"/>
  <c r="H341" i="21" l="1"/>
  <c r="G341" i="21"/>
  <c r="C341" i="21"/>
  <c r="A342" i="21"/>
  <c r="E342" i="21" s="1"/>
  <c r="B341" i="21"/>
  <c r="D341" i="21"/>
  <c r="H342" i="21" l="1"/>
  <c r="G342" i="21"/>
  <c r="B342" i="21"/>
  <c r="D342" i="21"/>
  <c r="C342" i="21"/>
  <c r="A343" i="21"/>
  <c r="E343" i="21" s="1"/>
  <c r="H343" i="21" l="1"/>
  <c r="G343" i="21"/>
  <c r="B343" i="21"/>
  <c r="D343" i="21"/>
  <c r="C343" i="21"/>
  <c r="A344" i="21"/>
  <c r="E344" i="21" s="1"/>
  <c r="H344" i="21" l="1"/>
  <c r="G344" i="21"/>
  <c r="B344" i="21"/>
  <c r="D344" i="21"/>
  <c r="C344" i="21"/>
  <c r="A345" i="21"/>
  <c r="E345" i="21" s="1"/>
  <c r="H345" i="21" l="1"/>
  <c r="G345" i="21"/>
  <c r="C345" i="21"/>
  <c r="A346" i="21"/>
  <c r="E346" i="21" s="1"/>
  <c r="B345" i="21"/>
  <c r="D345" i="21"/>
  <c r="H346" i="21" l="1"/>
  <c r="G346" i="21"/>
  <c r="B346" i="21"/>
  <c r="D346" i="21"/>
  <c r="C346" i="21"/>
  <c r="A347" i="21"/>
  <c r="E347" i="21" s="1"/>
  <c r="H347" i="21" l="1"/>
  <c r="G347" i="21"/>
  <c r="B347" i="21"/>
  <c r="D347" i="21"/>
  <c r="C347" i="21"/>
  <c r="A348" i="21"/>
  <c r="E348" i="21" s="1"/>
  <c r="H348" i="21" l="1"/>
  <c r="G348" i="21"/>
  <c r="B348" i="21"/>
  <c r="D348" i="21"/>
  <c r="C348" i="21"/>
  <c r="A349" i="21"/>
  <c r="E349" i="21" s="1"/>
  <c r="H349" i="21" l="1"/>
  <c r="G349" i="21"/>
  <c r="C349" i="21"/>
  <c r="A350" i="21"/>
  <c r="E350" i="21" s="1"/>
  <c r="D349" i="21"/>
  <c r="B349" i="21"/>
  <c r="H350" i="21" l="1"/>
  <c r="G350" i="21"/>
  <c r="B350" i="21"/>
  <c r="D350" i="21"/>
  <c r="C350" i="21"/>
  <c r="A351" i="21"/>
  <c r="E351" i="21" s="1"/>
  <c r="H351" i="21" l="1"/>
  <c r="G351" i="21"/>
  <c r="B351" i="21"/>
  <c r="D351" i="21"/>
  <c r="C351" i="21"/>
  <c r="A352" i="21"/>
  <c r="E352" i="21" s="1"/>
  <c r="H352" i="21" l="1"/>
  <c r="G352" i="21"/>
  <c r="B352" i="21"/>
  <c r="D352" i="21"/>
  <c r="C352" i="21"/>
  <c r="A353" i="21"/>
  <c r="E353" i="21" s="1"/>
  <c r="H353" i="21" l="1"/>
  <c r="G353" i="21"/>
  <c r="C353" i="21"/>
  <c r="A354" i="21"/>
  <c r="E354" i="21" s="1"/>
  <c r="D353" i="21"/>
  <c r="B353" i="21"/>
  <c r="H354" i="21" l="1"/>
  <c r="G354" i="21"/>
  <c r="A355" i="21"/>
  <c r="E355" i="21" s="1"/>
  <c r="B354" i="21"/>
  <c r="D354" i="21"/>
  <c r="C354" i="21"/>
  <c r="H355" i="21" l="1"/>
  <c r="G355" i="21"/>
  <c r="B355" i="21"/>
  <c r="D355" i="21"/>
  <c r="C355" i="21"/>
  <c r="A356" i="21"/>
  <c r="E356" i="21" s="1"/>
  <c r="H356" i="21" l="1"/>
  <c r="G356" i="21"/>
  <c r="B356" i="21"/>
  <c r="D356" i="21"/>
  <c r="C356" i="21"/>
  <c r="A357" i="21"/>
  <c r="E357" i="21" s="1"/>
  <c r="H357" i="21" l="1"/>
  <c r="G357" i="21"/>
  <c r="C357" i="21"/>
  <c r="A358" i="21"/>
  <c r="E358" i="21" s="1"/>
  <c r="D357" i="21"/>
  <c r="B357" i="21"/>
  <c r="H358" i="21" l="1"/>
  <c r="G358" i="21"/>
  <c r="B358" i="21"/>
  <c r="D358" i="21"/>
  <c r="C358" i="21"/>
  <c r="A359" i="21"/>
  <c r="E359" i="21" s="1"/>
  <c r="H359" i="21" l="1"/>
  <c r="G359" i="21"/>
  <c r="B359" i="21"/>
  <c r="D359" i="21"/>
  <c r="C359" i="21"/>
  <c r="A360" i="21"/>
  <c r="E360" i="21" s="1"/>
  <c r="D360" i="21" l="1"/>
  <c r="C360" i="21"/>
  <c r="A361" i="21"/>
  <c r="E361" i="21" s="1"/>
  <c r="B360" i="21"/>
  <c r="H361" i="21" l="1"/>
  <c r="G361" i="21"/>
  <c r="A362" i="21"/>
  <c r="E362" i="21" s="1"/>
  <c r="B361" i="21"/>
  <c r="C361" i="21"/>
  <c r="D361" i="21"/>
  <c r="H362" i="21" l="1"/>
  <c r="G362" i="21"/>
  <c r="B362" i="21"/>
  <c r="D362" i="21"/>
  <c r="C362" i="21"/>
  <c r="A363" i="21"/>
  <c r="E363" i="21" s="1"/>
  <c r="H363" i="21" l="1"/>
  <c r="G363" i="21"/>
  <c r="B363" i="21"/>
  <c r="D363" i="21"/>
  <c r="C363" i="21"/>
  <c r="A364" i="21"/>
  <c r="E364" i="21" s="1"/>
  <c r="H364" i="21" l="1"/>
  <c r="G364" i="21"/>
  <c r="D364" i="21"/>
  <c r="C364" i="21"/>
  <c r="A365" i="21"/>
  <c r="E365" i="21" s="1"/>
  <c r="B364" i="21"/>
  <c r="H365" i="21" l="1"/>
  <c r="G365" i="21"/>
  <c r="A366" i="21"/>
  <c r="E366" i="21" s="1"/>
  <c r="B365" i="21"/>
  <c r="D365" i="21"/>
  <c r="C365" i="21"/>
  <c r="B366" i="21" l="1"/>
  <c r="D366" i="21"/>
  <c r="C366" i="21"/>
  <c r="A367" i="21"/>
  <c r="A368" i="21" l="1"/>
  <c r="D367" i="21"/>
  <c r="C367" i="21"/>
  <c r="D368" i="21" l="1"/>
  <c r="C36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<sst xmlns="http://schemas.openxmlformats.org/spreadsheetml/2006/main" count="58963" uniqueCount="5182">
  <si>
    <t>DB</t>
  </si>
  <si>
    <t>master_dealer_monthly</t>
  </si>
  <si>
    <t>Year
Month
Area	
Area Region	
Outlet Code	
Outlet Code MDM	
Outlet Name	
Group Dealer Code	
Group Dealer Name	
Area Alias	
Region Alias	
Dealer Alias	
Dealer Fix Amount Alias	
Distplan Summary Sequence	
BDC Summary Sequence</t>
  </si>
  <si>
    <t>Excel (user can edit)</t>
  </si>
  <si>
    <t>master_dealer</t>
  </si>
  <si>
    <t>Area	
Area Region	
Outlet Code	
Outlet Code MDM	
Outlet Name	
Group Dealer Code	
Group Dealer Name	
Area Alias	
Region Alias	
Dealer Alias	
Dealer Fix Amount Alias	
Distplan Summary Sequence	
BDC Summary Sequence</t>
  </si>
  <si>
    <t>master_model_monthly</t>
  </si>
  <si>
    <t>Year
Month
Type Name	
Katashiki Suffix		
Katashiki	
Suffix					
Model
Compose Balancer
Spot Order
Group Model
Active</t>
  </si>
  <si>
    <t>master_colour</t>
  </si>
  <si>
    <t>Katashiki Suffix			
Colour Code	
Colour Name</t>
  </si>
  <si>
    <t>master_model</t>
  </si>
  <si>
    <t>Type Name	
Katashiki Suffix		
Katashiki	
Suffix					
Model
Compose Balancer
Spot Order
Group Model
Active</t>
  </si>
  <si>
    <t>master_config_month</t>
  </si>
  <si>
    <t>Getsudo Year Month
Target Year Month</t>
  </si>
  <si>
    <t>master_methtod_monthly</t>
  </si>
  <si>
    <t>Year
Month
Model Name
Method</t>
  </si>
  <si>
    <t>master_method</t>
  </si>
  <si>
    <t>Model Name
Method</t>
  </si>
  <si>
    <t>Excel (user can not edit)</t>
  </si>
  <si>
    <t>master_method_yyyymm</t>
  </si>
  <si>
    <t>Year
Month
Model Name
Process Type</t>
  </si>
  <si>
    <t>goals_allocation_qty</t>
  </si>
  <si>
    <t>Getsudo Month
Target Month
Katashiki
Suffix
Color Code
Allocation Qty</t>
  </si>
  <si>
    <t>cop</t>
  </si>
  <si>
    <t>Getsudo Month
Target Month
Outlet Code
Outlet Name
Group Dealer
Area
Area Region
Model
Katashiki
Suffix
Type Name
Color Code
Color Name
WS Plan
RS Plan</t>
  </si>
  <si>
    <t>Excel</t>
  </si>
  <si>
    <t>rssp_internal_&lt;getsudoyearmonth&gt;</t>
  </si>
  <si>
    <t>Dealer 
Internal Outlet
Model
Katashiki 
Suffix
ks
Type
Color Code
Colour
N 2
N 3
N 4
N 5</t>
  </si>
  <si>
    <t>tomas_rssp</t>
  </si>
  <si>
    <t>Area
Region
Area Region
Dealer/OM Dealer
Branch Code
Model
Katashiki
Suffix
Colour Code
N
N1
N2
N3
N4
N5</t>
  </si>
  <si>
    <t>orca_rssp_type</t>
  </si>
  <si>
    <t>Area
Region
Area Region
Dealer/OM Dealer
Branch Code
Model
Katashiki
Suffix
Colour Code
N-3
N-2
N-1
N
N1
N2
N3
N4
N5</t>
  </si>
  <si>
    <t>User</t>
  </si>
  <si>
    <t>System</t>
  </si>
  <si>
    <t>Getsudo Year</t>
  </si>
  <si>
    <t>Getsudo Month</t>
  </si>
  <si>
    <t>Target Year</t>
  </si>
  <si>
    <t>Target Month</t>
  </si>
  <si>
    <t>#</t>
  </si>
  <si>
    <t>Model Name</t>
  </si>
  <si>
    <t>Distplan Type</t>
  </si>
  <si>
    <t>Distplan Method</t>
  </si>
  <si>
    <t>BDC Method</t>
  </si>
  <si>
    <t>Fix Amount</t>
  </si>
  <si>
    <t>OP Category</t>
  </si>
  <si>
    <t>RD Category</t>
  </si>
  <si>
    <t>Distplan</t>
  </si>
  <si>
    <t>Definition</t>
  </si>
  <si>
    <t>AGYA</t>
  </si>
  <si>
    <t>CKD</t>
  </si>
  <si>
    <t>MAIN MODELS</t>
  </si>
  <si>
    <t>Big Model</t>
  </si>
  <si>
    <t>No Process</t>
  </si>
  <si>
    <t>ALPHARD</t>
  </si>
  <si>
    <t>CBU</t>
  </si>
  <si>
    <t>Other Model</t>
  </si>
  <si>
    <t>Distplan Model</t>
  </si>
  <si>
    <t>AVANZA</t>
  </si>
  <si>
    <t>Distplan Group Model</t>
  </si>
  <si>
    <t>AVANZA NEW</t>
  </si>
  <si>
    <t>Distplan KS</t>
  </si>
  <si>
    <t>C-HR</t>
  </si>
  <si>
    <t>C-HR HYBRID</t>
  </si>
  <si>
    <t> </t>
  </si>
  <si>
    <t>BDC</t>
  </si>
  <si>
    <t>CALYA</t>
  </si>
  <si>
    <t>CAMRY</t>
  </si>
  <si>
    <t>Breakdown Model into KSC</t>
  </si>
  <si>
    <t>CAMRY HYBRID</t>
  </si>
  <si>
    <t>Breakdown Group_Model into KSC</t>
  </si>
  <si>
    <t>COROLLA</t>
  </si>
  <si>
    <t>Breakdown KS into KSC</t>
  </si>
  <si>
    <t>COROLLA CROSS</t>
  </si>
  <si>
    <t>COROLLA CROSS HYBRID</t>
  </si>
  <si>
    <t>COROLLA HYBRID</t>
  </si>
  <si>
    <t>DYNA</t>
  </si>
  <si>
    <t>FORTUNER 4X2</t>
  </si>
  <si>
    <t>FORTUNER 4X4</t>
  </si>
  <si>
    <t>GR Yaris</t>
  </si>
  <si>
    <t>HIACE</t>
  </si>
  <si>
    <t>HIACE PREMIO</t>
  </si>
  <si>
    <t>HILUX D-CAB</t>
  </si>
  <si>
    <t>HILUX S-CAB</t>
  </si>
  <si>
    <t>HILUX S-CAB 4X4</t>
  </si>
  <si>
    <t>INNOVA</t>
  </si>
  <si>
    <t>LANDCRUISER 200</t>
  </si>
  <si>
    <t>LANDCRUISER 70</t>
  </si>
  <si>
    <t>RAIZE</t>
  </si>
  <si>
    <t>RUSH</t>
  </si>
  <si>
    <t>SIENTA</t>
  </si>
  <si>
    <t>SUPRA</t>
  </si>
  <si>
    <t>VELLFIRE</t>
  </si>
  <si>
    <t>VELOZ NEW</t>
  </si>
  <si>
    <t>VIOS</t>
  </si>
  <si>
    <t>VOXY</t>
  </si>
  <si>
    <t>YARIS</t>
  </si>
  <si>
    <t>PREVIA</t>
  </si>
  <si>
    <t>TRANSMOVER</t>
  </si>
  <si>
    <t>CROWN</t>
  </si>
  <si>
    <t>MARKX</t>
  </si>
  <si>
    <t>FJCRUISER</t>
  </si>
  <si>
    <t>HILUX C-CAB</t>
  </si>
  <si>
    <t>LIMO</t>
  </si>
  <si>
    <t>ETIOS</t>
  </si>
  <si>
    <t>FT86</t>
  </si>
  <si>
    <t>NAV1</t>
  </si>
  <si>
    <t>RAV4</t>
  </si>
  <si>
    <t>PRIUS</t>
  </si>
  <si>
    <t>HARRIER</t>
  </si>
  <si>
    <t>KIJANG PICK-UP</t>
  </si>
  <si>
    <t>IQ</t>
  </si>
  <si>
    <t>KIJANG</t>
  </si>
  <si>
    <t>LEXUS</t>
  </si>
  <si>
    <t>COMS EV</t>
  </si>
  <si>
    <t>RMV12-AGDQS</t>
  </si>
  <si>
    <t>LANDCRUISER 300</t>
  </si>
  <si>
    <t>CENTURY</t>
  </si>
  <si>
    <t>GR86</t>
  </si>
  <si>
    <t>Innova Zenix</t>
  </si>
  <si>
    <t>Innova Zenix Hybrid</t>
  </si>
  <si>
    <t>BZ4X</t>
  </si>
  <si>
    <t>61</t>
  </si>
  <si>
    <t>Innova Zenix Total</t>
  </si>
  <si>
    <t>62</t>
  </si>
  <si>
    <t>AGYA GR-S</t>
  </si>
  <si>
    <t>63</t>
  </si>
  <si>
    <t>HILUX GR-S</t>
  </si>
  <si>
    <t>64</t>
  </si>
  <si>
    <t>YARIS CROSS HYBRID</t>
  </si>
  <si>
    <t>65</t>
  </si>
  <si>
    <t>YARIS CROSS GAS</t>
  </si>
  <si>
    <t>66</t>
  </si>
  <si>
    <t>Hilux GR-S</t>
  </si>
  <si>
    <t>GR COROLLA</t>
  </si>
  <si>
    <t>INNOVA GAS</t>
  </si>
  <si>
    <t>INNOVA DSL</t>
  </si>
  <si>
    <t>67</t>
  </si>
  <si>
    <t>68</t>
  </si>
  <si>
    <t>KATASHIKI</t>
  </si>
  <si>
    <t>SUFFIX</t>
  </si>
  <si>
    <t>KATASHIKI SUFFIX</t>
  </si>
  <si>
    <t>TYPE</t>
  </si>
  <si>
    <t>MODEL</t>
  </si>
  <si>
    <t>GROUP MODEL</t>
  </si>
  <si>
    <t>BALANCER COMPOSE</t>
  </si>
  <si>
    <t>SPOT ORDER</t>
  </si>
  <si>
    <t>ACTIVE</t>
  </si>
  <si>
    <t>OPRD</t>
  </si>
  <si>
    <t>No. GM Lv2</t>
  </si>
  <si>
    <t>GM Lv2</t>
  </si>
  <si>
    <t>No. GM Lv1</t>
  </si>
  <si>
    <t>GM Lv1</t>
  </si>
  <si>
    <t>No. Model</t>
  </si>
  <si>
    <t>Model OPRD</t>
  </si>
  <si>
    <t>Model Category</t>
  </si>
  <si>
    <t>Model RD</t>
  </si>
  <si>
    <t>Model RD Category</t>
  </si>
  <si>
    <t>B100RA-GMDFJ</t>
  </si>
  <si>
    <t>00</t>
  </si>
  <si>
    <t>B100RA-GMDFJ00</t>
  </si>
  <si>
    <t>AGYA 1.0 E M/T</t>
  </si>
  <si>
    <t>-</t>
  </si>
  <si>
    <t>01</t>
  </si>
  <si>
    <t>B100RA-GMDFJ01</t>
  </si>
  <si>
    <t>11</t>
  </si>
  <si>
    <t>B100RA-GMDFJ11</t>
  </si>
  <si>
    <t>B100RA-GMQFJ</t>
  </si>
  <si>
    <t>B100RA-GMQFJ00</t>
  </si>
  <si>
    <t>AGYA 1.0 G M/T</t>
  </si>
  <si>
    <t>B100RA-GMQFJ01</t>
  </si>
  <si>
    <t>02</t>
  </si>
  <si>
    <t>B100RA-GMQFJ02</t>
  </si>
  <si>
    <t>03</t>
  </si>
  <si>
    <t>B100RA-GMQFJ03</t>
  </si>
  <si>
    <t>12</t>
  </si>
  <si>
    <t>B100RA-GMQFJ12</t>
  </si>
  <si>
    <t>13</t>
  </si>
  <si>
    <t>B100RA-GMQFJ13</t>
  </si>
  <si>
    <t>B100RA-GQDFJ</t>
  </si>
  <si>
    <t>B100RA-GQDFJ00</t>
  </si>
  <si>
    <t>AGYA 1.0 E A/T</t>
  </si>
  <si>
    <t>B100RA-GQDFJ01</t>
  </si>
  <si>
    <t>B100RA-GQDFJ11</t>
  </si>
  <si>
    <t>B100RA-GQQFJ</t>
  </si>
  <si>
    <t>B100RA-GQQFJ00</t>
  </si>
  <si>
    <t>AGYA 1.0 G A/T</t>
  </si>
  <si>
    <t>B100RA-GQQFJ01</t>
  </si>
  <si>
    <t>B100RA-GQQFJ02</t>
  </si>
  <si>
    <t>B100RA-GQQFJ03</t>
  </si>
  <si>
    <t>B100RA-GQQFJ12</t>
  </si>
  <si>
    <t>B100RA-GQQFJ13</t>
  </si>
  <si>
    <t>B100RA-GMRFJ</t>
  </si>
  <si>
    <t>B100RA-GMRFJ00</t>
  </si>
  <si>
    <t>B100RA-GMSFJ</t>
  </si>
  <si>
    <t>B100RA-GMSFJ00</t>
  </si>
  <si>
    <t>B100RA-GQSFJ</t>
  </si>
  <si>
    <t>B100RA-GQSFJ00</t>
  </si>
  <si>
    <t>B101RA-GMSGJ</t>
  </si>
  <si>
    <t>B101RA-GMSGJ00</t>
  </si>
  <si>
    <t>AGYA 1.2 G M/T</t>
  </si>
  <si>
    <t>B101RA-GQSGJ</t>
  </si>
  <si>
    <t>B101RA-GQSGJ00</t>
  </si>
  <si>
    <t>AGYA 1.2 G A/T</t>
  </si>
  <si>
    <t>B101RA-GMSGJ01</t>
  </si>
  <si>
    <t>B101RA-GQSGJ01</t>
  </si>
  <si>
    <t>B100RA-GMRFJ01</t>
  </si>
  <si>
    <t>Agya 1.0 E M/T</t>
  </si>
  <si>
    <t>B100RA-GMSFJ01</t>
  </si>
  <si>
    <t>B100RA-GQSFJ01</t>
  </si>
  <si>
    <t>B101RA-GQSGJ02</t>
  </si>
  <si>
    <t>AGYA 1.2 G A/T STD</t>
  </si>
  <si>
    <t>B101RA-GMSGJ03</t>
  </si>
  <si>
    <t>Agya 1.2 G M/T</t>
  </si>
  <si>
    <t>B101RA-GQSGJ03</t>
  </si>
  <si>
    <t>B101RA-GMSGJ02</t>
  </si>
  <si>
    <t>AGYA 1.2 G M/T STD</t>
  </si>
  <si>
    <t>04</t>
  </si>
  <si>
    <t>B101RA-GMSGJ04</t>
  </si>
  <si>
    <t>Agya 1.2 G STD M/T</t>
  </si>
  <si>
    <t>B101RA-GQSGJ04</t>
  </si>
  <si>
    <t>Agya 1.2 G STD A/T</t>
  </si>
  <si>
    <t>10</t>
  </si>
  <si>
    <t>B100RA-GMSFJ10</t>
  </si>
  <si>
    <t>Agya 1.0 G M/T</t>
  </si>
  <si>
    <t>B100RA-GQSFJ10</t>
  </si>
  <si>
    <t>Agya 1.0 G A/T</t>
  </si>
  <si>
    <t>B101RA-GMSGJ10</t>
  </si>
  <si>
    <t>Agya G STD M/T</t>
  </si>
  <si>
    <t>Compose</t>
  </si>
  <si>
    <t>B101RA-GQSGJ10</t>
  </si>
  <si>
    <t>Agya G STD A/T</t>
  </si>
  <si>
    <t>Spot Order</t>
  </si>
  <si>
    <t>B101RA-GMSGJ11</t>
  </si>
  <si>
    <t>B101RA-GQSGJ11</t>
  </si>
  <si>
    <t>Agya 1.2 G A/T</t>
  </si>
  <si>
    <t>H1</t>
  </si>
  <si>
    <t>B100RA-GMSFJH1</t>
  </si>
  <si>
    <t>H3</t>
  </si>
  <si>
    <t>B101RA-GMSGJH3</t>
  </si>
  <si>
    <t>B101RA-GQSGJH3</t>
  </si>
  <si>
    <t>H4</t>
  </si>
  <si>
    <t>B101RA-GMSGJH4</t>
  </si>
  <si>
    <t>B101RA-GQSGJH4</t>
  </si>
  <si>
    <t>21</t>
  </si>
  <si>
    <t>B101RA-GQSGJ21</t>
  </si>
  <si>
    <t>B101RA-GMSGJ21</t>
  </si>
  <si>
    <t>31</t>
  </si>
  <si>
    <t>B101RA-GMSGJ31</t>
  </si>
  <si>
    <t>B101RA-GQSGJ31</t>
  </si>
  <si>
    <t>41</t>
  </si>
  <si>
    <t>B101RA-GMSGJ41</t>
  </si>
  <si>
    <t>Agya G M/T</t>
  </si>
  <si>
    <t>Balancer</t>
  </si>
  <si>
    <t>B101RA-GQSGJ41</t>
  </si>
  <si>
    <t>Agya G A/T</t>
  </si>
  <si>
    <t>AGH30R-PFXGK</t>
  </si>
  <si>
    <t>AGH30R-PFXGK00</t>
  </si>
  <si>
    <t>ALPHARD 2.5X A/T</t>
  </si>
  <si>
    <t>AGH30R-PFXGK01</t>
  </si>
  <si>
    <t>X0</t>
  </si>
  <si>
    <t>AGH30R-PFXGKX0</t>
  </si>
  <si>
    <t>ALPHARD 2.5 X A/T</t>
  </si>
  <si>
    <t>AGH30R-PFXLK</t>
  </si>
  <si>
    <t>AGH30R-PFXLK00</t>
  </si>
  <si>
    <t>ALPHARD 2.5G A/T</t>
  </si>
  <si>
    <t>AGH30R-PFXLK01</t>
  </si>
  <si>
    <t>G0</t>
  </si>
  <si>
    <t>AGH30R-PFXLKG0</t>
  </si>
  <si>
    <t>ALPHARD 2.5 G A/T</t>
  </si>
  <si>
    <t>ANH20R-PFXGK</t>
  </si>
  <si>
    <t>ANH20R-PFXGK00</t>
  </si>
  <si>
    <t>ALPHARD 2.4X A/T</t>
  </si>
  <si>
    <t>ANH20R-PFXGK10</t>
  </si>
  <si>
    <t>ANH20R-PFXGK11</t>
  </si>
  <si>
    <t>20</t>
  </si>
  <si>
    <t>ANH20R-PFXGK20</t>
  </si>
  <si>
    <t>ANH20R-PFXGK21</t>
  </si>
  <si>
    <t>30</t>
  </si>
  <si>
    <t>ANH20R-PFXGK30</t>
  </si>
  <si>
    <t>ANH20R-PFXGK31</t>
  </si>
  <si>
    <t>X1</t>
  </si>
  <si>
    <t>ANH20R-PFXGKX1</t>
  </si>
  <si>
    <t>ANH20R-PFXQK</t>
  </si>
  <si>
    <t>ANH20R-PFXQK00</t>
  </si>
  <si>
    <t>ALPHARD 2.4G A/T</t>
  </si>
  <si>
    <t>ANH20R-PFXQK10</t>
  </si>
  <si>
    <t>ANH20R-PFXQK11</t>
  </si>
  <si>
    <t>ANH20R-PFXQK20</t>
  </si>
  <si>
    <t>ANH20R-PFXQK21</t>
  </si>
  <si>
    <t>ANH20R-PFXQK31</t>
  </si>
  <si>
    <t>ANH20R-PFXQK30</t>
  </si>
  <si>
    <t>40</t>
  </si>
  <si>
    <t>ANH20R-PFXQK40</t>
  </si>
  <si>
    <t>ANH20R-PFXQK41</t>
  </si>
  <si>
    <t>G1</t>
  </si>
  <si>
    <t>ANH20R-PFXQKG1</t>
  </si>
  <si>
    <t>AYH30R-PFXQB</t>
  </si>
  <si>
    <t>AYH30R-PFXQB00</t>
  </si>
  <si>
    <t>ALPHARD 2.5G HYBRID 4 x 4 A/T</t>
  </si>
  <si>
    <t>AYH30R-PFXQB01</t>
  </si>
  <si>
    <t>H0</t>
  </si>
  <si>
    <t>AYH30R-PFXQBH0</t>
  </si>
  <si>
    <t>ALPHARD 2.5 G HYBRID 4 x 4 A/T</t>
  </si>
  <si>
    <t>GGH20R-PFTQK</t>
  </si>
  <si>
    <t>GGH20R-PFTQK00</t>
  </si>
  <si>
    <t>ALPHARD 3.5 A/T</t>
  </si>
  <si>
    <t>GGH20R-PFTQK10</t>
  </si>
  <si>
    <t>GGH20R-PFTQK11</t>
  </si>
  <si>
    <t>GGH20R-PFTQK20</t>
  </si>
  <si>
    <t>GGH20R-PFTQK21</t>
  </si>
  <si>
    <t>GGH20R-PFTQK30</t>
  </si>
  <si>
    <t>GGH20R-PFTQK31</t>
  </si>
  <si>
    <t>L1</t>
  </si>
  <si>
    <t>GGH20R-PFTQKL1</t>
  </si>
  <si>
    <t>GGH30R-PFTVK</t>
  </si>
  <si>
    <t>GGH30R-PFTVK00</t>
  </si>
  <si>
    <t>ALPHARD 3.5Q A/T</t>
  </si>
  <si>
    <t>GGH30R-PFTVK01</t>
  </si>
  <si>
    <t>L0</t>
  </si>
  <si>
    <t>GGH30R-PFTVKL0</t>
  </si>
  <si>
    <t>ALPHARD 3.5 Q A/T</t>
  </si>
  <si>
    <t>ANH20W-PFXQK</t>
  </si>
  <si>
    <t>ANH20W-PFXQK00</t>
  </si>
  <si>
    <t>GGH30R-PFZVK</t>
  </si>
  <si>
    <t>GGH30R-PFZVK00</t>
  </si>
  <si>
    <t>ALPHARD 3.5Q A/T (GGH30R-PFZVK)</t>
  </si>
  <si>
    <t>AGH30R-PFXLK10</t>
  </si>
  <si>
    <t>AGH30R-PFXGK10</t>
  </si>
  <si>
    <t>GGH30R-PFZVK01</t>
  </si>
  <si>
    <t>AGH30R-PFXLK11</t>
  </si>
  <si>
    <t>AGH30R-PFXGK11</t>
  </si>
  <si>
    <t>AYH30R-PFXQB10</t>
  </si>
  <si>
    <t>Alphard 2.5G Hybrid 4x4 A/T</t>
  </si>
  <si>
    <t>AYH30R-PFXQB11</t>
  </si>
  <si>
    <t>GGH30R-PFZVK10</t>
  </si>
  <si>
    <t>GGH30R-PFZVK11</t>
  </si>
  <si>
    <t>AGH30R-PFXLK20</t>
  </si>
  <si>
    <t>AGH30R-PFXGK20</t>
  </si>
  <si>
    <t>AYH30R-PFXQB20</t>
  </si>
  <si>
    <t>Alphard 2.5G Hybrid 4X4 A/T</t>
  </si>
  <si>
    <t>AGH30R-PFXLK21</t>
  </si>
  <si>
    <t>AGH30R-PFXGK21</t>
  </si>
  <si>
    <t>AYH30R-PFXQB21</t>
  </si>
  <si>
    <t>GGH30R-PFZVKL1</t>
  </si>
  <si>
    <t>G4</t>
  </si>
  <si>
    <t>AGH30R-PFXLKG4</t>
  </si>
  <si>
    <t>X2</t>
  </si>
  <si>
    <t>AGH30R-PFXGKX2</t>
  </si>
  <si>
    <t>GGH30R-PFZVK20</t>
  </si>
  <si>
    <t>compose</t>
  </si>
  <si>
    <t>spot order</t>
  </si>
  <si>
    <t>GGH30R-PFZVK21</t>
  </si>
  <si>
    <t>AGH30R-PFXLK30</t>
  </si>
  <si>
    <t>AGH30R-PFXLK31</t>
  </si>
  <si>
    <t>AGH30R-PFXGK30</t>
  </si>
  <si>
    <t>AGH30R-PFXGK31</t>
  </si>
  <si>
    <t>AYH30R-PFXQB30</t>
  </si>
  <si>
    <t>ALPHARD 2.5G HYBRID 4X4 A/T</t>
  </si>
  <si>
    <t>F601RM-GMDFJJ</t>
  </si>
  <si>
    <t>F601RM-GMDFJJ10</t>
  </si>
  <si>
    <t>AVANZA 1300 E</t>
  </si>
  <si>
    <t>F601RM-GMDFJJ00</t>
  </si>
  <si>
    <t>F601RM-GMMFJJ</t>
  </si>
  <si>
    <t>F601RM-GMMFJJ10</t>
  </si>
  <si>
    <t>AVANZA 1300 G</t>
  </si>
  <si>
    <t>F601RM-GMMFJJ00</t>
  </si>
  <si>
    <t>F601RM-GQDFJJ</t>
  </si>
  <si>
    <t>F601RM-GQDFJJ00</t>
  </si>
  <si>
    <t>AVANZA 1.3 E A/T</t>
  </si>
  <si>
    <t>F601RM-GQDFJJ10</t>
  </si>
  <si>
    <t>F601RM-GQMFJJ</t>
  </si>
  <si>
    <t>F601RM-GQMFJJ00</t>
  </si>
  <si>
    <t>AVANZA 1.3 G A/T</t>
  </si>
  <si>
    <t>F601RM-GQMFJJ10</t>
  </si>
  <si>
    <t>F602RM-GMSFJJ</t>
  </si>
  <si>
    <t>F602RM-GMSFJJ10</t>
  </si>
  <si>
    <t>AVANZA 1500 S</t>
  </si>
  <si>
    <t>F602RM-GMSFJJ00</t>
  </si>
  <si>
    <t>F602RM-GQSFJJ</t>
  </si>
  <si>
    <t>F602RM-GQSFJJ10</t>
  </si>
  <si>
    <t>AVANZA 1500 S AUTOMATIC</t>
  </si>
  <si>
    <t>F602RM-GQSFJJ20</t>
  </si>
  <si>
    <t>F651RM-GMDFJ</t>
  </si>
  <si>
    <t>F651RM-GMDFJ00</t>
  </si>
  <si>
    <t>NEW AVANZA 1.3E M/T</t>
  </si>
  <si>
    <t>F651RM-GMDFJ10</t>
  </si>
  <si>
    <t>F651RM-GMMFJ</t>
  </si>
  <si>
    <t>F651RM-GMMFJ00</t>
  </si>
  <si>
    <t>NEW AVANZA 1.3G M/T</t>
  </si>
  <si>
    <t>F651RM-GMMFJ10</t>
  </si>
  <si>
    <t>F651RM-GMMFJ20</t>
  </si>
  <si>
    <t>F651RM-GMMFJ21</t>
  </si>
  <si>
    <t>F651RM-GQDFJ</t>
  </si>
  <si>
    <t>F651RM-GQDFJ00</t>
  </si>
  <si>
    <t>NEW AVANZA 1.3E A/T</t>
  </si>
  <si>
    <t>F651RM-GQDFJ10</t>
  </si>
  <si>
    <t>F651RM-GQMFJ</t>
  </si>
  <si>
    <t>F651RM-GQMFJ00</t>
  </si>
  <si>
    <t>NEW AVANZA 1.3G A/T</t>
  </si>
  <si>
    <t>F651RM-GQMFJ10</t>
  </si>
  <si>
    <t>F651RM-GQMFJ20</t>
  </si>
  <si>
    <t>F651RM-GQMFJ21</t>
  </si>
  <si>
    <t>F652RM-GMMFJ</t>
  </si>
  <si>
    <t>F652RM-GMMFJ00</t>
  </si>
  <si>
    <t>NEW AVANZA 1.5G M/T</t>
  </si>
  <si>
    <t>F652RM-GMMFJ10</t>
  </si>
  <si>
    <t>F652RM-GMMFJ20</t>
  </si>
  <si>
    <t>F652RM-GMSFJ</t>
  </si>
  <si>
    <t>F652RM-GMSFJ00</t>
  </si>
  <si>
    <t>NEW AVANZA VELOZ 1.5 M/T</t>
  </si>
  <si>
    <t>F652RM-GMSFJ10</t>
  </si>
  <si>
    <t>F652RM-GMSFJ20</t>
  </si>
  <si>
    <t>F652RM-GMSFJ21</t>
  </si>
  <si>
    <t>F652RM-GQSFJ</t>
  </si>
  <si>
    <t>F652RM-GQSFJ00</t>
  </si>
  <si>
    <t>NEW AVANZA VELOZ 1.5 A/T</t>
  </si>
  <si>
    <t>F652RM-GQSFJ10</t>
  </si>
  <si>
    <t>F652RM-GQSFJ20</t>
  </si>
  <si>
    <t>F652RM-GQSFJ21</t>
  </si>
  <si>
    <t>F653RM-GMDFJ</t>
  </si>
  <si>
    <t>F653RM-GMDFJ00</t>
  </si>
  <si>
    <t>AVANZA 1.3 E M/T</t>
  </si>
  <si>
    <t>F653RM-GMDFJ01</t>
  </si>
  <si>
    <t>AVANZA 1.3 E STD M/T</t>
  </si>
  <si>
    <t>F653RM-GMMFJ</t>
  </si>
  <si>
    <t>F653RM-GMMFJ00</t>
  </si>
  <si>
    <t>AVANZA 1.3 G M/T</t>
  </si>
  <si>
    <t>F653RM-GMMFJ01</t>
  </si>
  <si>
    <t>F653RM-GMSFJ</t>
  </si>
  <si>
    <t>F653RM-GMSFJ00</t>
  </si>
  <si>
    <t>AVANZA 1.3 VELOZ M/T</t>
  </si>
  <si>
    <t>F653RM-GMSFJ01</t>
  </si>
  <si>
    <t>F653RM-GQDFJ</t>
  </si>
  <si>
    <t>F653RM-GQDFJ00</t>
  </si>
  <si>
    <t>F653RM-GQDFJ01</t>
  </si>
  <si>
    <t>AVANZA 1.3 E STD A/T</t>
  </si>
  <si>
    <t>F653RM-GQMFJ</t>
  </si>
  <si>
    <t>F653RM-GQMFJ00</t>
  </si>
  <si>
    <t>F653RM-GQSFJ</t>
  </si>
  <si>
    <t>F653RM-GQSFJ00</t>
  </si>
  <si>
    <t>AVANZA 1.3 VELOZ A/T</t>
  </si>
  <si>
    <t>F653RM-GQSFJ01</t>
  </si>
  <si>
    <t>F654RM-GMMFJ</t>
  </si>
  <si>
    <t>F654RM-GMMFJ00</t>
  </si>
  <si>
    <t>AVANZA 1.5 G M/T</t>
  </si>
  <si>
    <t>F654RM-GMSFJ</t>
  </si>
  <si>
    <t>F654RM-GMSFJ00</t>
  </si>
  <si>
    <t>AVANZA 1.5 VELOZ M/T</t>
  </si>
  <si>
    <t>F654RM-GMSFJ01</t>
  </si>
  <si>
    <t>F654RM-GQSFJ</t>
  </si>
  <si>
    <t>F654RM-GQSFJ00</t>
  </si>
  <si>
    <t>AVANZA 1.5 VELOZ A/T</t>
  </si>
  <si>
    <t>F654RM-GQSFJ01</t>
  </si>
  <si>
    <t>F601RM-GMDEJ</t>
  </si>
  <si>
    <t>F601RM-GMDEJ00</t>
  </si>
  <si>
    <t>AVANZA 1300</t>
  </si>
  <si>
    <t>F601RM-GMMEJ</t>
  </si>
  <si>
    <t>F601RM-GMMEJ00</t>
  </si>
  <si>
    <t>W0</t>
  </si>
  <si>
    <t>F601RM-GMMFJJW0</t>
  </si>
  <si>
    <t>F653RM-GQMFJ01</t>
  </si>
  <si>
    <t>Avanza 1.3 G A/T</t>
  </si>
  <si>
    <t>F653RM-GMSFJ02</t>
  </si>
  <si>
    <t>Avanza 1.3 Veloz M/T</t>
  </si>
  <si>
    <t>F653RM-GQSFJ02</t>
  </si>
  <si>
    <t>Avanza 1.3 Veloz A/T</t>
  </si>
  <si>
    <t>F654RM-GMMFJ01</t>
  </si>
  <si>
    <t>Avanza 1.5 G M/T</t>
  </si>
  <si>
    <t>F654RM-GMMFJ02</t>
  </si>
  <si>
    <t>F654RM-GMSFJ02</t>
  </si>
  <si>
    <t>Avanza 1.5 Veloz M/T</t>
  </si>
  <si>
    <t>F654RM-GQSFJ02</t>
  </si>
  <si>
    <t>Avanza 1.5 Veloz A/T</t>
  </si>
  <si>
    <t>F653RM-GMDFJ04</t>
  </si>
  <si>
    <t>Avanza 1.3 E STD M/T</t>
  </si>
  <si>
    <t>F653RM-GQDFJ03</t>
  </si>
  <si>
    <t>Avanza 1.3 E STD A/T</t>
  </si>
  <si>
    <t>F653RM-GMDFJ03</t>
  </si>
  <si>
    <t>Avanza 1.3 E M/T</t>
  </si>
  <si>
    <t>F653RM-GQDFJ02</t>
  </si>
  <si>
    <t>Avanza 1.3 E A/T</t>
  </si>
  <si>
    <t>F653RM-GMMFJ02</t>
  </si>
  <si>
    <t>Avanza 1.3 G M/T</t>
  </si>
  <si>
    <t>F653RM-GMMFJ03</t>
  </si>
  <si>
    <t>07</t>
  </si>
  <si>
    <t>F653RM-GMDFJ07</t>
  </si>
  <si>
    <t>05</t>
  </si>
  <si>
    <t>F653RM-GQDFJ05</t>
  </si>
  <si>
    <t>06</t>
  </si>
  <si>
    <t>F653RM-GMDFJ06</t>
  </si>
  <si>
    <t>F653RM-GQDFJ04</t>
  </si>
  <si>
    <t>F653RM-GMMFJ04</t>
  </si>
  <si>
    <t>F653RM-GMMFJ05</t>
  </si>
  <si>
    <t>F653RM-GQMFJ02</t>
  </si>
  <si>
    <t>F653RM-GMSFJ03</t>
  </si>
  <si>
    <t>F653RM-GQSFJ03</t>
  </si>
  <si>
    <t>F654RM-GMMFJ03</t>
  </si>
  <si>
    <t>F654RM-GMMFJ04</t>
  </si>
  <si>
    <t>F654RM-GMSFJ03</t>
  </si>
  <si>
    <t>F654RM-GQSFJ03</t>
  </si>
  <si>
    <t>F654RM-GQSFJ11</t>
  </si>
  <si>
    <t>Avanza 1.5 Veloz A/T [F654RM-GQSFJ]</t>
  </si>
  <si>
    <t>F654RM-GMSFJ11</t>
  </si>
  <si>
    <t>Avanza 1.5 Veloz M/T [F654RM-GMSFJ]</t>
  </si>
  <si>
    <t>F654RM-GMMFJ12</t>
  </si>
  <si>
    <t>Avanza 1.5 G M/T [F654RM-GMMFJ]</t>
  </si>
  <si>
    <t>F653RM-GQMFJ11</t>
  </si>
  <si>
    <t>Avanza 1.3 G A/T [F653RM-GQMFJ]</t>
  </si>
  <si>
    <t>F653RM-GMDFJ12</t>
  </si>
  <si>
    <t>Avanza 1.3 E STD M/T [F653RM-GMDFJ]</t>
  </si>
  <si>
    <t>F653RM-GQDFJ12</t>
  </si>
  <si>
    <t>Avanza 1.3 E STD A/T [F653RM-GQDFJ]</t>
  </si>
  <si>
    <t>F653RM-GMDFJ11</t>
  </si>
  <si>
    <t>Avanza 1.3 E M/T [F653RM-GMDFJ]</t>
  </si>
  <si>
    <t>F653RM-GQDFJ11</t>
  </si>
  <si>
    <t>Avanza 1.3 E A/T [F653RM-GQDFJ]</t>
  </si>
  <si>
    <t>F653RM-GMMFJ11</t>
  </si>
  <si>
    <t>Avanza 1.3 G M/T [F653RM-GMMFJ]</t>
  </si>
  <si>
    <t>F653RM-GMMFJ12</t>
  </si>
  <si>
    <t>F654RM-GMMFJ11</t>
  </si>
  <si>
    <t>F653RM-GMSFJ11</t>
  </si>
  <si>
    <t>Avanza 1.3 Veloz M/T [F653RM-GMSFJ]</t>
  </si>
  <si>
    <t>F653RM-GQSFJ11</t>
  </si>
  <si>
    <t>Avanza 1.3 Veloz A/T [F653RM-GQSFJ]</t>
  </si>
  <si>
    <t>22</t>
  </si>
  <si>
    <t>F653RM-GMDFJ22</t>
  </si>
  <si>
    <t>F653RM-GQDFJ21</t>
  </si>
  <si>
    <t>F653RM-GMMFJ21</t>
  </si>
  <si>
    <t>F653RM-GQMFJ21</t>
  </si>
  <si>
    <t>F653RM-GMSFJ21</t>
  </si>
  <si>
    <t>F653RM-GQSFJ21</t>
  </si>
  <si>
    <t>F654RM-GMMFJ21</t>
  </si>
  <si>
    <t>F654RM-GMSFJ21</t>
  </si>
  <si>
    <t>F654RM-GQSFJ21</t>
  </si>
  <si>
    <t>F653RM-GQDFJ22</t>
  </si>
  <si>
    <t>F653RM-GMDFJ21</t>
  </si>
  <si>
    <t>F653RM-GQMFJH1</t>
  </si>
  <si>
    <t>AVANZA 1.3 G A/T (F653RM-GQMFJ)</t>
  </si>
  <si>
    <t>H2</t>
  </si>
  <si>
    <t>F653RM-GMDFJH2</t>
  </si>
  <si>
    <t>AVANZA 1.3 E STD M/T (F653RM-GMDFJ)</t>
  </si>
  <si>
    <t>F653RM-GQDFJH2</t>
  </si>
  <si>
    <t>AVANZA 1.3 E STD A/T (F653RM-GQDFJ)</t>
  </si>
  <si>
    <t>F653RM-GMDFJH1</t>
  </si>
  <si>
    <t>AVANZA 1.3 E M/T (F653RM-GMDFJ)</t>
  </si>
  <si>
    <t>F653RM-GQDFJH1</t>
  </si>
  <si>
    <t>AVANZA 1.3 E A/T (F653RM-GQDFJ)</t>
  </si>
  <si>
    <t>F653RM-GMMFJH1</t>
  </si>
  <si>
    <t>AVANZA 1.3 G M/T (F653RM-GMMFJ)</t>
  </si>
  <si>
    <t>F653RM-GMSFJH1</t>
  </si>
  <si>
    <t>AVANZA 1.3 VELOZ M/T (F653RM-GMSFJ)</t>
  </si>
  <si>
    <t>F653RM-GQSFJH1</t>
  </si>
  <si>
    <t>AVANZA 1.3 VELOZ A/T (F653RM-GQSFJ)</t>
  </si>
  <si>
    <t>F654RM-GMMFJH1</t>
  </si>
  <si>
    <t>AVANZA 1.5 G M/T (F654RM-GMMFJ)</t>
  </si>
  <si>
    <t>F654RM-GMSFJH1</t>
  </si>
  <si>
    <t>AVANZA 1.5 VELOZ M/T (F654RM-GMSFJ)</t>
  </si>
  <si>
    <t>F654RM-GQSFJH1</t>
  </si>
  <si>
    <t>AVANZA 1.5 VELOZ A/T (F654RM-GQSFJ)</t>
  </si>
  <si>
    <t>F653RM-GMSFJ31</t>
  </si>
  <si>
    <t>Avanza 1.3 Veloz M/T (F653RM-GMSFJ)</t>
  </si>
  <si>
    <t>F653RM-GQSFJ31</t>
  </si>
  <si>
    <t>Avanza 1.3 Veloz A/T (F653RM-GQSFJ)</t>
  </si>
  <si>
    <t>F654RM-GMSFJ31</t>
  </si>
  <si>
    <t>Avanza 1.5 Veloz M/T (F654RM-GMSFJ)</t>
  </si>
  <si>
    <t>F654RM-GQSFJ31</t>
  </si>
  <si>
    <t>Avanza 1.5 Veloz A/T (F654RM-GQSFJ)</t>
  </si>
  <si>
    <t>AA</t>
  </si>
  <si>
    <t>F653RM-GMMFJAA</t>
  </si>
  <si>
    <t>BA</t>
  </si>
  <si>
    <t>F653RM-GMMFJBA</t>
  </si>
  <si>
    <t>F654RM-GMSFJAA</t>
  </si>
  <si>
    <t>F654RM-GMSFJBA</t>
  </si>
  <si>
    <t>AB</t>
  </si>
  <si>
    <t>F654RM-GMSFJAB</t>
  </si>
  <si>
    <t>BB</t>
  </si>
  <si>
    <t>F654RM-GMSFJBB</t>
  </si>
  <si>
    <t>W100RE-LMDFJ</t>
  </si>
  <si>
    <t>W100RE-LMDFJ00</t>
  </si>
  <si>
    <t>W100RE-LMDFJ 1.3 E M/T</t>
  </si>
  <si>
    <t>balancer</t>
  </si>
  <si>
    <t>W100RE-LBDFJ</t>
  </si>
  <si>
    <t>W100RE-LBDFJ00</t>
  </si>
  <si>
    <t>W100RE-LBDFJ 1.3 E CVT</t>
  </si>
  <si>
    <t>AVANZA 1.3 E CVT</t>
  </si>
  <si>
    <t>W101RE-LMMFJ</t>
  </si>
  <si>
    <t>W101RE-LMMFJ00</t>
  </si>
  <si>
    <t>W101RE-LMMFJ 1.5 G M/T</t>
  </si>
  <si>
    <t>W101RE-LBMFJ</t>
  </si>
  <si>
    <t>W101RE-LBMFJ00</t>
  </si>
  <si>
    <t>W101RE-LBMFJ 1.5 G CVT</t>
  </si>
  <si>
    <t>AVANZA 1.5 G CVT</t>
  </si>
  <si>
    <t>W101RE-LBMFJ01</t>
  </si>
  <si>
    <t>W101RE-LBMFJ 1.5 G CVT TSS</t>
  </si>
  <si>
    <t>AVANZA 1.5 G CVT TSS</t>
  </si>
  <si>
    <t>W101RE-LMMFJBA</t>
  </si>
  <si>
    <t>CA</t>
  </si>
  <si>
    <t>W101RE-LMMFJCA</t>
  </si>
  <si>
    <t>W101RE-LBMFJBA</t>
  </si>
  <si>
    <t>W101RE-LBMFJCA</t>
  </si>
  <si>
    <t>W101RE-LBMFJBB</t>
  </si>
  <si>
    <t>W101RE-LMMFJAA</t>
  </si>
  <si>
    <t>W101RE-LMMFJBB</t>
  </si>
  <si>
    <t>CB</t>
  </si>
  <si>
    <t>W101RE-LMMFJCB</t>
  </si>
  <si>
    <t>DA</t>
  </si>
  <si>
    <t>W101RE-LMMFJDA</t>
  </si>
  <si>
    <t>EA</t>
  </si>
  <si>
    <t>W101RE-LMMFJEA</t>
  </si>
  <si>
    <t>W101RE-LBMFJAA</t>
  </si>
  <si>
    <t>BC</t>
  </si>
  <si>
    <t>W101RE-LBMFJBC</t>
  </si>
  <si>
    <t>W101RE-LBMFJCB</t>
  </si>
  <si>
    <t>W101RE-LBMFJDA</t>
  </si>
  <si>
    <t>W101RE-LBMFJEA</t>
  </si>
  <si>
    <t>W100RE-LMDFJCB</t>
  </si>
  <si>
    <t>W100RE-LMDFJDA</t>
  </si>
  <si>
    <t>FA</t>
  </si>
  <si>
    <t>W100RE-LMDFJFA</t>
  </si>
  <si>
    <t>W100RE-LBDFJAB</t>
  </si>
  <si>
    <t>W100RE-LBDFJBB</t>
  </si>
  <si>
    <t>W100RE-LBDFJCB</t>
  </si>
  <si>
    <t>W100RE-LBDFJFA</t>
  </si>
  <si>
    <t>W101RE-LMMFJAB</t>
  </si>
  <si>
    <t>W101RE-LMMFJBC</t>
  </si>
  <si>
    <t>CC</t>
  </si>
  <si>
    <t>W101RE-LMMFJCC</t>
  </si>
  <si>
    <t>W101RE-LBMFJAB</t>
  </si>
  <si>
    <t>BD</t>
  </si>
  <si>
    <t>W101RE-LBMFJBD</t>
  </si>
  <si>
    <t>W101RE-LBMFJCC</t>
  </si>
  <si>
    <t>W100RE-LMDFJAB</t>
  </si>
  <si>
    <t>W100RE-LMDFJBB</t>
  </si>
  <si>
    <t>XEAM10R-MWDHSW</t>
  </si>
  <si>
    <t>XEAM10R-MWDHSW03</t>
  </si>
  <si>
    <t>BZ4X A/T (XEAM10R-MWDHSW)</t>
  </si>
  <si>
    <t>XEAM10R-MWDHSW02</t>
  </si>
  <si>
    <t>XEAM10R-MWDHSW01</t>
  </si>
  <si>
    <t>XEAM10R-MWDHSW00</t>
  </si>
  <si>
    <t>B401RA-GMQFJ</t>
  </si>
  <si>
    <t>B401RA-GMQFJ01</t>
  </si>
  <si>
    <t>B401RA-GMQFJ STD (CALYA 1.2 E</t>
  </si>
  <si>
    <t>Calya 1.2 E M/T</t>
  </si>
  <si>
    <t>B401RA-GMQFJ00</t>
  </si>
  <si>
    <t>B401RA-GMQFJ (CALYA 1.2 E M/T)</t>
  </si>
  <si>
    <t>B401RA-GMZFJ</t>
  </si>
  <si>
    <t>B401RA-GMZFJ00</t>
  </si>
  <si>
    <t>B401RA-GMZFJ (CALYA 1.2 G M/T)</t>
  </si>
  <si>
    <t>Calya 1.2 G M/T</t>
  </si>
  <si>
    <t>B401RA-GQQFJ</t>
  </si>
  <si>
    <t>B401RA-GQQFJ00</t>
  </si>
  <si>
    <t>B401RA-GQQFJ (CALYA 1.2 E A/T)</t>
  </si>
  <si>
    <t>B401RA-GQZFJ</t>
  </si>
  <si>
    <t>B401RA-GQZFJ00</t>
  </si>
  <si>
    <t>B401RA-GQZFJ (CALYA 1.2 G A/T)</t>
  </si>
  <si>
    <t>Calya 1.2 G A/T</t>
  </si>
  <si>
    <t>B401RA-GMQFJ03</t>
  </si>
  <si>
    <t>B401RA-GMQFJ STD (Calya 1.2 E STD M/T)</t>
  </si>
  <si>
    <t>Calya 1.2 E STD M/T</t>
  </si>
  <si>
    <t>B401RA-GMQFJ02</t>
  </si>
  <si>
    <t>B401RA-GMQFJ (Calya 1.2 E M/T)</t>
  </si>
  <si>
    <t>B401RA-GQQFJ02</t>
  </si>
  <si>
    <t>B401RA-GQQFJ (Calya 1.2 E A/T)</t>
  </si>
  <si>
    <t>B401RA-GMZFJ02</t>
  </si>
  <si>
    <t>B401RA-GMZFJ (Calya 1.2 G M/T)</t>
  </si>
  <si>
    <t>B401RA-GQZFJ02</t>
  </si>
  <si>
    <t>B401RA-GQZFJ (Calya 1.2 G A/T)</t>
  </si>
  <si>
    <t>B401RA-GMQFJ11</t>
  </si>
  <si>
    <t>B401RA-GMQFJ10</t>
  </si>
  <si>
    <t>B401RA-GQQFJ10</t>
  </si>
  <si>
    <t>Calya 1.2 E A/T</t>
  </si>
  <si>
    <t>B401RA-GMZFJ10</t>
  </si>
  <si>
    <t>B401RA-GMZFJ12</t>
  </si>
  <si>
    <t>B401RA-GQZFJ10</t>
  </si>
  <si>
    <t>B401RA-GQZFJ13</t>
  </si>
  <si>
    <t>B401RA-GMQFJH1</t>
  </si>
  <si>
    <t>CALYA 1.2 E STD M/T</t>
  </si>
  <si>
    <t>B401RA-GMQFJH0</t>
  </si>
  <si>
    <t>CALYA 1.2 E M/T</t>
  </si>
  <si>
    <t>B401RA-GMZFJH0</t>
  </si>
  <si>
    <t>CALYA 1.2 G M/T</t>
  </si>
  <si>
    <t>B401RA-GQZFJH0</t>
  </si>
  <si>
    <t>CALYA 1.2 G A/T</t>
  </si>
  <si>
    <t>I0</t>
  </si>
  <si>
    <t>B401RA-GMZFJI0</t>
  </si>
  <si>
    <t>B401RA-GQZFJI0</t>
  </si>
  <si>
    <t>B401RA-GMQFJI0</t>
  </si>
  <si>
    <t>I1</t>
  </si>
  <si>
    <t>B401RA-GMQFJI1</t>
  </si>
  <si>
    <t>B401RA-GMQFJ (Calya 1.2 E STD M/T)</t>
  </si>
  <si>
    <t>AJ</t>
  </si>
  <si>
    <t>B401RA-GMZFJAJ</t>
  </si>
  <si>
    <t>BJ</t>
  </si>
  <si>
    <t>B401RA-GMZFJBJ</t>
  </si>
  <si>
    <t>B401RA-GQZFJAJ</t>
  </si>
  <si>
    <t>B401RA-GQZFJBJ</t>
  </si>
  <si>
    <t>B401RA-GMZFJ20</t>
  </si>
  <si>
    <t>Calya 1.2 G M/T (B401RA-GMZFJ)</t>
  </si>
  <si>
    <t>B401RA-GQZFJ20</t>
  </si>
  <si>
    <t>Calya 1.2 G A/T (B401RA-GQZFJ)</t>
  </si>
  <si>
    <t>B401RA-GMQFJ20</t>
  </si>
  <si>
    <t>Calya 1.2 E M/T (B401RA-GMQFJ)</t>
  </si>
  <si>
    <t>B401RA-GMQFJ21</t>
  </si>
  <si>
    <t>Calya 1.2 E STD M/T (B401RA-GMQFJ)</t>
  </si>
  <si>
    <t>B401RA-GMZFJAA</t>
  </si>
  <si>
    <t>B401RA-GMZFJBA</t>
  </si>
  <si>
    <t>B401RA-GMZFJCA</t>
  </si>
  <si>
    <t>B401RA-GMZFJDA</t>
  </si>
  <si>
    <t>B401RA-GQZFJAA</t>
  </si>
  <si>
    <t>B401RA-GQZFJBA</t>
  </si>
  <si>
    <t>B401RA-GQZFJCA</t>
  </si>
  <si>
    <t>B401RA-GQZFJDA</t>
  </si>
  <si>
    <t>B401RA-GMQFJ22</t>
  </si>
  <si>
    <t>Calya 1.2 E STD M/T Low (B401RA-GMQFJ)</t>
  </si>
  <si>
    <t>ACV40R-JEAEKD</t>
  </si>
  <si>
    <t>ACV40R-JEAEKD10</t>
  </si>
  <si>
    <t>NEW CAMRY 2.4 G A/T</t>
  </si>
  <si>
    <t>ACV40R-JEAEKD00</t>
  </si>
  <si>
    <t>NEW CAMRY 2.4 G AUTOMATIC</t>
  </si>
  <si>
    <t>60</t>
  </si>
  <si>
    <t>ACV40R-JEAEKD60</t>
  </si>
  <si>
    <t>ACV40R-JEAGKD</t>
  </si>
  <si>
    <t>ACV40R-JEAGKD10</t>
  </si>
  <si>
    <t>NEW CAMRY 2.4 V A/T</t>
  </si>
  <si>
    <t>ACV40R-JEAGKD60</t>
  </si>
  <si>
    <t>NEW CAMRY 2.4 V AUTOMATIC</t>
  </si>
  <si>
    <t>ASV50R-JETEKD</t>
  </si>
  <si>
    <t>ASV50R-JETEKD00</t>
  </si>
  <si>
    <t>CAMRY 2.5G A/T</t>
  </si>
  <si>
    <t>70</t>
  </si>
  <si>
    <t>ASV50R-JETEKD70</t>
  </si>
  <si>
    <t>ASV50R-JETEKD10</t>
  </si>
  <si>
    <t>80</t>
  </si>
  <si>
    <t>ASV50R-JETEKD80</t>
  </si>
  <si>
    <t>ASV50R-JETEKD11</t>
  </si>
  <si>
    <t>81</t>
  </si>
  <si>
    <t>ASV50R-JETEKD81</t>
  </si>
  <si>
    <t>ASV50R-JETGKD</t>
  </si>
  <si>
    <t>ASV50R-JETGKD00</t>
  </si>
  <si>
    <t>CAMRY 2.5V A/T</t>
  </si>
  <si>
    <t>ASV50R-JETGKD70</t>
  </si>
  <si>
    <t>ASV50R-JETGKD10</t>
  </si>
  <si>
    <t>ASV50R-JETGKD80</t>
  </si>
  <si>
    <t>ASV50R-JETGKD11</t>
  </si>
  <si>
    <t>ASV50R-JETGKD81</t>
  </si>
  <si>
    <t>GSV40R-JETGKD</t>
  </si>
  <si>
    <t>GSV40R-JETGKD00</t>
  </si>
  <si>
    <t>NEW CAMRY 3.5 Q AUTOMATIC</t>
  </si>
  <si>
    <t>GSV40R-JETGKD10</t>
  </si>
  <si>
    <t>NEW CAMRY 3.5 Q A/T</t>
  </si>
  <si>
    <t>GSV40R-JETGKD60</t>
  </si>
  <si>
    <t>NEW CAMRY 3.5 Q A/TOMATIC</t>
  </si>
  <si>
    <t>ACV40R-DEADKQ</t>
  </si>
  <si>
    <t>ACV40R-DEADKQ00</t>
  </si>
  <si>
    <t>CAMRY LIMO PREMIUM 2.4</t>
  </si>
  <si>
    <t>AVV50R-JEXVBT</t>
  </si>
  <si>
    <t>AVV50R-JEXVBT12</t>
  </si>
  <si>
    <t>CAMRY 2.5L HYBRID A/T</t>
  </si>
  <si>
    <t>ASV50R-JETGKD12</t>
  </si>
  <si>
    <t>ASV50R-JETEKD12</t>
  </si>
  <si>
    <t>82</t>
  </si>
  <si>
    <t>AVV50R-JEXVBT82</t>
  </si>
  <si>
    <t>ASV50R-JETGKD82</t>
  </si>
  <si>
    <t>ASV50R-JETEKD82</t>
  </si>
  <si>
    <t>ASV70R-JETVKD</t>
  </si>
  <si>
    <t>ASV70R-JETVKD00</t>
  </si>
  <si>
    <t>CAMRY 2.5V A/T (ASV70R-JETVKD)</t>
  </si>
  <si>
    <t>ASV70R-JETGKD</t>
  </si>
  <si>
    <t>ASV70R-JETGKD00</t>
  </si>
  <si>
    <t>CAMRY 2.5G A/T (ASV70R-JETGKD)</t>
  </si>
  <si>
    <t>ASV70R-JETVKD70</t>
  </si>
  <si>
    <t>ASV70R-JETGKD70</t>
  </si>
  <si>
    <t>ASV70R-JETVKD01</t>
  </si>
  <si>
    <t>71</t>
  </si>
  <si>
    <t>ASV70R-JETVKD71</t>
  </si>
  <si>
    <t>ASV70R-JETGKD71</t>
  </si>
  <si>
    <t>ASV70R-JETGKD01</t>
  </si>
  <si>
    <t>ASV70R-JETVKD02</t>
  </si>
  <si>
    <t>72</t>
  </si>
  <si>
    <t>ASV70R-JETVKD72</t>
  </si>
  <si>
    <t>ASV70R-JETGKD02</t>
  </si>
  <si>
    <t>ASV70R-JETGKD72</t>
  </si>
  <si>
    <t>ASV70R-JETVKD03</t>
  </si>
  <si>
    <t>73</t>
  </si>
  <si>
    <t>ASV70R-JETVKD73</t>
  </si>
  <si>
    <t>ASV70R-JETGKD03</t>
  </si>
  <si>
    <t>ASV70R-JETGKD73</t>
  </si>
  <si>
    <t>AXVA70R-JEZGBT</t>
  </si>
  <si>
    <t>AXVA70R-JEZGBT00</t>
  </si>
  <si>
    <t>CAMRY 2.5V A/T (AXVA70R-JEZGBT)</t>
  </si>
  <si>
    <t>AXVA70R-JEZGBT70</t>
  </si>
  <si>
    <t>AXVA70R-JEZGBT01</t>
  </si>
  <si>
    <t>AXVA70R-JEZGBT71</t>
  </si>
  <si>
    <t>AVV50R-JEXVBT00</t>
  </si>
  <si>
    <t>AVV50R-JEXVBT70</t>
  </si>
  <si>
    <t>AVV50R-JEXVBT10</t>
  </si>
  <si>
    <t>AVV50R-JEXVBT80</t>
  </si>
  <si>
    <t>AVV50R-JEXVBT11</t>
  </si>
  <si>
    <t>AVV50R-JEXVBT81</t>
  </si>
  <si>
    <t>AXVH71R-JEXVBD</t>
  </si>
  <si>
    <t>AXVH71R-JEXVBD00</t>
  </si>
  <si>
    <t>CAMRY 2.5L HYBRID A/T (AXVH71R-JEXVBD)</t>
  </si>
  <si>
    <t>AXVH71R-JEXVBD70</t>
  </si>
  <si>
    <t>AXVH71R-JEXVBD71</t>
  </si>
  <si>
    <t>AXVH71R-JEXVBD01</t>
  </si>
  <si>
    <t>AXVH71R-JEXVBD02</t>
  </si>
  <si>
    <t>AXVH71R-JEXVBD72</t>
  </si>
  <si>
    <t>AXVH71R-JEXVBD03</t>
  </si>
  <si>
    <t>AXVH71R-JEXVBD73</t>
  </si>
  <si>
    <t>AXVH71R-JEXVBT</t>
  </si>
  <si>
    <t>AXVH71R-JEXVBT00</t>
  </si>
  <si>
    <t>CAMRY 2.5L HYBRID A/T (AXVH71R-JEXVBT)</t>
  </si>
  <si>
    <t>AXVH71R-JEXVBT70</t>
  </si>
  <si>
    <t>AXVH71R-JEXVBT01</t>
  </si>
  <si>
    <t>AXVH71R-JEXVBT71</t>
  </si>
  <si>
    <t>UWG60-AEXGH</t>
  </si>
  <si>
    <t>UWG60-AEXGH00</t>
  </si>
  <si>
    <t>Century 5.0 HV 4x2 CVT (UWG60-AEXGH)</t>
  </si>
  <si>
    <t>Century HV</t>
  </si>
  <si>
    <t>ZGX11R-CHXEGD</t>
  </si>
  <si>
    <t>ZGX11R-CHXEGD00</t>
  </si>
  <si>
    <t>C-HR 1.8 A/T (ZGX11R-CHXEGD)</t>
  </si>
  <si>
    <t>50</t>
  </si>
  <si>
    <t>ZGX11R-CHXEGD50</t>
  </si>
  <si>
    <t>ZGX11R-CHXEGD01</t>
  </si>
  <si>
    <t>51</t>
  </si>
  <si>
    <t>ZGX11R-CHXEGD51</t>
  </si>
  <si>
    <t>ZGX11R-CHXEGD10</t>
  </si>
  <si>
    <t>ZGX11R-CHXEGD11</t>
  </si>
  <si>
    <t>ZGX11R-CHXEGD60</t>
  </si>
  <si>
    <t>ZGX11R-CHXEGD61</t>
  </si>
  <si>
    <t>ZGX11R-CHXEGD12</t>
  </si>
  <si>
    <t>ZGX11R-CHXEGD62</t>
  </si>
  <si>
    <t>ZGX11R-CHXEGD13</t>
  </si>
  <si>
    <t>ZGX11R-CHXEGD63</t>
  </si>
  <si>
    <t>14</t>
  </si>
  <si>
    <t>ZGX11R-CHXEGD14</t>
  </si>
  <si>
    <t>ZGX11R-CHXEGD64</t>
  </si>
  <si>
    <t>ZYX10R-CHXGBT</t>
  </si>
  <si>
    <t>ZYX10R-CHXGBT00</t>
  </si>
  <si>
    <t>C-HR 1.8 HV A/T (ZYX10R-CHXGBT)</t>
  </si>
  <si>
    <t>ZYX10R-CHXGBT50</t>
  </si>
  <si>
    <t>ZYX10R-CHXGBT01</t>
  </si>
  <si>
    <t>ZYX10R-CHXGBT51</t>
  </si>
  <si>
    <t>ZYX10R-CHXGBT10</t>
  </si>
  <si>
    <t>ZYX10R-CHXGBT11</t>
  </si>
  <si>
    <t>ZYX10R-CHXGBT60</t>
  </si>
  <si>
    <t>ZYX10R-CHXGBT61</t>
  </si>
  <si>
    <t>ZYX10R-CHXGBT12</t>
  </si>
  <si>
    <t>ZYX10R-CHXGBT13</t>
  </si>
  <si>
    <t>ZYX10R-CHXGBT62</t>
  </si>
  <si>
    <t>ZYX10R-CHXGBT63</t>
  </si>
  <si>
    <t>ZYX10R-CHXGBT14</t>
  </si>
  <si>
    <t>ZYX10R-CHXGBT64</t>
  </si>
  <si>
    <t>15</t>
  </si>
  <si>
    <t>ZYX10R-CHXGBT15</t>
  </si>
  <si>
    <t>ZYX10R-CHXGBT65</t>
  </si>
  <si>
    <t>16</t>
  </si>
  <si>
    <t>ZYX10R-CHXGBT16</t>
  </si>
  <si>
    <t>ZYX10R-CHXGBT66</t>
  </si>
  <si>
    <t>ZYX10R-CHXEBT</t>
  </si>
  <si>
    <t>ZYX10R-CHXEBT00</t>
  </si>
  <si>
    <t>C-HR 1.8 HV A/T (ZYX10R-CHXEBT)</t>
  </si>
  <si>
    <t>ZYX10R-CHXEBT50</t>
  </si>
  <si>
    <t>ZYX10R-CHXEBT01</t>
  </si>
  <si>
    <t>ZYX10R-CHXEBT51</t>
  </si>
  <si>
    <t>ZAD-TAK30</t>
  </si>
  <si>
    <t>ZAD-TAK3000</t>
  </si>
  <si>
    <t>COMS EV (ZAD-TAK30)</t>
  </si>
  <si>
    <t>ZRE142R-GEFDKD</t>
  </si>
  <si>
    <t>ZRE142R-GEFDKD00</t>
  </si>
  <si>
    <t>COROLLA ALTIS 1.8 M/T</t>
  </si>
  <si>
    <t>ZRE142R-GEXGKD</t>
  </si>
  <si>
    <t>ZRE142R-GEXGKD00</t>
  </si>
  <si>
    <t>COROLLA ALTIS 1.8 A/T</t>
  </si>
  <si>
    <t>ZRE142R-GEXGKD50</t>
  </si>
  <si>
    <t>ZRE143R-GEPVKD</t>
  </si>
  <si>
    <t>ZRE143R-GEPVKD00</t>
  </si>
  <si>
    <t>COROLLA ALTIS 2.0 V A/T</t>
  </si>
  <si>
    <t>ZRE143R-GEXVKD</t>
  </si>
  <si>
    <t>ZRE143R-GEXVKD00</t>
  </si>
  <si>
    <t>COROLLA ALTIS 2.0 A/T</t>
  </si>
  <si>
    <t>ZRE143R-GEXVKD50</t>
  </si>
  <si>
    <t>ZRE172R-GEFNKD</t>
  </si>
  <si>
    <t>ZRE172R-GEFNKD00</t>
  </si>
  <si>
    <t>COROLLA ALTIS 1.8 G M/T</t>
  </si>
  <si>
    <t>ZRE172R-GEFNKD50</t>
  </si>
  <si>
    <t>ZRE172R-GEFNKD10</t>
  </si>
  <si>
    <t>ZRE172R-GEFNKD60</t>
  </si>
  <si>
    <t>ZRE172R-GEFNKD20</t>
  </si>
  <si>
    <t>ZRE172R-GEFNKD70</t>
  </si>
  <si>
    <t>ZRE172R-GEXGKD</t>
  </si>
  <si>
    <t>ZRE172R-GEXGKD00</t>
  </si>
  <si>
    <t>COROLLA ALTIS 1.8 V A/T</t>
  </si>
  <si>
    <t>ZRE172R-GEXGKD50</t>
  </si>
  <si>
    <t>ZRE172R-GEXGKD10</t>
  </si>
  <si>
    <t>ZRE172R-GEXGKD60</t>
  </si>
  <si>
    <t>ZRE172R-GEXGKD20</t>
  </si>
  <si>
    <t>ZRE172R-GEXGKD70</t>
  </si>
  <si>
    <t>ZZE142R-GEMDKD</t>
  </si>
  <si>
    <t>ZZE142R-GEMDKD00</t>
  </si>
  <si>
    <t>COROLLA ALTIS 1.8 J M/T</t>
  </si>
  <si>
    <t>ZZE142R-GEPGKD</t>
  </si>
  <si>
    <t>ZZE142R-GEPGKD00</t>
  </si>
  <si>
    <t>COROLLA ALTIS 1.8 G A/T</t>
  </si>
  <si>
    <t>ZZE142R-GEPVKD</t>
  </si>
  <si>
    <t>ZZE142R-GEPVKD00</t>
  </si>
  <si>
    <t>ZRE142R-GEFDKD50</t>
  </si>
  <si>
    <t>ZRE143R-GEPVKD50</t>
  </si>
  <si>
    <t>ZRE171R-GEXEMT</t>
  </si>
  <si>
    <t>ZRE171R-GEXEMT00</t>
  </si>
  <si>
    <t>Corolla Altis 1.6 A/T</t>
  </si>
  <si>
    <t>ZRE211R-GEXGKD</t>
  </si>
  <si>
    <t>ZRE211R-GEXGKD70</t>
  </si>
  <si>
    <t>Corolla Altis 1.8 G A/T</t>
  </si>
  <si>
    <t>ZRE211R-GEXGKD00</t>
  </si>
  <si>
    <t>ZRE211R-GEXGKD01</t>
  </si>
  <si>
    <t>Corolla Altis 1.8 V A/T</t>
  </si>
  <si>
    <t>ZRE211R-GEXGKD71</t>
  </si>
  <si>
    <t>ZRE211R-GEXGKD05</t>
  </si>
  <si>
    <t>Corolla Altis 1.8 V A/T (ZRE211R-GEXGKD)</t>
  </si>
  <si>
    <t>75</t>
  </si>
  <si>
    <t>ZRE211R-GEXGKD75</t>
  </si>
  <si>
    <t>ZRE211R-GEXGKD73</t>
  </si>
  <si>
    <t>Corolla Altis 1.8 G A/T (ZRE211R-GEXGKD)</t>
  </si>
  <si>
    <t>ZRE211R-GEXGKD72</t>
  </si>
  <si>
    <t>ZRE211R-GEXGKD02</t>
  </si>
  <si>
    <t>ZRE211R-GEXGKD03</t>
  </si>
  <si>
    <t>74</t>
  </si>
  <si>
    <t>ZRE211R-GEXGKD74</t>
  </si>
  <si>
    <t>ZRE211R-GEXGKD04</t>
  </si>
  <si>
    <t>ZRE211R-GEXGKD14</t>
  </si>
  <si>
    <t>84</t>
  </si>
  <si>
    <t>ZRE211R-GEXGKD84</t>
  </si>
  <si>
    <t>ZRE211R-GEXGKD15</t>
  </si>
  <si>
    <t>ZWE211R-GEXVBD</t>
  </si>
  <si>
    <t>ZWE211R-GEXVBD12</t>
  </si>
  <si>
    <t>Corolla Altis 1.8L Hybrid A/T (ZWE211R-GEXVBD)</t>
  </si>
  <si>
    <t>ZWE211R-GEXVBD82</t>
  </si>
  <si>
    <t>ZWE211R-GEXVBD13</t>
  </si>
  <si>
    <t>ZSG10R-DHXEKD</t>
  </si>
  <si>
    <t>ZSG10R-DHXEKD00</t>
  </si>
  <si>
    <t>Corolla Cross 1.8 A/T (ZSG10R-DHXEKD)</t>
  </si>
  <si>
    <t>ZSG10R-DHXEKD50</t>
  </si>
  <si>
    <t>ZSG10R-DHXEKD01</t>
  </si>
  <si>
    <t>ZSG10R-DHXEKD51</t>
  </si>
  <si>
    <t>ZSG10R-DHXEKD02</t>
  </si>
  <si>
    <t>52</t>
  </si>
  <si>
    <t>ZSG10R-DHXEKD52</t>
  </si>
  <si>
    <t>ZVG10R-DHXGBD</t>
  </si>
  <si>
    <t>ZVG10R-DHXGBD00</t>
  </si>
  <si>
    <t>Corolla Cross 1.8 Hybrid A/T (ZVG10R-DHXGBD)</t>
  </si>
  <si>
    <t>COROLLA CROSS HYBRID TOTAL</t>
  </si>
  <si>
    <t>ZVG10R-DHXGBD50</t>
  </si>
  <si>
    <t>ZVG10R-DHXGBD01</t>
  </si>
  <si>
    <t>ZVG10R-DHXGBD51</t>
  </si>
  <si>
    <t>ZVG10R-DHXGBD02</t>
  </si>
  <si>
    <t>ZVG10R-DHXGBD52</t>
  </si>
  <si>
    <t>ZVG10R-DHXGBD11</t>
  </si>
  <si>
    <t>Corolla Cross Hybrid</t>
  </si>
  <si>
    <t>BALANCER</t>
  </si>
  <si>
    <t>ZVG10R-DHXGBD61</t>
  </si>
  <si>
    <t>ZVG10R-DHXGBD12</t>
  </si>
  <si>
    <t>ZVG10R-DHXGBD62</t>
  </si>
  <si>
    <t>ZVG10R-DHXGBD21</t>
  </si>
  <si>
    <t>Corolla Cross 1.8 Hybrid GR-S A/T (ZVG10R-DHXGBD)</t>
  </si>
  <si>
    <t>Corolla Cross Hybrid GR-S</t>
  </si>
  <si>
    <t>ZVG10R-DHXGBD22</t>
  </si>
  <si>
    <t>23</t>
  </si>
  <si>
    <t>ZVG10R-DHXGBD23</t>
  </si>
  <si>
    <t>ZVG10R-DHXGBD73</t>
  </si>
  <si>
    <t>ZVG10R-DHXGBD71</t>
  </si>
  <si>
    <t>ZVG10R-DHXGBD72</t>
  </si>
  <si>
    <t>ZWE211R-GEXVBD00</t>
  </si>
  <si>
    <t>Corolla Altis 1.8L Hybrid A/T</t>
  </si>
  <si>
    <t>ZWE211R-GEXVBD70</t>
  </si>
  <si>
    <t>ZWE211R-GEXVBD03</t>
  </si>
  <si>
    <t>ZWE211R-GEXVBD73</t>
  </si>
  <si>
    <t>ZWE211R-GEXVBD02</t>
  </si>
  <si>
    <t>ZWE211R-GEXVBD72</t>
  </si>
  <si>
    <t>GRS202-AETUH</t>
  </si>
  <si>
    <t>GRS202-AETUH00</t>
  </si>
  <si>
    <t>CROWN ROYAL SALOON 3.0G A/T</t>
  </si>
  <si>
    <t>GRS202R-AETQK</t>
  </si>
  <si>
    <t>GRS202R-AETQK00</t>
  </si>
  <si>
    <t>GRS210-AETUH</t>
  </si>
  <si>
    <t>GRS210-AETUH00</t>
  </si>
  <si>
    <t>CROWN ROYAL SALOON 2.5G A/T</t>
  </si>
  <si>
    <t>AZSH21-AEXEB</t>
  </si>
  <si>
    <t>AZSH21-AEXEB00</t>
  </si>
  <si>
    <t>CROWN 2.5L HV G-EXECUTIVE FOUR</t>
  </si>
  <si>
    <t>WU302R-TKMLAD3</t>
  </si>
  <si>
    <t>WU302R-TKMLAD300</t>
  </si>
  <si>
    <t>NEW DYNA 110ST</t>
  </si>
  <si>
    <t>WU302R-TKMLHD3</t>
  </si>
  <si>
    <t>WU302R-TKMLHD300</t>
  </si>
  <si>
    <t>DYNA 110 ST</t>
  </si>
  <si>
    <t>WU302R-TKMLHD301</t>
  </si>
  <si>
    <t>0J</t>
  </si>
  <si>
    <t>WU302R-TKMLHD30J</t>
  </si>
  <si>
    <t>DYNA 110 ST BUS CHASSIS</t>
  </si>
  <si>
    <t>0K</t>
  </si>
  <si>
    <t>WU302R-TKMLHD30K</t>
  </si>
  <si>
    <t>DYNA 110 ST BUS CHASSIS LONG</t>
  </si>
  <si>
    <t>0I</t>
  </si>
  <si>
    <t>WU302R-TKMLHD30I</t>
  </si>
  <si>
    <t>DYNA 110 ST LONG</t>
  </si>
  <si>
    <t>WU302R-TKMLHD310</t>
  </si>
  <si>
    <t>DYNA 110 ST 4X2 M/T</t>
  </si>
  <si>
    <t>WU302R-TRMLHD8</t>
  </si>
  <si>
    <t>WU302R-TRMLHD810</t>
  </si>
  <si>
    <t>DYNA 110 ST BUS 4X2 M/T</t>
  </si>
  <si>
    <t>WU342R-TAMTJD3</t>
  </si>
  <si>
    <t>WU342R-TAMTJD300</t>
  </si>
  <si>
    <t>DYNA 130 HT EKSPEDISI 4X2 M/T</t>
  </si>
  <si>
    <t>WU342R-TKMLHD8</t>
  </si>
  <si>
    <t>WU342R-TKMLHD810</t>
  </si>
  <si>
    <t>DYNA 110 ST LONG 4X2 M/T</t>
  </si>
  <si>
    <t>WU342R-TKMQHD3</t>
  </si>
  <si>
    <t>WU342R-TKMQHD300</t>
  </si>
  <si>
    <t>DYNA 110 FT</t>
  </si>
  <si>
    <t>WU342R-TKMQHD301</t>
  </si>
  <si>
    <t>0M</t>
  </si>
  <si>
    <t>WU342R-TKMQHD30M</t>
  </si>
  <si>
    <t>DYNA 110 FT BUS CHASSIS</t>
  </si>
  <si>
    <t>WU342R-TKMQHD310</t>
  </si>
  <si>
    <t>DYNA 110 FT 4X2 M/T</t>
  </si>
  <si>
    <t>WU342R-TKMRHD3</t>
  </si>
  <si>
    <t>WU342R-TKMRHD300</t>
  </si>
  <si>
    <t>DYNA 110 ET</t>
  </si>
  <si>
    <t>WU342R-TKMRHD301</t>
  </si>
  <si>
    <t>0B</t>
  </si>
  <si>
    <t>WU342R-TKMRHD30B</t>
  </si>
  <si>
    <t>0A</t>
  </si>
  <si>
    <t>WU342R-TKMRHD30A</t>
  </si>
  <si>
    <t>WU342R-TKMRHD310</t>
  </si>
  <si>
    <t>DYNA 110 ET 4X2 M/T</t>
  </si>
  <si>
    <t>WU342R-TKMRJD3</t>
  </si>
  <si>
    <t>WU342R-TKMRJD300</t>
  </si>
  <si>
    <t>DYNA 130 XT</t>
  </si>
  <si>
    <t>WU342R-TKMRJD301</t>
  </si>
  <si>
    <t>0P</t>
  </si>
  <si>
    <t>WU342R-TKMRJD30P</t>
  </si>
  <si>
    <t>DYNA 130 XT LONG</t>
  </si>
  <si>
    <t>WU342R-TKMRJD310</t>
  </si>
  <si>
    <t>DYNA 130 XT 4X2 M/T</t>
  </si>
  <si>
    <t>WU342R-TKMTJD3</t>
  </si>
  <si>
    <t>WU342R-TKMTJD300</t>
  </si>
  <si>
    <t>DYNA 130 HT</t>
  </si>
  <si>
    <t>WU342R-TKMTJD301</t>
  </si>
  <si>
    <t>WU342R-TKMTJD302</t>
  </si>
  <si>
    <t>WU342R-TKMTJD303</t>
  </si>
  <si>
    <t>WU342R-TKMTJD30A</t>
  </si>
  <si>
    <t>0E</t>
  </si>
  <si>
    <t>WU342R-TKMTJD30E</t>
  </si>
  <si>
    <t>0F</t>
  </si>
  <si>
    <t>WU342R-TKMTJD30F</t>
  </si>
  <si>
    <t>WU342R-TKMTJD30B</t>
  </si>
  <si>
    <t>WU342R-TKMTJD306</t>
  </si>
  <si>
    <t>WU342R-TKMTJD304</t>
  </si>
  <si>
    <t>WU342R-TKMTJD312</t>
  </si>
  <si>
    <t>1E</t>
  </si>
  <si>
    <t>WU342R-TKMTJD31E</t>
  </si>
  <si>
    <t>WU342R-TKMTJD310</t>
  </si>
  <si>
    <t>WU342R-TKMTJD311</t>
  </si>
  <si>
    <t>1A</t>
  </si>
  <si>
    <t>WU342R-TKMTJD31A</t>
  </si>
  <si>
    <t>1B</t>
  </si>
  <si>
    <t>WU342R-TKMTJD31B</t>
  </si>
  <si>
    <t>WU342R-TKMTJD313</t>
  </si>
  <si>
    <t>1F</t>
  </si>
  <si>
    <t>WU342R-TKMTJD31F</t>
  </si>
  <si>
    <t>WU342R-TKMTJD320</t>
  </si>
  <si>
    <t>DYNA 130 HT 4X2 M/T</t>
  </si>
  <si>
    <t>WU342R-TKMTJD321</t>
  </si>
  <si>
    <t>DYNA 130 HT HI-GEAR 4X2 M/T</t>
  </si>
  <si>
    <t>WU342R-TKMTJD322</t>
  </si>
  <si>
    <t>DYNA 130 HT EXTREME HI-GEAR 4X2 M/T</t>
  </si>
  <si>
    <t>WU342R-TKMTJD323</t>
  </si>
  <si>
    <t>DYNA 130 HT OFF ROAD HI-GEAR 4X2 M/T</t>
  </si>
  <si>
    <t>WU342R-TRMLHD8</t>
  </si>
  <si>
    <t>WU342R-TRMLHD811</t>
  </si>
  <si>
    <t>DYNA 110 ST BUS LONG 4X2 M/T</t>
  </si>
  <si>
    <t>WU352R-TAMTJD8</t>
  </si>
  <si>
    <t>WU352R-TAMTJD800</t>
  </si>
  <si>
    <t>DYNA 130 HT LONG EKSPEDISI 4X2 M/T</t>
  </si>
  <si>
    <t>WU352R-TAMTJD801</t>
  </si>
  <si>
    <t>DYNA 130 HT LONG EKSPEDISI HI-GEAR 4X2 M/T</t>
  </si>
  <si>
    <t>WU352R-TKMQHD8</t>
  </si>
  <si>
    <t>WU352R-TKMQHD810</t>
  </si>
  <si>
    <t>DYNA 110 FT LONG 4X2 M/T</t>
  </si>
  <si>
    <t>WU352R-TKMRJD8</t>
  </si>
  <si>
    <t>WU352R-TKMRJD810</t>
  </si>
  <si>
    <t>DYNA 130 XT LONG 4X2 M/T</t>
  </si>
  <si>
    <t>WU352R-TKMRJD811</t>
  </si>
  <si>
    <t>DYNA 130 XT LONG HI-GEAR 4X2 M/T</t>
  </si>
  <si>
    <t>WU352R-TKMRJD812</t>
  </si>
  <si>
    <t>DYNA 130 XT BUS LONG 4X2 M/T</t>
  </si>
  <si>
    <t>BU343R-TKMQSD3</t>
  </si>
  <si>
    <t>BU343R-TKMQSD300</t>
  </si>
  <si>
    <t>DYNA LONG 3700</t>
  </si>
  <si>
    <t>WU340R-TKMRSD3</t>
  </si>
  <si>
    <t>WU340R-TKMRSD300</t>
  </si>
  <si>
    <t>DYNA LONG 4000</t>
  </si>
  <si>
    <t>WU342R-TKMQBD3</t>
  </si>
  <si>
    <t>WU342R-TKMQBD300</t>
  </si>
  <si>
    <t>NEW DYNA 130LT</t>
  </si>
  <si>
    <t>WU342R-TKMRBD3</t>
  </si>
  <si>
    <t>WU342R-TKMRBD300</t>
  </si>
  <si>
    <t>NEW DYNA 130HT</t>
  </si>
  <si>
    <t>2A</t>
  </si>
  <si>
    <t>WU342R-TKMTJD32A</t>
  </si>
  <si>
    <t>DYNA 130 HT 4X2 M/T (WU342R-TKMTJD3)</t>
  </si>
  <si>
    <t>2B</t>
  </si>
  <si>
    <t>WU342R-TKMTJD32B</t>
  </si>
  <si>
    <t>DYNA 130 HT HI-GEAR 4X2 M/T (WU342R-TKMTJD3)</t>
  </si>
  <si>
    <t>WU302R-TKMLHD320</t>
  </si>
  <si>
    <t>DYNA 110 ST 4X2 M/T (WU302R-TKMLHD3)</t>
  </si>
  <si>
    <t>WU342R-TKMLHD820</t>
  </si>
  <si>
    <t>DYNA 110 ST LONG 4X2 M/T (WU342R-TKMLHD8)</t>
  </si>
  <si>
    <t>WU302R-TRMLHD820</t>
  </si>
  <si>
    <t>DYNA 110 ST BUS 4X2 M/T (WU302R-TRMLHD8)</t>
  </si>
  <si>
    <t>WU342R-TRMLHD821</t>
  </si>
  <si>
    <t>DYNA 110 ST BUS LONG 4X2 M/T (WU342R-TRMLHD8)</t>
  </si>
  <si>
    <t>WU342R-TKMQHD320</t>
  </si>
  <si>
    <t>DYNA 110 FT 4X2 M/T (WU342R-TKMQHD3)</t>
  </si>
  <si>
    <t>WU352R-TKMQHD820</t>
  </si>
  <si>
    <t>DYNA 110 FT LONG 4X2 M/T (WU352R-TKMQHD8)</t>
  </si>
  <si>
    <t>WU342R-TKMRHD320</t>
  </si>
  <si>
    <t>DYNA 110 ET 4X2 M/T (WU342R-TKMRHD3)</t>
  </si>
  <si>
    <t>WU342R-TKMRJD320</t>
  </si>
  <si>
    <t>DYNA 130 XT 4X2 M/T (WU342R-TKMRJD3)</t>
  </si>
  <si>
    <t>WU352R-TKMRJD820</t>
  </si>
  <si>
    <t>DYNA 130 XT LONG 4X2 M/T (WU352R-TKMRJD8)</t>
  </si>
  <si>
    <t>WU352R-TKMRJD821</t>
  </si>
  <si>
    <t>DYNA 130 XT LONG HI-GEAR 4X2 M/T (WU352R-TKMRJD8)</t>
  </si>
  <si>
    <t>WU352R-TKMRJD822</t>
  </si>
  <si>
    <t>DYNA 130 XT BUS LONG 4X2 M/T (WU352R-TKMRJD8)</t>
  </si>
  <si>
    <t>WU342R-TKMTJD330</t>
  </si>
  <si>
    <t>WU342R-TKMTJD331</t>
  </si>
  <si>
    <t>32</t>
  </si>
  <si>
    <t>WU342R-TKMTJD332</t>
  </si>
  <si>
    <t>DYNA 130 HT EXTREME HI-GEAR 4X2 M/T (WU342R-TKMTJD</t>
  </si>
  <si>
    <t>33</t>
  </si>
  <si>
    <t>WU342R-TKMTJD333</t>
  </si>
  <si>
    <t>DYNA 130 HT OFF ROAD HI-GEAR 4X2 M/T (WU342R-TKMTJ</t>
  </si>
  <si>
    <t>WU342R-TAMTJD310</t>
  </si>
  <si>
    <t>DYNA 130 HT EKSPEDISI 4X2 M/T (WU342R-TAMTJD3)</t>
  </si>
  <si>
    <t>WU352R-TAMTJD810</t>
  </si>
  <si>
    <t>DYNA 130 HT LONG EKSPEDISI 4X2 M/T (WU352R-TAMTJD8</t>
  </si>
  <si>
    <t>WU352R-TAMTJD811</t>
  </si>
  <si>
    <t>DYNA 130 HT LONG EKSPEDISI HI-GEAR 4X2 M/T (WU352R</t>
  </si>
  <si>
    <t>3A</t>
  </si>
  <si>
    <t>WU342R-TKMTJD33A</t>
  </si>
  <si>
    <t>3B</t>
  </si>
  <si>
    <t>WU342R-TKMTJD33B</t>
  </si>
  <si>
    <t>XZU309R-TKMLAD3</t>
  </si>
  <si>
    <t>XZU309R-TKMLAD300</t>
  </si>
  <si>
    <t>DYNA 115 ST 4X2 5M/T (XZU309R-TKMLAD3)</t>
  </si>
  <si>
    <t>XZU349R-TKFTBD3</t>
  </si>
  <si>
    <t>XZU349R-TKFTBD300</t>
  </si>
  <si>
    <t>DYNA 136 HT HI-GEAR 4X2 6M/T (XZU349R-TKFTBD3)</t>
  </si>
  <si>
    <t>XZU349R-TKFTBD30A</t>
  </si>
  <si>
    <t>DYNA 136 HT HI-GEAR 4X2 6M/T (PTO) (XZU349R-TKFTBD</t>
  </si>
  <si>
    <t>NGK10R-AHMGKD</t>
  </si>
  <si>
    <t>NGK10R-AHMGKD00</t>
  </si>
  <si>
    <t>ETIOS 1.2 G M/T</t>
  </si>
  <si>
    <t>NGK10R-AHMGKD10</t>
  </si>
  <si>
    <t>A0</t>
  </si>
  <si>
    <t>NGK10R-AHMGKDA0</t>
  </si>
  <si>
    <t>C0</t>
  </si>
  <si>
    <t>NGK10R-AHMGKDC0</t>
  </si>
  <si>
    <t>NGK10R-AHMGKD12</t>
  </si>
  <si>
    <t>NGK10R-AHMNKD</t>
  </si>
  <si>
    <t>NGK10R-AHMNKD00</t>
  </si>
  <si>
    <t>ETIOS 1.2 E M/T</t>
  </si>
  <si>
    <t>NGK10R-AHMNKD10</t>
  </si>
  <si>
    <t>NGK10R-AHMNKD11</t>
  </si>
  <si>
    <t>NGK10R-AHMNKDA0</t>
  </si>
  <si>
    <t>NGK10R-AHMNKDC0</t>
  </si>
  <si>
    <t>C1</t>
  </si>
  <si>
    <t>NGK10R-AHMNKDC1</t>
  </si>
  <si>
    <t>NGK10R-AHMNKD12</t>
  </si>
  <si>
    <t>NGK10R-AHMNKD13</t>
  </si>
  <si>
    <t>NGK10R-AHMRKD</t>
  </si>
  <si>
    <t>NGK10R-AHMRKD00</t>
  </si>
  <si>
    <t>ETIOS 1.2 J M/T</t>
  </si>
  <si>
    <t>NGK10R-AHMRKD01</t>
  </si>
  <si>
    <t>P1</t>
  </si>
  <si>
    <t>NGK10R-AHMRKDP1</t>
  </si>
  <si>
    <t>NGK10R-AHMRKD10</t>
  </si>
  <si>
    <t>NGK10R-AHMRKDC0</t>
  </si>
  <si>
    <t>NGK10R-AHMRKD12</t>
  </si>
  <si>
    <t>NGK15R-AEMRKX</t>
  </si>
  <si>
    <t>NGK15R-AEMRKX00</t>
  </si>
  <si>
    <t>TOYOTA ETIOS SEDAN 1.5 M/T</t>
  </si>
  <si>
    <t>NGK15R-AEMRKX01</t>
  </si>
  <si>
    <t>P0</t>
  </si>
  <si>
    <t>NGK10R-AHMGKDP0</t>
  </si>
  <si>
    <t>NGK10R-AHMNKDP0</t>
  </si>
  <si>
    <t>A1</t>
  </si>
  <si>
    <t>NGK10R-AHMRKDA1</t>
  </si>
  <si>
    <t>NGK10R-AHMRKDP0</t>
  </si>
  <si>
    <t>NGK12R-AHMUKX</t>
  </si>
  <si>
    <t>NGK12R-AHMUKX00</t>
  </si>
  <si>
    <t>ETIOS CROSS 1.2 M/T</t>
  </si>
  <si>
    <t>D0</t>
  </si>
  <si>
    <t>NGK10R-AHMRKDD0</t>
  </si>
  <si>
    <t>D2</t>
  </si>
  <si>
    <t>NGK10R-AHMRKDD2</t>
  </si>
  <si>
    <t>D1</t>
  </si>
  <si>
    <t>NGK10R-AHMNKDD1</t>
  </si>
  <si>
    <t>D3</t>
  </si>
  <si>
    <t>NGK10R-AHMNKDD3</t>
  </si>
  <si>
    <t>NGK10R-AHMGKDD0</t>
  </si>
  <si>
    <t>NGK10R-AHMGKDD2</t>
  </si>
  <si>
    <t>NGK10R-AHMNKDD0</t>
  </si>
  <si>
    <t>NGK10R-AHMNKDD2</t>
  </si>
  <si>
    <t>GSJ15R-GKASKQ</t>
  </si>
  <si>
    <t>GSJ15R-GKASKQ00</t>
  </si>
  <si>
    <t>FJ CRUISER</t>
  </si>
  <si>
    <t>GSJ15R-GKASKQ01</t>
  </si>
  <si>
    <t>GSJ15R-GKASKQ10</t>
  </si>
  <si>
    <t>GSJ15R-GKASKQ11</t>
  </si>
  <si>
    <t>GUN165R-SDFSXD</t>
  </si>
  <si>
    <t>GUN165R-SDFSXD20</t>
  </si>
  <si>
    <t>Fortuner 2.4 G 4x2 M/T (GUN165R-SDFSXD)</t>
  </si>
  <si>
    <t>Fortuner 4x2 Spot Order Type</t>
  </si>
  <si>
    <t>GUN165R-SDTSXD</t>
  </si>
  <si>
    <t>GUN165R-SDTSXD20</t>
  </si>
  <si>
    <t>Fortuner 2.4 G 4x2 A/T (GUN165R-SDTSXD)</t>
  </si>
  <si>
    <t>GUN166R-SDTHXD</t>
  </si>
  <si>
    <t>GUN166R-SDTHXD10</t>
  </si>
  <si>
    <t>Fortuner 2.8 VRZ 4X2 A/T (GUN166R-SDTHXD)</t>
  </si>
  <si>
    <t>Fortuner 4x2 1GD</t>
  </si>
  <si>
    <t>GUN166R-SDTHXD21</t>
  </si>
  <si>
    <t>TGN166R-SDTHKD</t>
  </si>
  <si>
    <t>TGN166R-SDTHKD31</t>
  </si>
  <si>
    <t>Fortuner 2.7 SRZ 4x2 A/T (TGN166R-SDTHKD)</t>
  </si>
  <si>
    <t>GUN165R-SDFSHD</t>
  </si>
  <si>
    <t>GUN165R-SDFSHD00</t>
  </si>
  <si>
    <t>FORTUNER 2.4 G 4 x 2 M/T</t>
  </si>
  <si>
    <t>GUN165R-SDFSHD01</t>
  </si>
  <si>
    <t>GUN165R-SDTMHD</t>
  </si>
  <si>
    <t>GUN165R-SDTMHD00</t>
  </si>
  <si>
    <t>FORTUNER 2.4 VRZ 4 x 2 A/T</t>
  </si>
  <si>
    <t>GUN165R-SDTMHD01</t>
  </si>
  <si>
    <t>GUN165R-SDTSHD</t>
  </si>
  <si>
    <t>GUN165R-SDTSHD00</t>
  </si>
  <si>
    <t>FORTUNER 2.4 G 4 x 2 A/T</t>
  </si>
  <si>
    <t>GUN165R-SDTSHD01</t>
  </si>
  <si>
    <t>KUN60R-EKMSHD</t>
  </si>
  <si>
    <t>KUN60R-EKMSHD10</t>
  </si>
  <si>
    <t>FORTUNER 2.5 G M/T</t>
  </si>
  <si>
    <t>KUN60R-EKMSHD20</t>
  </si>
  <si>
    <t>KUN60R-EKMSHD21</t>
  </si>
  <si>
    <t>KUN60R-EKMSHD31</t>
  </si>
  <si>
    <t>KUN60R-EKMSHD30</t>
  </si>
  <si>
    <t>KUN60R-EKMSHD32</t>
  </si>
  <si>
    <t>KUN60R-EKMSHD33</t>
  </si>
  <si>
    <t>KUN60R-EKMSHD11</t>
  </si>
  <si>
    <t>KUN60R-EKMSHD50</t>
  </si>
  <si>
    <t>KUN60R-EKMSHD51</t>
  </si>
  <si>
    <t>KUN60R-EKMSHD60</t>
  </si>
  <si>
    <t>KUN60R-EKMSHD61</t>
  </si>
  <si>
    <t>KUN60R-EKMSHDA0</t>
  </si>
  <si>
    <t>KUN60R-EKMSHDA1</t>
  </si>
  <si>
    <t>KUN60R-EKPSHD</t>
  </si>
  <si>
    <t>KUN60R-EKPSHD00</t>
  </si>
  <si>
    <t>FORTUNER 2.5 G A/T</t>
  </si>
  <si>
    <t>KUN60R-EKPSHD10</t>
  </si>
  <si>
    <t>KUN60R-EKPSHD11</t>
  </si>
  <si>
    <t>KUN60R-EKPSHD01</t>
  </si>
  <si>
    <t>KUN60R-EKPSHD20</t>
  </si>
  <si>
    <t>KUN60R-EKPSHD21</t>
  </si>
  <si>
    <t>U0</t>
  </si>
  <si>
    <t>KUN60R-EKPSHDU0</t>
  </si>
  <si>
    <t>KUN60R-EKPSHD22</t>
  </si>
  <si>
    <t>KUN60R-EKPSHD23</t>
  </si>
  <si>
    <t>KUN60R-EKPSHD50</t>
  </si>
  <si>
    <t>KUN60R-EKPSHD51</t>
  </si>
  <si>
    <t>KUN60R-EKPSHDP0</t>
  </si>
  <si>
    <t>KUN60R-EKPSHD60</t>
  </si>
  <si>
    <t>KUN60R-EKPSHD61</t>
  </si>
  <si>
    <t>KUN60R-EKPSHDA0</t>
  </si>
  <si>
    <t>KUN60R-EKPSHDA1</t>
  </si>
  <si>
    <t>TGN166R-SDTMKD</t>
  </si>
  <si>
    <t>TGN166R-SDTMKD00</t>
  </si>
  <si>
    <t>FORTUNER 2.7 SRZ 4 x 2 A/T</t>
  </si>
  <si>
    <t>TGN61R-EKPSKD</t>
  </si>
  <si>
    <t>TGN61R-EKPSKD21</t>
  </si>
  <si>
    <t>FORTUNER 2.7 G LUX A/T</t>
  </si>
  <si>
    <t>TGN61R-EKPSKD31</t>
  </si>
  <si>
    <t>TGN61R-EKPSKD41</t>
  </si>
  <si>
    <t>42</t>
  </si>
  <si>
    <t>TGN61R-EKPSKD42</t>
  </si>
  <si>
    <t>U1</t>
  </si>
  <si>
    <t>TGN61R-EKPSKDU1</t>
  </si>
  <si>
    <t>U2</t>
  </si>
  <si>
    <t>TGN61R-EKPSKDU2</t>
  </si>
  <si>
    <t>43</t>
  </si>
  <si>
    <t>TGN61R-EKPSKD43</t>
  </si>
  <si>
    <t>T1</t>
  </si>
  <si>
    <t>TGN61R-EKPSKDT1</t>
  </si>
  <si>
    <t>TGN61R-EKPSKD50</t>
  </si>
  <si>
    <t>TGN61R-EKPSKD51</t>
  </si>
  <si>
    <t>TGN61R-EKPSKD60</t>
  </si>
  <si>
    <t>TGN61R-EKPSKD61</t>
  </si>
  <si>
    <t>TGN61R-EKPSKDA1</t>
  </si>
  <si>
    <t>TGN61R-EKPSKDA0</t>
  </si>
  <si>
    <t>KUN60R-EKMSHDP0</t>
  </si>
  <si>
    <t>KUN60R-EKMSHDP1</t>
  </si>
  <si>
    <t>T2</t>
  </si>
  <si>
    <t>KUN60R-EKMSHDT2</t>
  </si>
  <si>
    <t>T3</t>
  </si>
  <si>
    <t>KUN60R-EKMSHDT3</t>
  </si>
  <si>
    <t>KUN60R-EKMSHDU0</t>
  </si>
  <si>
    <t>KUN60R-EKMSHDU1</t>
  </si>
  <si>
    <t>KUN60R-EKMSHDW0</t>
  </si>
  <si>
    <t>W1</t>
  </si>
  <si>
    <t>KUN60R-EKMSHDW1</t>
  </si>
  <si>
    <t>KUN60R-EKPSHDP1</t>
  </si>
  <si>
    <t>KUN60R-EKPSHDT2</t>
  </si>
  <si>
    <t>KUN60R-EKPSHDT3</t>
  </si>
  <si>
    <t>KUN60R-EKPSHDU1</t>
  </si>
  <si>
    <t>KUN60R-EKPSHDW0</t>
  </si>
  <si>
    <t>KUN60R-EKPSHDW1</t>
  </si>
  <si>
    <t>KUN60R-NKMSHD</t>
  </si>
  <si>
    <t>KUN60R-NKMSHD00</t>
  </si>
  <si>
    <t>TGN61R-EKPSKDP0</t>
  </si>
  <si>
    <t>TGN61R-EKPSKDP1</t>
  </si>
  <si>
    <t>TGN61R-EKPSKDT3</t>
  </si>
  <si>
    <t>TGN61R-EKPSKDW1</t>
  </si>
  <si>
    <t>Z1</t>
  </si>
  <si>
    <t>TGN61R-EKPSKDZ1</t>
  </si>
  <si>
    <t>GUN165R-SDFSHDD0</t>
  </si>
  <si>
    <t>FORTUNER 2.4 G 4X2 M/T</t>
  </si>
  <si>
    <t>GUN165R-SDTSHDD0</t>
  </si>
  <si>
    <t>FORTUNER 2.4 G 4X2 A/T</t>
  </si>
  <si>
    <t>GUN165R-SDTMHDD0</t>
  </si>
  <si>
    <t>FORTUNER 2.4 VRZ 4X2 A/T</t>
  </si>
  <si>
    <t>TGN166R-SDTMKDD0</t>
  </si>
  <si>
    <t>FORTUNER 2.7 SRZ 4X2 A/T</t>
  </si>
  <si>
    <t>GUN165R-SDFSHD10</t>
  </si>
  <si>
    <t>GUN165R-SDTSHD10</t>
  </si>
  <si>
    <t>GUN165R-SDTMHD10</t>
  </si>
  <si>
    <t>TGN166R-SDTMKD10</t>
  </si>
  <si>
    <t>GUN165R-SDTMHD11</t>
  </si>
  <si>
    <t>TGN166R-SDTMKD11</t>
  </si>
  <si>
    <t>TGN166R-SDTMKD21</t>
  </si>
  <si>
    <t>Fortuner 2.7 SRZ 4x2 A/T</t>
  </si>
  <si>
    <t>TGN166R-SDTMKD20</t>
  </si>
  <si>
    <t>GUN165R-SDTSHD20</t>
  </si>
  <si>
    <t>Fortuner 2.4 G 4x2 A/T</t>
  </si>
  <si>
    <t>GUN165R-SDFSHD20</t>
  </si>
  <si>
    <t>Fortuner 2.4 G 4x2 M/T</t>
  </si>
  <si>
    <t>GUN165R-SDTMHD20</t>
  </si>
  <si>
    <t>Fortuner 2.4 VRZ 4x2 A/T</t>
  </si>
  <si>
    <t>TGN166R-SDTMKD30</t>
  </si>
  <si>
    <t>GUN165R-SDTMHD21</t>
  </si>
  <si>
    <t>TGN166R-SDTMKD31</t>
  </si>
  <si>
    <t>F0</t>
  </si>
  <si>
    <t>GUN165R-SDTSHDF0</t>
  </si>
  <si>
    <t>GUN165R-SDFSHDF0</t>
  </si>
  <si>
    <t>GUN165R-SDTMHDF0</t>
  </si>
  <si>
    <t>F1</t>
  </si>
  <si>
    <t>TGN166R-SDTMKDF1</t>
  </si>
  <si>
    <t>TGN166R-SDTMKDF0</t>
  </si>
  <si>
    <t>GUN165R-SDTMHDF1</t>
  </si>
  <si>
    <t>E0</t>
  </si>
  <si>
    <t>GUN165R-SDTMHDE0</t>
  </si>
  <si>
    <t>E1</t>
  </si>
  <si>
    <t>GUN165R-SDTMHDE1</t>
  </si>
  <si>
    <t>GUN165R-SDFSHDE0</t>
  </si>
  <si>
    <t>TGN166R-SDTMKDE0</t>
  </si>
  <si>
    <t>TGN166R-SDTMKDE1</t>
  </si>
  <si>
    <t>TGN166R-SDTMKD32</t>
  </si>
  <si>
    <t>GUN165R-SDTMHD22</t>
  </si>
  <si>
    <t>TGN166R-SDTMKDH0</t>
  </si>
  <si>
    <t>Fortuner 2.7 SRZ 4x2 A/T (TGN166R-SDTMKD)</t>
  </si>
  <si>
    <t>GUN165R-SDTMHDH2</t>
  </si>
  <si>
    <t>Fortuner 2.4 VRZ 4x2 A/T (GUN165R-SDTMHD)</t>
  </si>
  <si>
    <t>TGN166R-SDTMKDH2</t>
  </si>
  <si>
    <t>GUN165R-SDTSHDH0</t>
  </si>
  <si>
    <t>Fortuner 2.4 G 4x2 A/T (GUN165R-SDTSHD)</t>
  </si>
  <si>
    <t>GUN165R-SDTMHDH0</t>
  </si>
  <si>
    <t>GUN165R-SDFSHDH0</t>
  </si>
  <si>
    <t>Fortuner 2.4 G 4X2 M/T (GUN165R-SDFSHD)</t>
  </si>
  <si>
    <t>GUN165R-SDFSXD00</t>
  </si>
  <si>
    <t>GUN165R-SDTSXD00</t>
  </si>
  <si>
    <t>GUN165R-SDTHXD</t>
  </si>
  <si>
    <t>GUN165R-SDTHXD00</t>
  </si>
  <si>
    <t>Fortuner 2.4 VRZ 4x2 A/T (GUN165R-SDTHXD)</t>
  </si>
  <si>
    <t>TGN166R-SDTHKD00</t>
  </si>
  <si>
    <t>TGN166R-SDTHKD01</t>
  </si>
  <si>
    <t>GUN165R-SDTHXD01</t>
  </si>
  <si>
    <t>GUN165R-SDFSXDI0</t>
  </si>
  <si>
    <t>Fortuner 2.4 G 4X2 M/T (GUN165R-SDFSXD)</t>
  </si>
  <si>
    <t>GUN165R-SDTSXDI0</t>
  </si>
  <si>
    <t>Fortuner 2.4 G 4X2 A/T (GUN165R-SDTSXD)</t>
  </si>
  <si>
    <t>GUN165R-SDTHXDI0</t>
  </si>
  <si>
    <t>Fortuner 2.4 VRZ 4X2 A/T (GUN165R-SDTHXD)</t>
  </si>
  <si>
    <t>TGN166R-SDTHKDI0</t>
  </si>
  <si>
    <t>Fortuner 2.7 SRZ 4X2 A/T (TGN166R-SDTHKD)</t>
  </si>
  <si>
    <t>GUN165R-SDTHXDI1</t>
  </si>
  <si>
    <t>TGN166R-SDTHKDI1</t>
  </si>
  <si>
    <t>GUN165R-SDFSXD10</t>
  </si>
  <si>
    <t>GUN165R-SDTSXD10</t>
  </si>
  <si>
    <t>GUN165R-SDTHXD10</t>
  </si>
  <si>
    <t>GUN165R-SDTHXD11</t>
  </si>
  <si>
    <t>TGN166R-SDTHKD11</t>
  </si>
  <si>
    <t>GUN165R-SDTHXDAA</t>
  </si>
  <si>
    <t>GUN165R-SDTHXDBA</t>
  </si>
  <si>
    <t>GUN165R-SDTHXD20</t>
  </si>
  <si>
    <t>GUN165R-SDTHXD21</t>
  </si>
  <si>
    <t>AC</t>
  </si>
  <si>
    <t>GUN165R-SDTHXDAC</t>
  </si>
  <si>
    <t>GUN165R-SDTHXDBC</t>
  </si>
  <si>
    <t>TGN166R-SDTHKD21</t>
  </si>
  <si>
    <t>GUN166R-SDTHXD00</t>
  </si>
  <si>
    <t>GUN166R-SDTHXD01</t>
  </si>
  <si>
    <t>GUN166R-SDTHXD11</t>
  </si>
  <si>
    <t>AD</t>
  </si>
  <si>
    <t>GUN165R-SDTHXDAD</t>
  </si>
  <si>
    <t>GUN165R-SDTHXDBD</t>
  </si>
  <si>
    <t>TGN166L-SDTLKV</t>
  </si>
  <si>
    <t>G2</t>
  </si>
  <si>
    <t>TGN166L-SDTLKVG2</t>
  </si>
  <si>
    <t>Fortuner GX2 A/T (Palau Project)</t>
  </si>
  <si>
    <t>GUN165R-SDTHXD31</t>
  </si>
  <si>
    <t>GUN166R-SDTHXDAA</t>
  </si>
  <si>
    <t>GUN166R-SDTHXDBA</t>
  </si>
  <si>
    <t>GUN166R-SDTHXDAB</t>
  </si>
  <si>
    <t>GUN166R-SDTHXDBB</t>
  </si>
  <si>
    <t>GUN166R-SDTHXDAC</t>
  </si>
  <si>
    <t>GUN166R-SDTHXDBC</t>
  </si>
  <si>
    <t>GUN156R-SDTHXD</t>
  </si>
  <si>
    <t>GUN156R-SDTHXD21</t>
  </si>
  <si>
    <t>Fortuner 2.8 VRZ 4X4 A/T (GUN156R-SDTHXD)</t>
  </si>
  <si>
    <t>Fortuner 4x4</t>
  </si>
  <si>
    <t>GUN156R-SDTHXD22</t>
  </si>
  <si>
    <t>GUN155R-SDTMHD</t>
  </si>
  <si>
    <t>GUN155R-SDTMHD00</t>
  </si>
  <si>
    <t>FORTUNER 2.4 VRZ 4 x 4 A/T</t>
  </si>
  <si>
    <t>GUN155R-SDTSHD</t>
  </si>
  <si>
    <t>GUN155R-SDTSHD00</t>
  </si>
  <si>
    <t>FORTUNER 2.4 G 4 x 4 A/T</t>
  </si>
  <si>
    <t>GUN155R-SDTSHD01</t>
  </si>
  <si>
    <t>KUN50R-EKPSHD</t>
  </si>
  <si>
    <t>KUN50R-EKPSHD00</t>
  </si>
  <si>
    <t>FORTUNER 2.5 G A/T 4 x 4</t>
  </si>
  <si>
    <t>KUN50R-EKPSHDA0</t>
  </si>
  <si>
    <t>TGN51R-EKPSKD</t>
  </si>
  <si>
    <t>TGN51R-EKPSKD20</t>
  </si>
  <si>
    <t>FORTUNER 2.7 V A/T</t>
  </si>
  <si>
    <t>TGN51R-EKPSKD30</t>
  </si>
  <si>
    <t>TGN51R-EKPSKD40</t>
  </si>
  <si>
    <t>TGN51R-EKPSKD50</t>
  </si>
  <si>
    <t>TGN51R-EKPSKD60</t>
  </si>
  <si>
    <t>TGN51R-EKPSKDA0</t>
  </si>
  <si>
    <t>TGN51R-EKPSKD00</t>
  </si>
  <si>
    <t>TGN51R-EKPSKDP0</t>
  </si>
  <si>
    <t>T0</t>
  </si>
  <si>
    <t>TGN51R-EKPSKDT0</t>
  </si>
  <si>
    <t>TGN51R-EKPSKDU0</t>
  </si>
  <si>
    <t>TGN51R-EKPSKDW0</t>
  </si>
  <si>
    <t>TGN51R-NKPSKD</t>
  </si>
  <si>
    <t>TGN51R-NKPSKD00</t>
  </si>
  <si>
    <t>GUN155R-SDTSHDD0</t>
  </si>
  <si>
    <t>FORTUNER 2.4 G 4X4 A/T</t>
  </si>
  <si>
    <t>GUN155R-SDTMHDD0</t>
  </si>
  <si>
    <t>FORTUNER 2.4 VRZ 4X4 A/T</t>
  </si>
  <si>
    <t>GUN155R-SDTSHD10</t>
  </si>
  <si>
    <t>GUN155R-SDTMHD10</t>
  </si>
  <si>
    <t>GUN155R-SDTSHD20</t>
  </si>
  <si>
    <t>Fortuner 2.4 G 4x4 A/T</t>
  </si>
  <si>
    <t>GUN155R-SDTMHD20</t>
  </si>
  <si>
    <t>Fortuner 2.4 VRZ 4x4 A/T</t>
  </si>
  <si>
    <t>GUN155R-SDTSHDF0</t>
  </si>
  <si>
    <t>GUN155R-SDTMHDF0</t>
  </si>
  <si>
    <t>GUN155R-SDTSHDH0</t>
  </si>
  <si>
    <t>Fortuner 2.4 G 4x4 A/T (GUN155R-SDTSHD)</t>
  </si>
  <si>
    <t>GUN155R-SDTMHDH0</t>
  </si>
  <si>
    <t>Fortuner 2.4 VRZ 4x4 A/T (GUN155R-SDTMHD)</t>
  </si>
  <si>
    <t>GUN155R-SDTSXD</t>
  </si>
  <si>
    <t>GUN155R-SDTSXD00</t>
  </si>
  <si>
    <t>Fortuner 2.4 G 4x4 A/T (GUN155R-SDTSXD)</t>
  </si>
  <si>
    <t>GUN155R-SDTHXD</t>
  </si>
  <si>
    <t>GUN155R-SDTHXD00</t>
  </si>
  <si>
    <t>Fortuner 2.4 VRZ 4x4 A/T (GUN155R-SDTHXD)</t>
  </si>
  <si>
    <t>GUN155R-SDTSXDI0</t>
  </si>
  <si>
    <t>Fortuner 2.4 G 4X4 A/T (GUN155R-SDTSXD)</t>
  </si>
  <si>
    <t>GUN155R-SDTHXDI0</t>
  </si>
  <si>
    <t>Fortuner 2.4 VRZ 4X4 A/T (GUN155R-SDTHXD)</t>
  </si>
  <si>
    <t>GUN155R-SDTSXD10</t>
  </si>
  <si>
    <t>GUN155R-SDTHXD10</t>
  </si>
  <si>
    <t>GUN155R-SDTSXD20</t>
  </si>
  <si>
    <t>GUN156R-SDTHXD01</t>
  </si>
  <si>
    <t>GUN156R-SDTHXD11</t>
  </si>
  <si>
    <t>ZN6-AKE7</t>
  </si>
  <si>
    <t>ZN6-AKE700</t>
  </si>
  <si>
    <t>86 2.0L A/T</t>
  </si>
  <si>
    <t>ZN6-AKE701</t>
  </si>
  <si>
    <t>ZN6-AKE702</t>
  </si>
  <si>
    <t>ZN6-AKE704</t>
  </si>
  <si>
    <t>ZN6-AKE705</t>
  </si>
  <si>
    <t>ZN6-AKE703</t>
  </si>
  <si>
    <t>ZN6-AKE8</t>
  </si>
  <si>
    <t>ZN6-AKE801</t>
  </si>
  <si>
    <t>86 2.0L M/T</t>
  </si>
  <si>
    <t>ZN6-AKE800</t>
  </si>
  <si>
    <t>ZN6-BKE7</t>
  </si>
  <si>
    <t>ZN6-BKE700</t>
  </si>
  <si>
    <t>ZN6-BKE701</t>
  </si>
  <si>
    <t>ZN6-BKE703</t>
  </si>
  <si>
    <t>ZN6-BKE704</t>
  </si>
  <si>
    <t>ZN6-BKE705</t>
  </si>
  <si>
    <t>ZN6-BKE702</t>
  </si>
  <si>
    <t>ZN6-BKE8</t>
  </si>
  <si>
    <t>ZN6-BKE800</t>
  </si>
  <si>
    <t>ZN6-BKE801</t>
  </si>
  <si>
    <t>ZN6-CKE7</t>
  </si>
  <si>
    <t>ZN6-CKE701</t>
  </si>
  <si>
    <t>ZN6-CKE704</t>
  </si>
  <si>
    <t>ZN6-CKE705</t>
  </si>
  <si>
    <t>ZN6-CKE700</t>
  </si>
  <si>
    <t>ZN6-CKE702</t>
  </si>
  <si>
    <t>ZN6-CKE703</t>
  </si>
  <si>
    <t>ZN6-CKE8</t>
  </si>
  <si>
    <t>ZN6-CKE801</t>
  </si>
  <si>
    <t>ZN6-CKE800</t>
  </si>
  <si>
    <t>ZN6-DKE7</t>
  </si>
  <si>
    <t>ZN6-DKE700</t>
  </si>
  <si>
    <t>ZN6-DKE702</t>
  </si>
  <si>
    <t>ZN6-DKE703</t>
  </si>
  <si>
    <t>ZN6-DKE701</t>
  </si>
  <si>
    <t>ZN6-DKE704</t>
  </si>
  <si>
    <t>ZN6-DKE705</t>
  </si>
  <si>
    <t>ZN6-DKE8</t>
  </si>
  <si>
    <t>ZN6-DKE800</t>
  </si>
  <si>
    <t>ZN6-DKE801</t>
  </si>
  <si>
    <t>ZN6-EKE7</t>
  </si>
  <si>
    <t>ZN6-EKE700</t>
  </si>
  <si>
    <t>ZN6-EKE701</t>
  </si>
  <si>
    <t>ZN6-EKE702</t>
  </si>
  <si>
    <t>ZN6-EKE703</t>
  </si>
  <si>
    <t>ZN6-EKE8</t>
  </si>
  <si>
    <t>ZN6-EKE800</t>
  </si>
  <si>
    <t>ZN6-EKE801</t>
  </si>
  <si>
    <t>ZN6-FKE8</t>
  </si>
  <si>
    <t>ZN6-FKE800</t>
  </si>
  <si>
    <t>ZN6-FKE7</t>
  </si>
  <si>
    <t>ZN6-FKE700</t>
  </si>
  <si>
    <t>ZN6-FKE702</t>
  </si>
  <si>
    <t>ZN6-FKE801</t>
  </si>
  <si>
    <t>ZN6-FKE701</t>
  </si>
  <si>
    <t>ZN6-FKE703</t>
  </si>
  <si>
    <t>ZN6-GKE8</t>
  </si>
  <si>
    <t>ZN6-GKE800</t>
  </si>
  <si>
    <t>ZN6-GKE7</t>
  </si>
  <si>
    <t>ZN6-GKE700</t>
  </si>
  <si>
    <t>ZN6-GKE702</t>
  </si>
  <si>
    <t>ZN6-GKE801</t>
  </si>
  <si>
    <t>ZN6-GKE701</t>
  </si>
  <si>
    <t>ZN6-GKE703</t>
  </si>
  <si>
    <t>ZN6-HKE8</t>
  </si>
  <si>
    <t>ZN6-HKE800</t>
  </si>
  <si>
    <t>ZN6-HKE801</t>
  </si>
  <si>
    <t>ZN6-HKE7</t>
  </si>
  <si>
    <t>ZN6-HKE700</t>
  </si>
  <si>
    <t>ZN6-HKE701</t>
  </si>
  <si>
    <t>ZN6-HKE702</t>
  </si>
  <si>
    <t>ZN6-HKE703</t>
  </si>
  <si>
    <t>GXPA16R-AGFGZW</t>
  </si>
  <si>
    <t>GXPA16R-AGFGZW00</t>
  </si>
  <si>
    <t>GR YARIS 1.6T M/T</t>
  </si>
  <si>
    <t>GR YARIS M/T</t>
  </si>
  <si>
    <t>ZN8-BKF7</t>
  </si>
  <si>
    <t>ZN8-BKF700</t>
  </si>
  <si>
    <t>Toyota GR 86 2.4L A/T (ZN8-BKF7)</t>
  </si>
  <si>
    <t>Toyota GR 86 A/T</t>
  </si>
  <si>
    <t>ZN8-BKE8</t>
  </si>
  <si>
    <t>ZN8-BKE800</t>
  </si>
  <si>
    <t>Toyota GR 86 2.4L M/T (ZN8-BKE8)</t>
  </si>
  <si>
    <t>ZN8-BKF701</t>
  </si>
  <si>
    <t>ZN8-BKE801</t>
  </si>
  <si>
    <t>ZN8-BKL7</t>
  </si>
  <si>
    <t>ZN8-BKL700</t>
  </si>
  <si>
    <t>Toyota GR 86 2.4L A/T (ZN8-BKL7)</t>
  </si>
  <si>
    <t>ZN8-BKF7AA</t>
  </si>
  <si>
    <t>ZN8-BKF7BA</t>
  </si>
  <si>
    <t>ZN8-BKF7CA</t>
  </si>
  <si>
    <t>ZN8-BKF7DA</t>
  </si>
  <si>
    <t>ZN8-BKF7AB</t>
  </si>
  <si>
    <t>ZN8-BKF7CB</t>
  </si>
  <si>
    <t>ZN8-BKF7DB</t>
  </si>
  <si>
    <t>ZN8-BKE8AA</t>
  </si>
  <si>
    <t>ZN8-BKE8BA</t>
  </si>
  <si>
    <t>ZN8-BKE8CA</t>
  </si>
  <si>
    <t>ZN8-BKE8DA</t>
  </si>
  <si>
    <t>ZN8-BKE8AB</t>
  </si>
  <si>
    <t>ZN8-BKE8BB</t>
  </si>
  <si>
    <t>ZN8-BKE8CB</t>
  </si>
  <si>
    <t>ZN8-BKE8DB</t>
  </si>
  <si>
    <t>ZN8-BKL7AA</t>
  </si>
  <si>
    <t>ZN8-BKL7BA</t>
  </si>
  <si>
    <t>ZN8-BKL7CA</t>
  </si>
  <si>
    <t>ZN8-BKL7DA</t>
  </si>
  <si>
    <t>ZN8-BKF7BB</t>
  </si>
  <si>
    <t>AVU65W-ANXGB</t>
  </si>
  <si>
    <t>AVU65W-ANXGB00</t>
  </si>
  <si>
    <t>HARRIER 2.5L HYBRID A/T</t>
  </si>
  <si>
    <t>DAAAVU65W-ANXGB</t>
  </si>
  <si>
    <t>DAAAVU65W-ANXGB00</t>
  </si>
  <si>
    <t>DBAZSU60W-ANXGP</t>
  </si>
  <si>
    <t>DBAZSU60W-ANXGP00</t>
  </si>
  <si>
    <t>HARRIER 2.0L A/T</t>
  </si>
  <si>
    <t>ZSU60W-ANXGP</t>
  </si>
  <si>
    <t>ZSU60W-ANXGP00</t>
  </si>
  <si>
    <t>KDH222R-LEMDY</t>
  </si>
  <si>
    <t>KDH222R-LEMDY00</t>
  </si>
  <si>
    <t>TOYOTA HI ACE M/T</t>
  </si>
  <si>
    <t>KDH222R-LEMDY01</t>
  </si>
  <si>
    <t>KDH222R-LEMDY02</t>
  </si>
  <si>
    <t>TOYOTA HI ACE COMMUTER M/T</t>
  </si>
  <si>
    <t>KDH222R-LEMDY03</t>
  </si>
  <si>
    <t>KDH222R-LEMDY12</t>
  </si>
  <si>
    <t>KDH222R-LEMDY13</t>
  </si>
  <si>
    <t>KDH222R-LEMDY10</t>
  </si>
  <si>
    <t>KDH222R-LEMDY11</t>
  </si>
  <si>
    <t>KDH222R-LEMDY20</t>
  </si>
  <si>
    <t>KDH222R-LEMDY21</t>
  </si>
  <si>
    <t>KDH222R-LEMDYC0</t>
  </si>
  <si>
    <t>TOYOTA HI ACE M/T - COMMUTER METALLIC</t>
  </si>
  <si>
    <t>KDH222R-LEMDYC1</t>
  </si>
  <si>
    <t>TOYOTA HI ACE M/T - COMMUTER</t>
  </si>
  <si>
    <t>S1</t>
  </si>
  <si>
    <t>KDH222R-LEMDYS1</t>
  </si>
  <si>
    <t>TOYOTA HI ACE M/T - STANDARD METALLIC</t>
  </si>
  <si>
    <t>S2</t>
  </si>
  <si>
    <t>KDH222R-LEMDYS2</t>
  </si>
  <si>
    <t>TR213R-KDPNKT</t>
  </si>
  <si>
    <t>TR213R-KDPNKT00</t>
  </si>
  <si>
    <t>HIACE VENTURY 2.7V A/T</t>
  </si>
  <si>
    <t>KDH222R-LEMDY14</t>
  </si>
  <si>
    <t>Hi Ace Commuter Luxury M/T</t>
  </si>
  <si>
    <t>KDH222R-LEMDY15</t>
  </si>
  <si>
    <t>KDH200R-RBMDYN</t>
  </si>
  <si>
    <t>KDH200R-RBMDYN00</t>
  </si>
  <si>
    <t>Hiace Panel Van 2.5 (4x2) M/T (KDH200R-RBMDYN)</t>
  </si>
  <si>
    <t>KDH212R-JDMNYN</t>
  </si>
  <si>
    <t>KDH212R-JDMNYNH1</t>
  </si>
  <si>
    <t>Hi Ace 2.5 (4x2) M/T (KDH212R-JDMNYN)</t>
  </si>
  <si>
    <t>KDH222R-LEMDY16</t>
  </si>
  <si>
    <t>TOYOTA HI ACE COMMUTER M/T (KDH222R-LEMDY)</t>
  </si>
  <si>
    <t>17</t>
  </si>
  <si>
    <t>KDH222R-LEMDY17</t>
  </si>
  <si>
    <t>C2</t>
  </si>
  <si>
    <t>KDH222R-LEMDYC2</t>
  </si>
  <si>
    <t>KDH223R-LEMDY</t>
  </si>
  <si>
    <t>KDH223R-LEMDY00</t>
  </si>
  <si>
    <t>HIACE COMMUTER M/T (KDH223R-LEMDY)</t>
  </si>
  <si>
    <t>KDH223R-LEMDY01</t>
  </si>
  <si>
    <t>GDH322R-EDFPY</t>
  </si>
  <si>
    <t>GDH322R-EDFPY00</t>
  </si>
  <si>
    <t>HIACE 2.8 M/T (GDH322R-EDFPY)</t>
  </si>
  <si>
    <t>GDH322R-EDFPY01</t>
  </si>
  <si>
    <t>GDH321R-EDFDYD</t>
  </si>
  <si>
    <t>GDH321R-EDFDYD00</t>
  </si>
  <si>
    <t>Hi Ace 2.8 M/T (GDH321R-EDFDYD)</t>
  </si>
  <si>
    <t>GDH321R-EDFDYD01</t>
  </si>
  <si>
    <t>KUN125R-CTFLHD</t>
  </si>
  <si>
    <t>KUN125R-CTFLHD00</t>
  </si>
  <si>
    <t>HILUX 2.5E EXTRA CABIN 4X4 M/T</t>
  </si>
  <si>
    <t>KUN125R-CTFLHD50</t>
  </si>
  <si>
    <t>GUN125R-CTFLHD</t>
  </si>
  <si>
    <t>GUN125R-CTFLHD00</t>
  </si>
  <si>
    <t>HILUX 2.4E EXTRA CABIN 4X4 M/T</t>
  </si>
  <si>
    <t>GUN125R-CTFLHD50</t>
  </si>
  <si>
    <t>Hilux 2.4E Extra Cabin 4x4 M/T (GUN125R-CTFLHD)</t>
  </si>
  <si>
    <t>GUN125R-CTFLHD01</t>
  </si>
  <si>
    <t>Hilux 2.4E Extra Cabin 4x4 M/T</t>
  </si>
  <si>
    <t>GUN125R-CTFLHD51</t>
  </si>
  <si>
    <t>GUN125R-CTFLHD11</t>
  </si>
  <si>
    <t>GUN125R-CTFLHD61</t>
  </si>
  <si>
    <t>KUN25R-URMSHT</t>
  </si>
  <si>
    <t>KUN25R-URMSHT00</t>
  </si>
  <si>
    <t>HILUX 2.5E C-CAB 4X4 MT</t>
  </si>
  <si>
    <t>KUN125R-DTAMHD</t>
  </si>
  <si>
    <t>KUN125R-DTAMHD00</t>
  </si>
  <si>
    <t>HILUX 2.5V DOUBLE CABIN 4X4 A/</t>
  </si>
  <si>
    <t>Hilux D-CAB V</t>
  </si>
  <si>
    <t>KUN125R-DTAMHD01</t>
  </si>
  <si>
    <t>KUN125R-DTAMHD50</t>
  </si>
  <si>
    <t>HILUX 2.5V DOUBLE CABIN 4X4 A/T</t>
  </si>
  <si>
    <t>KUN125R-DTAMHD51</t>
  </si>
  <si>
    <t>KUN125R-DTFLHD</t>
  </si>
  <si>
    <t>KUN125R-DTFLHD00</t>
  </si>
  <si>
    <t>HILUX 2.5E DOUBLE CABIN 4X4 M/</t>
  </si>
  <si>
    <t>Hilux D-CAB E</t>
  </si>
  <si>
    <t>KUN125R-DTFLHD50</t>
  </si>
  <si>
    <t>HILUX 2.5E DOUBLE CABIN 4X4 M/T</t>
  </si>
  <si>
    <t>KUN125R-DTFSHD</t>
  </si>
  <si>
    <t>KUN125R-DTFSHD00</t>
  </si>
  <si>
    <t>HILUX 2.5G DOUBLE CABIN 4X4 M/</t>
  </si>
  <si>
    <t>Hilux D-CAB G</t>
  </si>
  <si>
    <t>KUN125R-DTFSHD01</t>
  </si>
  <si>
    <t>KUN125R-DTFSHD50</t>
  </si>
  <si>
    <t>HILUX 2.5G DOUBLE CABIN 4X4 M/T</t>
  </si>
  <si>
    <t>KUN125R-DTFSHD51</t>
  </si>
  <si>
    <t>KUN25R-PRMDHD</t>
  </si>
  <si>
    <t>KUN25R-PRMDHD00</t>
  </si>
  <si>
    <t>HILUX 2.5E DOUBLE CABIN (4X4)</t>
  </si>
  <si>
    <t>KUN25R-PRMDHD01</t>
  </si>
  <si>
    <t>HILUX 2.5G DOUBLE CABIN (4X4)</t>
  </si>
  <si>
    <t>KUN25R-PRMDHD50</t>
  </si>
  <si>
    <t>KUN25R-PRMDHD51</t>
  </si>
  <si>
    <t>KUN25R-PRMDHD10</t>
  </si>
  <si>
    <t>KUN25R-PRMDHD11</t>
  </si>
  <si>
    <t>KUN25R-PRMDHD61</t>
  </si>
  <si>
    <t>KUN25R-PRMDHD20</t>
  </si>
  <si>
    <t>KUN25R-PRMDHD21</t>
  </si>
  <si>
    <t>KUN25R-PRMDHD71</t>
  </si>
  <si>
    <t>KUN25R-PRMDHD70</t>
  </si>
  <si>
    <t>KUN25R-PRPSHD</t>
  </si>
  <si>
    <t>KUN25R-PRPSHD00</t>
  </si>
  <si>
    <t>HILUX 2.5V DOUBLE CABIN (4X4)</t>
  </si>
  <si>
    <t>KUN25R-PRPSHD50</t>
  </si>
  <si>
    <t>KUN25R-PRPSHD10</t>
  </si>
  <si>
    <t>KUN25R-PRPSHD60</t>
  </si>
  <si>
    <t>KUN26R-PRMSYD</t>
  </si>
  <si>
    <t>KUN26R-PRMSYD00</t>
  </si>
  <si>
    <t>HILUX 3.0E DOUBLE CABIN 4X4 MT</t>
  </si>
  <si>
    <t>KUN26R-PRMSYD01</t>
  </si>
  <si>
    <t>HILUX 3.0G DOUBLE CABIN 4X4 MT</t>
  </si>
  <si>
    <t>KUN125R-DTFLHD01</t>
  </si>
  <si>
    <t>HILUX 2.5E DOUBLE CABIN 4 x 4 M/T</t>
  </si>
  <si>
    <t>KUN26R-PRPSYT</t>
  </si>
  <si>
    <t>KUN26R-PRPSYT00</t>
  </si>
  <si>
    <t>HILUX 3.0 DOUBLE CABIN (4X4)</t>
  </si>
  <si>
    <t>Diesel</t>
  </si>
  <si>
    <t>GUN125R-DTFLHD</t>
  </si>
  <si>
    <t>GUN125R-DTFLHD00</t>
  </si>
  <si>
    <t>HILUX 2.4E DOUBLE CABIN 4X4 M/T</t>
  </si>
  <si>
    <t>GUN125R-DTFSHD</t>
  </si>
  <si>
    <t>GUN125R-DTFSHD00</t>
  </si>
  <si>
    <t>HILUX 2.4G DOUBLE CABIN 4X4 M/T</t>
  </si>
  <si>
    <t>GUN125R-DTTMHD</t>
  </si>
  <si>
    <t>GUN125R-DTTMHD00</t>
  </si>
  <si>
    <t>HILUX 2.4V DOUBLE CABIN 4X4 A/T</t>
  </si>
  <si>
    <t>GUN125R-DTFLHD50</t>
  </si>
  <si>
    <t>Hilux 2.4E Double Cabin 4x4 M/T (GUN125R-DTFLHD)</t>
  </si>
  <si>
    <t>GUN125R-DTFSHD50</t>
  </si>
  <si>
    <t>Hilux 2.4G Double Cabin 4x4 M/T (GUN125R-DTFSHD)</t>
  </si>
  <si>
    <t>GUN125R-DTTMHD50</t>
  </si>
  <si>
    <t>Hilux 2.4V Double Cabin 4x4 A/T (GUN125R-DTTMHD)</t>
  </si>
  <si>
    <t>GUN125R-DTFLHD01</t>
  </si>
  <si>
    <t>Hilux 2.4E Double Cabin 4x4 M/T</t>
  </si>
  <si>
    <t>GUN125R-DTFLHD51</t>
  </si>
  <si>
    <t>GUN125R-DTFSHD01</t>
  </si>
  <si>
    <t>Hilux 2.4G Double Cabin 4x4 M/T</t>
  </si>
  <si>
    <t>GUN125R-DTFSHD51</t>
  </si>
  <si>
    <t>GUN125R-DTTMHD01</t>
  </si>
  <si>
    <t>Hilux 2.4V Double Cabin 4x4 A/T</t>
  </si>
  <si>
    <t>GUN125R-DTTMHD51</t>
  </si>
  <si>
    <t>GUN125R-DTFLHD11</t>
  </si>
  <si>
    <t>GUN125R-DTFLHD61</t>
  </si>
  <si>
    <t>GUN125R-DTFSHD11</t>
  </si>
  <si>
    <t>GUN125R-DTFSHD61</t>
  </si>
  <si>
    <t>GUN125R-DTTMHD11</t>
  </si>
  <si>
    <t>GUN125R-DTTMHD61</t>
  </si>
  <si>
    <t>GUN125R-DTTHXD</t>
  </si>
  <si>
    <t>GUN125R-DTTHXD00</t>
  </si>
  <si>
    <t>Hilux 2.4 V Double Cabin 4x4 A/T(GUN125R-DTTHXD)</t>
  </si>
  <si>
    <t>GUN125R-DTTHXD50</t>
  </si>
  <si>
    <t>GUN125R-DTFLXD</t>
  </si>
  <si>
    <t>GUN125R-DTFLXD00</t>
  </si>
  <si>
    <t>Hilux 2.4E Double Cabin 4x4 M/T(GUN125R-DTFLXD)</t>
  </si>
  <si>
    <t>GUN125R-DTFLXD50</t>
  </si>
  <si>
    <t>GUN125R-DTFSXD</t>
  </si>
  <si>
    <t>GUN125R-DTFSXD00</t>
  </si>
  <si>
    <t>Hilux 2.4G Double Cabin 4x4 M/T(GUN125R-DTFSXD)</t>
  </si>
  <si>
    <t>GUN125R-DTFSXD50</t>
  </si>
  <si>
    <t>GUN125R-DTTHXD10</t>
  </si>
  <si>
    <t>Hilux 2.4V Double Cabin 4x4 A/T(GUN125R-DTTHXD)</t>
  </si>
  <si>
    <t>GUN125R-DTTHXD60</t>
  </si>
  <si>
    <t>GUN125R-DTFLXD10</t>
  </si>
  <si>
    <t>GUN125R-DTFLXD60</t>
  </si>
  <si>
    <t>GUN125R-DTFLXD11</t>
  </si>
  <si>
    <t>GUN125R-DTFLXD61</t>
  </si>
  <si>
    <t>GUN125R-DTFLXD21</t>
  </si>
  <si>
    <t>GUN125R-DTTHXD20</t>
  </si>
  <si>
    <t>GUN125R-DTTHXD70</t>
  </si>
  <si>
    <t>GUN125R-DTFSXD10</t>
  </si>
  <si>
    <t>GUN125R-DTFSXD60</t>
  </si>
  <si>
    <t>GUN125R-DTFLXD20</t>
  </si>
  <si>
    <t>GUN125R-DTFLXD70</t>
  </si>
  <si>
    <t>GUN125R-DTTHXD30</t>
  </si>
  <si>
    <t>GUN125R-DTFSXD20</t>
  </si>
  <si>
    <t>GUN125R-DTFLXD30</t>
  </si>
  <si>
    <t>GUN125R-DTFLXD31</t>
  </si>
  <si>
    <t>GUN125R-DTFSXDC1</t>
  </si>
  <si>
    <t xml:space="preserve">Hilux 2.4G Double Cabin 4x4 M/T(GUN125R-DTFSXD) </t>
  </si>
  <si>
    <t>KUN10R-TRMDYD</t>
  </si>
  <si>
    <t>KUN10R-TRMDYD00</t>
  </si>
  <si>
    <t>HILUX PICK UP 2.5L DSL M/T</t>
  </si>
  <si>
    <t>HILUX S-CAB DIESEL</t>
  </si>
  <si>
    <t>KUN10R-TRMDYD10</t>
  </si>
  <si>
    <t>KUN10R-TRMDYD20</t>
  </si>
  <si>
    <t>KUN112R-BTMXYD</t>
  </si>
  <si>
    <t>KUN112R-BTMXYD00</t>
  </si>
  <si>
    <t>HILUX PICK UP 2.5 DSL M/T</t>
  </si>
  <si>
    <t>KUN112R-BTMXYD50</t>
  </si>
  <si>
    <t>TGN10R-TRMDKD</t>
  </si>
  <si>
    <t>TGN10R-TRMDKD10</t>
  </si>
  <si>
    <t>HILUX PICK UP 2.0L M/T</t>
  </si>
  <si>
    <t>HILUX S-CAB GASOLINE</t>
  </si>
  <si>
    <t>TGN10R-TRMDKD20</t>
  </si>
  <si>
    <t>TGN10R-TRMDKD70</t>
  </si>
  <si>
    <t>TGN10R-TRMDKD00</t>
  </si>
  <si>
    <t>TGN10R-TRMDKD30</t>
  </si>
  <si>
    <t>TGN10R-TRMRKD3</t>
  </si>
  <si>
    <t>TGN10R-TRMRKD300</t>
  </si>
  <si>
    <t>HILUX PICK UP 2.0 C/C M/T</t>
  </si>
  <si>
    <t>TGN10R-TRMRKD310</t>
  </si>
  <si>
    <t>TGN10R-TRMRKD320</t>
  </si>
  <si>
    <t>TGN110R-BTMXKD</t>
  </si>
  <si>
    <t>TGN110R-BTMXKD00</t>
  </si>
  <si>
    <t>HILUX PICK UP 2.0 M/T</t>
  </si>
  <si>
    <t>TGN110R-BTMXKD50</t>
  </si>
  <si>
    <t>KUN10R-TRMDYD50</t>
  </si>
  <si>
    <t>TGN10R-TRMRKD360</t>
  </si>
  <si>
    <t>TGN110R-BTMXKDF0</t>
  </si>
  <si>
    <t>KUN112R-BTMXYDF0</t>
  </si>
  <si>
    <t>TGN110R-BTMXKD60</t>
  </si>
  <si>
    <t>Hilux Pick Up 2.0 M/T</t>
  </si>
  <si>
    <t>TGN110R-BTMXKD10</t>
  </si>
  <si>
    <t>GUN112R-BTMXYD</t>
  </si>
  <si>
    <t>GUN112R-BTMXYD00</t>
  </si>
  <si>
    <t>Hilux Pick Up 2.4 DSL M/T (GUN112R-BTMXYD)</t>
  </si>
  <si>
    <t>GUN112R-BTMXYD50</t>
  </si>
  <si>
    <t>KUN112R-BTMXYD10</t>
  </si>
  <si>
    <t>TGN110R-BTMLKD</t>
  </si>
  <si>
    <t>TGN110R-BTMLKD00</t>
  </si>
  <si>
    <t>Hilux Pick Up 2.0 M/T(TGN110R-BTMLKD)</t>
  </si>
  <si>
    <t>GUN112R-BTMLXD</t>
  </si>
  <si>
    <t>GUN112R-BTMLXD00</t>
  </si>
  <si>
    <t>Hilux Pick Up 2.4 DSL M/T(GUN112R-BTMLXD)</t>
  </si>
  <si>
    <t>GUN112R-BTMLXD10</t>
  </si>
  <si>
    <t>Hilux Pick Up 2.4 DSL M/T (GUN112R-BTMLXD)</t>
  </si>
  <si>
    <t>TGN110R-BTMLKD10</t>
  </si>
  <si>
    <t>Hilux Pick Up 2.0 M/T (TGN110R-BTMLKD)</t>
  </si>
  <si>
    <t>GUN112R-BTMLXD20</t>
  </si>
  <si>
    <t>GUN125R-BTFXHD</t>
  </si>
  <si>
    <t>GUN125R-BTFXHD00</t>
  </si>
  <si>
    <t>Hilux Pick Up 2.4 DSL 4x4 M/T (GUN125R-BTFXHD)</t>
  </si>
  <si>
    <t>GUN125R-BTFXHD50</t>
  </si>
  <si>
    <t>GUN125R-BTFLXD</t>
  </si>
  <si>
    <t>GUN125R-BTFLXD00</t>
  </si>
  <si>
    <t>Hilux Pick Up 2.4 DSL 4x4 M/T(GUN125R-BTFLXD)</t>
  </si>
  <si>
    <t>GUN125R-BTFLXD10</t>
  </si>
  <si>
    <t>Hilux Pick Up 2.4 DSL 4X4 M/T (GUN125R-BTFLXD)</t>
  </si>
  <si>
    <t>GUN125R-BTFLXD20</t>
  </si>
  <si>
    <t>GUN125R-BTFLXD30</t>
  </si>
  <si>
    <t>GUN142R-MDMHYD</t>
  </si>
  <si>
    <t>GUN142R-MDMHYDC0</t>
  </si>
  <si>
    <t>KIJANG INNOVA 2.4 Q M/T</t>
  </si>
  <si>
    <t>GUN142R-MDMHYD02</t>
  </si>
  <si>
    <t>INNOVA VENTURER 2.4 M/T</t>
  </si>
  <si>
    <t>GUN142R-MDMMYD</t>
  </si>
  <si>
    <t>GUN142R-MDMMYD00</t>
  </si>
  <si>
    <t>KIJANG INNOVA 2.4 V M/T</t>
  </si>
  <si>
    <t>GUN142R-MDMMYDC0</t>
  </si>
  <si>
    <t>GUN142R-MDMMYD01</t>
  </si>
  <si>
    <t>GUN142R-MDMSYD</t>
  </si>
  <si>
    <t>GUN142R-MDMSYD00</t>
  </si>
  <si>
    <t>KIJANG INNOVA 2.4 G M/T</t>
  </si>
  <si>
    <t>Innova G M/T Diesel</t>
  </si>
  <si>
    <t>Innova Diesel</t>
  </si>
  <si>
    <t>GUN142R-MDMSYDC0</t>
  </si>
  <si>
    <t>GUN142R-MDMSYD01</t>
  </si>
  <si>
    <t>GUN142R-MDTHYD</t>
  </si>
  <si>
    <t>GUN142R-MDTHYDC0</t>
  </si>
  <si>
    <t>KIJANG INNOVA 2.4 Q A/T</t>
  </si>
  <si>
    <t>GUN142R-MDTHYD02</t>
  </si>
  <si>
    <t>INNOVA VENTURER 2.4 A/T</t>
  </si>
  <si>
    <t>GUN142R-MDTMYD</t>
  </si>
  <si>
    <t>GUN142R-MDTMYD00</t>
  </si>
  <si>
    <t>KIJANG INNOVA 2.4 V A/T</t>
  </si>
  <si>
    <t>GUN142R-MDTMYDC0</t>
  </si>
  <si>
    <t>GUN142R-MDTMYD01</t>
  </si>
  <si>
    <t>GUN142R-MDTSYD</t>
  </si>
  <si>
    <t>GUN142R-MDTSYD00</t>
  </si>
  <si>
    <t>KIJANG INNOVA 2.4 G A/T</t>
  </si>
  <si>
    <t>GUN142R-MDTSYDC0</t>
  </si>
  <si>
    <t>GUN142R-MDTSYD01</t>
  </si>
  <si>
    <t>KUN40R-GKMDYD</t>
  </si>
  <si>
    <t>KUN40R-GKMDYD31</t>
  </si>
  <si>
    <t>KIJANG INNOVA G, DSL</t>
  </si>
  <si>
    <t>KUN40R-GKMDYD41</t>
  </si>
  <si>
    <t>KIJANG INNOVA G DSL</t>
  </si>
  <si>
    <t>KUN40R-GKMDYD51</t>
  </si>
  <si>
    <t>KUN40R-GKMDYDA1</t>
  </si>
  <si>
    <t>KUN40R-GKMNYD</t>
  </si>
  <si>
    <t>KUN40R-GKMNYD30</t>
  </si>
  <si>
    <t>KIJANG INNOVA V DSL</t>
  </si>
  <si>
    <t>KUN40R-GKMNYD40</t>
  </si>
  <si>
    <t>KUN40R-GKMNYD50</t>
  </si>
  <si>
    <t>KUN40R-GKMNYDA0</t>
  </si>
  <si>
    <t>KUN40R-GKMRYD</t>
  </si>
  <si>
    <t>KUN40R-GKMRYD20</t>
  </si>
  <si>
    <t>KIJANG INNOVA E DSL</t>
  </si>
  <si>
    <t>KUN40R-GKMRYD30</t>
  </si>
  <si>
    <t>KUN40R-GKMRYD40</t>
  </si>
  <si>
    <t>KUN40R-GKMRYD50</t>
  </si>
  <si>
    <t>KUN40R-GKMRYDA0</t>
  </si>
  <si>
    <t>KUN40R-GKPDHD</t>
  </si>
  <si>
    <t>KUN40R-GKPDHD31</t>
  </si>
  <si>
    <t>KIJANG INNOVA G, AT DSL</t>
  </si>
  <si>
    <t>KUN40R-GKPDHD41</t>
  </si>
  <si>
    <t>KUN40R-GKPDHD51</t>
  </si>
  <si>
    <t>KIJANG INNOVA G AT DSL</t>
  </si>
  <si>
    <t>KUN40R-GKPDHD61</t>
  </si>
  <si>
    <t>KUN40R-GKPDHDA1</t>
  </si>
  <si>
    <t>KUN40R-GKPNHD</t>
  </si>
  <si>
    <t>KUN40R-GKPNHD40</t>
  </si>
  <si>
    <t>KIJANG INNOVA V AT DSL</t>
  </si>
  <si>
    <t>KUN40R-GKPNHD50</t>
  </si>
  <si>
    <t>KUN40R-GKPNHD60</t>
  </si>
  <si>
    <t>KUN40R-GKPNHDA0</t>
  </si>
  <si>
    <t>TGN140R-MDMHKD</t>
  </si>
  <si>
    <t>TGN140R-MDMHKD00</t>
  </si>
  <si>
    <t>KIJANG INNOVA 2.0 Q M/T</t>
  </si>
  <si>
    <t>TGN140R-MDMHKDC0</t>
  </si>
  <si>
    <t>TGN140R-MDMHKD02</t>
  </si>
  <si>
    <t>INNOVA VENTURER 2.0 M/T</t>
  </si>
  <si>
    <t>TGN140R-MDMMKD</t>
  </si>
  <si>
    <t>TGN140R-MDMMKD00</t>
  </si>
  <si>
    <t>KIJANG INNOVA 2.0 V M/T</t>
  </si>
  <si>
    <t>TGN140R-MDMMKDC0</t>
  </si>
  <si>
    <t>TGN140R-MDMMKD01</t>
  </si>
  <si>
    <t>TGN140R-MDMSKD</t>
  </si>
  <si>
    <t>TGN140R-MDMSKD00</t>
  </si>
  <si>
    <t>KIJANG INNOVA 2.0 G M/T</t>
  </si>
  <si>
    <t>Innova G M/T Gasoline</t>
  </si>
  <si>
    <t>Innova Gasoline</t>
  </si>
  <si>
    <t>TGN140R-MDMSKDC0</t>
  </si>
  <si>
    <t>TGN140R-MDMSKD01</t>
  </si>
  <si>
    <t>TGN140R-MDTHKD</t>
  </si>
  <si>
    <t>TGN140R-MDTHKD00</t>
  </si>
  <si>
    <t>KIJANG INNOVA 2.0 Q A/T</t>
  </si>
  <si>
    <t>TGN140R-MDTHKDC0</t>
  </si>
  <si>
    <t>TGN140R-MDTHKD02</t>
  </si>
  <si>
    <t>INNOVA VENTURER 2.0 A/T</t>
  </si>
  <si>
    <t>TGN140R-MDTMKD</t>
  </si>
  <si>
    <t>TGN140R-MDTMKD00</t>
  </si>
  <si>
    <t>KIJANG INNOVA 2.0 V A/T</t>
  </si>
  <si>
    <t>TGN140R-MDTMKDC0</t>
  </si>
  <si>
    <t>TGN140R-MDTMKD01</t>
  </si>
  <si>
    <t>TGN140R-MDTSKD</t>
  </si>
  <si>
    <t>TGN140R-MDTSKD00</t>
  </si>
  <si>
    <t>KIJANG INNOVA 2.0 G A/T</t>
  </si>
  <si>
    <t>TGN140R-MDTSKDC0</t>
  </si>
  <si>
    <t>TGN140R-MDTSKD01</t>
  </si>
  <si>
    <t>TGN40R-GKMDKD</t>
  </si>
  <si>
    <t>24</t>
  </si>
  <si>
    <t>TGN40R-GKMDKD24</t>
  </si>
  <si>
    <t>KIJANG INNOVA G</t>
  </si>
  <si>
    <t>TGN40R-GKMDKD31</t>
  </si>
  <si>
    <t>TGN40R-GKMDKD33</t>
  </si>
  <si>
    <t>TGN40R-GKMDKD41</t>
  </si>
  <si>
    <t>TGN40R-GKMDKD43</t>
  </si>
  <si>
    <t>TGN40R-GKMDKD51</t>
  </si>
  <si>
    <t>53</t>
  </si>
  <si>
    <t>TGN40R-GKMDKD53</t>
  </si>
  <si>
    <t>TGN40R-GKMDKDA1</t>
  </si>
  <si>
    <t>A3</t>
  </si>
  <si>
    <t>TGN40R-GKMDKDA3</t>
  </si>
  <si>
    <t>TGN40R-GKMJKD</t>
  </si>
  <si>
    <t>TGN40R-GKMJKD00</t>
  </si>
  <si>
    <t>KIJANG INNOVA J</t>
  </si>
  <si>
    <t>TGN40R-GKMJKD10</t>
  </si>
  <si>
    <t>TGN40R-GKMJKD20</t>
  </si>
  <si>
    <t>TGN40R-GKMJKD30</t>
  </si>
  <si>
    <t>TGN40R-GKMJKD31</t>
  </si>
  <si>
    <t>TGN40R-GKMJKD21</t>
  </si>
  <si>
    <t>TGN40R-GKMJKDA0</t>
  </si>
  <si>
    <t>TGN40R-GKMJKDA1</t>
  </si>
  <si>
    <t>TGN40R-GKMNKD</t>
  </si>
  <si>
    <t>TGN40R-GKMNKD23</t>
  </si>
  <si>
    <t>KIJANG INNOVA V</t>
  </si>
  <si>
    <t>TGN40R-GKMNKD24</t>
  </si>
  <si>
    <t>TGN40R-GKMNKD30</t>
  </si>
  <si>
    <t>TGN40R-GKMNKD31</t>
  </si>
  <si>
    <t>TGN40R-GKMNKD40</t>
  </si>
  <si>
    <t>TGN40R-GKMNKD41</t>
  </si>
  <si>
    <t>TGN40R-GKMNKD50</t>
  </si>
  <si>
    <t>TGN40R-GKMNKD51</t>
  </si>
  <si>
    <t>TGN40R-GKMNKDA0</t>
  </si>
  <si>
    <t>TGN40R-GKMNKDA1</t>
  </si>
  <si>
    <t>TGN40R-GKMRKD</t>
  </si>
  <si>
    <t>TGN40R-GKMRKD20</t>
  </si>
  <si>
    <t>KIJANG INNOVA E</t>
  </si>
  <si>
    <t>TGN40R-GKMRKD30</t>
  </si>
  <si>
    <t>TGN40R-GKMRKD40</t>
  </si>
  <si>
    <t>TGN40R-GKMRKDP0</t>
  </si>
  <si>
    <t>TGN40R-GKMRKD50</t>
  </si>
  <si>
    <t>TGN40R-GKMRKDA0</t>
  </si>
  <si>
    <t>TGN40R-GKPDKD</t>
  </si>
  <si>
    <t>TGN40R-GKPDKD23</t>
  </si>
  <si>
    <t>KIJANG INNOVA G AT</t>
  </si>
  <si>
    <t>TGN40R-GKPDKD24</t>
  </si>
  <si>
    <t>TGN40R-GKPDKD31</t>
  </si>
  <si>
    <t>TGN40R-GKPDKD33</t>
  </si>
  <si>
    <t>TGN40R-GKPDKD41</t>
  </si>
  <si>
    <t>TGN40R-GKPDKD43</t>
  </si>
  <si>
    <t>TGN40R-GKPDKD51</t>
  </si>
  <si>
    <t>TGN40R-GKPDKD53</t>
  </si>
  <si>
    <t>TGN40R-GKPDKDA1</t>
  </si>
  <si>
    <t>TGN40R-GKPDKDA3</t>
  </si>
  <si>
    <t>TGN40R-GKPNKD</t>
  </si>
  <si>
    <t>TGN40R-GKPNKD20</t>
  </si>
  <si>
    <t>KIJANG INNOVA V AT</t>
  </si>
  <si>
    <t>TGN40R-GKPNKD23</t>
  </si>
  <si>
    <t>TGN40R-GKPNKD24</t>
  </si>
  <si>
    <t>TGN40R-GKPNKD30</t>
  </si>
  <si>
    <t>TGN40R-GKPNKD31</t>
  </si>
  <si>
    <t>TGN40R-GKPNKD40</t>
  </si>
  <si>
    <t>TGN40R-GKPNKD41</t>
  </si>
  <si>
    <t>TGN40R-GKPNKDP0</t>
  </si>
  <si>
    <t>TGN40R-GKPNKD50</t>
  </si>
  <si>
    <t>TGN40R-GKPNKD51</t>
  </si>
  <si>
    <t>TGN40R-GKPNKDA0</t>
  </si>
  <si>
    <t>TGN40R-GKPNKDA1</t>
  </si>
  <si>
    <t>TGN40R-GKPRKD</t>
  </si>
  <si>
    <t>TGN40R-GKPRKD00</t>
  </si>
  <si>
    <t>KIJANG INNOVA E AT</t>
  </si>
  <si>
    <t>TGN40R-GKPRKD10</t>
  </si>
  <si>
    <t>TGN40R-GKPRKD20</t>
  </si>
  <si>
    <t>TGN40R-GKPRKD30</t>
  </si>
  <si>
    <t>TGN40R-GKPRKDA0</t>
  </si>
  <si>
    <t>KUN40R-GKMDYD21</t>
  </si>
  <si>
    <t>KUN40R-GKMDYDP1</t>
  </si>
  <si>
    <t>KUN40R-GKMDYDT1</t>
  </si>
  <si>
    <t>KUN40R-GKMDYDU1</t>
  </si>
  <si>
    <t>KUN40R-GKMDYDW1</t>
  </si>
  <si>
    <t>KUN40R-GKMDYDZ1</t>
  </si>
  <si>
    <t>KUN40R-GKMNYD00</t>
  </si>
  <si>
    <t>KIJANG INNOVA V DIESEL</t>
  </si>
  <si>
    <t>KUN40R-GKMNYD20</t>
  </si>
  <si>
    <t>KUN40R-GKMNYDP0</t>
  </si>
  <si>
    <t>KUN40R-GKMNYDT0</t>
  </si>
  <si>
    <t>KUN40R-GKMNYDU0</t>
  </si>
  <si>
    <t>KUN40R-GKMNYDW0</t>
  </si>
  <si>
    <t>KUN40R-GKMRYDP0</t>
  </si>
  <si>
    <t>KUN40R-GKMRYDT0</t>
  </si>
  <si>
    <t>KUN40R-GKMRYDU0</t>
  </si>
  <si>
    <t>KUN40R-GKMRYDW0</t>
  </si>
  <si>
    <t>KUN40R-GKPDHD21</t>
  </si>
  <si>
    <t>KUN40R-GKPDHDP1</t>
  </si>
  <si>
    <t>KUN40R-GKPDHDT1</t>
  </si>
  <si>
    <t>KUN40R-GKPDHDU1</t>
  </si>
  <si>
    <t>KUN40R-GKPDHDW1</t>
  </si>
  <si>
    <t>KUN40R-GKPNHD00</t>
  </si>
  <si>
    <t>KUN40R-GKPNHD20</t>
  </si>
  <si>
    <t>KUN40R-GKPNHD30</t>
  </si>
  <si>
    <t>KUN40R-GKPNHDP0</t>
  </si>
  <si>
    <t>KUN40R-GKPNHDT0</t>
  </si>
  <si>
    <t>KUN40R-GKPNHDU0</t>
  </si>
  <si>
    <t>KUN40R-GKPNHDU1</t>
  </si>
  <si>
    <t>KUN40R-GKPNHDW0</t>
  </si>
  <si>
    <t>TGN40R-GKMDKD01</t>
  </si>
  <si>
    <t>TGN40R-GKMDKD21</t>
  </si>
  <si>
    <t>TGN40R-GKMDKD22</t>
  </si>
  <si>
    <t>TGN40R-GKMDKDP1</t>
  </si>
  <si>
    <t>P3</t>
  </si>
  <si>
    <t>TGN40R-GKMDKDP3</t>
  </si>
  <si>
    <t>TGN40R-GKMDKDT1</t>
  </si>
  <si>
    <t>TGN40R-GKMDKDT3</t>
  </si>
  <si>
    <t>TGN40R-GKMDKDU1</t>
  </si>
  <si>
    <t>U3</t>
  </si>
  <si>
    <t>TGN40R-GKMDKDU3</t>
  </si>
  <si>
    <t>TGN40R-GKMDKDW1</t>
  </si>
  <si>
    <t>W4</t>
  </si>
  <si>
    <t>TGN40R-GKMDKDW4</t>
  </si>
  <si>
    <t>TGN40R-GKMJKD01</t>
  </si>
  <si>
    <t>TGN40R-GKMJKD11</t>
  </si>
  <si>
    <t>TGN40R-GKMJKDP0</t>
  </si>
  <si>
    <t>TGN40R-GKMJKDP1</t>
  </si>
  <si>
    <t>TGN40R-GKMJKDT0</t>
  </si>
  <si>
    <t>TGN40R-GKMJKDT1</t>
  </si>
  <si>
    <t>TGN40R-GKMJKDU0</t>
  </si>
  <si>
    <t>TGN40R-GKMJKDU1</t>
  </si>
  <si>
    <t>TGN40R-GKMJKDW0</t>
  </si>
  <si>
    <t>TGN40R-GKMNKD00</t>
  </si>
  <si>
    <t>TGN40R-GKMNKD20</t>
  </si>
  <si>
    <t>TGN40R-GKMNKDP0</t>
  </si>
  <si>
    <t>TGN40R-GKMNKDP1</t>
  </si>
  <si>
    <t>TGN40R-GKMNKDT0</t>
  </si>
  <si>
    <t>TGN40R-GKMNKDT1</t>
  </si>
  <si>
    <t>TGN40R-GKMNKDU0</t>
  </si>
  <si>
    <t>TGN40R-GKMNKDU1</t>
  </si>
  <si>
    <t>V1</t>
  </si>
  <si>
    <t>TGN40R-GKMNKDV1</t>
  </si>
  <si>
    <t>KIJANG INNOVA V LUXURY</t>
  </si>
  <si>
    <t>TGN40R-GKMNKDW0</t>
  </si>
  <si>
    <t>TGN40R-GKMNKDW4</t>
  </si>
  <si>
    <t>TGN40R-GKMRKD10</t>
  </si>
  <si>
    <t>TGN40R-GKMRKDT0</t>
  </si>
  <si>
    <t>TGN40R-GKMRKDU0</t>
  </si>
  <si>
    <t>TGN40R-GKMRKDW0</t>
  </si>
  <si>
    <t>TGN40R-GKPDKD21</t>
  </si>
  <si>
    <t>TGN40R-GKPDKD22</t>
  </si>
  <si>
    <t>TGN40R-GKPDKD32</t>
  </si>
  <si>
    <t>TGN40R-GKPDKDG1</t>
  </si>
  <si>
    <t>KIJANG INNOVA G, CRUISER AT</t>
  </si>
  <si>
    <t>TGN40R-GKPDKDP1</t>
  </si>
  <si>
    <t>TGN40R-GKPDKDP3</t>
  </si>
  <si>
    <t>TGN40R-GKPDKDT1</t>
  </si>
  <si>
    <t>TGN40R-GKPDKDT3</t>
  </si>
  <si>
    <t>TGN40R-GKPDKDU1</t>
  </si>
  <si>
    <t>TGN40R-GKPDKDU3</t>
  </si>
  <si>
    <t>TGN40R-GKPDKDW1</t>
  </si>
  <si>
    <t>TGN40R-GKPDKDW4</t>
  </si>
  <si>
    <t>TGN40R-GKPNKD00</t>
  </si>
  <si>
    <t>KIJANG INNOVA V AUTOMATIC</t>
  </si>
  <si>
    <t>TGN40R-GKPNKDP1</t>
  </si>
  <si>
    <t>TGN40R-GKPNKDT0</t>
  </si>
  <si>
    <t>TGN40R-GKPNKDT1</t>
  </si>
  <si>
    <t>TGN40R-GKPNKDU0</t>
  </si>
  <si>
    <t>TGN40R-GKPNKDU1</t>
  </si>
  <si>
    <t>TGN40R-GKPNKDW0</t>
  </si>
  <si>
    <t>TGN40R-GKPNKDW4</t>
  </si>
  <si>
    <t>TGN40R-GKPRKDP0</t>
  </si>
  <si>
    <t>TGN40R-GKPRKDP1</t>
  </si>
  <si>
    <t>TGN40R-GKPRKDT0</t>
  </si>
  <si>
    <t>TGN40R-GKPRKDU0</t>
  </si>
  <si>
    <t>TGN40R-GKPRKDW0</t>
  </si>
  <si>
    <t>TGN140R-MDMMKDD0</t>
  </si>
  <si>
    <t>TGN140R-MDMMKDD1</t>
  </si>
  <si>
    <t>TGN140R-MDTMKDD0</t>
  </si>
  <si>
    <t>TGN140R-MDTMKDD1</t>
  </si>
  <si>
    <t>TGN140R-MDMSKDD0</t>
  </si>
  <si>
    <t>TGN140R-MDMSKDD1</t>
  </si>
  <si>
    <t>TGN140R-MDTSKDD0</t>
  </si>
  <si>
    <t>TGN140R-MDTSKDD1</t>
  </si>
  <si>
    <t>GUN142R-MDMMYDD0</t>
  </si>
  <si>
    <t>GUN142R-MDMMYDD1</t>
  </si>
  <si>
    <t>GUN142R-MDTMYDD0</t>
  </si>
  <si>
    <t>GUN142R-MDTMYDD1</t>
  </si>
  <si>
    <t>GUN142R-MDMSYDD0</t>
  </si>
  <si>
    <t>GUN142R-MDMSYDD1</t>
  </si>
  <si>
    <t>GUN142R-MDTSYDD0</t>
  </si>
  <si>
    <t>GUN142R-MDTSYDD1</t>
  </si>
  <si>
    <t>TGN140R-MDMHKDD0</t>
  </si>
  <si>
    <t>TGN140R-MDTHKDD0</t>
  </si>
  <si>
    <t>TGN140R-MDMHKD01</t>
  </si>
  <si>
    <t>TGN140R-MDTHKD01</t>
  </si>
  <si>
    <t>TGN140R-MDMHKD12</t>
  </si>
  <si>
    <t>TGN140R-MDTHKD12</t>
  </si>
  <si>
    <t>GUN142R-MDMHYD12</t>
  </si>
  <si>
    <t>GUN142R-MDTHYD12</t>
  </si>
  <si>
    <t>TGN140R-MDMSKD10</t>
  </si>
  <si>
    <t>TGN140R-MDTSKD10</t>
  </si>
  <si>
    <t>GUN142R-MDTSYD10</t>
  </si>
  <si>
    <t>TGN140R-MDMMKD10</t>
  </si>
  <si>
    <t>TGN140R-MDTMKD10</t>
  </si>
  <si>
    <t>GUN142R-MDMMYD10</t>
  </si>
  <si>
    <t>GUN142R-MDTMYD10</t>
  </si>
  <si>
    <t>TGN140R-MDMHKD10</t>
  </si>
  <si>
    <t>TGN140R-MDTHKD10</t>
  </si>
  <si>
    <t>GUN142R-MDMSYD10</t>
  </si>
  <si>
    <t>TGN140R-MDMSKD11</t>
  </si>
  <si>
    <t>Kijang Innova 2.0 G M/T</t>
  </si>
  <si>
    <t>TGN140R-MDTSKD11</t>
  </si>
  <si>
    <t>Kijang Innova 2.0 G A/T</t>
  </si>
  <si>
    <t>GUN142R-MDMSYD11</t>
  </si>
  <si>
    <t>Kijang Innova 2.4 G M/T</t>
  </si>
  <si>
    <t>GUN142R-MDTSYD11</t>
  </si>
  <si>
    <t>Kijang Innova 2.4 G A/T</t>
  </si>
  <si>
    <t>TGN140R-MDMMKD11</t>
  </si>
  <si>
    <t>Kijang Innova 2.0 V M/T</t>
  </si>
  <si>
    <t>TGN140R-MDTMKD11</t>
  </si>
  <si>
    <t>Kijang Innova 2.0 V A/T</t>
  </si>
  <si>
    <t>GUN142R-MDMMYD11</t>
  </si>
  <si>
    <t>Kijang Innova 2.4 V M/T</t>
  </si>
  <si>
    <t>GUN142R-MDTMYD11</t>
  </si>
  <si>
    <t>Kijang Innova 2.4 V A/T</t>
  </si>
  <si>
    <t>TGN140R-MDMMKD13</t>
  </si>
  <si>
    <t>TGN140R-MDMMKD14</t>
  </si>
  <si>
    <t>TGN140R-MDTMKD13</t>
  </si>
  <si>
    <t>TGN140R-MDTMKD14</t>
  </si>
  <si>
    <t>GUN142R-MDMMYD13</t>
  </si>
  <si>
    <t>GUN142R-MDMMYD14</t>
  </si>
  <si>
    <t>GUN142R-MDTMYD13</t>
  </si>
  <si>
    <t>GUN142R-MDTMYD14</t>
  </si>
  <si>
    <t>GUN142R-MDMHYD22</t>
  </si>
  <si>
    <t>Innova Venturer 2.4 M/T</t>
  </si>
  <si>
    <t>GUN142R-MDTHYD22</t>
  </si>
  <si>
    <t>Innova Venturer 2.4 A/T</t>
  </si>
  <si>
    <t>GUN142R-MDTMYD24</t>
  </si>
  <si>
    <t>TGN140R-MDMSKD20</t>
  </si>
  <si>
    <t>TGN140R-MDMSKD21</t>
  </si>
  <si>
    <t>TGN140R-MDTSKD20</t>
  </si>
  <si>
    <t>TGN140R-MDTSKD21</t>
  </si>
  <si>
    <t>GUN142R-MDMSYD20</t>
  </si>
  <si>
    <t>GUN142R-MDMSYD21</t>
  </si>
  <si>
    <t>GUN142R-MDTSYD20</t>
  </si>
  <si>
    <t>GUN142R-MDTSYD21</t>
  </si>
  <si>
    <t>TGN140R-MDMMKD23</t>
  </si>
  <si>
    <t>TGN140R-MDMMKD24</t>
  </si>
  <si>
    <t>TGN140R-MDTMKD23</t>
  </si>
  <si>
    <t>TGN140R-MDTMKD24</t>
  </si>
  <si>
    <t>GUN142R-MDMMYD23</t>
  </si>
  <si>
    <t>GUN142R-MDMMYD24</t>
  </si>
  <si>
    <t>GUN142R-MDTMYD23</t>
  </si>
  <si>
    <t>TGN140R-MDMHKD20</t>
  </si>
  <si>
    <t>Kijang Innova 2.0 Q M/T</t>
  </si>
  <si>
    <t>TGN140R-MDTHKD20</t>
  </si>
  <si>
    <t>Kijang Innova 2.0 Q A/T</t>
  </si>
  <si>
    <t>TGN140R-MDMHKD22</t>
  </si>
  <si>
    <t>Innova Venturer 2.0 M/T</t>
  </si>
  <si>
    <t>TGN140R-MDTHKD22</t>
  </si>
  <si>
    <t>Innova Venturer 2.0 A/T</t>
  </si>
  <si>
    <t>F3</t>
  </si>
  <si>
    <t>TGN140R-MDMMKDF3</t>
  </si>
  <si>
    <t>F4</t>
  </si>
  <si>
    <t>TGN140R-MDMMKDF4</t>
  </si>
  <si>
    <t>TGN140R-MDTMKDF3</t>
  </si>
  <si>
    <t>TGN140R-MDTMKDF4</t>
  </si>
  <si>
    <t>TGN140R-MDMSKDF0</t>
  </si>
  <si>
    <t>TGN140R-MDMSKDF1</t>
  </si>
  <si>
    <t>TGN140R-MDTSKDF0</t>
  </si>
  <si>
    <t>TGN140R-MDTSKDF1</t>
  </si>
  <si>
    <t>GUN142R-MDMMYDF3</t>
  </si>
  <si>
    <t>GUN142R-MDMMYDF4</t>
  </si>
  <si>
    <t>GUN142R-MDTMYDF3</t>
  </si>
  <si>
    <t>GUN142R-MDTMYDF4</t>
  </si>
  <si>
    <t>GUN142R-MDMSYDF0</t>
  </si>
  <si>
    <t>GUN142R-MDMSYDF1</t>
  </si>
  <si>
    <t>GUN142R-MDTSYDF0</t>
  </si>
  <si>
    <t>GUN142R-MDTSYDF1</t>
  </si>
  <si>
    <t>TGN140R-MDMHKDF0</t>
  </si>
  <si>
    <t>TGN140R-MDTHKDF0</t>
  </si>
  <si>
    <t>F2</t>
  </si>
  <si>
    <t>TGN140R-MDMHKDF2</t>
  </si>
  <si>
    <t>TGN140R-MDTHKDF2</t>
  </si>
  <si>
    <t>GUN142R-MDMHYDF2</t>
  </si>
  <si>
    <t>GUN142R-MDTHYDF2</t>
  </si>
  <si>
    <t>TGN140R-MDMSKDE0</t>
  </si>
  <si>
    <t>TGN140R-MDTSKDE0</t>
  </si>
  <si>
    <t>GUN142R-MDTMYDE0</t>
  </si>
  <si>
    <t>GUN142R-MDMSYDE0</t>
  </si>
  <si>
    <t>TGN140R-MDMMKDE0</t>
  </si>
  <si>
    <t>TGN140R-MDTMKDE0</t>
  </si>
  <si>
    <t>GUN142R-MDTSYDE0</t>
  </si>
  <si>
    <t>GUN142R-MDTSYDE1</t>
  </si>
  <si>
    <t>E2</t>
  </si>
  <si>
    <t>TGN140R-MDTHKDE2</t>
  </si>
  <si>
    <t>GUN142R-MDTHYDE2</t>
  </si>
  <si>
    <t>GUN142R-MDMHYDH2</t>
  </si>
  <si>
    <t>INNOVA VENTURER 2.4 M/T (GUN142R-MDMHYD)</t>
  </si>
  <si>
    <t>TGN140R-MDTHKDH2</t>
  </si>
  <si>
    <t>INNOVA VENTURER 2.0 A/T (TGN140R-MDTHKD)</t>
  </si>
  <si>
    <t>GUN142R-MDTHYDH2</t>
  </si>
  <si>
    <t>INNOVA VENTURER 2.4 A/T (GUN142R-MDTHYD)</t>
  </si>
  <si>
    <t>TGN140R-MDMHKDH2</t>
  </si>
  <si>
    <t>INNOVA VENTURER 2.0 M/T (TGN140R-MDMHKD)</t>
  </si>
  <si>
    <t>TGN140R-MDTHKDH0</t>
  </si>
  <si>
    <t>KIJANG INNOVA 2.0 Q A/T (TGN140R-MDTHKD)</t>
  </si>
  <si>
    <t>TGN140R-MDMHKDH0</t>
  </si>
  <si>
    <t>KIJANG INNOVA 2.0 Q M/T (TGN140R-MDMHKD)</t>
  </si>
  <si>
    <t>TGN140R-MDMSKDH0</t>
  </si>
  <si>
    <t>KIJANG INNOVA 2.0 G M/T (TGN140R-MDMSKD)</t>
  </si>
  <si>
    <t>TGN140R-MDTSKDH0</t>
  </si>
  <si>
    <t>KIJANG INNOVA 2.0 G A/T (TGN140R-MDTSKD)</t>
  </si>
  <si>
    <t>GUN142R-MDMSYDH0</t>
  </si>
  <si>
    <t>KIJANG INNOVA 2.4 G M/T (GUN142R-MDMSYD)</t>
  </si>
  <si>
    <t>GUN142R-MDTSYDH0</t>
  </si>
  <si>
    <t>KIJANG INNOVA 2.4 G A/T (GUN142R-MDTSYD)</t>
  </si>
  <si>
    <t>GUN142R-MDTMYDH3</t>
  </si>
  <si>
    <t>KIJANG INNOVA 2.4 V A/T (GUN142R-MDTMYD)</t>
  </si>
  <si>
    <t>GUN142R-MDMMYDH3</t>
  </si>
  <si>
    <t>KIJANG INNOVA 2.4 V M/T (GUN142R-MDMMYD)</t>
  </si>
  <si>
    <t>TGN140R-MDTMKDH3</t>
  </si>
  <si>
    <t>KIJANG INNOVA 2.0 V A/T (TGN140R-MDTMKD)</t>
  </si>
  <si>
    <t>TGN140R-MDMMKDH3</t>
  </si>
  <si>
    <t>KIJANG INNOVA 2.0 V M/T (TGN140R-MDMMKD)</t>
  </si>
  <si>
    <t>TGN140R-MDMSKD30</t>
  </si>
  <si>
    <t>Kijang Innova 2.0 G M/T (TGN140R-MDMSKD)</t>
  </si>
  <si>
    <t>TGN140R-MDMSKD31</t>
  </si>
  <si>
    <t>TGN140R-MDTSKD30</t>
  </si>
  <si>
    <t>Kijang Innova 2.0 G A/T (TGN140R-MDTSKD)</t>
  </si>
  <si>
    <t>Innova G A/T Gasoline</t>
  </si>
  <si>
    <t>TGN140R-MDTSKD31</t>
  </si>
  <si>
    <t>GUN142R-MDMSXD</t>
  </si>
  <si>
    <t>GUN142R-MDMSXD00</t>
  </si>
  <si>
    <t>Kijang Innova 2.4 G M/T (GUN142R-MDMSXD)</t>
  </si>
  <si>
    <t>GUN142R-MDTSXD</t>
  </si>
  <si>
    <t>GUN142R-MDTSXD00</t>
  </si>
  <si>
    <t>Kijang Innova 2.4 G A/T (GUN142R-MDTSXD)</t>
  </si>
  <si>
    <t>TGN140R-MDMHKD42</t>
  </si>
  <si>
    <t>Kijang Innova 2.0 V M/T (TGN140R-MDMHKD)</t>
  </si>
  <si>
    <t>Innova Others Gasoline</t>
  </si>
  <si>
    <t>TGN140R-MDMHKD43</t>
  </si>
  <si>
    <t>TGN140R-MDTHKD42</t>
  </si>
  <si>
    <t>Kijang Innova 2.0 V A/T (TGN140R-MDTHKD)</t>
  </si>
  <si>
    <t>TGN140R-MDTHKD43</t>
  </si>
  <si>
    <t>GUN142R-MDMHXD</t>
  </si>
  <si>
    <t>GUN142R-MDMHXD00</t>
  </si>
  <si>
    <t>Kijang Innova 2.4 V M/T (GUN142R-MDMHXD)</t>
  </si>
  <si>
    <t>GUN142R-MDTHXD</t>
  </si>
  <si>
    <t>GUN142R-MDTHXD00</t>
  </si>
  <si>
    <t>Kijang Innova 2.4 V A/T (GUN142R-MDTHXD)</t>
  </si>
  <si>
    <t>TGN140R-MDMHKD32</t>
  </si>
  <si>
    <t>Innova Venturer 2.0 M/T (TGN140R-MDMHKD)</t>
  </si>
  <si>
    <t>TGN140R-MDTHKD32</t>
  </si>
  <si>
    <t>Innova Venturer 2.0 A/T (TGN140R-MDTHKD)</t>
  </si>
  <si>
    <t>GUN142R-MDMHXD01</t>
  </si>
  <si>
    <t>Innova Venturer 2.4 M/T (GUN142R-MDMHXD)</t>
  </si>
  <si>
    <t>Innova Others Diesel</t>
  </si>
  <si>
    <t>GUN142R-MDTHXD01</t>
  </si>
  <si>
    <t>Innova Venturer 2.4 A/T (GUN142R-MDTHXD)</t>
  </si>
  <si>
    <t>TGN140R-MDMSKD22</t>
  </si>
  <si>
    <t>TGN140R-MDTSKD22</t>
  </si>
  <si>
    <t>Kijang Innova 2.0 G M/T (TGN140R-MDTSKD)</t>
  </si>
  <si>
    <t>GUN142R-MDMSYD22</t>
  </si>
  <si>
    <t>Kijang Innova 2.4 G M/T (GUN142R-MDMSYD)</t>
  </si>
  <si>
    <t>GUN142R-MDTSYD22</t>
  </si>
  <si>
    <t>Kijang Innova 2.4 G A/T (GUN142R-MDTSYD)</t>
  </si>
  <si>
    <t>25</t>
  </si>
  <si>
    <t>GUN142R-MDMMYD25</t>
  </si>
  <si>
    <t>Kijang Innova 2.4 V M/T (GUN142R-MDMMYD)</t>
  </si>
  <si>
    <t>GUN142R-MDTMYD25</t>
  </si>
  <si>
    <t>Kijang Innova 2.4 V A/T (GUN142R-MDTMYD)</t>
  </si>
  <si>
    <t>TGN140R-MDMSKD32</t>
  </si>
  <si>
    <t>TGN140R-MDTSKD32</t>
  </si>
  <si>
    <t>GUN142R-MDMSXD10</t>
  </si>
  <si>
    <t>GUN142R-MDTSXD10</t>
  </si>
  <si>
    <t>GUN142R-MDMHXD10</t>
  </si>
  <si>
    <t>GUN142R-MDTHXD10</t>
  </si>
  <si>
    <t>GUN142R-MDMHXD11</t>
  </si>
  <si>
    <t>GUN142R-MDTHXD11</t>
  </si>
  <si>
    <t>TGN140R-MDMSKDI0</t>
  </si>
  <si>
    <t>TGN140R-MDTSKDI0</t>
  </si>
  <si>
    <t>GUN142R-MDMSXDI0</t>
  </si>
  <si>
    <t>GUN142R-MDTSXDI0</t>
  </si>
  <si>
    <t>GUN142R-MDMHXDI0</t>
  </si>
  <si>
    <t>GUN142R-MDTHXDI0</t>
  </si>
  <si>
    <t>GUN142R-MDMHXDI1</t>
  </si>
  <si>
    <t>GUN142R-MDTHXDI1</t>
  </si>
  <si>
    <t>TGN140R-MDMSKDI1</t>
  </si>
  <si>
    <t>TGN140R-MDTSKDI1</t>
  </si>
  <si>
    <t>I3</t>
  </si>
  <si>
    <t>TGN140R-MDMHKDI3</t>
  </si>
  <si>
    <t>TGN140R-MDTHKDI3</t>
  </si>
  <si>
    <t>I4</t>
  </si>
  <si>
    <t>TGN140R-MDMHKDI4</t>
  </si>
  <si>
    <t>TGN140R-MDTHKDI4</t>
  </si>
  <si>
    <t>I2</t>
  </si>
  <si>
    <t>TGN140R-MDMHKDI2</t>
  </si>
  <si>
    <t>TGN140R-MDTHKDI2</t>
  </si>
  <si>
    <t>TGN140R-MDMSKDI2</t>
  </si>
  <si>
    <t>TGN140R-MDTSKDI2</t>
  </si>
  <si>
    <t>TGN140R-MDMSKD40</t>
  </si>
  <si>
    <t>TGN140R-MDTSKD40</t>
  </si>
  <si>
    <t>TGN140R-MDMHKD52</t>
  </si>
  <si>
    <t>TGN140R-MDTHKD52</t>
  </si>
  <si>
    <t>TGN140R-MDMSKD41</t>
  </si>
  <si>
    <t>TGN140R-MDTSKD41</t>
  </si>
  <si>
    <t>TGN140R-MDMHKD53</t>
  </si>
  <si>
    <t>TGN140R-MDTHKD53</t>
  </si>
  <si>
    <t>TGN140R-MDMSKD42</t>
  </si>
  <si>
    <t>TGN140R-MDTSKD42</t>
  </si>
  <si>
    <t>54</t>
  </si>
  <si>
    <t>TGN140R-MDMHKD54</t>
  </si>
  <si>
    <t>TGN140R-MDTHKD54</t>
  </si>
  <si>
    <t>55</t>
  </si>
  <si>
    <t>TGN140R-MDTHKD55</t>
  </si>
  <si>
    <t>GUN142R-MDTHXD12</t>
  </si>
  <si>
    <t>TGN140R-MDMSKDAJ</t>
  </si>
  <si>
    <t>TGN140R-MDMSKDBJ</t>
  </si>
  <si>
    <t>GUN142R-MDMSXDAJ</t>
  </si>
  <si>
    <t>GUN142R-MDMSXDBJ</t>
  </si>
  <si>
    <t>GUN142R-MDTSXDAJ</t>
  </si>
  <si>
    <t>GUN142R-MDTSXDBJ</t>
  </si>
  <si>
    <t>GUN142R-MDTHXDAJ</t>
  </si>
  <si>
    <t>GUN142R-MDTHXDBJ</t>
  </si>
  <si>
    <t>GUN142R-MDMSXD20</t>
  </si>
  <si>
    <t>GUN142R-MDTSXD20</t>
  </si>
  <si>
    <t>Innova G A/T Diesel</t>
  </si>
  <si>
    <t>GUN142R-MDMHXD20</t>
  </si>
  <si>
    <t>GUN142R-MDTHXD20</t>
  </si>
  <si>
    <t>GUN142R-MDMHXD21</t>
  </si>
  <si>
    <t>GUN142R-MDTHXD21</t>
  </si>
  <si>
    <t>GUN142R-MDMSXDAA</t>
  </si>
  <si>
    <t>GUN142R-MDMSXDBA</t>
  </si>
  <si>
    <t>GUN142R-MDTSXDAA</t>
  </si>
  <si>
    <t>GUN142R-MDTSXDBA</t>
  </si>
  <si>
    <t>GUN142R-MDTHXDAA</t>
  </si>
  <si>
    <t>GUN142R-MDTHXDBA</t>
  </si>
  <si>
    <t>TGN140R-MDMSKDCA</t>
  </si>
  <si>
    <t>TGN140R-MDTSKDCA</t>
  </si>
  <si>
    <t>TGN140R-MDMHKDCA</t>
  </si>
  <si>
    <t>TGN140R-MDTHKDCA</t>
  </si>
  <si>
    <t>GUN142R-MDMSXDDA</t>
  </si>
  <si>
    <t>GUN142R-MDTSXDDA</t>
  </si>
  <si>
    <t>GUN142R-MDTHXDDA</t>
  </si>
  <si>
    <t>TGN140R-MDMSKDDA</t>
  </si>
  <si>
    <t>TGN140R-MDTSKDDA</t>
  </si>
  <si>
    <t>TGN140R-MDMHKDDA</t>
  </si>
  <si>
    <t>TGN140R-MDTHKDDA</t>
  </si>
  <si>
    <t>MAGA10R-BRXLBD</t>
  </si>
  <si>
    <t>MAGA10R-BRXLBD01</t>
  </si>
  <si>
    <t>MAGA10R-BRXLBD 2.0 G CVT</t>
  </si>
  <si>
    <t>Innova Zenix 2.0 G CVT</t>
  </si>
  <si>
    <t>MAGA10R-BRXLBD00</t>
  </si>
  <si>
    <t>MAGA10R-BRXMBD</t>
  </si>
  <si>
    <t>MAGA10R-BRXMBD00</t>
  </si>
  <si>
    <t>MAGA10R-BRXMBD 2.0 V CVT</t>
  </si>
  <si>
    <t>Innova Zenix 2.0 V CVT</t>
  </si>
  <si>
    <t>MAGA10R-BRXMBD01</t>
  </si>
  <si>
    <t>MAGA10R-BRXLBD02</t>
  </si>
  <si>
    <t>MAGH10R-BRXMBD</t>
  </si>
  <si>
    <t>MAGH10R-BRXMBD00</t>
  </si>
  <si>
    <t>MAGH10R-BRXMBD 2.0 V HV CVT</t>
  </si>
  <si>
    <t>Innova Zenix HV 2.0 V CVT</t>
  </si>
  <si>
    <t>MAGH10R-BPXHBD</t>
  </si>
  <si>
    <t>MAGH10R-BPXHBD00</t>
  </si>
  <si>
    <t>MAGH10R-BPXHBD 2.0 Q HV CVT TSS</t>
  </si>
  <si>
    <t>Innova Zenix HV 2.0 Q CVT TSS</t>
  </si>
  <si>
    <t>MAGH10R-BRXLBD</t>
  </si>
  <si>
    <t>MAGH10R-BRXLBD00</t>
  </si>
  <si>
    <t>MAGH10R-BRXLBD 2.0 G HV CVT</t>
  </si>
  <si>
    <t>Innova Zenix HV 2.0 G CVT</t>
  </si>
  <si>
    <t>MAGH10R-BRXLBD01</t>
  </si>
  <si>
    <t>MAGH10R-BRXMBD01</t>
  </si>
  <si>
    <t>MAGH10R-BPXHBD01</t>
  </si>
  <si>
    <t>MAGH10R-BRXLBD02</t>
  </si>
  <si>
    <t>KGJ10R-BGXNGW</t>
  </si>
  <si>
    <t>KGJ10R-BGXNGW00</t>
  </si>
  <si>
    <t>IQ 1.0 A/T</t>
  </si>
  <si>
    <t>LF82R-GRMNS</t>
  </si>
  <si>
    <t>LF82R-GRMNS01</t>
  </si>
  <si>
    <t>KIJANG MINIBUS SUPER, DIESEL</t>
  </si>
  <si>
    <t>RZF81R-GRPNE</t>
  </si>
  <si>
    <t>RZF81R-GRPNE00</t>
  </si>
  <si>
    <t>KIJANG MINIBUS SUPER,AUTOMATIC</t>
  </si>
  <si>
    <t>KF60R-THMRS</t>
  </si>
  <si>
    <t>KF60R-THMRS01</t>
  </si>
  <si>
    <t>KIJANG PICK-UP STANDARD</t>
  </si>
  <si>
    <t>VDJ200R-GNTEZ</t>
  </si>
  <si>
    <t>VDJ200R-GNTEZ00</t>
  </si>
  <si>
    <t>LAND CRUISER 200 STD A/T</t>
  </si>
  <si>
    <t>VDJ200R-GNTEZ01</t>
  </si>
  <si>
    <t>LAND CRUISER 200 FULL SPEC A/T</t>
  </si>
  <si>
    <t>VDJ200R-GNTEZ11</t>
  </si>
  <si>
    <t>VDJ200R-GNTEZ10</t>
  </si>
  <si>
    <t>VDJ200R-GNTEZ20</t>
  </si>
  <si>
    <t>VDJ200R-GNTEZ21</t>
  </si>
  <si>
    <t>VDJ200R-GNTEZ30</t>
  </si>
  <si>
    <t>VDJ200R-GNTEZ40</t>
  </si>
  <si>
    <t>VDJ200R-GNTVZ</t>
  </si>
  <si>
    <t>VDJ200R-GNTVZ31</t>
  </si>
  <si>
    <t>LAND CRUISER 200 VX-R 4X4 A/T</t>
  </si>
  <si>
    <t>VDJ200R-GNTVZ41</t>
  </si>
  <si>
    <t>LM</t>
  </si>
  <si>
    <t>VDJ200R-GNTEZLM</t>
  </si>
  <si>
    <t>VDJ200R-GNTEZ50</t>
  </si>
  <si>
    <t>Land Cruiser 200 Std A/T</t>
  </si>
  <si>
    <t>VDJ200R-GNTVZ51</t>
  </si>
  <si>
    <t>Land Cruiser 200 VX-R 4x4 A/T</t>
  </si>
  <si>
    <t>VDJ200R-GNTEZ60</t>
  </si>
  <si>
    <t>VDJ200R-GNTVZ61</t>
  </si>
  <si>
    <t>VDJ200R-GNTEZ62</t>
  </si>
  <si>
    <t>VDJ200R-GNTVZ62</t>
  </si>
  <si>
    <t>VDJ200R-GNTEZ63</t>
  </si>
  <si>
    <t>VDJ200R-GNTVZ63</t>
  </si>
  <si>
    <t>FJA300R-GNUZY</t>
  </si>
  <si>
    <t>FJA300R-GNUZY04</t>
  </si>
  <si>
    <t>Land Cruiser 300 VX-R 4x4 A/T (FJA300R-GNUZY)</t>
  </si>
  <si>
    <t>FJA300R-GNUZY05</t>
  </si>
  <si>
    <t>FJA300R-GNUSY</t>
  </si>
  <si>
    <t>08</t>
  </si>
  <si>
    <t>FJA300R-GNUSY08</t>
  </si>
  <si>
    <t>Land Cruiser 300 GR-S 4x4 A/T (FJA300R-GNUSY)</t>
  </si>
  <si>
    <t>09</t>
  </si>
  <si>
    <t>FJA300R-GNUSY09</t>
  </si>
  <si>
    <t>FJA300R-GNUSY12</t>
  </si>
  <si>
    <t>FJA300R-GNUSY13</t>
  </si>
  <si>
    <t>FJA300R-GNUZY24</t>
  </si>
  <si>
    <t>FJA300R-GNUZY25</t>
  </si>
  <si>
    <t>FJA300R-GNUVY</t>
  </si>
  <si>
    <t>FJA300R-GNUVY00</t>
  </si>
  <si>
    <t>Land Cruiser 300 VX 4x4 A/T (FJA300R-GNUVY)</t>
  </si>
  <si>
    <t>FJA300R-GNUZY00</t>
  </si>
  <si>
    <t>Land Cruiser 300 ZX 4x4 A/T (FJA300R-GNUZY)</t>
  </si>
  <si>
    <t>FJA300R-GNUSY00</t>
  </si>
  <si>
    <t>FJA300R-GNUVY01</t>
  </si>
  <si>
    <t>FJA300R-GNUZY01</t>
  </si>
  <si>
    <t>FJA300R-GNUSY01</t>
  </si>
  <si>
    <t>FJA300R-GNUVY02</t>
  </si>
  <si>
    <t>FJA300R-GNUZY02</t>
  </si>
  <si>
    <t>FJA300R-GNUSY02</t>
  </si>
  <si>
    <t>FJA300R-GNUVY03</t>
  </si>
  <si>
    <t>FJA300R-GNUZY03</t>
  </si>
  <si>
    <t>FJA300R-GNUSY03</t>
  </si>
  <si>
    <t>FJA300R-GNUSY04</t>
  </si>
  <si>
    <t>FJA300R-GNUSY05</t>
  </si>
  <si>
    <t>FJA300R-GNUSY07</t>
  </si>
  <si>
    <t>FJA300R-GNUSY06</t>
  </si>
  <si>
    <t>FJA300R-GNUZY06</t>
  </si>
  <si>
    <t>FJA300R-GNUZY07</t>
  </si>
  <si>
    <t>FJA300R-GNUSY10</t>
  </si>
  <si>
    <t>FJA300R-GNUSY11</t>
  </si>
  <si>
    <t>FJA300R-GNUSY14</t>
  </si>
  <si>
    <t>FJA300R-GNUSY15</t>
  </si>
  <si>
    <t>VDJ76R-RKMNYQ</t>
  </si>
  <si>
    <t>VDJ76R-RKMNYQ00</t>
  </si>
  <si>
    <t>LAND CRUISER 70 4.5 WAGON</t>
  </si>
  <si>
    <t>VDJ76R-RKMNYQ10</t>
  </si>
  <si>
    <t>VDJ78R-RJMRYQ</t>
  </si>
  <si>
    <t>VDJ78R-RJMRYQ00</t>
  </si>
  <si>
    <t>LAND CRUISER 70 4.5 TROOP CARR</t>
  </si>
  <si>
    <t>VDJ78R-RJMRYQ10</t>
  </si>
  <si>
    <t>VDJ78R-RJMRYQ11</t>
  </si>
  <si>
    <t>LAND CRUISER 70 4.5 TROOP</t>
  </si>
  <si>
    <t>VDJ79R-TJMRYQ3</t>
  </si>
  <si>
    <t>VDJ79R-TJMRYQ300</t>
  </si>
  <si>
    <t>LAND CRUISER 70 4.5 C/C (4X4)</t>
  </si>
  <si>
    <t>VDJ79R-TJMRYQ310</t>
  </si>
  <si>
    <t>VDJ79R-TJMRYQ320</t>
  </si>
  <si>
    <t>HZJ78R-RJMRS</t>
  </si>
  <si>
    <t>HZJ78R-RJMRS00</t>
  </si>
  <si>
    <t>Land Cruiser 70 4.2 Troop Carrier (4x4) M/T</t>
  </si>
  <si>
    <t>VDJ76R-RKMNYQ30</t>
  </si>
  <si>
    <t>Land Cruiser 70 4.5 Wagon (4x4) M/T (VDJ76R-RKMNYQ</t>
  </si>
  <si>
    <t>VDJ79R-TJMRYQ330</t>
  </si>
  <si>
    <t>Land Cruiser 70 4.5 C/C (4x4) M/T (VDJ79R-TJMRYQ3)</t>
  </si>
  <si>
    <t>HZJ79R-TJMRS</t>
  </si>
  <si>
    <t>HZJ79R-TJMRS00</t>
  </si>
  <si>
    <t>Land Cruiser 70 4.2 C/C (4x4) M/T (HZJ79R-TJMRS)</t>
  </si>
  <si>
    <t>AVV60R-BEXGB</t>
  </si>
  <si>
    <t>AVV60R-BEXGB00</t>
  </si>
  <si>
    <t>LEXUS ES 300H A/T</t>
  </si>
  <si>
    <t>USF41R-AEZGHW</t>
  </si>
  <si>
    <t>USF41R-AEZGHW41</t>
  </si>
  <si>
    <t>LEXUS LS460L A/T</t>
  </si>
  <si>
    <t>ARL10R-BEZQT</t>
  </si>
  <si>
    <t>ARL10R-BEZQT00</t>
  </si>
  <si>
    <t>LEXUS GS300 Luxury 4X2 A/T</t>
  </si>
  <si>
    <t>ARL10R-BEZQT01</t>
  </si>
  <si>
    <t>LEXUS GS300 F-Sport 4X2 A/T</t>
  </si>
  <si>
    <t>ASV60R-BETGK</t>
  </si>
  <si>
    <t>ASV60R-BETGK40</t>
  </si>
  <si>
    <t>LEXUS ES250 A/T</t>
  </si>
  <si>
    <t>ASV60R-BETGK41</t>
  </si>
  <si>
    <t>AVV60R-BEXGB40</t>
  </si>
  <si>
    <t>LEXUS ES300h A/T</t>
  </si>
  <si>
    <t>AGZ10R-AWTLTQ</t>
  </si>
  <si>
    <t>AGZ10R-AWTLTQ00</t>
  </si>
  <si>
    <t>LEXUS NX300 Luxury 4X2 A/T</t>
  </si>
  <si>
    <t>AGZ10R-AWTLTQ01</t>
  </si>
  <si>
    <t>LEXUS NX300 F-Sport 4X2 A/T</t>
  </si>
  <si>
    <t>AGZ10R-AWTLTQ30</t>
  </si>
  <si>
    <t>AGZ10R-AWTLTQ31</t>
  </si>
  <si>
    <t>ARL10R-BEZQT20</t>
  </si>
  <si>
    <t>ARL10R-BEZQT21</t>
  </si>
  <si>
    <t>URZ100R-ACUBHQ</t>
  </si>
  <si>
    <t>URZ100R-ACUBHQ00</t>
  </si>
  <si>
    <t>LEXUS LC500 A/T (URZ100R-ACUBHQ)</t>
  </si>
  <si>
    <t>AGL20R-AWTGZ</t>
  </si>
  <si>
    <t>AGL20R-AWTGZ20</t>
  </si>
  <si>
    <t>LEXUS RX300 Luxury 4X2 A/T (AGL20R-AWTGZ)</t>
  </si>
  <si>
    <t>AGL20R-AWTGZ21</t>
  </si>
  <si>
    <t>LEXUS RX300 F-Sport 4X2 A/T (AGL20R-AWTGZ)</t>
  </si>
  <si>
    <t>GGL25R-AWZGB</t>
  </si>
  <si>
    <t>GGL25R-AWZGB20</t>
  </si>
  <si>
    <t>LEXUS RX350 Luxury 4X4 A/T</t>
  </si>
  <si>
    <t>GGL25R-AWZGB21</t>
  </si>
  <si>
    <t>LEXUS RX350 F-Sport 4X4 A/T</t>
  </si>
  <si>
    <t>GGL25R-AWZGB22</t>
  </si>
  <si>
    <t>Lexus RX350 F-Sport 4X4 A/T</t>
  </si>
  <si>
    <t>GGL26R-ARZGB</t>
  </si>
  <si>
    <t>GGL26R-ARZGB00</t>
  </si>
  <si>
    <t>LEXUS RX350L 4X4 A/T (GGL26R-ARZGB)</t>
  </si>
  <si>
    <t>URJ201R-GNZGKQ</t>
  </si>
  <si>
    <t>90</t>
  </si>
  <si>
    <t>URJ201R-GNZGKQ90</t>
  </si>
  <si>
    <t>Lexus LX570 4X4 A/T</t>
  </si>
  <si>
    <t>91</t>
  </si>
  <si>
    <t>URJ201R-GNZGKQ91</t>
  </si>
  <si>
    <t>USC10R-FCZRHQ</t>
  </si>
  <si>
    <t>USC10R-FCZRHQ20</t>
  </si>
  <si>
    <t>LEXUS RC F A/T</t>
  </si>
  <si>
    <t>USC10R-FCZRHQ21</t>
  </si>
  <si>
    <t>URL10R-FEZRHQ</t>
  </si>
  <si>
    <t>URL10R-FEZRHQ20</t>
  </si>
  <si>
    <t>Lexus GS F A/T</t>
  </si>
  <si>
    <t>URL10R-FEZRHQ21</t>
  </si>
  <si>
    <t>Lexus GS F CFRP Trim A/T</t>
  </si>
  <si>
    <t>URL10R-FEZRHQ22</t>
  </si>
  <si>
    <t>Lexus GS F Carbon Composite Trim A/T</t>
  </si>
  <si>
    <t>VXFA50R-AEUGT</t>
  </si>
  <si>
    <t>VXFA50R-AEUGT00</t>
  </si>
  <si>
    <t>LEXUS LS500 Executive 4X2 A/T (VXFA50R-AEUGT)</t>
  </si>
  <si>
    <t>VXFA50R-AEUGT01</t>
  </si>
  <si>
    <t>VXFA50R-AEUGT02</t>
  </si>
  <si>
    <t>VXFA50R-AEUGT03</t>
  </si>
  <si>
    <t>LEXUS LS500 F-SPORT 4X2 A/T (VXFA50R-AEUGT)</t>
  </si>
  <si>
    <t>GVF50R-AEVGH</t>
  </si>
  <si>
    <t>GVF50R-AEVGH00</t>
  </si>
  <si>
    <t>LEXUS LS500h Executive 4X2 A/T (GVF50R-AEVGH)</t>
  </si>
  <si>
    <t>GVF50R-AEVGH01</t>
  </si>
  <si>
    <t>GVF50R-AEVGH02</t>
  </si>
  <si>
    <t>AGZ10R-AWTLTQ41</t>
  </si>
  <si>
    <t>LEXUS NX300 F-Sport 4X2 A/T (AGZ10R-AWTLTQ)</t>
  </si>
  <si>
    <t>USC10R-FCZRHQ30</t>
  </si>
  <si>
    <t>USC10R-FCZRHQ31</t>
  </si>
  <si>
    <t>AGZ10R-AWTLTQ40</t>
  </si>
  <si>
    <t>LEXUS NX300 Luxury 4X2 A/T (AGZ10R-AWTLTQ)</t>
  </si>
  <si>
    <t>AXZA10R-AEZGB</t>
  </si>
  <si>
    <t>AXZA10R-AEZGB00</t>
  </si>
  <si>
    <t>LEXUS ES 250 4x2 A/T (AXZA10R-AEZGB)</t>
  </si>
  <si>
    <t>AGL20R-AWTGZ10</t>
  </si>
  <si>
    <t>LEXUS RX 200T LUXURY 4X2 A/T</t>
  </si>
  <si>
    <t>AGL20R-AWTGZ11</t>
  </si>
  <si>
    <t>LEXUS RX 200T F-SPORT 4X2 A/T</t>
  </si>
  <si>
    <t>ARL10R-BEZQT11</t>
  </si>
  <si>
    <t>LEXUS GS200T F-SPORT 4X2 A/T</t>
  </si>
  <si>
    <t>URJ201R-GNZGKQ80</t>
  </si>
  <si>
    <t>LEXUS LX 570 4X4 A/T</t>
  </si>
  <si>
    <t>URJ201R-GNZGKQ81</t>
  </si>
  <si>
    <t>LEXUS LX570 4X4 A/T</t>
  </si>
  <si>
    <t>AGL10R-AWTGKW</t>
  </si>
  <si>
    <t>AGL10R-AWTGKW00</t>
  </si>
  <si>
    <t>LEXUS RX270 A/T</t>
  </si>
  <si>
    <t>AGL10R-AWTGKW10</t>
  </si>
  <si>
    <t>AGL10R-AWTGKW20</t>
  </si>
  <si>
    <t>AGL20R-AWTGZ00</t>
  </si>
  <si>
    <t>AGZ10R-AWTLTQ02</t>
  </si>
  <si>
    <t>LEXUS NX A/T</t>
  </si>
  <si>
    <t>AGZ10R-AWTLTQ11</t>
  </si>
  <si>
    <t>AGZ10R-AWTLTQ12</t>
  </si>
  <si>
    <t>LEXUS NX 200T F-SPORT 4X2 A/T</t>
  </si>
  <si>
    <t>AGZ10R-AWTLTQ21</t>
  </si>
  <si>
    <t>AGZ10R-AWTLTQ22</t>
  </si>
  <si>
    <t>AGZ15R-AWTLTQ</t>
  </si>
  <si>
    <t>AGZ15R-AWTLTQ00</t>
  </si>
  <si>
    <t>LEXUS NX200t F Sport 4X4 A/T</t>
  </si>
  <si>
    <t>ARL10R-BEZQT10</t>
  </si>
  <si>
    <t>LEXUS GS200T LUXURY 4X2 A/T</t>
  </si>
  <si>
    <t>ASV60R-BETGK00</t>
  </si>
  <si>
    <t>LEXUS ES 250 A/T</t>
  </si>
  <si>
    <t>ASV60R-BETGK01</t>
  </si>
  <si>
    <t>ASV60R-BETGK10</t>
  </si>
  <si>
    <t>ASV60R-BETGK11</t>
  </si>
  <si>
    <t>ASV60R-BETGK20</t>
  </si>
  <si>
    <t>LEXUS ES 250 4X2 A/T</t>
  </si>
  <si>
    <t>ASV60R-BETGK21</t>
  </si>
  <si>
    <t>LEXUS ES 250 LUXURY 4X2 A/T</t>
  </si>
  <si>
    <t>AVV60R-BEXGB10</t>
  </si>
  <si>
    <t>AVV60R-BEXGB20</t>
  </si>
  <si>
    <t>AVV60R-BEXGB30</t>
  </si>
  <si>
    <t>LEXUS ES300H A/T</t>
  </si>
  <si>
    <t>GGL15R-AWTGKW</t>
  </si>
  <si>
    <t>GGL15R-AWTGKW00</t>
  </si>
  <si>
    <t>LEXUS RX350 A/T</t>
  </si>
  <si>
    <t>GGL15R-AWTGKW10</t>
  </si>
  <si>
    <t>GGL15R-AWTGKW11</t>
  </si>
  <si>
    <t>GGL15R-AWTGKW20</t>
  </si>
  <si>
    <t>GGL15R-AWTGKW21</t>
  </si>
  <si>
    <t>GGL15R-AWTGKW40</t>
  </si>
  <si>
    <t>GGL15R-AWTGKW41</t>
  </si>
  <si>
    <t>GGL15R-AWTGKW50</t>
  </si>
  <si>
    <t>GGL15R-AWTGKW51</t>
  </si>
  <si>
    <t>GGL25R-AWZGB00</t>
  </si>
  <si>
    <t>LEXUS RX 350 LUXURY 4X4 A/T</t>
  </si>
  <si>
    <t>GGL25R-AWZGB01</t>
  </si>
  <si>
    <t>LEXUS RX 350 F-SPORT 4X4 A/T</t>
  </si>
  <si>
    <t>GGL25R-AWZGB11</t>
  </si>
  <si>
    <t>GRL10R-BETQH</t>
  </si>
  <si>
    <t>GRL10R-BETQH00</t>
  </si>
  <si>
    <t>LEXUS GS350 A/T</t>
  </si>
  <si>
    <t>GRL10R-BEZQH</t>
  </si>
  <si>
    <t>GRL10R-BEZQH00</t>
  </si>
  <si>
    <t>GRL11R-BETQH</t>
  </si>
  <si>
    <t>GRL11R-BETQH00</t>
  </si>
  <si>
    <t>LEXUS GS250 A/T</t>
  </si>
  <si>
    <t>GRL11R-BETQH10</t>
  </si>
  <si>
    <t>GRL11R-BETQH20</t>
  </si>
  <si>
    <t>GSE22R-AETLK</t>
  </si>
  <si>
    <t>GSE22R-AETLK00</t>
  </si>
  <si>
    <t>LEXUS IS300 A/T</t>
  </si>
  <si>
    <t>GSE22R-AKTLK</t>
  </si>
  <si>
    <t>GSE22R-AKTLK00</t>
  </si>
  <si>
    <t>LEXUS IS300C A/T</t>
  </si>
  <si>
    <t>GSE30R-AETLHQ</t>
  </si>
  <si>
    <t>GSE30R-AETLHQ10</t>
  </si>
  <si>
    <t>LEXUS IS 250 A/T</t>
  </si>
  <si>
    <t>GSE30R-AETLHQ11</t>
  </si>
  <si>
    <t>GSE30R-AETLHQ12</t>
  </si>
  <si>
    <t>GSE30R-AETLHQ13</t>
  </si>
  <si>
    <t>GSE30R-AETLHQ20</t>
  </si>
  <si>
    <t>GSE30R-AETLHQ21</t>
  </si>
  <si>
    <t>GSE30R-AETLHQ22</t>
  </si>
  <si>
    <t>GSE30R-AETLHQ23</t>
  </si>
  <si>
    <t>GWL10R-BEXQB</t>
  </si>
  <si>
    <t>GWL10R-BEXQB00</t>
  </si>
  <si>
    <t>LEXUS GS450H HYBRID A/T</t>
  </si>
  <si>
    <t>GWL10R-BEXQB10</t>
  </si>
  <si>
    <t>GWL10R-BEXQB20</t>
  </si>
  <si>
    <t>GYL15R-AWXGKW</t>
  </si>
  <si>
    <t>GYL15R-AWXGKW00</t>
  </si>
  <si>
    <t>LEXUS RX450H HYBRYD A/T</t>
  </si>
  <si>
    <t>GYL15R-AWXGKW10</t>
  </si>
  <si>
    <t>GYL15R-AWXGKW20</t>
  </si>
  <si>
    <t>URJ201R-GNTGKQ</t>
  </si>
  <si>
    <t>URJ201R-GNTGKQ00</t>
  </si>
  <si>
    <t>LEXUS LX570 A/T</t>
  </si>
  <si>
    <t>URJ201R-GNTGKQ01</t>
  </si>
  <si>
    <t>URJ201R-GNTGKQ10</t>
  </si>
  <si>
    <t>URJ201R-GNTGKQ11</t>
  </si>
  <si>
    <t>URJ201R-GNTGKQ20</t>
  </si>
  <si>
    <t>URJ201R-GNTGKQ30</t>
  </si>
  <si>
    <t>URJ201R-GNTGKQ31</t>
  </si>
  <si>
    <t>URJ201R-GNTGKQ40</t>
  </si>
  <si>
    <t>URJ201R-GNTGKQ41</t>
  </si>
  <si>
    <t>URJ201R-GNTGKQ50</t>
  </si>
  <si>
    <t>URJ201R-GNTGKQ51</t>
  </si>
  <si>
    <t>URJ201R-GNTGKQ60</t>
  </si>
  <si>
    <t>URJ201R-GNTGKQ61</t>
  </si>
  <si>
    <t>URJ201R-GNZGKQ70</t>
  </si>
  <si>
    <t>URJ201R-GNZGKQ71</t>
  </si>
  <si>
    <t>URJ201R-GNZKQ</t>
  </si>
  <si>
    <t>URJ201R-GNZKQ81</t>
  </si>
  <si>
    <t>URL10R-FEZRHQ00</t>
  </si>
  <si>
    <t>LEXUS GS F 4X2 A/T</t>
  </si>
  <si>
    <t>URL10R-FEZRHQ10</t>
  </si>
  <si>
    <t>LEXUS GS F A/T</t>
  </si>
  <si>
    <t>USC10R-FCZRHQ00</t>
  </si>
  <si>
    <t>USC10R-FCZRHQ01</t>
  </si>
  <si>
    <t>USE20R-FEZRHW</t>
  </si>
  <si>
    <t>USE20R-FEZRHW00</t>
  </si>
  <si>
    <t>LEXUS IS F A/T</t>
  </si>
  <si>
    <t>USF40R-AEZGHW</t>
  </si>
  <si>
    <t>USF40R-AEZGHW00</t>
  </si>
  <si>
    <t>LEXUS LS460 A/T</t>
  </si>
  <si>
    <t>USF41R-AEZGHW00</t>
  </si>
  <si>
    <t>LEXUS LS460L AUTOMATIC</t>
  </si>
  <si>
    <t>USF41R-AEZGHW10</t>
  </si>
  <si>
    <t>USF41R-AEZGHW20</t>
  </si>
  <si>
    <t>USF41R-AEZGHW21</t>
  </si>
  <si>
    <t>USF41R-AEZGHW30</t>
  </si>
  <si>
    <t>USF41R-AEZGHW31</t>
  </si>
  <si>
    <t>USF41R-AEZGHW32</t>
  </si>
  <si>
    <t>USF41R-AEZGHW33</t>
  </si>
  <si>
    <t>34</t>
  </si>
  <si>
    <t>USF41R-AEZGHW34</t>
  </si>
  <si>
    <t>35</t>
  </si>
  <si>
    <t>USF41R-AEZGHW35</t>
  </si>
  <si>
    <t>36</t>
  </si>
  <si>
    <t>USF41R-AEZGHW36</t>
  </si>
  <si>
    <t>37</t>
  </si>
  <si>
    <t>USF41R-AEZGHW37</t>
  </si>
  <si>
    <t>USF41R-AEZGHW40</t>
  </si>
  <si>
    <t>USF41R-AEZGHW50</t>
  </si>
  <si>
    <t>USF41R-AEZGHW51</t>
  </si>
  <si>
    <t>USF41R-AEZGHW60</t>
  </si>
  <si>
    <t>USF41R-AEZGHW61</t>
  </si>
  <si>
    <t>USF41R-AEZGHW70</t>
  </si>
  <si>
    <t>UVF46R-AEXGHW</t>
  </si>
  <si>
    <t>UVF46R-AEXGHW00</t>
  </si>
  <si>
    <t>LEXUS LS600HL A/T HYBRID</t>
  </si>
  <si>
    <t>UVF46R-AEXGHW10</t>
  </si>
  <si>
    <t>UVF46R-AEXGHW11</t>
  </si>
  <si>
    <t>UVF46R-AEXGHW20</t>
  </si>
  <si>
    <t>UVF46R-AEXGHW21</t>
  </si>
  <si>
    <t>UVF46R-AEXGHW22</t>
  </si>
  <si>
    <t>UVF46R-AEXGHW23</t>
  </si>
  <si>
    <t>UVF46R-AEXGHW24</t>
  </si>
  <si>
    <t>UVF46R-AEXGHW25</t>
  </si>
  <si>
    <t>26</t>
  </si>
  <si>
    <t>UVF46R-AEXGHW26</t>
  </si>
  <si>
    <t>27</t>
  </si>
  <si>
    <t>UVF46R-AEXGHW27</t>
  </si>
  <si>
    <t>UVF46R-AEXGHW30</t>
  </si>
  <si>
    <t>UVF46R-AEXGHW31</t>
  </si>
  <si>
    <t>UVF46R-AEXGHW40</t>
  </si>
  <si>
    <t>UVF46R-AEXGHW41</t>
  </si>
  <si>
    <t>UVF46R-AEXGHW50</t>
  </si>
  <si>
    <t>UVF46R-AEXGHW60</t>
  </si>
  <si>
    <t>UVF46R-AEXGHW61</t>
  </si>
  <si>
    <t>UVF46RAEGHW</t>
  </si>
  <si>
    <t>UVF46RAEGHW50</t>
  </si>
  <si>
    <t>92</t>
  </si>
  <si>
    <t>URJ201R-GNZGKQ92</t>
  </si>
  <si>
    <t>93</t>
  </si>
  <si>
    <t>URJ201R-GNZGKQ93</t>
  </si>
  <si>
    <t>95</t>
  </si>
  <si>
    <t>URJ201R-GNZGKQ95</t>
  </si>
  <si>
    <t>LEXUS LX570 SPORT 4X4 A/T</t>
  </si>
  <si>
    <t>AXZH10R-AEXGB</t>
  </si>
  <si>
    <t>AXZH10R-AEXGB00</t>
  </si>
  <si>
    <t>LEXUS ES 300h 4x2 A/T (AXZH10R-AEXGB)</t>
  </si>
  <si>
    <t>AXZH10R-AEXGB01</t>
  </si>
  <si>
    <t>LEXUS ES 300h Ultra Luxury 4x2 A/T (AXZH10R-AEXGB)</t>
  </si>
  <si>
    <t>VXFA50R-AEUGT21</t>
  </si>
  <si>
    <t>GVF50R-AEVGH21</t>
  </si>
  <si>
    <t>AXZA10R-AEZGB10</t>
  </si>
  <si>
    <t>LEXUS ES 250 Ultra Luxury 4x2 A/T (AXZA10R-AEZGB)</t>
  </si>
  <si>
    <t>AXZH10R-AEXGB11</t>
  </si>
  <si>
    <t>AGL20R-AWTGZ30</t>
  </si>
  <si>
    <t>AGL20R-AWTGZ31</t>
  </si>
  <si>
    <t>GGL25R-AWZGB30</t>
  </si>
  <si>
    <t>GGL25R-AWZGB31</t>
  </si>
  <si>
    <t>GGL25R-AWZGB32</t>
  </si>
  <si>
    <t>GGL26R-ARZGB10</t>
  </si>
  <si>
    <t>URZ100R-ACUBHQ20</t>
  </si>
  <si>
    <t>96</t>
  </si>
  <si>
    <t>URJ201R-GNZGKQ96</t>
  </si>
  <si>
    <t>Lexus LX570 4X4 A/T (URJ201R-GNZGKQ)</t>
  </si>
  <si>
    <t>97</t>
  </si>
  <si>
    <t>URJ201R-GNZGKQ97</t>
  </si>
  <si>
    <t>98</t>
  </si>
  <si>
    <t>URJ201R-GNZGKQ98</t>
  </si>
  <si>
    <t>Lexus LX570 Sport 4X4 A/T (URJ201R-GNZGKQ)</t>
  </si>
  <si>
    <t>AGZ10R-AWTLTQ50</t>
  </si>
  <si>
    <t>AGZ10R-AWTLTQ51</t>
  </si>
  <si>
    <t>99</t>
  </si>
  <si>
    <t>URJ201R-GNZGKQ99</t>
  </si>
  <si>
    <t>URZ100R-ACUBHQ30</t>
  </si>
  <si>
    <t>LEXUS LC 500 A/T (URZ100R-ACUBHQ)</t>
  </si>
  <si>
    <t>URZ100R-AKUBHQ</t>
  </si>
  <si>
    <t>URZ100R-AKUBHQ00</t>
  </si>
  <si>
    <t>LEXUS LC 500 Conv. 4x2 A/T (URZ100R-AKUBHQ-00)</t>
  </si>
  <si>
    <t>GGH31R-LFZVB</t>
  </si>
  <si>
    <t>GGH31R-LFZVB00</t>
  </si>
  <si>
    <t>LEXUS LM 350 4x2 A/T (GGH31R-LFZVB)</t>
  </si>
  <si>
    <t>GGH31R-LNZXB</t>
  </si>
  <si>
    <t>GGH31R-LNZXB00</t>
  </si>
  <si>
    <t>LEXUS LM 350 4x2 A/T (GGH31R-LNZXB)</t>
  </si>
  <si>
    <t>KMA10R-AWDBS</t>
  </si>
  <si>
    <t>KMA10R-AWDBSG1</t>
  </si>
  <si>
    <t>LEXUS UX 300e 4x2 A/T (KMA10R-AWDBS)</t>
  </si>
  <si>
    <t>AXZA10R-AEZGB20</t>
  </si>
  <si>
    <t>AXZH10R-AEXGB21</t>
  </si>
  <si>
    <t>AGZ10R-AWTLTQ60</t>
  </si>
  <si>
    <t>AGZ10R-AWTLTQ61</t>
  </si>
  <si>
    <t>AGL20R-AWTGZ40</t>
  </si>
  <si>
    <t>AGL20R-AWTGZ41</t>
  </si>
  <si>
    <t>AGL20R-AWTGZ02</t>
  </si>
  <si>
    <t>LEXUS RX300 Luxury 4X2 A/T AK (AGL20R-AWTGZ)</t>
  </si>
  <si>
    <t>GGL26R-ARZGB20</t>
  </si>
  <si>
    <t>URJ201R-GNZGKQ06</t>
  </si>
  <si>
    <t>URJ201R-GNZGKQ07</t>
  </si>
  <si>
    <t>URJ201R-GNZGKQ08</t>
  </si>
  <si>
    <t>URJ201R-GNZGKQ09</t>
  </si>
  <si>
    <t>VXFA50R-AEUGT31</t>
  </si>
  <si>
    <t>GVF50R-AEVGH31</t>
  </si>
  <si>
    <t>MZAA10R-AWXBB</t>
  </si>
  <si>
    <t>MZAA10R-AWXBB20</t>
  </si>
  <si>
    <t>LEXUS UX 200 Luxury 4x2 A/T (MZAA10R-AWXBB)</t>
  </si>
  <si>
    <t>MZAA10R-AWXBB21</t>
  </si>
  <si>
    <t>LEXUS UX 200 F-Sport 4x2 A/T (MZAA10R-AWXBB)</t>
  </si>
  <si>
    <t>MZAH10R-AWXBB</t>
  </si>
  <si>
    <t>MZAH10R-AWXBB20</t>
  </si>
  <si>
    <t>LEXUS UX 250h 4x2 A/T (MZAH10R-AWXBB)</t>
  </si>
  <si>
    <t>KMA10R-AWDBS00</t>
  </si>
  <si>
    <t>GGH31R-LFZVB10</t>
  </si>
  <si>
    <t>GGH31R-LNZXB10</t>
  </si>
  <si>
    <t>NCP150R-BEMDKD</t>
  </si>
  <si>
    <t>NCP150R-BEMDKD00</t>
  </si>
  <si>
    <t>LIMO 1.5 STD</t>
  </si>
  <si>
    <t>NCP150R-CEMDKD</t>
  </si>
  <si>
    <t>NCP150R-CEMDKD00</t>
  </si>
  <si>
    <t>NCP150R-CEMDKD01</t>
  </si>
  <si>
    <t>NCP150R-CEMDKDA1</t>
  </si>
  <si>
    <t>NCP150R-CEMDKD03</t>
  </si>
  <si>
    <t>NCP150R-CEMDKD04</t>
  </si>
  <si>
    <t>NCP150R-CEPRKD</t>
  </si>
  <si>
    <t>NCP150R-CEPRKD02</t>
  </si>
  <si>
    <t>LIMO 1.5 A/T</t>
  </si>
  <si>
    <t>NCP150R-CEPRKD03</t>
  </si>
  <si>
    <t>NCP93R-BEMDKD</t>
  </si>
  <si>
    <t>NCP93R-BEMDKD10</t>
  </si>
  <si>
    <t>NCP93R-BEMDKD20</t>
  </si>
  <si>
    <t>NCP93R-BEMDKD30</t>
  </si>
  <si>
    <t>NSP151R-CEMDKD</t>
  </si>
  <si>
    <t>NSP151R-CEMDKD00</t>
  </si>
  <si>
    <t>VIOS 1.5 M/T</t>
  </si>
  <si>
    <t>NCP150R-BEMDKD70</t>
  </si>
  <si>
    <t>NCP150R-CEMDKD02</t>
  </si>
  <si>
    <t>C3</t>
  </si>
  <si>
    <t>NCP150R-CEMDKDC3</t>
  </si>
  <si>
    <t>NCP150R-CEMDKDP0</t>
  </si>
  <si>
    <t>NCP150R-CEPRKD01</t>
  </si>
  <si>
    <t>NCP150R-CEPRKDC2</t>
  </si>
  <si>
    <t>NCP93R-BEMDKD70</t>
  </si>
  <si>
    <t>NSP151R-CEMDKD11</t>
  </si>
  <si>
    <t>Limo 1.5 M/T</t>
  </si>
  <si>
    <t>NSP151R-CEXDKD</t>
  </si>
  <si>
    <t>NSP151R-CEXDKD11</t>
  </si>
  <si>
    <t>Limo 1.5 CVT</t>
  </si>
  <si>
    <t>NSP151R-CEXDKD10</t>
  </si>
  <si>
    <t>GRX130R-AETZH</t>
  </si>
  <si>
    <t>GRX130R-AETZH00</t>
  </si>
  <si>
    <t>TOYOTA MARK X 2.5 A/T</t>
  </si>
  <si>
    <t>ZRR70R-APXEPD</t>
  </si>
  <si>
    <t>ZRR70R-APXEPD00</t>
  </si>
  <si>
    <t>NAV1 2.0 G A/T</t>
  </si>
  <si>
    <t>ZRR70R-APXEPD01</t>
  </si>
  <si>
    <t>ZRR70R-APXEPD02</t>
  </si>
  <si>
    <t>ZRR70R-APXEPD03</t>
  </si>
  <si>
    <t>ZRR70R-APXEPD04</t>
  </si>
  <si>
    <t>NAV1 2.0 V A/T</t>
  </si>
  <si>
    <t>ZRR70R-APXEPD05</t>
  </si>
  <si>
    <t>ZRR70R-APXEPD06</t>
  </si>
  <si>
    <t>ZRR70R-APXEPD07</t>
  </si>
  <si>
    <t>ZRR70R-APXEPD14</t>
  </si>
  <si>
    <t>ZRR70R-APXEPD15</t>
  </si>
  <si>
    <t>ZRR70R-APXEPD17</t>
  </si>
  <si>
    <t>ZRR70R-APXEPD13</t>
  </si>
  <si>
    <t>ZRR70R-APXEPD10</t>
  </si>
  <si>
    <t>ZRR70R-APXEPD11</t>
  </si>
  <si>
    <t>18</t>
  </si>
  <si>
    <t>ZRR70R-APXEPD18</t>
  </si>
  <si>
    <t>19</t>
  </si>
  <si>
    <t>ZRR70R-APXEPD19</t>
  </si>
  <si>
    <t>ZRR70R-APXEPD1A</t>
  </si>
  <si>
    <t>ZRR70R-APXEPDG1</t>
  </si>
  <si>
    <t>VL</t>
  </si>
  <si>
    <t>ZRR70R-APXEPDVL</t>
  </si>
  <si>
    <t>NAV1 2.0 V LIMITED A/T</t>
  </si>
  <si>
    <t>VW</t>
  </si>
  <si>
    <t>ZRR70R-APXEPDVW</t>
  </si>
  <si>
    <t>NAV1 2.0 V A/T WELCAB</t>
  </si>
  <si>
    <t>ZRR70R-APXEPD08</t>
  </si>
  <si>
    <t>ACR50R-GFPGK</t>
  </si>
  <si>
    <t>M1</t>
  </si>
  <si>
    <t>ACR50R-GFPGKM1</t>
  </si>
  <si>
    <t>NEW PREVIA 2.4 A/T</t>
  </si>
  <si>
    <t>M2</t>
  </si>
  <si>
    <t>ACR50R-GFPGKM2</t>
  </si>
  <si>
    <t>NEW PREVIA 2.4 A/T (FULL SPEC)</t>
  </si>
  <si>
    <t>ZVW30R-AHXEBW</t>
  </si>
  <si>
    <t>ZVW30R-AHXEBW10</t>
  </si>
  <si>
    <t>PRIUS 1.8 A/T HYBRID</t>
  </si>
  <si>
    <t>NHP10R-AHXVB</t>
  </si>
  <si>
    <t>NHP10R-AHXVB00</t>
  </si>
  <si>
    <t>PRIUS C 1.5 A/T HYBRID</t>
  </si>
  <si>
    <t>ZVW30R-AHXEBW00</t>
  </si>
  <si>
    <t>ZVW50R-AHXEBW</t>
  </si>
  <si>
    <t>ZVW50R-AHXEBW00</t>
  </si>
  <si>
    <t>PRIUS 1.8 HYBRID A/T</t>
  </si>
  <si>
    <t>ZVW52R-AHXEBW</t>
  </si>
  <si>
    <t>ZVW52R-AHXEBW01</t>
  </si>
  <si>
    <t>Prius 1.8 PHV A/T (ZVW52R-AHXEBW)</t>
  </si>
  <si>
    <t>ZVW50R-AHXEBW01</t>
  </si>
  <si>
    <t>Prius 1.8 Hybrid A/T (ZVW50R-AHXEBW)</t>
  </si>
  <si>
    <t>ZVW52R-AHXEBW02</t>
  </si>
  <si>
    <t>A250RA-GBVVJ</t>
  </si>
  <si>
    <t>A250RA-GBVVJ20</t>
  </si>
  <si>
    <t>A250RA-GBVVJ 1.0T S CVT</t>
  </si>
  <si>
    <t>RAIZE 1.0 1TONE</t>
  </si>
  <si>
    <t>A250RA-GBVVJ22</t>
  </si>
  <si>
    <t>A250RA-GBVVJ 1.0T S CVT TSS</t>
  </si>
  <si>
    <t>A250RA-GBVVJ21</t>
  </si>
  <si>
    <t>RAIZE 1.0 2TONE</t>
  </si>
  <si>
    <t>A250RA-GBVVJ23</t>
  </si>
  <si>
    <t>A251RA-GMXFJ</t>
  </si>
  <si>
    <t>A251RA-GMXFJ00</t>
  </si>
  <si>
    <t>A251RA-GMXFJ 1.2 G M/T</t>
  </si>
  <si>
    <t>RAIZE 1.2 1TONE</t>
  </si>
  <si>
    <t>A251RA-GBXFJ</t>
  </si>
  <si>
    <t>A251RA-GBXFJ00</t>
  </si>
  <si>
    <t>A251RA-GBXFJ 1.2 G CVT</t>
  </si>
  <si>
    <t>A250RA-GMXVJ</t>
  </si>
  <si>
    <t>A250RA-GMXVJ00</t>
  </si>
  <si>
    <t>A250RA-GMXVJ 1.0T G M/T</t>
  </si>
  <si>
    <t>A250RA-GBXVJ</t>
  </si>
  <si>
    <t>A250RA-GBXVJ00</t>
  </si>
  <si>
    <t>A250RA-GBXVJ 1.0T G CVT</t>
  </si>
  <si>
    <t>A250RA-GBXVJ01</t>
  </si>
  <si>
    <t>A250RA-GBVVJ00</t>
  </si>
  <si>
    <t>A250RA-GBVVJ02</t>
  </si>
  <si>
    <t>A250RA-GMXVJ01</t>
  </si>
  <si>
    <t>A250RA-GBVVJ01</t>
  </si>
  <si>
    <t>A250RA-GBVVJ03</t>
  </si>
  <si>
    <t>A250RA-GBVVJ10</t>
  </si>
  <si>
    <t>A250RA-GBVVJ12</t>
  </si>
  <si>
    <t>A250RA-GBVVJ11</t>
  </si>
  <si>
    <t>A250RA-GBVVJ13</t>
  </si>
  <si>
    <t>A251RA-GMXFJCA</t>
  </si>
  <si>
    <t>A251RA-GBXFJCA</t>
  </si>
  <si>
    <t>A250RA-GMXVJCA</t>
  </si>
  <si>
    <t>A250RA-GBXVJCA</t>
  </si>
  <si>
    <t>A250RA-GBVVJCA</t>
  </si>
  <si>
    <t>A250RA-GBVVJCB</t>
  </si>
  <si>
    <t>CD</t>
  </si>
  <si>
    <t>A250RA-GBVVJCD</t>
  </si>
  <si>
    <t>A250RA-GBVVJCC</t>
  </si>
  <si>
    <t>A250RA-GMXVJBA</t>
  </si>
  <si>
    <t>A250RA-GBXVJBA</t>
  </si>
  <si>
    <t>A250RA-GBVVJBA</t>
  </si>
  <si>
    <t>A250RA-GBVVJBB</t>
  </si>
  <si>
    <t>A250RA-GMXVJBB</t>
  </si>
  <si>
    <t>A250RA-GBXVJBB</t>
  </si>
  <si>
    <t>A250RA-GBVVJBC</t>
  </si>
  <si>
    <t>A250RA-GBVVJBD</t>
  </si>
  <si>
    <t>A250RA-GMXVJDA</t>
  </si>
  <si>
    <t>A250RA-GMXVJDB</t>
  </si>
  <si>
    <t>A250RA-GBXVJDA</t>
  </si>
  <si>
    <t>A250RA-GBXVJDB</t>
  </si>
  <si>
    <t>A250RA-GBVVJAA</t>
  </si>
  <si>
    <t>BE</t>
  </si>
  <si>
    <t>A250RA-GBVVJBE</t>
  </si>
  <si>
    <t>A250RA-GBVVJDA</t>
  </si>
  <si>
    <t>A250RA-GBVVJEA</t>
  </si>
  <si>
    <t>A250RA-GBVVJAC</t>
  </si>
  <si>
    <t>BG</t>
  </si>
  <si>
    <t>A250RA-GBVVJBG</t>
  </si>
  <si>
    <t>DC</t>
  </si>
  <si>
    <t>A250RA-GBVVJDC</t>
  </si>
  <si>
    <t>EC</t>
  </si>
  <si>
    <t>A250RA-GBVVJEC</t>
  </si>
  <si>
    <t>A250RA-GBVVJAB</t>
  </si>
  <si>
    <t>BF</t>
  </si>
  <si>
    <t>A250RA-GBVVJBF</t>
  </si>
  <si>
    <t>A250RA-GBVVJDB</t>
  </si>
  <si>
    <t>EB</t>
  </si>
  <si>
    <t>A250RA-GBVVJEB</t>
  </si>
  <si>
    <t>A250RA-GBVVJAD</t>
  </si>
  <si>
    <t>BH</t>
  </si>
  <si>
    <t>A250RA-GBVVJBH</t>
  </si>
  <si>
    <t>DD</t>
  </si>
  <si>
    <t>A250RA-GBVVJDD</t>
  </si>
  <si>
    <t>ED</t>
  </si>
  <si>
    <t>A250RA-GBVVJED</t>
  </si>
  <si>
    <t>AE</t>
  </si>
  <si>
    <t>A250RA-GBVVJAE</t>
  </si>
  <si>
    <t>BI</t>
  </si>
  <si>
    <t>A250RA-GBVVJBI</t>
  </si>
  <si>
    <t>CE</t>
  </si>
  <si>
    <t>A250RA-GBVVJCE</t>
  </si>
  <si>
    <t>DE</t>
  </si>
  <si>
    <t>A250RA-GBVVJDE</t>
  </si>
  <si>
    <t>EE</t>
  </si>
  <si>
    <t>A250RA-GBVVJEE</t>
  </si>
  <si>
    <t>AF</t>
  </si>
  <si>
    <t>A250RA-GBVVJAF</t>
  </si>
  <si>
    <t>A250RA-GBVVJBJ</t>
  </si>
  <si>
    <t>CF</t>
  </si>
  <si>
    <t>A250RA-GBVVJCF</t>
  </si>
  <si>
    <t>DF</t>
  </si>
  <si>
    <t>A250RA-GBVVJDF</t>
  </si>
  <si>
    <t>EF</t>
  </si>
  <si>
    <t>A250RA-GBVVJEF</t>
  </si>
  <si>
    <t>AG</t>
  </si>
  <si>
    <t>A250RA-GBVVJAG</t>
  </si>
  <si>
    <t>BK</t>
  </si>
  <si>
    <t>A250RA-GBVVJBK</t>
  </si>
  <si>
    <t>DG</t>
  </si>
  <si>
    <t>A250RA-GBVVJDG</t>
  </si>
  <si>
    <t>EG</t>
  </si>
  <si>
    <t>A250RA-GBVVJEG</t>
  </si>
  <si>
    <t>AH</t>
  </si>
  <si>
    <t>A250RA-GBVVJAH</t>
  </si>
  <si>
    <t>EH</t>
  </si>
  <si>
    <t>A250RA-GBVVJEH</t>
  </si>
  <si>
    <t>BL</t>
  </si>
  <si>
    <t>A250RA-GBVVJBL</t>
  </si>
  <si>
    <t>DK</t>
  </si>
  <si>
    <t>A250RA-GBVVJDK</t>
  </si>
  <si>
    <t>AI</t>
  </si>
  <si>
    <t>A250RA-GBVVJAI</t>
  </si>
  <si>
    <t xml:space="preserve">   A250RA-GBVVJ 1.0T S CVT</t>
  </si>
  <si>
    <t>BM</t>
  </si>
  <si>
    <t>A250RA-GBVVJBM</t>
  </si>
  <si>
    <t>AK</t>
  </si>
  <si>
    <t>A250RA-GBVVJAK</t>
  </si>
  <si>
    <t>BO</t>
  </si>
  <si>
    <t>A250RA-GBVVJBO</t>
  </si>
  <si>
    <t>A250RA-GBVVJAJ</t>
  </si>
  <si>
    <t xml:space="preserve">  A250RA-GBVVJ 1.0T S CVT TSS </t>
  </si>
  <si>
    <t>BN</t>
  </si>
  <si>
    <t>A250RA-GBVVJBN</t>
  </si>
  <si>
    <t>BP</t>
  </si>
  <si>
    <t>A250RA-GBVVJBP</t>
  </si>
  <si>
    <t>JA</t>
  </si>
  <si>
    <t>A250RA-GBVVJA</t>
  </si>
  <si>
    <t>AL</t>
  </si>
  <si>
    <t>A250RA-GBVVJAL</t>
  </si>
  <si>
    <t>ZSA42R-ANXGKQ</t>
  </si>
  <si>
    <t>ZSA42R-ANXGKQ00</t>
  </si>
  <si>
    <t>RAV4 2.0 CVT</t>
  </si>
  <si>
    <t>AXAP54R-ANXGBW</t>
  </si>
  <si>
    <t>AXAP54R-ANXGBW00</t>
  </si>
  <si>
    <t>RAV4 GR-S PHEV A/T (AXAP54R-ANXGBW)</t>
  </si>
  <si>
    <t>RMV12-AGDQS00</t>
  </si>
  <si>
    <t>F700RE-GMDFJ</t>
  </si>
  <si>
    <t>F700RE-GMDFJ01</t>
  </si>
  <si>
    <t>RUSH 1.5 G</t>
  </si>
  <si>
    <t>F700RE-GMDFJ10</t>
  </si>
  <si>
    <t>F700RE-GMDFJ00</t>
  </si>
  <si>
    <t>F700RE-GMDFJ20</t>
  </si>
  <si>
    <t>RUSH 1.5 G M/T</t>
  </si>
  <si>
    <t>F700RE-GMDFJ30</t>
  </si>
  <si>
    <t>F700RE-GMDFJ31</t>
  </si>
  <si>
    <t>F700RE-GMMFJ</t>
  </si>
  <si>
    <t>F700RE-GMMFJ00</t>
  </si>
  <si>
    <t>RUSH 1.5 S</t>
  </si>
  <si>
    <t>F700RE-GMMFJ01</t>
  </si>
  <si>
    <t>F700RE-GMMFJ10</t>
  </si>
  <si>
    <t>F700RE-GMMFJ11</t>
  </si>
  <si>
    <t>F700RE-GMMFJ20</t>
  </si>
  <si>
    <t>RUSH 1.5 S M/T</t>
  </si>
  <si>
    <t>F700RE-GMMFJ30</t>
  </si>
  <si>
    <t>F700RE-GMMFJ31</t>
  </si>
  <si>
    <t>F700RE-GMMFJ40</t>
  </si>
  <si>
    <t>F700RE-GMMFJ41</t>
  </si>
  <si>
    <t>F700RE-GQDFJ</t>
  </si>
  <si>
    <t>F700RE-GQDFJ00</t>
  </si>
  <si>
    <t>RUSH 1.5 G A/T</t>
  </si>
  <si>
    <t>F700RE-GQDFJ10</t>
  </si>
  <si>
    <t>F700RE-GQDFJ20</t>
  </si>
  <si>
    <t>F700RE-GQDFJ30</t>
  </si>
  <si>
    <t>F700RE-GQDFJ31</t>
  </si>
  <si>
    <t>F700RE-GQMFJ</t>
  </si>
  <si>
    <t>F700RE-GQMFJ01</t>
  </si>
  <si>
    <t>RUSH 1.5 S AUTOMATIC</t>
  </si>
  <si>
    <t>F700RE-GQMFJ10</t>
  </si>
  <si>
    <t>F700RE-GQMFJ11</t>
  </si>
  <si>
    <t>F700RE-GQMFJ20</t>
  </si>
  <si>
    <t>RUSH 1.5 S A/T</t>
  </si>
  <si>
    <t>F700RE-GQMFJ30</t>
  </si>
  <si>
    <t>F700RE-GQMFJ31</t>
  </si>
  <si>
    <t>F700RE-GQMFJ40</t>
  </si>
  <si>
    <t>F700RE-GQMFJ41</t>
  </si>
  <si>
    <t>F700RE-GQMFJ00</t>
  </si>
  <si>
    <t>F800RE-GMMFJ</t>
  </si>
  <si>
    <t>F800RE-GMMFJ00</t>
  </si>
  <si>
    <t>Rush 1.5 G M/T</t>
  </si>
  <si>
    <t>F800RE-GQMFJ</t>
  </si>
  <si>
    <t>F800RE-GQMFJ00</t>
  </si>
  <si>
    <t>Rush 1.5 G A/T</t>
  </si>
  <si>
    <t>F800RE-GQGFJ</t>
  </si>
  <si>
    <t>F800RE-GQGFJ00</t>
  </si>
  <si>
    <t>Rush 1.5 S A/T</t>
  </si>
  <si>
    <t>F800RE-GMGFJ</t>
  </si>
  <si>
    <t>F800RE-GMGFJ00</t>
  </si>
  <si>
    <t>Rush 1.5 S M/T</t>
  </si>
  <si>
    <t>RUSH GR</t>
  </si>
  <si>
    <t>F800RE-GMMFJ10</t>
  </si>
  <si>
    <t>Rush 1.5 G M/T [F800RE-GMMFJ]</t>
  </si>
  <si>
    <t>F800RE-GQMFJ10</t>
  </si>
  <si>
    <t>Rush 1.5 G A/T [F800RE-GQMFJ]</t>
  </si>
  <si>
    <t>F800RE-GMGFJ10</t>
  </si>
  <si>
    <t>Rush 1.5 S M/T [F800RE-GMGFJ]</t>
  </si>
  <si>
    <t>F800RE-GQGFJ10</t>
  </si>
  <si>
    <t>Rush 1.5 S A/T [F800RE-GQGFJ]</t>
  </si>
  <si>
    <t>F800RE-GMMFJH0</t>
  </si>
  <si>
    <t>RUSH 1.5 G M/T (F800RE-GMMFJ)</t>
  </si>
  <si>
    <t>F800RE-GQMFJH0</t>
  </si>
  <si>
    <t>RUSH 1.5 G A/T (F800RE-GQMFJ)</t>
  </si>
  <si>
    <t>F800RE-GMGFJH0</t>
  </si>
  <si>
    <t>RUSH 1.5 S M/T (F800RE-GMGFJ)</t>
  </si>
  <si>
    <t>F800RE-GQGFJH0</t>
  </si>
  <si>
    <t>RUSH 1.5 S A/T (F800RE-GQGFJ)</t>
  </si>
  <si>
    <t>F800RE-GMMFJI0</t>
  </si>
  <si>
    <t>Rush 1.5 G M/T (F800RE-GMMFJ)</t>
  </si>
  <si>
    <t>F800RE-GQMFJI0</t>
  </si>
  <si>
    <t>Rush 1.5 G A/T (F800RE-GQMFJ)</t>
  </si>
  <si>
    <t>F800RE-GMGFJI0</t>
  </si>
  <si>
    <t>Rush 1.5 S M/T (F800RE-GMGFJ)</t>
  </si>
  <si>
    <t>F800RE-GQGFJI0</t>
  </si>
  <si>
    <t>Rush 1.5 S A/T (F800RE-GQGFJ)</t>
  </si>
  <si>
    <t>F800RE-GMMFJ20</t>
  </si>
  <si>
    <t>RUSH G MT</t>
  </si>
  <si>
    <t>RUSH G</t>
  </si>
  <si>
    <t>F800RE-GQMFJ20</t>
  </si>
  <si>
    <t>RUSH G AT</t>
  </si>
  <si>
    <t>F800RE-GMGFJ20</t>
  </si>
  <si>
    <t>F800RE-GQGFJ20</t>
  </si>
  <si>
    <t>F800RE-GMGFJAJ</t>
  </si>
  <si>
    <t>F800RE-GMGFJBJ</t>
  </si>
  <si>
    <t>F800RE-GQGFJAJ</t>
  </si>
  <si>
    <t>F800RE-GQGFJBJ</t>
  </si>
  <si>
    <t>F800RE-GMMFJ1A</t>
  </si>
  <si>
    <t>F800RE-GQMFJ1A</t>
  </si>
  <si>
    <t>F800RE-GMGFJ1A</t>
  </si>
  <si>
    <t>F800RE-GQGFJ1A</t>
  </si>
  <si>
    <t>F800RE-GMGFJAB</t>
  </si>
  <si>
    <t>F800RE-GMGFJBB</t>
  </si>
  <si>
    <t>F800RE-GQGFJAB</t>
  </si>
  <si>
    <t>F800RE-GQGFJBB</t>
  </si>
  <si>
    <t>F800RE-GMGFJ30</t>
  </si>
  <si>
    <t>RUSH GR MT</t>
  </si>
  <si>
    <t>F800RE-GQGFJ30</t>
  </si>
  <si>
    <t>RUSH GR AT</t>
  </si>
  <si>
    <t>F800RE-GMGFJAC</t>
  </si>
  <si>
    <t>F800RE-GMGFJBC</t>
  </si>
  <si>
    <t>F800RE-GQGFJAC</t>
  </si>
  <si>
    <t>F800RE-GQGFJBC</t>
  </si>
  <si>
    <t>NSP170R-MWFDKD</t>
  </si>
  <si>
    <t>NSP170R-MWFDKD00</t>
  </si>
  <si>
    <t>SIENTA 1.5 E M/T</t>
  </si>
  <si>
    <t>NSP170R-MWFDKD01</t>
  </si>
  <si>
    <t>NSP170R-MWFNKD</t>
  </si>
  <si>
    <t>NSP170R-MWFNKD00</t>
  </si>
  <si>
    <t>SIENTA 1.5 G M/T</t>
  </si>
  <si>
    <t>NSP170R-MWFNKD01</t>
  </si>
  <si>
    <t>NSP170R-MWFQKD</t>
  </si>
  <si>
    <t>NSP170R-MWFQKD00</t>
  </si>
  <si>
    <t>SIENTA 1.5 V M/T</t>
  </si>
  <si>
    <t>NSP170R-MWFQKD01</t>
  </si>
  <si>
    <t>NSP170R-MWFQKD02</t>
  </si>
  <si>
    <t>NSP170R-MWFQKD03</t>
  </si>
  <si>
    <t>NSP170R-MWYDKD</t>
  </si>
  <si>
    <t>NSP170R-MWYDKD00</t>
  </si>
  <si>
    <t>SIENTA 1.5 E CVT</t>
  </si>
  <si>
    <t>NSP170R-MWYDKD01</t>
  </si>
  <si>
    <t>NSP170R-MWYNKD</t>
  </si>
  <si>
    <t>NSP170R-MWYNKD00</t>
  </si>
  <si>
    <t>SIENTA 1.5 G CVT</t>
  </si>
  <si>
    <t>NSP170R-MWYNKD01</t>
  </si>
  <si>
    <t>NSP170R-MWYQKD</t>
  </si>
  <si>
    <t>NSP170R-MWYQKD00</t>
  </si>
  <si>
    <t>SIENTA 1.5 V CVT</t>
  </si>
  <si>
    <t>NSP170R-MWYQKD01</t>
  </si>
  <si>
    <t>NSP170R-MWYQKD02</t>
  </si>
  <si>
    <t>NSP170R-MWYQKD03</t>
  </si>
  <si>
    <t>NSP170R-MWYUKD</t>
  </si>
  <si>
    <t>NSP170R-MWYUKD00</t>
  </si>
  <si>
    <t>SIENTA 1.5 Q CVT</t>
  </si>
  <si>
    <t>NSP170R-MWYUKD01</t>
  </si>
  <si>
    <t>NSP170R-MWYUKD02</t>
  </si>
  <si>
    <t>NSP170R-MWYUKD03</t>
  </si>
  <si>
    <t>NHP170R-MWXQB</t>
  </si>
  <si>
    <t>NHP170R-MWXQB00</t>
  </si>
  <si>
    <t>SIENTA 1.5 HYBRID A/T</t>
  </si>
  <si>
    <t>NSP170R-MWFDKDD0</t>
  </si>
  <si>
    <t>NSP170R-MWYDKDD0</t>
  </si>
  <si>
    <t>NSP170R-MWFNKDD0</t>
  </si>
  <si>
    <t>NSP170R-MWYNKDD0</t>
  </si>
  <si>
    <t>NSP170R-MWFQKDD0</t>
  </si>
  <si>
    <t>NSP170R-MWYQKDD0</t>
  </si>
  <si>
    <t>NSP170R-MWYUKDD0</t>
  </si>
  <si>
    <t>NSP170R-MWFQKDD2</t>
  </si>
  <si>
    <t>NSP170R-MWYQKDD2</t>
  </si>
  <si>
    <t>NSP170R-MWYUKDD2</t>
  </si>
  <si>
    <t>NSP170R-MWYUKD04</t>
  </si>
  <si>
    <t>Sienta 1.5 Q CVT</t>
  </si>
  <si>
    <t>NSP170R-MWYUKD05</t>
  </si>
  <si>
    <t>NSP170R-MWYUKD06</t>
  </si>
  <si>
    <t>NSP170R-MWFDKD07</t>
  </si>
  <si>
    <t>Sienta 1.5 E M/T</t>
  </si>
  <si>
    <t>NSP170R-MWYDKD07</t>
  </si>
  <si>
    <t>Sienta 1.5 E CVT</t>
  </si>
  <si>
    <t>NSP170R-MWFNKD07</t>
  </si>
  <si>
    <t>Sienta 1.5 G M/T</t>
  </si>
  <si>
    <t>NSP170R-MWYNKD07</t>
  </si>
  <si>
    <t>Sienta 1.5 G CVT</t>
  </si>
  <si>
    <t>NSP170R-MWFQKD07</t>
  </si>
  <si>
    <t>Sienta 1.5 V M/T</t>
  </si>
  <si>
    <t>NSP170R-MWYQKD07</t>
  </si>
  <si>
    <t>Sienta 1.5 V CVT</t>
  </si>
  <si>
    <t>NSP170R-MWYUKD07</t>
  </si>
  <si>
    <t>NSP170R-MWFQKD08</t>
  </si>
  <si>
    <t>NSP170R-MWYQKD08</t>
  </si>
  <si>
    <t>NSP170R-MWYUKD08</t>
  </si>
  <si>
    <t>F7</t>
  </si>
  <si>
    <t>NSP170R-MWFDKDF7</t>
  </si>
  <si>
    <t>NSP170R-MWYDKDF7</t>
  </si>
  <si>
    <t>NSP170R-MWFNKDF7</t>
  </si>
  <si>
    <t>NSP170R-MWYNKDF7</t>
  </si>
  <si>
    <t>NSP170R-MWFQKDF7</t>
  </si>
  <si>
    <t>NSP170R-MWYQKDF7</t>
  </si>
  <si>
    <t>NSP170R-MWYUKDF7</t>
  </si>
  <si>
    <t>F8</t>
  </si>
  <si>
    <t>NSP170R-MWFQKDF8</t>
  </si>
  <si>
    <t>NSP170R-MWYQKDF8</t>
  </si>
  <si>
    <t>NSP170R-MWYQKDE0</t>
  </si>
  <si>
    <t>E4</t>
  </si>
  <si>
    <t>NSP170R-MWYUKDE4</t>
  </si>
  <si>
    <t>NSP170R-MWFNKDE0</t>
  </si>
  <si>
    <t>NSP170R-MWYNKDE0</t>
  </si>
  <si>
    <t>NSP170R-MWFQKDE0</t>
  </si>
  <si>
    <t>E5</t>
  </si>
  <si>
    <t>NSP170R-MWYUKDE5</t>
  </si>
  <si>
    <t>NSP170R-MWFQKDE2</t>
  </si>
  <si>
    <t>NSP170R-MWFDKD17</t>
  </si>
  <si>
    <t>Sienta 1.5 E M/T (NSP170R-MWFDKD)</t>
  </si>
  <si>
    <t>NSP170R-MWYDKD17</t>
  </si>
  <si>
    <t>Sienta 1.5 E CVT (NSP170R-MWYDKD)</t>
  </si>
  <si>
    <t>NSP170R-MWFNKD17</t>
  </si>
  <si>
    <t>Sienta 1.5 G M/T (NSP170R-MWFNKD)</t>
  </si>
  <si>
    <t>NSP170R-MWYNKD17</t>
  </si>
  <si>
    <t>Sienta 1.5 G CVT (NSP170R-MWYNKD)</t>
  </si>
  <si>
    <t>NSP170R-MWFQKD17</t>
  </si>
  <si>
    <t>Sienta 1.5 V M/T (NSP170R-MWFQKD)</t>
  </si>
  <si>
    <t>NSP170R-MWYQKD17</t>
  </si>
  <si>
    <t>Sienta 1.5 V CVT (NSP170R-MWYQKD)</t>
  </si>
  <si>
    <t>NSP170R-MWYUKD17</t>
  </si>
  <si>
    <t>Sienta 1.5 Q CVT (NSP170R-MWYUKD)</t>
  </si>
  <si>
    <t>H7</t>
  </si>
  <si>
    <t>NSP170R-MWYUKDH7</t>
  </si>
  <si>
    <t>NSP170R-MWFQKDH7</t>
  </si>
  <si>
    <t>NSP170R-MWFNKDH7</t>
  </si>
  <si>
    <t>NSP170R-MWYQKDH7</t>
  </si>
  <si>
    <t>NSP170R-MWYNKDH7</t>
  </si>
  <si>
    <t>NSP170R-MWFQKD18</t>
  </si>
  <si>
    <t>Sienta 1.5 V M/T WELCAB DISABILITY(NSP170R-MWFQKD)</t>
  </si>
  <si>
    <t>NSP170R-MWYQKD18</t>
  </si>
  <si>
    <t>Sienta 1.5 V CVT WELCAB DISABILITY(NSP170R-MWYQKD)</t>
  </si>
  <si>
    <t>NSP170R-MWFQKD19</t>
  </si>
  <si>
    <t>Sienta 1.5 V M/T WELCAB TAXI DISABILITY</t>
  </si>
  <si>
    <t>I7</t>
  </si>
  <si>
    <t>NSP170R-MWFNKDI7</t>
  </si>
  <si>
    <t>NSP170R-MWYNKDI7</t>
  </si>
  <si>
    <t>NSP170R-MWFQKDI7</t>
  </si>
  <si>
    <t>NSP170R-MWYQKDI7</t>
  </si>
  <si>
    <t>NSP170R-MWYUKDI7</t>
  </si>
  <si>
    <t>I8</t>
  </si>
  <si>
    <t>NSP170R-MWFQKDI8</t>
  </si>
  <si>
    <t>NSP170R-MWYQKDI8</t>
  </si>
  <si>
    <t>I9</t>
  </si>
  <si>
    <t>NSP170R-MWFQKDI9</t>
  </si>
  <si>
    <t>Sienta 1.5 V M/T WELCAB TAXI DISABILITY(NSP170R-MW</t>
  </si>
  <si>
    <t>DB42R-ZRRW</t>
  </si>
  <si>
    <t>DB42R-ZRRW01</t>
  </si>
  <si>
    <t>TOYOTA SUPRA 3.0L A/T</t>
  </si>
  <si>
    <t>DB42R-ZRRW00</t>
  </si>
  <si>
    <t>DB02R-ZURW</t>
  </si>
  <si>
    <t>DB02R-ZURW02</t>
  </si>
  <si>
    <t>Toyota Supra 3.0L A/T - Special Edition (DB02R-ZUR</t>
  </si>
  <si>
    <t>DB02R-ZURW01</t>
  </si>
  <si>
    <t>Toyota Supra 3.0L A/T (DB02R-ZURW)</t>
  </si>
  <si>
    <t>DB02R-ZURW00</t>
  </si>
  <si>
    <t>DB06R-ZURW</t>
  </si>
  <si>
    <t>DB06R-ZURW01</t>
  </si>
  <si>
    <t>Toyota Supra 3.0L A/T (DB06R-ZURW)</t>
  </si>
  <si>
    <t>Toyota Supra A/T</t>
  </si>
  <si>
    <t>DB06R-ZURW00</t>
  </si>
  <si>
    <t>F653RM-GMDFJ02</t>
  </si>
  <si>
    <t>AVANZA 1.3 TRANSMOVER M/T</t>
  </si>
  <si>
    <t>F653RM-GMDFJ05</t>
  </si>
  <si>
    <t>Avanza 1.3 Transmover M/T</t>
  </si>
  <si>
    <t>F653RM-GMDFJ08</t>
  </si>
  <si>
    <t>F653RM-GMDFJ13</t>
  </si>
  <si>
    <t>Avanza 1.3 Transmover M/T [F653RM-GMDFJ]</t>
  </si>
  <si>
    <t>F654RM-GQSFJ23</t>
  </si>
  <si>
    <t>F653RM-GMDFJ23</t>
  </si>
  <si>
    <t>F653RM-GMDFJ25</t>
  </si>
  <si>
    <t>F653RM-GMDFJ24</t>
  </si>
  <si>
    <t>F653RM-GMDFJH4</t>
  </si>
  <si>
    <t>AVANZA 1.3 TRANSMOVER M/T(F653RM-GMDFJ)</t>
  </si>
  <si>
    <t>H5</t>
  </si>
  <si>
    <t>F653RM-GMDFJH5</t>
  </si>
  <si>
    <t>AGH30R-NFXLK</t>
  </si>
  <si>
    <t>AGH30R-NFXLK00</t>
  </si>
  <si>
    <t>VELLFIRE 2.5G A/T</t>
  </si>
  <si>
    <t>AGH30R-NFXLK01</t>
  </si>
  <si>
    <t>AGH30R-NFXLK02</t>
  </si>
  <si>
    <t>AGH30R-NFXLK03</t>
  </si>
  <si>
    <t>AGH30R-NFXLKG0</t>
  </si>
  <si>
    <t>VELLFIRE 2,5 G A/T</t>
  </si>
  <si>
    <t>AGH30R-NFXLKG1</t>
  </si>
  <si>
    <t>VELLFIRE 2.5 G A/T</t>
  </si>
  <si>
    <t>AGH30R-NFXLK10</t>
  </si>
  <si>
    <t>AGH30R-NFXLK12</t>
  </si>
  <si>
    <t>AGH30R-NFXLK13</t>
  </si>
  <si>
    <t>AGH30R-NFXLK11</t>
  </si>
  <si>
    <t>AGH30R-NFXLK20</t>
  </si>
  <si>
    <t>AGH30R-NFXLK22</t>
  </si>
  <si>
    <t>AGH30R-NFXLK21</t>
  </si>
  <si>
    <t>AGH30R-NFXLK23</t>
  </si>
  <si>
    <t>G6</t>
  </si>
  <si>
    <t>AGH30R-NFXLKG6</t>
  </si>
  <si>
    <t>AGH30R-NFXRK</t>
  </si>
  <si>
    <t>AGH30R-NFXRK00</t>
  </si>
  <si>
    <t>AGH30R-NFXRK01</t>
  </si>
  <si>
    <t>W101RE-LMSFJ</t>
  </si>
  <si>
    <t>W101RE-LMSFJ00</t>
  </si>
  <si>
    <t>W101RE-LMSFJ 1.5 M/T</t>
  </si>
  <si>
    <t>VELOZ 1.5 M/T</t>
  </si>
  <si>
    <t>W101RE-LBSFJ</t>
  </si>
  <si>
    <t>W101RE-LBSFJ00</t>
  </si>
  <si>
    <t>W101RE-LBSFJ 1.5 CVT</t>
  </si>
  <si>
    <t>VELOZ 1.5 CVT</t>
  </si>
  <si>
    <t>W101RE-LBVFJ</t>
  </si>
  <si>
    <t>W101RE-LBVFJ00</t>
  </si>
  <si>
    <t>W101RE-LBVFJ 1.5 Q CVT</t>
  </si>
  <si>
    <t>VELOZ 1.5 Q CVT</t>
  </si>
  <si>
    <t>W101RE-LBVFJ01</t>
  </si>
  <si>
    <t>W101RE-LBVFJ 1.5 Q CVT TSS</t>
  </si>
  <si>
    <t>VELOZ 1.5 Q CVT TSS</t>
  </si>
  <si>
    <t>W101RE-LMSFJ01</t>
  </si>
  <si>
    <t>W101RE-LBSFJ01</t>
  </si>
  <si>
    <t>W101RE-LBVFJ02</t>
  </si>
  <si>
    <t>W101RE-LBVFJ03</t>
  </si>
  <si>
    <t>W101RE-LMSFJBA</t>
  </si>
  <si>
    <t>W101RE-LMSFJCA</t>
  </si>
  <si>
    <t>W101RE-LMSFJBB</t>
  </si>
  <si>
    <t>W101RE-LMSFJCB</t>
  </si>
  <si>
    <t>W101RE-LBVFJBC</t>
  </si>
  <si>
    <t>W101RE-LBVFJBA</t>
  </si>
  <si>
    <t>W101RE-LBVFJBB</t>
  </si>
  <si>
    <t>W101RE-LBVFJBD</t>
  </si>
  <si>
    <t>W101RE-LMSFJAA</t>
  </si>
  <si>
    <t>W101RE-LMSFJBC</t>
  </si>
  <si>
    <t>W101RE-LMSFJCC</t>
  </si>
  <si>
    <t>W101RE-LMSFJDA</t>
  </si>
  <si>
    <t>W101RE-LMSFJAB</t>
  </si>
  <si>
    <t>W101RE-LMSFJBD</t>
  </si>
  <si>
    <t>W101RE-LMSFJCD</t>
  </si>
  <si>
    <t>W101RE-LMSFJDB</t>
  </si>
  <si>
    <t>W101RE-LBVFJAA</t>
  </si>
  <si>
    <t>W101RE-LBVFJBE</t>
  </si>
  <si>
    <t>W101RE-LBVFJDA</t>
  </si>
  <si>
    <t>W101RE-LBVFJAB</t>
  </si>
  <si>
    <t>W101RE-LBVFJBF</t>
  </si>
  <si>
    <t>W101RE-LBVFJDB</t>
  </si>
  <si>
    <t>W101RE-LBVFJAC</t>
  </si>
  <si>
    <t>W101RE-LBVFJBG</t>
  </si>
  <si>
    <t>W101RE-LBVFJDC</t>
  </si>
  <si>
    <t>W101RE-LBVFJAD</t>
  </si>
  <si>
    <t>W101RE-LBVFJBH</t>
  </si>
  <si>
    <t>W101RE-LBVFJDD</t>
  </si>
  <si>
    <t>W101RE-LBSFJAA</t>
  </si>
  <si>
    <t>W101RE-LBSFJBA</t>
  </si>
  <si>
    <t>W101RE-LBSFJCA</t>
  </si>
  <si>
    <t>W101RE-LBSFJDA</t>
  </si>
  <si>
    <t>W101RE-LBSFJAB</t>
  </si>
  <si>
    <t>W101RE-LBSFJBB</t>
  </si>
  <si>
    <t>W101RE-LBSFJCB</t>
  </si>
  <si>
    <t>W101RE-LBSFJDB</t>
  </si>
  <si>
    <t>W101RE-LMSFJAC</t>
  </si>
  <si>
    <t>W101RE-LMSFJBE</t>
  </si>
  <si>
    <t>W101RE-LBSFJAC</t>
  </si>
  <si>
    <t>W101RE-LBSFJBC</t>
  </si>
  <si>
    <t>W101RE-LBVFJAE</t>
  </si>
  <si>
    <t>W101RE-LBVFJBI</t>
  </si>
  <si>
    <t>W101RE-LBVFJAF</t>
  </si>
  <si>
    <t>W101RE-LBVFJBJ</t>
  </si>
  <si>
    <t>W101RE-LMSFJAD</t>
  </si>
  <si>
    <t>W101RE-LMSFJBF</t>
  </si>
  <si>
    <t>W101RE-LBSFJAD</t>
  </si>
  <si>
    <t>W101RE-LBSFJBD</t>
  </si>
  <si>
    <t>W101RE-LBVFJAG</t>
  </si>
  <si>
    <t>W101RE-LBVFJBK</t>
  </si>
  <si>
    <t>W101RE-LBVFJAH</t>
  </si>
  <si>
    <t>W101RE-LBVFJBL</t>
  </si>
  <si>
    <t>NCP150R-BEMGKD</t>
  </si>
  <si>
    <t>NCP150R-BEMGKD00</t>
  </si>
  <si>
    <t>VIOS 1.5 G M/T</t>
  </si>
  <si>
    <t>NCP150R-BEMGKD70</t>
  </si>
  <si>
    <t>VIOS 1.5G M/T</t>
  </si>
  <si>
    <t>NCP150R-BEMRKD</t>
  </si>
  <si>
    <t>NCP150R-BEMRKD00</t>
  </si>
  <si>
    <t>VIOS 1.5 E M/T</t>
  </si>
  <si>
    <t>NCP150R-BEMRKD70</t>
  </si>
  <si>
    <t>VIOS 1.5E M/T</t>
  </si>
  <si>
    <t>NCP150R-BEPGKD</t>
  </si>
  <si>
    <t>NCP150R-BEPGKD00</t>
  </si>
  <si>
    <t>VIOS 1.5 G A/T</t>
  </si>
  <si>
    <t>NCP150R-BEPGKD70</t>
  </si>
  <si>
    <t>VIOS 1.5G A/T</t>
  </si>
  <si>
    <t>NCP150R-BEPRKD</t>
  </si>
  <si>
    <t>NCP150R-BEPRKD00</t>
  </si>
  <si>
    <t>VIOS 1.5 E A/T</t>
  </si>
  <si>
    <t>NCP150R-BEPRKD70</t>
  </si>
  <si>
    <t>VIOS 1.5E A/T</t>
  </si>
  <si>
    <t>NCP150R-CEMGKD</t>
  </si>
  <si>
    <t>NCP150R-CEMGKD00</t>
  </si>
  <si>
    <t>NCP150R-CEMGKD01</t>
  </si>
  <si>
    <t>NCP150R-CEMGKDA0</t>
  </si>
  <si>
    <t>NCP150R-CEMGKDC0</t>
  </si>
  <si>
    <t>NCP150R-CEMRKD</t>
  </si>
  <si>
    <t>NCP150R-CEMRKD00</t>
  </si>
  <si>
    <t>NCP150R-CEPGKD</t>
  </si>
  <si>
    <t>NCP150R-CEPGKD00</t>
  </si>
  <si>
    <t>NCP150R-CEPGKD01</t>
  </si>
  <si>
    <t>NCP150R-CEPGKDA0</t>
  </si>
  <si>
    <t>NCP150R-CEPGKDC0</t>
  </si>
  <si>
    <t>NCP150R-CEPGKDC1</t>
  </si>
  <si>
    <t>NCP150R-CEPRKD00</t>
  </si>
  <si>
    <t>NCP150R-CEPRKDA0</t>
  </si>
  <si>
    <t>NCP93R-BEMGKD</t>
  </si>
  <si>
    <t>NCP93R-BEMGKD10</t>
  </si>
  <si>
    <t>NCP93R-BEMGKD00</t>
  </si>
  <si>
    <t>NCP93R-BEMGKD20</t>
  </si>
  <si>
    <t>NCP93R-BEMRKD</t>
  </si>
  <si>
    <t>NCP93R-BEMRKD00</t>
  </si>
  <si>
    <t>NCP93R-BEMRKD10</t>
  </si>
  <si>
    <t>NCP93R-BEMRKD60</t>
  </si>
  <si>
    <t>NCP93R-BEMRKD20</t>
  </si>
  <si>
    <t>NCP93R-BEMRKD70</t>
  </si>
  <si>
    <t>NCP93R-BEMRKD30</t>
  </si>
  <si>
    <t>NCP93R-BEPGKD</t>
  </si>
  <si>
    <t>NCP93R-BEPGKD10</t>
  </si>
  <si>
    <t>NCP93R-BEPGKD11</t>
  </si>
  <si>
    <t>NCP93R-BEPGKD60</t>
  </si>
  <si>
    <t>NCP93R-BEPGKD00</t>
  </si>
  <si>
    <t>NCP93R-BEPGKD20</t>
  </si>
  <si>
    <t>NCP93R-BEPGKD21</t>
  </si>
  <si>
    <t>NCP93R-BEPGKD71</t>
  </si>
  <si>
    <t>NCP93R-BEPGKD31</t>
  </si>
  <si>
    <t>NCP93R-BEPGKD70</t>
  </si>
  <si>
    <t>NSP151R-CEMGKD</t>
  </si>
  <si>
    <t>NSP151R-CEMGKD00</t>
  </si>
  <si>
    <t>NSP151R-CEMGKD01</t>
  </si>
  <si>
    <t>NSP151R-CEMRKD</t>
  </si>
  <si>
    <t>NSP151R-CEMRKD00</t>
  </si>
  <si>
    <t>NSP151R-CEXGKD</t>
  </si>
  <si>
    <t>NSP151R-CEXGKD00</t>
  </si>
  <si>
    <t>VIOS 1.5 G CVT</t>
  </si>
  <si>
    <t>NSP151R-CEXGKD01</t>
  </si>
  <si>
    <t>NSP151R-CEXRKD</t>
  </si>
  <si>
    <t>NSP151R-CEXRKD00</t>
  </si>
  <si>
    <t>VIOS 1.5 E CVT</t>
  </si>
  <si>
    <t>NCP150R-CEMGKDA1</t>
  </si>
  <si>
    <t>NCP150R-CEMGKDC1</t>
  </si>
  <si>
    <t>NCP150R-CEMGKDP0</t>
  </si>
  <si>
    <t>NCP150R-CEMRKDA0</t>
  </si>
  <si>
    <t>NCP150R-CEMRKDC0</t>
  </si>
  <si>
    <t>NCP150R-CEMRKDP0</t>
  </si>
  <si>
    <t>NCP150R-CEPGKDA1</t>
  </si>
  <si>
    <t>NCP150R-CEPGKDP0</t>
  </si>
  <si>
    <t>NCP150R-CEPRKDC0</t>
  </si>
  <si>
    <t>NCP150R-CEPRKDP0</t>
  </si>
  <si>
    <t>NCP93R-BEMGKD21</t>
  </si>
  <si>
    <t>NCP93R-BEMGKD60</t>
  </si>
  <si>
    <t>NCP93R-BEMGKD61</t>
  </si>
  <si>
    <t>NCP93R-BEPGKD61</t>
  </si>
  <si>
    <t>NSP151R-CEMRKDD0</t>
  </si>
  <si>
    <t>NSP151R-CEXRKDD0</t>
  </si>
  <si>
    <t>NSP151R-CEMGKDD0</t>
  </si>
  <si>
    <t>NSP151R-CEXGKDD0</t>
  </si>
  <si>
    <t>NSP151R-CEMGKDD1</t>
  </si>
  <si>
    <t>NSP151R-CEXGKDD1</t>
  </si>
  <si>
    <t>NSP151R-CEXGKD10</t>
  </si>
  <si>
    <t>VIOS 1.5 G CVT (NSP151R-CEXGKD</t>
  </si>
  <si>
    <t>NSP151R-CEMGKD10</t>
  </si>
  <si>
    <t>VIOS 1.5 G M/T (NSP151R-CEMGKD</t>
  </si>
  <si>
    <t>NSP151R-CEXRKD10</t>
  </si>
  <si>
    <t>Vios 1.5 E CVT</t>
  </si>
  <si>
    <t>NSP151R-CEMRKD10</t>
  </si>
  <si>
    <t>Vios 1.5 E M/T</t>
  </si>
  <si>
    <t>NSP150L-AEXGKV</t>
  </si>
  <si>
    <t>NSP150L-AEXGKV00</t>
  </si>
  <si>
    <t>TOYOTA VIOS 1.3 G CVT</t>
  </si>
  <si>
    <t>NSP151R-AEXGK</t>
  </si>
  <si>
    <t>NSP151R-AEXGK00</t>
  </si>
  <si>
    <t>TOYOTA VIOS 1.5 G CVT</t>
  </si>
  <si>
    <t>NSP151R-CEMRKDI0</t>
  </si>
  <si>
    <t>NSP151R-CEXGKDI0</t>
  </si>
  <si>
    <t>NSP151R-CEMGKDI0</t>
  </si>
  <si>
    <t>NSP151R-CEXRKDI0</t>
  </si>
  <si>
    <t>NSP151L-CEXRKV</t>
  </si>
  <si>
    <t>5Q</t>
  </si>
  <si>
    <t>NSP151L-CEXRKV5Q</t>
  </si>
  <si>
    <t>Vios 1.5 G (Palau Project)</t>
  </si>
  <si>
    <t>NGC102R-TEMHK</t>
  </si>
  <si>
    <t>NGC102R-TEMHK00</t>
  </si>
  <si>
    <t>Vios 1.5 E M/T (NGC102R-TEMHK)</t>
  </si>
  <si>
    <t>Vios E M/T</t>
  </si>
  <si>
    <t>NGC102R-TEXHK</t>
  </si>
  <si>
    <t>NGC102R-TEXHK00</t>
  </si>
  <si>
    <t>Vios 1.5 G CVT (NGC102R-TEXHK)</t>
  </si>
  <si>
    <t>Vios G CVT</t>
  </si>
  <si>
    <t>NGC102R-TEXHK01</t>
  </si>
  <si>
    <t>Vios 1.5 G TSS CVT (NGC102R-TEXHK)</t>
  </si>
  <si>
    <t>Vios G TSS CVT</t>
  </si>
  <si>
    <t>NGC102R-TEMHK70</t>
  </si>
  <si>
    <t>NGC102R-TEXHK70</t>
  </si>
  <si>
    <t>NGC102R-TEXHK71</t>
  </si>
  <si>
    <t>NGC102R-TEXHK02</t>
  </si>
  <si>
    <t>NGC102R-TEXHK03</t>
  </si>
  <si>
    <t>NGC102R-TEXHK72</t>
  </si>
  <si>
    <t>NGC102R-TEXHK73</t>
  </si>
  <si>
    <t>ZRR80R-BPXSP</t>
  </si>
  <si>
    <t>ZRR80R-BPXSP10</t>
  </si>
  <si>
    <t>VOXY 2.0 A/T (ZRR80R-BPXSP)</t>
  </si>
  <si>
    <t>ZRR80R-BPXSP11</t>
  </si>
  <si>
    <t>ZRR80R-BPXSP12</t>
  </si>
  <si>
    <t>MZRA90R-BPXRH</t>
  </si>
  <si>
    <t>MZRA90R-BPXRH00</t>
  </si>
  <si>
    <t>Voxy 2.0 CVT (MZRA90R-BPXRH)</t>
  </si>
  <si>
    <t>MZRA90R-BPXRH01</t>
  </si>
  <si>
    <t>NCP150R-CHMGKD</t>
  </si>
  <si>
    <t>NCP150R-CHMGKD00</t>
  </si>
  <si>
    <t>YARIS 1.5 G M/T</t>
  </si>
  <si>
    <t>NCP150R-CHMGKD01</t>
  </si>
  <si>
    <t>NCP150R-CHMGKDC1</t>
  </si>
  <si>
    <t>NCP150R-CHMRKD</t>
  </si>
  <si>
    <t>NCP150R-CHMRKD00</t>
  </si>
  <si>
    <t>YARIS 1.5 E M/T</t>
  </si>
  <si>
    <t>NCP150R-CHMRKDA0</t>
  </si>
  <si>
    <t>NCP150R-CHMRKDC0</t>
  </si>
  <si>
    <t>NCP150R-CHMVKD</t>
  </si>
  <si>
    <t>NCP150R-CHMVKD00</t>
  </si>
  <si>
    <t>YARIS 1.5 S M/T</t>
  </si>
  <si>
    <t>NCP150R-CHMVKDA0</t>
  </si>
  <si>
    <t>NCP150R-CHMVKDC0</t>
  </si>
  <si>
    <t>NCP150R-CHPGKD</t>
  </si>
  <si>
    <t>NCP150R-CHPGKD00</t>
  </si>
  <si>
    <t>YARIS 1.5 G A/T</t>
  </si>
  <si>
    <t>NCP150R-CHPGKD01</t>
  </si>
  <si>
    <t>NCP150R-CHPGKDA1</t>
  </si>
  <si>
    <t>NCP150R-CHPGKDC1</t>
  </si>
  <si>
    <t>NCP150R-CHPRKD</t>
  </si>
  <si>
    <t>NCP150R-CHPRKD00</t>
  </si>
  <si>
    <t>YARIS 1.5 E A/T</t>
  </si>
  <si>
    <t>NCP150R-CHPRKDC0</t>
  </si>
  <si>
    <t>NCP150R-CHPVKD</t>
  </si>
  <si>
    <t>NCP150R-CHPVKD00</t>
  </si>
  <si>
    <t>YARIS 1.5 S A/T</t>
  </si>
  <si>
    <t>NCP150R-CHPVKDA0</t>
  </si>
  <si>
    <t>NCP150R-CHPVKDC0</t>
  </si>
  <si>
    <t>NCP91R-AHMDKD</t>
  </si>
  <si>
    <t>NCP91R-AHMDKD10</t>
  </si>
  <si>
    <t>YARIS 1.5 J M/T</t>
  </si>
  <si>
    <t>NCP91R-AHMDKD00</t>
  </si>
  <si>
    <t>NCP91R-AHMDKD60</t>
  </si>
  <si>
    <t>NCP91R-AHMDKD20</t>
  </si>
  <si>
    <t>NCP91R-AHMDKD30</t>
  </si>
  <si>
    <t>NCP91R-AHMRKD</t>
  </si>
  <si>
    <t>NCP91R-AHMRKD10</t>
  </si>
  <si>
    <t>NCP91R-AHMRKD60</t>
  </si>
  <si>
    <t>NCP91R-AHMRKD20</t>
  </si>
  <si>
    <t>NCP91R-AHMVKD</t>
  </si>
  <si>
    <t>NCP91R-AHMVKD10</t>
  </si>
  <si>
    <t>NCP91R-AHMVKD60</t>
  </si>
  <si>
    <t>NCP91R-AHMVKD20</t>
  </si>
  <si>
    <t>NCP91R-AHPDKD</t>
  </si>
  <si>
    <t>NCP91R-AHPDKD10</t>
  </si>
  <si>
    <t>YARIS 1.5 J A/T</t>
  </si>
  <si>
    <t>NCP91R-AHPDKD60</t>
  </si>
  <si>
    <t>NCP91R-AHPDKD20</t>
  </si>
  <si>
    <t>NCP91R-AHPDKD80</t>
  </si>
  <si>
    <t>NCP91R-AHPDKD30</t>
  </si>
  <si>
    <t>NCP91R-AHPRKD</t>
  </si>
  <si>
    <t>NCP91R-AHPRKD10</t>
  </si>
  <si>
    <t>NCP91R-AHPRKD60</t>
  </si>
  <si>
    <t>NCP91R-AHPRKD20</t>
  </si>
  <si>
    <t>NCP91R-AHPRKD80</t>
  </si>
  <si>
    <t>NCP91R-AHPRKD00</t>
  </si>
  <si>
    <t>NCP91R-AHPVKD</t>
  </si>
  <si>
    <t>NCP91R-AHPVKD11</t>
  </si>
  <si>
    <t>YARIS 1.5S LIMITED A/T</t>
  </si>
  <si>
    <t>NCP91R-AHPVKD12</t>
  </si>
  <si>
    <t>NCP91R-AHPVKD62</t>
  </si>
  <si>
    <t>NCP91R-AHPVKD61</t>
  </si>
  <si>
    <t>NCP91R-AHPVKD21</t>
  </si>
  <si>
    <t>NCP91R-AHPVKD22</t>
  </si>
  <si>
    <t>NCP91R-AHPVKD81</t>
  </si>
  <si>
    <t>NCP91R-AHPVKD82</t>
  </si>
  <si>
    <t>NCP91R-AHPVKD00</t>
  </si>
  <si>
    <t>NSP151R-CHMGKD</t>
  </si>
  <si>
    <t>NSP151R-CHMGKD00</t>
  </si>
  <si>
    <t>NSP151R-CHMRKD</t>
  </si>
  <si>
    <t>NSP151R-CHMRKD00</t>
  </si>
  <si>
    <t>NSP151R-CHMVKD</t>
  </si>
  <si>
    <t>NSP151R-CHMVKD00</t>
  </si>
  <si>
    <t>NSP151R-CHMVKD01</t>
  </si>
  <si>
    <t>NSP151R-CHMVKD02</t>
  </si>
  <si>
    <t>NSP151R-CHMVKD03</t>
  </si>
  <si>
    <t>NSP151R-CHXGKD</t>
  </si>
  <si>
    <t>NSP151R-CHXGKD00</t>
  </si>
  <si>
    <t>YARIS 1.5 G CVT</t>
  </si>
  <si>
    <t>NSP151R-CHXRKD</t>
  </si>
  <si>
    <t>NSP151R-CHXRKD00</t>
  </si>
  <si>
    <t>YARIS 1.5 E CVT</t>
  </si>
  <si>
    <t>NSP151R-CHXVKD</t>
  </si>
  <si>
    <t>NSP151R-CHXVKD00</t>
  </si>
  <si>
    <t>YARIS 1.5 S CVT</t>
  </si>
  <si>
    <t>NSP151R-CHXVKD01</t>
  </si>
  <si>
    <t>NSP151R-CHXVKD02</t>
  </si>
  <si>
    <t>NSP151R-CHXVKD03</t>
  </si>
  <si>
    <t>NCP150R-CHMGKDA1</t>
  </si>
  <si>
    <t>NCP150R-CHPRKDA0</t>
  </si>
  <si>
    <t>NSP151R-CHMRKDD0</t>
  </si>
  <si>
    <t>NSP151R-CHXRKDD0</t>
  </si>
  <si>
    <t>NSP151R-CHMGKDD0</t>
  </si>
  <si>
    <t>NSP151R-CHXGKDD0</t>
  </si>
  <si>
    <t>NSP151R-CHMVKDD0</t>
  </si>
  <si>
    <t>NSP151R-CHMVKDD1</t>
  </si>
  <si>
    <t>NSP151R-CHXVKDD0</t>
  </si>
  <si>
    <t>NSP151R-CHXVKDD1</t>
  </si>
  <si>
    <t>NSP151R-CHMVKDD2</t>
  </si>
  <si>
    <t>NSP151R-CHXVKDD2</t>
  </si>
  <si>
    <t>NSP151R-CHMVKDD3</t>
  </si>
  <si>
    <t>NSP151R-CHXVKDD3</t>
  </si>
  <si>
    <t>NSP151R-CHXVKD10</t>
  </si>
  <si>
    <t>NSP151R-CHMVKD10</t>
  </si>
  <si>
    <t>YARIS 1.5 S M/T (NSP151R-CHMVK</t>
  </si>
  <si>
    <t>NSP151R-CHXGKD10</t>
  </si>
  <si>
    <t>NSP151R-CHMGKD10</t>
  </si>
  <si>
    <t>NSP151R-CHXRKD10</t>
  </si>
  <si>
    <t>NSP151R-CHMRKD10</t>
  </si>
  <si>
    <t>NSP151R-AHMVKN</t>
  </si>
  <si>
    <t>NSP151R-AHMVKN00</t>
  </si>
  <si>
    <t>TOYOTA YARIS 1.5 S M/T</t>
  </si>
  <si>
    <t>NSP151R-CHMVKDE0</t>
  </si>
  <si>
    <t>NSP151R-CHMVKDE1</t>
  </si>
  <si>
    <t>NSP151R-CHMVKDE2</t>
  </si>
  <si>
    <t>E3</t>
  </si>
  <si>
    <t>NSP151R-CHMVKDE3</t>
  </si>
  <si>
    <t>NSP151R-CHMRKDF0</t>
  </si>
  <si>
    <t>Yaris 1.5 E M/T</t>
  </si>
  <si>
    <t>NSP151R-CHXRKDF0</t>
  </si>
  <si>
    <t>Yaris 1.5 E CVT</t>
  </si>
  <si>
    <t>NSP151R-CHMGKDF0</t>
  </si>
  <si>
    <t>Yaris 1.5 G M/T</t>
  </si>
  <si>
    <t>NSP151R-CHXGKDF0</t>
  </si>
  <si>
    <t>Yaris 1.5 G CVT</t>
  </si>
  <si>
    <t>NSP151R-CHMVKDF0</t>
  </si>
  <si>
    <t>Yaris 1.5 S M/T</t>
  </si>
  <si>
    <t>NSP151R-CHXVKDF0</t>
  </si>
  <si>
    <t>Yaris 1.5 S CVT</t>
  </si>
  <si>
    <t>NSP151R-CHXVKD20</t>
  </si>
  <si>
    <t>YARIS 1.5 S CVT 7airbags</t>
  </si>
  <si>
    <t>NSP151R-CHXVKD21</t>
  </si>
  <si>
    <t>YARIS 1.5 S CVT 3airbags</t>
  </si>
  <si>
    <t>NSP151R-CHMVKD20</t>
  </si>
  <si>
    <t>YARIS 1.5 S M/T 7airbags</t>
  </si>
  <si>
    <t>NSP151R-CHMVKD21</t>
  </si>
  <si>
    <t>YARIS 1.5 S M/T 3airbags</t>
  </si>
  <si>
    <t>NSP151R-CHXGKD20</t>
  </si>
  <si>
    <t>YARIS 1.5 G CVT 7airbags</t>
  </si>
  <si>
    <t>NSP151R-CHXGKD21</t>
  </si>
  <si>
    <t>YARIS 1.5 G CVT 3airbags</t>
  </si>
  <si>
    <t>YARIS G CVT</t>
  </si>
  <si>
    <t>NSP151R-CHMGKD21</t>
  </si>
  <si>
    <t>YARIS 1.5 G M/T 3airbags</t>
  </si>
  <si>
    <t>NSP151R-CHMGKD20</t>
  </si>
  <si>
    <t>YARIS 1.5 G M/T 7airbags</t>
  </si>
  <si>
    <t>i0</t>
  </si>
  <si>
    <t>NSP151R-CHXVKDi0</t>
  </si>
  <si>
    <t>YARIS 1.5 S CVT 7 Airbags (NSP151R-CHXVKD)</t>
  </si>
  <si>
    <t>i1</t>
  </si>
  <si>
    <t>NSP151R-CHXVKDi1</t>
  </si>
  <si>
    <t>YARIS 1.5 S CVT 3 Airbags (NSP151R-CHXVKD)</t>
  </si>
  <si>
    <t>NSP151R-CHMVKDi0</t>
  </si>
  <si>
    <t>YARIS 1.5 S M/T 7 Airbags (NSP151R-CHXVKD)</t>
  </si>
  <si>
    <t>NSP151R-CHMVKDI1</t>
  </si>
  <si>
    <t>YARIS 1.5 S M/T 3 Airbags (NSP151R-CHXVKD)</t>
  </si>
  <si>
    <t>NSP151R-CHXGKDi0</t>
  </si>
  <si>
    <t>YARIS 1.5 G CVT 7 Airbags(NSP151R-CHXGKD)</t>
  </si>
  <si>
    <t>NSP151R-CHXGKDi1</t>
  </si>
  <si>
    <t>YARIS 1.5 G CVT 3 Airbags(NSP151R-CHXGKD)</t>
  </si>
  <si>
    <t>NSP151R-CHMGKDi0</t>
  </si>
  <si>
    <t>YARIS 1.5 G M/T 7 Airbags(NSP151R-CHMGKD)</t>
  </si>
  <si>
    <t>NSP151R-CHMGKDI1</t>
  </si>
  <si>
    <t>YARIS 1.5 G M/T 3 Airbags(NSP151R-CHMGKD)</t>
  </si>
  <si>
    <t>NSP151R-CHMVKD31</t>
  </si>
  <si>
    <t>NSP151R-CHMVKD30</t>
  </si>
  <si>
    <t>NSP151R-CHXVKD31</t>
  </si>
  <si>
    <t>NSP151R-CHXVKD30</t>
  </si>
  <si>
    <t>NSP151R-CHXVKDAJ</t>
  </si>
  <si>
    <t>NSP151R-CHXVKDAA</t>
  </si>
  <si>
    <t>NSP151R-CHXVKDAB</t>
  </si>
  <si>
    <t>NSP151R-CHXVKDAC</t>
  </si>
  <si>
    <t>NSP151R-CHXVKD40</t>
  </si>
  <si>
    <t>YARIS 1.5 S CVT (NSP151R-CHXVKD)</t>
  </si>
  <si>
    <t>NSP151R-CHXVKD41</t>
  </si>
  <si>
    <t>NSP151R-CHMVKD41</t>
  </si>
  <si>
    <t>YARIS 1.5 S M/T (NSP151R-CHMVKD)</t>
  </si>
  <si>
    <t>NSP151R-CHXVKDAE</t>
  </si>
  <si>
    <t>NSP151R-CHXVKDAD</t>
  </si>
  <si>
    <t>NSP151R-CHMVKD40</t>
  </si>
  <si>
    <t>NSP151R-CHXVKD50</t>
  </si>
  <si>
    <t>YARIS S CVT</t>
  </si>
  <si>
    <t>NSP151R-CHXVKD51</t>
  </si>
  <si>
    <t>NSP151R-CHMVKD51</t>
  </si>
  <si>
    <t>YARIS S M/T</t>
  </si>
  <si>
    <t>VDJ78R-RJMRYQ20</t>
  </si>
  <si>
    <t>VDJ76R-RKMNYQ20</t>
  </si>
  <si>
    <t>NSP151R-CHXVKDAF</t>
  </si>
  <si>
    <t>NSP151R-CHXVKDAG</t>
  </si>
  <si>
    <t>J0</t>
  </si>
  <si>
    <t>W101RE-LBVFJJ0</t>
  </si>
  <si>
    <t>J2</t>
  </si>
  <si>
    <t>W101RE-LBVFJJ2</t>
  </si>
  <si>
    <t>J1</t>
  </si>
  <si>
    <t>W101RE-LMSFJJ1</t>
  </si>
  <si>
    <t>W101RE-LMSFJJ0</t>
  </si>
  <si>
    <t>J3</t>
  </si>
  <si>
    <t>W101RE-LBVFJJ3</t>
  </si>
  <si>
    <t>Spot order</t>
  </si>
  <si>
    <t>W101RE-LBVFJJ1</t>
  </si>
  <si>
    <t>MAGA10R-BRXLBDAA</t>
  </si>
  <si>
    <t>MAGA10R-BRXLBDBA</t>
  </si>
  <si>
    <t>MAGA10R-BRXLBDDA</t>
  </si>
  <si>
    <t>MAGA10R-BRXLBDAB</t>
  </si>
  <si>
    <t>MAGA10R-BRXLBDBB</t>
  </si>
  <si>
    <t>MAGA10R-BRXLBDDB</t>
  </si>
  <si>
    <t>MAGA10R-BRXMBDAA</t>
  </si>
  <si>
    <t>MAGA10R-BRXMBDBA</t>
  </si>
  <si>
    <t>MAGA10R-BRXMBDDA</t>
  </si>
  <si>
    <t>MAGA10R-BRXMBDAB</t>
  </si>
  <si>
    <t>MAGA10R-BRXMBDBB</t>
  </si>
  <si>
    <t>MAGA10R-BRXMBDDB</t>
  </si>
  <si>
    <t>MAGH10R-BPXHBDAA</t>
  </si>
  <si>
    <t>MAGH10R-BPXHBDBA</t>
  </si>
  <si>
    <t>MAGH10R-BPXHBDAB</t>
  </si>
  <si>
    <t>MAGH10R-BPXHBDBB</t>
  </si>
  <si>
    <t>MAGH10R-BRXLBDAA</t>
  </si>
  <si>
    <t>MAGH10R-BRXLBDBA</t>
  </si>
  <si>
    <t>MAGH10R-BRXLBDDA</t>
  </si>
  <si>
    <t>MAGH10R-BRXLBDAB</t>
  </si>
  <si>
    <t>MAGH10R-BRXLBDBB</t>
  </si>
  <si>
    <t>MAGH10R-BRXLBDDB</t>
  </si>
  <si>
    <t>MAGH10R-BRXMBDAA</t>
  </si>
  <si>
    <t>MAGH10R-BRXMBDBA</t>
  </si>
  <si>
    <t>MAGH10R-BRXMBDAB</t>
  </si>
  <si>
    <t>MAGH10R-BRXMBDBB</t>
  </si>
  <si>
    <t>FJA300R-GNUSYAA</t>
  </si>
  <si>
    <t>FJA300R-GNUSYAB</t>
  </si>
  <si>
    <t>FJA300R-GNUSYAC</t>
  </si>
  <si>
    <t>FJA300R-GNUSYAD</t>
  </si>
  <si>
    <t>FJA300R-GNUZYAA</t>
  </si>
  <si>
    <t>FJA300R-GNUZYAB</t>
  </si>
  <si>
    <t>FJA300R-GNUZYAC</t>
  </si>
  <si>
    <t>FJA300R-GNUZYAD</t>
  </si>
  <si>
    <t>A351RA-GBGFJ</t>
  </si>
  <si>
    <t>A351RA-GBGFJ00</t>
  </si>
  <si>
    <t>Agya 1.2 GR CVT (A351RA-GBGFJ)</t>
  </si>
  <si>
    <t>A351RA-GBGFJ01</t>
  </si>
  <si>
    <t>A351RA-GMGFJ</t>
  </si>
  <si>
    <t>A351RA-GMGFJ00</t>
  </si>
  <si>
    <t>Agya 1.2 GR M/T (A351RA-GMGFJ)</t>
  </si>
  <si>
    <t>A351RA-GMGFJ01</t>
  </si>
  <si>
    <t>GUN126R-DTTHXT</t>
  </si>
  <si>
    <t>GUN126R-DTTHXT01</t>
  </si>
  <si>
    <t>ZGX11R-CGXEGD</t>
  </si>
  <si>
    <t>ZGX11R-CGXEGD51</t>
  </si>
  <si>
    <t>A351RA-GBEFJ</t>
  </si>
  <si>
    <t>A351RA-GBEFJ00</t>
  </si>
  <si>
    <t>Agya 1.2 G CVT (A351RA-GBEFJ)</t>
  </si>
  <si>
    <t>W100RE-LMDFJJ0</t>
  </si>
  <si>
    <t>MAGA10R-BRXMBDCB</t>
  </si>
  <si>
    <t>MAGH10R-BPXHBDCA</t>
  </si>
  <si>
    <t>W101RE-LBMFJJ0</t>
  </si>
  <si>
    <t>MAGH10R-BRXMBDCA</t>
  </si>
  <si>
    <t>A351RA-GMNFJ</t>
  </si>
  <si>
    <t>A351RA-GMNFJ00</t>
  </si>
  <si>
    <t>Agya 1.2 E M/T (A351RA-GMNFJ)</t>
  </si>
  <si>
    <t>W101RE-LMMFJJ0</t>
  </si>
  <si>
    <t>NSP151R-CHXVKDJ0</t>
  </si>
  <si>
    <t>NSP151R-CHXVKDJ1</t>
  </si>
  <si>
    <t>NYC200R-DHXHBD</t>
  </si>
  <si>
    <t>NYC200R-DHXHBD05</t>
  </si>
  <si>
    <t>NYC200R-DHXHBD 1.5 S HV CVT TSS</t>
  </si>
  <si>
    <t>NSP151R-CHXVKD62</t>
  </si>
  <si>
    <t>VDJ78R-RJMRYQ30</t>
  </si>
  <si>
    <t>Land Cruiser 70 4.5 Troop Carrier (4x4) M/T</t>
  </si>
  <si>
    <t>AAHH40R-PFXLB</t>
  </si>
  <si>
    <t>AAHH40R-PFXLB00</t>
  </si>
  <si>
    <t>ALPHARD 2.5 HYBRID CVT</t>
  </si>
  <si>
    <t>AAHH40R-PFXZB</t>
  </si>
  <si>
    <t>AAHH40R-PFXZB00</t>
  </si>
  <si>
    <t>VELLFIRE 2.5 VIP HYBRID CVT</t>
  </si>
  <si>
    <t>NGC200R-DHXHKD</t>
  </si>
  <si>
    <t>NGC200R-DHXHKD02</t>
  </si>
  <si>
    <t>NGC200R-DHXHKD 1.5 S CVT TSS</t>
  </si>
  <si>
    <t>YARIS CROSS GAS HI</t>
  </si>
  <si>
    <t>COMPOSE</t>
  </si>
  <si>
    <t>A351RA-GBEFJAA</t>
  </si>
  <si>
    <t>AGH40R-PFXLK</t>
  </si>
  <si>
    <t>AGH40R-PFXLK00</t>
  </si>
  <si>
    <t>ALPHARD 2.5 G CVT</t>
  </si>
  <si>
    <t>A351RA-GMEFJ</t>
  </si>
  <si>
    <t>A351RA-GMEFJCA</t>
  </si>
  <si>
    <t>Agya 1.2 G M/T (A351RA-GMEFJ)</t>
  </si>
  <si>
    <t>AAHH40R-PFXZB01</t>
  </si>
  <si>
    <t>W100RE-LMDFJ01</t>
  </si>
  <si>
    <t>Transmover 1.3 M/T (W100RE-LMDFJ)</t>
  </si>
  <si>
    <t>B101RA - GMSGJ10</t>
  </si>
  <si>
    <t xml:space="preserve">Agya 1.2 G STD M/T </t>
  </si>
  <si>
    <t>B101RA - GQSGJ10</t>
  </si>
  <si>
    <t>GUN126R-DTTHXT00</t>
  </si>
  <si>
    <t>Hilux 2.8 GR-S Double Cabin 4x4 A/T</t>
  </si>
  <si>
    <t>J4</t>
  </si>
  <si>
    <t>F653RM-GMDFJJ4</t>
  </si>
  <si>
    <t>MAGA10R-BRXLBDCA</t>
  </si>
  <si>
    <t>MAGA10R-BRXMBDCA</t>
  </si>
  <si>
    <t>MAGH10R-BRXLBDCB</t>
  </si>
  <si>
    <t>A250RA-GBVVJJ1</t>
  </si>
  <si>
    <t>W101RE-LBSFJJ1</t>
  </si>
  <si>
    <t>A250RA-GBVVJJ0</t>
  </si>
  <si>
    <t xml:space="preserve">  A250RA-GBVVJ 1.0T S CVT</t>
  </si>
  <si>
    <t>J5</t>
  </si>
  <si>
    <t>W101RE-LBMFJJ5</t>
  </si>
  <si>
    <t>W101RE-LBSFJJ0</t>
  </si>
  <si>
    <t>NSP151R-CEXDKD00</t>
  </si>
  <si>
    <t>LIMO 1.5 CVT</t>
  </si>
  <si>
    <t>ZWE211R-GEXGKD</t>
  </si>
  <si>
    <t>ZWE211R-GEXGKD00</t>
  </si>
  <si>
    <t>B100RA - GQSFJ10</t>
  </si>
  <si>
    <t>ZWE211R-GEXGKD71</t>
  </si>
  <si>
    <t>B100RA - GMSFJ10</t>
  </si>
  <si>
    <t>W100RE-LBDFJJ0</t>
  </si>
  <si>
    <t>MAGA10R-BRXLBDCB</t>
  </si>
  <si>
    <t>A351RA-GMEFJ00</t>
  </si>
  <si>
    <t>NSP151R-CEMDKD10</t>
  </si>
  <si>
    <t>ZRR80R-BPXSP00</t>
  </si>
  <si>
    <t>ZWE211R-GEXGKD70</t>
  </si>
  <si>
    <t>ZWE211R-GEXGKD01</t>
  </si>
  <si>
    <t>B101RA - GMSGJ11</t>
  </si>
  <si>
    <t xml:space="preserve">Agya 1.2 G M/T </t>
  </si>
  <si>
    <t>B101RA - GQSGJ11</t>
  </si>
  <si>
    <t xml:space="preserve">Agya 1.2 G A/T </t>
  </si>
  <si>
    <t>GUN142R-MDMHYD00</t>
  </si>
  <si>
    <t>GUN142R-MDTHYD00</t>
  </si>
  <si>
    <t>GUN125R-DTFLXD71</t>
  </si>
  <si>
    <t>MAGH10R-BRXMBDCB</t>
  </si>
  <si>
    <t>NYC200R-DHXHBD00</t>
  </si>
  <si>
    <t>MAGA10R-BRXMBDEB</t>
  </si>
  <si>
    <t>NGC200R-DHXMKD</t>
  </si>
  <si>
    <t>NGC200R-DHXMKD00</t>
  </si>
  <si>
    <t>NGC200R-DHXMKD 1.5 G CVT</t>
  </si>
  <si>
    <t>YARIS CROSS GAS MID</t>
  </si>
  <si>
    <t>AAHH40R-PFXLB01</t>
  </si>
  <si>
    <t>NGC200R-DHMMKD</t>
  </si>
  <si>
    <t>NGC200R-DHMMKD00</t>
  </si>
  <si>
    <t>NGC200R-DHMMKD 1.5 G MT</t>
  </si>
  <si>
    <t>TGN110R-BTMLKD12</t>
  </si>
  <si>
    <t>XEAM10R-MWDHSW13</t>
  </si>
  <si>
    <t>ZVG10R-DHXGBDAB</t>
  </si>
  <si>
    <t>NSP151R-CHXVKD60</t>
  </si>
  <si>
    <t>ZWE211R-GEXVBD23</t>
  </si>
  <si>
    <t>VDJ79R-TJMRYQ340</t>
  </si>
  <si>
    <t>Land Cruiser 70 4.5 C/C (4x4) M/T</t>
  </si>
  <si>
    <t>MAGH10R-BRXLBDCA</t>
  </si>
  <si>
    <t>GUN112R-BTMLXD21</t>
  </si>
  <si>
    <t>NGC200R-DHXHKD00</t>
  </si>
  <si>
    <t>MAGH10R-BPXHBDCB</t>
  </si>
  <si>
    <t>A351RA-GMGFJCB</t>
  </si>
  <si>
    <t>NYC200R-DHXHBD02</t>
  </si>
  <si>
    <t>A351RA-GBEFJDA</t>
  </si>
  <si>
    <t>MAGA10R-BRXMBD02</t>
  </si>
  <si>
    <t>NGC200R-DHXHKD03</t>
  </si>
  <si>
    <t>A351RA-GBEFJBA</t>
  </si>
  <si>
    <t>NYC200R-DHXHBD01</t>
  </si>
  <si>
    <t>AGH40R-PFXLK01</t>
  </si>
  <si>
    <t>94</t>
  </si>
  <si>
    <t>ZRE211R-GEXGKD94</t>
  </si>
  <si>
    <t xml:space="preserve">Corolla Altis 1.8 V A/T (ZRE211R-GEXGKD) </t>
  </si>
  <si>
    <t>AGH40R-PFXGK</t>
  </si>
  <si>
    <t>AGH40R-PFXGK01</t>
  </si>
  <si>
    <t>ALPHARD 2.5 X CVT</t>
  </si>
  <si>
    <t>NSP151R-CHMVKD63</t>
  </si>
  <si>
    <t>A351RA-GMEFJAA</t>
  </si>
  <si>
    <t>A351RA-GMEFJBA</t>
  </si>
  <si>
    <t>TGN110R-BTMLKD11</t>
  </si>
  <si>
    <t>VDJ76R-RKMNYQ40</t>
  </si>
  <si>
    <t>Land Cruiser 70 4.5 Wagon (4x4) M/T</t>
  </si>
  <si>
    <t>MAGH10R-BPXHBD03</t>
  </si>
  <si>
    <t>NSP151R-CHXVKD63</t>
  </si>
  <si>
    <t>NYC200R-DHXHBD04</t>
  </si>
  <si>
    <t>A351RA-GBGFJCB</t>
  </si>
  <si>
    <t>AGH40R-PFXGK00</t>
  </si>
  <si>
    <t>GUN112R-BTMLXD22</t>
  </si>
  <si>
    <t>A351RA-GMGFJCA</t>
  </si>
  <si>
    <t>ZWE211R-GEXVBD22</t>
  </si>
  <si>
    <t>NGC200R-DHXHKD01</t>
  </si>
  <si>
    <t>A351RA-GBEFJCA</t>
  </si>
  <si>
    <t>MAGH10R-BPXHBD02</t>
  </si>
  <si>
    <t>GUN126R-DTTHXT02</t>
  </si>
  <si>
    <t xml:space="preserve"> Hilux 2.8 GR-S Double Cabin 4x4 A/T</t>
  </si>
  <si>
    <t>ZWE211R-GEXVBD92</t>
  </si>
  <si>
    <t>ZRE211R-GEXGKD25</t>
  </si>
  <si>
    <t>MAGH10R-BRXMBD03</t>
  </si>
  <si>
    <t>A351RA-GBGFJCA</t>
  </si>
  <si>
    <t>NYC200R-DHXHBD03</t>
  </si>
  <si>
    <t>XEAM10R-MWDHSW12</t>
  </si>
  <si>
    <t>MAGA10R-BRXMBD03</t>
  </si>
  <si>
    <t>VDJ79R-DKMRYQ3</t>
  </si>
  <si>
    <t>VDJ79R-DKMRYQ300</t>
  </si>
  <si>
    <t>Land Cruiser 70 4.5 D-C/C (4x4) M/T</t>
  </si>
  <si>
    <t>ZVG10R-DHXGBDAA</t>
  </si>
  <si>
    <t>ZRE211R-GEXGKD24</t>
  </si>
  <si>
    <t>A351RA-GMEFJDA</t>
  </si>
  <si>
    <t>NSP151R-CHXVKD61</t>
  </si>
  <si>
    <t>NSP151R-CHMVKD61</t>
  </si>
  <si>
    <t>MAGH10R-BRXMBD02</t>
  </si>
  <si>
    <t>TGN142R-MDMSYD</t>
  </si>
  <si>
    <t>TGN142R-MDMSYD10</t>
  </si>
  <si>
    <t>ZVW60R-AHXEB</t>
  </si>
  <si>
    <t>ZVW60R-AHXEB00</t>
  </si>
  <si>
    <t>PRIUS 1.8 Hybrid CVT (ZVW60R-AHXEB)</t>
  </si>
  <si>
    <t>NGC200R-DHXHKDBA</t>
  </si>
  <si>
    <t>NYC200R-DHXHBDCB</t>
  </si>
  <si>
    <t>NYC200R-DHXHBDAC</t>
  </si>
  <si>
    <t>W101RE-LBVFJCD</t>
  </si>
  <si>
    <t>NGC200R-DHXHKDCA</t>
  </si>
  <si>
    <t>NYC200R-DHXHBDCE</t>
  </si>
  <si>
    <t>NYC200R-DHXHBDBD</t>
  </si>
  <si>
    <t>NYC200R-DHXHBDAA</t>
  </si>
  <si>
    <t>NGC200R-DHXHKDCB</t>
  </si>
  <si>
    <t>W101RE-LMSFJCF</t>
  </si>
  <si>
    <t>NGC200R-DHXHKDAA</t>
  </si>
  <si>
    <t>W101RE-LBVFJCB</t>
  </si>
  <si>
    <t>NYC200R-DHXHBDCD</t>
  </si>
  <si>
    <t>W101RE-LBSFJCF</t>
  </si>
  <si>
    <t>W101RE-LMSFJCE</t>
  </si>
  <si>
    <t>NGC200R-DHXHKDCC</t>
  </si>
  <si>
    <t>NGC200R-DHXHKDAB</t>
  </si>
  <si>
    <t>NYC200R-DHXHBDCA</t>
  </si>
  <si>
    <t>W101RE-LBVFJCC</t>
  </si>
  <si>
    <t>NYC200R-DHXHBDAD</t>
  </si>
  <si>
    <t>NGC200R-DHXHKDAC</t>
  </si>
  <si>
    <t>NGC200R-DHXMKDBA</t>
  </si>
  <si>
    <t>NYC200R-DHXHBDCF</t>
  </si>
  <si>
    <t>NGC200R-DHXHKDBC</t>
  </si>
  <si>
    <t>NGC200R-DHXHKDBD</t>
  </si>
  <si>
    <t>NYC200R-DHXHBDBA</t>
  </si>
  <si>
    <t>NYC200R-DHXHBDCC</t>
  </si>
  <si>
    <t>NGC200R-DHXMKDDA</t>
  </si>
  <si>
    <t>NYC200R-DHXHBDBB</t>
  </si>
  <si>
    <t>NYC200R-DHXHBDAB</t>
  </si>
  <si>
    <t>W101RE-LBVFJCA</t>
  </si>
  <si>
    <t>NYC200R-DHXHBDBE</t>
  </si>
  <si>
    <t>NYC200R-DHXHBDBC</t>
  </si>
  <si>
    <t>NYC200R-DHXHBDAE</t>
  </si>
  <si>
    <t>GUN166R-SDTHXDCA</t>
  </si>
  <si>
    <t>NYC200R-DHXHBDAF</t>
  </si>
  <si>
    <t>NYC200R-DHXHBDBF</t>
  </si>
  <si>
    <t>NGC200R-DHXHKDAD</t>
  </si>
  <si>
    <t>NGC200R-DHXMKDAA</t>
  </si>
  <si>
    <t>W101RE-LBSFJCE</t>
  </si>
  <si>
    <t>NGC200R-DHXHKDBB</t>
  </si>
  <si>
    <t>NGC200R-DHXHKDCD</t>
  </si>
  <si>
    <t>DB06R-ZURW11</t>
  </si>
  <si>
    <t>DB06R-ZURW10</t>
  </si>
  <si>
    <t>GZEA14R-BHFRZE</t>
  </si>
  <si>
    <t>GZEA14R-BHFRZE00</t>
  </si>
  <si>
    <t>GR COROLLA 1.6T M/T (GZEA14R-BHFRZE)</t>
  </si>
  <si>
    <t>ZN8-CKE7</t>
  </si>
  <si>
    <t>ZN8-CKE700</t>
  </si>
  <si>
    <t>Toyota GR 86 2.4L A/T (ZN8-CKE7)</t>
  </si>
  <si>
    <t>ZN8-CKE8</t>
  </si>
  <si>
    <t>ZN8-CKE800</t>
  </si>
  <si>
    <t>Toyota GR 86 2.4L M/T (ZN8-CKE8)</t>
  </si>
  <si>
    <t>ZN8-CKE701</t>
  </si>
  <si>
    <t>ZN8-CKE801</t>
  </si>
  <si>
    <t>VDJL78R-RJMRYQ</t>
  </si>
  <si>
    <t>VDJL78R-RJMRYQ00</t>
  </si>
  <si>
    <t>VDJL76R-RKMNYQ</t>
  </si>
  <si>
    <t>VDJL76R-RKMNYQ00</t>
  </si>
  <si>
    <t>VDJ79R-TJMRYQ350</t>
  </si>
  <si>
    <t>VDJL79R-DKMRYQ3</t>
  </si>
  <si>
    <t>VDJL79R-DKMRYQ300</t>
  </si>
  <si>
    <t>Area</t>
  </si>
  <si>
    <t>Area Region</t>
  </si>
  <si>
    <t>Outlet Code</t>
  </si>
  <si>
    <t>Outlet Code MDM</t>
  </si>
  <si>
    <t>Outlet Name</t>
  </si>
  <si>
    <t>Group Dealer Code</t>
  </si>
  <si>
    <t>Group Dealer name</t>
  </si>
  <si>
    <t>Area Alias</t>
  </si>
  <si>
    <t>Region Alias</t>
  </si>
  <si>
    <t>Dealer Alias</t>
  </si>
  <si>
    <t>Dealer Fix Amount Alias</t>
  </si>
  <si>
    <t>Distplan Summary Sequence</t>
  </si>
  <si>
    <t>BDC Summary Sequence</t>
  </si>
  <si>
    <t>OP Summary Sequence</t>
  </si>
  <si>
    <t>RD Summary Sequence</t>
  </si>
  <si>
    <t>Area Inactive</t>
  </si>
  <si>
    <t>Group Dealer Inactive</t>
  </si>
  <si>
    <t>Sequence</t>
  </si>
  <si>
    <t>1</t>
  </si>
  <si>
    <t>Area 1-</t>
  </si>
  <si>
    <t>Nasmoco HO</t>
  </si>
  <si>
    <t>NAC</t>
  </si>
  <si>
    <t>New Ratna Motor</t>
  </si>
  <si>
    <t>Central Java &amp; DIY</t>
  </si>
  <si>
    <t>AUT000000</t>
  </si>
  <si>
    <t>AUTO2000 Head Office</t>
  </si>
  <si>
    <t>AUT</t>
  </si>
  <si>
    <t>Auto2000</t>
  </si>
  <si>
    <t>2</t>
  </si>
  <si>
    <t>Area 2-</t>
  </si>
  <si>
    <t>AUT001332</t>
  </si>
  <si>
    <t>AUTO2000 Sekayu</t>
  </si>
  <si>
    <t>AU6</t>
  </si>
  <si>
    <t>Auto2000 Southern Sumatera</t>
  </si>
  <si>
    <t>Southern Sumatera</t>
  </si>
  <si>
    <t>Area 1-Banten</t>
  </si>
  <si>
    <t>TTG</t>
  </si>
  <si>
    <t>TUT001037</t>
  </si>
  <si>
    <t>Tunas Toyota Tangerang</t>
  </si>
  <si>
    <t>TUT</t>
  </si>
  <si>
    <t>Tunas Toyota</t>
  </si>
  <si>
    <t>TCP</t>
  </si>
  <si>
    <t>TUT001305</t>
  </si>
  <si>
    <t>Tunas Toyota Cipondoh</t>
  </si>
  <si>
    <t>TBR</t>
  </si>
  <si>
    <t>TUT001327</t>
  </si>
  <si>
    <t>Tunas Toyota Balaraja</t>
  </si>
  <si>
    <t>AKC</t>
  </si>
  <si>
    <t>AST008208</t>
  </si>
  <si>
    <t>Astrido Toyota Karawaci</t>
  </si>
  <si>
    <t>AST</t>
  </si>
  <si>
    <t>Astrido Toyota</t>
  </si>
  <si>
    <t>AUT001089</t>
  </si>
  <si>
    <t>AUTO2000 Ciledug</t>
  </si>
  <si>
    <t>PTGS</t>
  </si>
  <si>
    <t>PLT002209</t>
  </si>
  <si>
    <t>Plaza Toyota Serpong</t>
  </si>
  <si>
    <t>PLT</t>
  </si>
  <si>
    <t>Plaza Toyota</t>
  </si>
  <si>
    <t>AUT001216</t>
  </si>
  <si>
    <t>AUTO2000 Tangerang</t>
  </si>
  <si>
    <t>TCS</t>
  </si>
  <si>
    <t>TUT001073</t>
  </si>
  <si>
    <t>Tunas Toyota Ciputat</t>
  </si>
  <si>
    <t>TCL</t>
  </si>
  <si>
    <t>TUT001080</t>
  </si>
  <si>
    <t>Tunas Toyota Cilegon</t>
  </si>
  <si>
    <t>AUT001297</t>
  </si>
  <si>
    <t>AUTO2000 Pasar Kemis</t>
  </si>
  <si>
    <t>AUT001125</t>
  </si>
  <si>
    <t>AUTO2000 Bintaro Jaya</t>
  </si>
  <si>
    <t>APC</t>
  </si>
  <si>
    <t>AST008215</t>
  </si>
  <si>
    <t>Astrido Toyota Pondok Cabe</t>
  </si>
  <si>
    <t>BTG</t>
  </si>
  <si>
    <t>AST001329</t>
  </si>
  <si>
    <t>Astrido Toyota Bitung</t>
  </si>
  <si>
    <t>AUT001231</t>
  </si>
  <si>
    <t>AUTO2000 Serang</t>
  </si>
  <si>
    <t>AUT001250</t>
  </si>
  <si>
    <t>AUTO2000 Alam Sutera</t>
  </si>
  <si>
    <t>TSR</t>
  </si>
  <si>
    <t>TUT001186</t>
  </si>
  <si>
    <t>Tunas Toyota Serang</t>
  </si>
  <si>
    <t>AKT3</t>
  </si>
  <si>
    <t>AST005102</t>
  </si>
  <si>
    <t>Astrido Toyota Tangerang</t>
  </si>
  <si>
    <t>AUT001309</t>
  </si>
  <si>
    <t>AUTO2000 Pandeglang</t>
  </si>
  <si>
    <t>AUT001126</t>
  </si>
  <si>
    <t>AUTO2000 Bumi Serpong Damai</t>
  </si>
  <si>
    <t>AUT001296</t>
  </si>
  <si>
    <t>AUTO2000 BSD City</t>
  </si>
  <si>
    <t>AUT001251</t>
  </si>
  <si>
    <t>AUTO2000 Cikupa</t>
  </si>
  <si>
    <t>Area 1-DI Yogyakarta</t>
  </si>
  <si>
    <t>NAC001079</t>
  </si>
  <si>
    <t>Nasmoco Mlati</t>
  </si>
  <si>
    <t>NAC001225</t>
  </si>
  <si>
    <t>Nasmoco Bantul</t>
  </si>
  <si>
    <t>NAC001167</t>
  </si>
  <si>
    <t>Nasmoco Janti</t>
  </si>
  <si>
    <t>Area 1-DKI Jakarta</t>
  </si>
  <si>
    <t>TPC</t>
  </si>
  <si>
    <t>TUT001031</t>
  </si>
  <si>
    <t>Tunas Toyota Pecenongan</t>
  </si>
  <si>
    <t>PTPD</t>
  </si>
  <si>
    <t>PLT001160</t>
  </si>
  <si>
    <t>Plaza Toyota Pemuda</t>
  </si>
  <si>
    <t>TIA3</t>
  </si>
  <si>
    <t>TUT001099</t>
  </si>
  <si>
    <t>Tunas Toyota Pasar Minggu</t>
  </si>
  <si>
    <t>AUT001223</t>
  </si>
  <si>
    <t>AUTO2000 Permata Hijau</t>
  </si>
  <si>
    <t>TBT</t>
  </si>
  <si>
    <t>TUT001109</t>
  </si>
  <si>
    <t>Tunas Toyota Bintaro</t>
  </si>
  <si>
    <t>TJT</t>
  </si>
  <si>
    <t>TUT001086</t>
  </si>
  <si>
    <t>Tunas Toyota Jatinegara</t>
  </si>
  <si>
    <t>TLM</t>
  </si>
  <si>
    <t>TUT001168</t>
  </si>
  <si>
    <t>Tunas Toyota Latumenten</t>
  </si>
  <si>
    <t>AUT001153</t>
  </si>
  <si>
    <t>AUTO2000 Glodok Plaza</t>
  </si>
  <si>
    <t>TMP</t>
  </si>
  <si>
    <t>TUT001074</t>
  </si>
  <si>
    <t>Tunas Toyota Mampang</t>
  </si>
  <si>
    <t>PTGG</t>
  </si>
  <si>
    <t>PLT001159</t>
  </si>
  <si>
    <t>Plaza Toyota Green Garden</t>
  </si>
  <si>
    <t>AUT001035</t>
  </si>
  <si>
    <t>AUTO2000 Salemba</t>
  </si>
  <si>
    <t>MSK</t>
  </si>
  <si>
    <t>AST002060</t>
  </si>
  <si>
    <t>Astrido Toyota Bandengan</t>
  </si>
  <si>
    <t>AUT001065</t>
  </si>
  <si>
    <t>AUTO2000 Tebet Supomo</t>
  </si>
  <si>
    <t>AUT001142</t>
  </si>
  <si>
    <t>AUTO2000 Muara Karang</t>
  </si>
  <si>
    <t>CPA4</t>
  </si>
  <si>
    <t>AST007138</t>
  </si>
  <si>
    <t>Astrido Toyota Kelapa Gading I</t>
  </si>
  <si>
    <t>AUT001097</t>
  </si>
  <si>
    <t>AUTO2000 Yos Sudarso</t>
  </si>
  <si>
    <t>ARM</t>
  </si>
  <si>
    <t>AST003075</t>
  </si>
  <si>
    <t>Astrido Toyota Harmoni</t>
  </si>
  <si>
    <t>TRI</t>
  </si>
  <si>
    <t>TUT001214</t>
  </si>
  <si>
    <t>Tunas Toyota Radin Inten</t>
  </si>
  <si>
    <t>PTTD</t>
  </si>
  <si>
    <t>PLT001148</t>
  </si>
  <si>
    <t>Plaza Toyota Tendean</t>
  </si>
  <si>
    <t>AUT001018</t>
  </si>
  <si>
    <t>AUTO2000 Juanda</t>
  </si>
  <si>
    <t>AUT001164</t>
  </si>
  <si>
    <t>AUTO2000 Pramuka</t>
  </si>
  <si>
    <t>AUT001235</t>
  </si>
  <si>
    <t>AUTO2000 Kelapa Gading</t>
  </si>
  <si>
    <t>AUT001154</t>
  </si>
  <si>
    <t>AUTO2000 Tebet Saharjo</t>
  </si>
  <si>
    <t>AUT001045</t>
  </si>
  <si>
    <t>AUTO2000 P. Jayakarta</t>
  </si>
  <si>
    <t>AUT001101</t>
  </si>
  <si>
    <t>AUTO2000 Radio Dalam</t>
  </si>
  <si>
    <t>AUT001091</t>
  </si>
  <si>
    <t>AUTO2000 Pluit</t>
  </si>
  <si>
    <t>AKT1</t>
  </si>
  <si>
    <t>AST005087</t>
  </si>
  <si>
    <t>Astrido Toyota Kebon Jeruk</t>
  </si>
  <si>
    <t>AUT001122</t>
  </si>
  <si>
    <t>AUTO2000 Slipi</t>
  </si>
  <si>
    <t>CPA2</t>
  </si>
  <si>
    <t>AST007179</t>
  </si>
  <si>
    <t>Astrido Toyota Kelapa Gading II</t>
  </si>
  <si>
    <t>AUT001004</t>
  </si>
  <si>
    <t>AUTO2000 GSO &amp; PK</t>
  </si>
  <si>
    <t>CJM</t>
  </si>
  <si>
    <t>AST004083</t>
  </si>
  <si>
    <t>Astrido Toyota Yos Sudarso</t>
  </si>
  <si>
    <t>TDS</t>
  </si>
  <si>
    <t>TUT001081</t>
  </si>
  <si>
    <t>Tunas Toyota Dewi Sartika</t>
  </si>
  <si>
    <t>AUT001183</t>
  </si>
  <si>
    <t>AUTO2000 Kapuk</t>
  </si>
  <si>
    <t>TKL</t>
  </si>
  <si>
    <t>TUT001082</t>
  </si>
  <si>
    <t>Tunas Toyota Kebayoran Lama</t>
  </si>
  <si>
    <t>AUT001123</t>
  </si>
  <si>
    <t>AUTO2000 Puri Kembangan</t>
  </si>
  <si>
    <t>AUT001058</t>
  </si>
  <si>
    <t>AUTO2000 Sudirman</t>
  </si>
  <si>
    <t>AUT001113</t>
  </si>
  <si>
    <t>AUTO2000 Wahid Hasyim</t>
  </si>
  <si>
    <t>CPA</t>
  </si>
  <si>
    <t>AST007139</t>
  </si>
  <si>
    <t>Astrido Toyota Pondok Indah</t>
  </si>
  <si>
    <t>AUT001090</t>
  </si>
  <si>
    <t>AUTO2000 Kalimalang</t>
  </si>
  <si>
    <t>ABC1</t>
  </si>
  <si>
    <t>AST006093</t>
  </si>
  <si>
    <t>Astrido Toyota Klender</t>
  </si>
  <si>
    <t>AUT001252</t>
  </si>
  <si>
    <t>AUTO2000 Krida Cilandak</t>
  </si>
  <si>
    <t>AJM1</t>
  </si>
  <si>
    <t>AST001032</t>
  </si>
  <si>
    <t>Astrido Toyota Batu Tulis</t>
  </si>
  <si>
    <t>DTC</t>
  </si>
  <si>
    <t>DAT001273</t>
  </si>
  <si>
    <t>Daya Toyota Cakung</t>
  </si>
  <si>
    <t>DAT</t>
  </si>
  <si>
    <t>Daya Toyota</t>
  </si>
  <si>
    <t>AUT001197</t>
  </si>
  <si>
    <t>AUTO2000 Lenteng Agung</t>
  </si>
  <si>
    <t>AUT001165</t>
  </si>
  <si>
    <t>AUTO2000 Samanhudi</t>
  </si>
  <si>
    <t>AUT001072</t>
  </si>
  <si>
    <t>AUTO2000 Garuda</t>
  </si>
  <si>
    <t>PTKT</t>
  </si>
  <si>
    <t>PLT001170</t>
  </si>
  <si>
    <t>Plaza Toyota Kyai Tapa</t>
  </si>
  <si>
    <t>AUT001055</t>
  </si>
  <si>
    <t>AUTO2000 Daan Mogot</t>
  </si>
  <si>
    <t>THY</t>
  </si>
  <si>
    <t>TUT001026</t>
  </si>
  <si>
    <t>Tunas Toyota Hayam Wuruk</t>
  </si>
  <si>
    <t>AJM2</t>
  </si>
  <si>
    <t>AST001059</t>
  </si>
  <si>
    <t>Astrido Toyota Fatmawati</t>
  </si>
  <si>
    <t>AUT001053</t>
  </si>
  <si>
    <t>AUTO2000 Cilandak</t>
  </si>
  <si>
    <t>AUT001111</t>
  </si>
  <si>
    <t>AUTO2000 Kramat Jati</t>
  </si>
  <si>
    <t>AUT001127</t>
  </si>
  <si>
    <t>AUTO2000 Cempaka Putih</t>
  </si>
  <si>
    <t>AUT001141</t>
  </si>
  <si>
    <t>AUTO2000 Mangga Dua</t>
  </si>
  <si>
    <t>AUT001151</t>
  </si>
  <si>
    <t>AUTO2000 Ambassador</t>
  </si>
  <si>
    <t>AUT001201</t>
  </si>
  <si>
    <t>AUTO2000 Angkasa</t>
  </si>
  <si>
    <t>Area 1-Jawa Barat</t>
  </si>
  <si>
    <t>AUT001192</t>
  </si>
  <si>
    <t>AUTO2000 Bekasi Barat</t>
  </si>
  <si>
    <t>AUT001283</t>
  </si>
  <si>
    <t>AUTO2000 Jatiwangi Majalengka</t>
  </si>
  <si>
    <t>AU4</t>
  </si>
  <si>
    <t>Auto2000 West Java</t>
  </si>
  <si>
    <t>West Java</t>
  </si>
  <si>
    <t>AKT4</t>
  </si>
  <si>
    <t>AST005124</t>
  </si>
  <si>
    <t>Astrido Toyota Pondok Gede</t>
  </si>
  <si>
    <t>15RC</t>
  </si>
  <si>
    <t>RET001169</t>
  </si>
  <si>
    <t>Rejeki Toyota Cirebon</t>
  </si>
  <si>
    <t>RET</t>
  </si>
  <si>
    <t>Rejeki Toyota</t>
  </si>
  <si>
    <t>15WD</t>
  </si>
  <si>
    <t>WIT002195</t>
  </si>
  <si>
    <t>Wijaya Toyota Dago</t>
  </si>
  <si>
    <t>WIT</t>
  </si>
  <si>
    <t>Wijaya Toyota</t>
  </si>
  <si>
    <t>AUT001218</t>
  </si>
  <si>
    <t>AUTO2000 Indramayu</t>
  </si>
  <si>
    <t>JDT1</t>
  </si>
  <si>
    <t>JDT001298</t>
  </si>
  <si>
    <t>JD Toyota Jababeka Cikarang</t>
  </si>
  <si>
    <t>JDT</t>
  </si>
  <si>
    <t>JD Toyota</t>
  </si>
  <si>
    <t>AUT001016</t>
  </si>
  <si>
    <t>AUTO2000 Bogor Siliwangi</t>
  </si>
  <si>
    <t>AUT001284</t>
  </si>
  <si>
    <t>AUTO2000 Sukabumi</t>
  </si>
  <si>
    <t>15SC</t>
  </si>
  <si>
    <t>SJA001157</t>
  </si>
  <si>
    <t>Setiajaya Toyota Cibubur</t>
  </si>
  <si>
    <t>SJA</t>
  </si>
  <si>
    <t>Setiajaya Toyota</t>
  </si>
  <si>
    <t>15MM</t>
  </si>
  <si>
    <t>MEM001094</t>
  </si>
  <si>
    <t>Merdeka Motor Kiara Condong</t>
  </si>
  <si>
    <t>MEM</t>
  </si>
  <si>
    <t>Merdeka Motor</t>
  </si>
  <si>
    <t>DTB</t>
  </si>
  <si>
    <t>DAT001333</t>
  </si>
  <si>
    <t>Daya Toyota Bekasi</t>
  </si>
  <si>
    <t>AUT001236</t>
  </si>
  <si>
    <t>AUTO2000 Bandung Suci</t>
  </si>
  <si>
    <t>15WS</t>
  </si>
  <si>
    <t>WIT002229</t>
  </si>
  <si>
    <t>Wijaya Toyota Subang</t>
  </si>
  <si>
    <t>AUT001071</t>
  </si>
  <si>
    <t>AUTO2000 Bekasi Timur</t>
  </si>
  <si>
    <t>15CM</t>
  </si>
  <si>
    <t>SJA001217</t>
  </si>
  <si>
    <t>Setiajaya Toyota Cimanggis</t>
  </si>
  <si>
    <t>AUT001078</t>
  </si>
  <si>
    <t>AUTO2000 Karawang</t>
  </si>
  <si>
    <t>15DP</t>
  </si>
  <si>
    <t>SJA001061</t>
  </si>
  <si>
    <t>Setiajaya Toyota Depok</t>
  </si>
  <si>
    <t>15SL</t>
  </si>
  <si>
    <t>SET001040</t>
  </si>
  <si>
    <t>Selamat Toyota Sukabumi</t>
  </si>
  <si>
    <t>SET</t>
  </si>
  <si>
    <t>Selamat Toyota</t>
  </si>
  <si>
    <t>AUT001301</t>
  </si>
  <si>
    <t>AUTO2000 Jatiasih</t>
  </si>
  <si>
    <t>AUT001172</t>
  </si>
  <si>
    <t>AUTO2000 Bogor Yasmin</t>
  </si>
  <si>
    <t>15AC</t>
  </si>
  <si>
    <t>AST007299</t>
  </si>
  <si>
    <t>Astrido Toyota Cileungsi</t>
  </si>
  <si>
    <t>15SJ</t>
  </si>
  <si>
    <t>SJA001100</t>
  </si>
  <si>
    <t>Setiajaya Toyota Bogor</t>
  </si>
  <si>
    <t>AUT001330</t>
  </si>
  <si>
    <t>AUTO2000 Kuningan</t>
  </si>
  <si>
    <t>AUT001057</t>
  </si>
  <si>
    <t>AUTO2000 Soekarno Hatta</t>
  </si>
  <si>
    <t>15RS</t>
  </si>
  <si>
    <t>RET001088</t>
  </si>
  <si>
    <t>Rejeki Toyota Sumedang</t>
  </si>
  <si>
    <t>AUT001034</t>
  </si>
  <si>
    <t>AUTO2000 Cirebon</t>
  </si>
  <si>
    <t>AUT001244</t>
  </si>
  <si>
    <t>AUTO2000 Purwakarta</t>
  </si>
  <si>
    <t>15DC</t>
  </si>
  <si>
    <t>DUC001038</t>
  </si>
  <si>
    <t>Duta Cendana Mobilindo</t>
  </si>
  <si>
    <t>DUC</t>
  </si>
  <si>
    <t>Duta Cendana</t>
  </si>
  <si>
    <t>AUT001256</t>
  </si>
  <si>
    <t>AUTO2000 Rancaekek</t>
  </si>
  <si>
    <t>AUT001307</t>
  </si>
  <si>
    <t>AUTO2000 Grand Depok City</t>
  </si>
  <si>
    <t>15RI</t>
  </si>
  <si>
    <t>RET002312</t>
  </si>
  <si>
    <t>Rejeki Toyota Indramayu</t>
  </si>
  <si>
    <t>15AK</t>
  </si>
  <si>
    <t>AST008246</t>
  </si>
  <si>
    <t>Astrido Toyota Karawang Barat</t>
  </si>
  <si>
    <t>AS2</t>
  </si>
  <si>
    <t>Astrido Toyota West Java</t>
  </si>
  <si>
    <t>15SG</t>
  </si>
  <si>
    <t>MEM002243</t>
  </si>
  <si>
    <t>Merdeka Motor Soreang</t>
  </si>
  <si>
    <t>TJW</t>
  </si>
  <si>
    <t>TUT001194</t>
  </si>
  <si>
    <t>Tunas Toyota Jatiwaringin</t>
  </si>
  <si>
    <t>AUT001013</t>
  </si>
  <si>
    <t>AUTO2000 Asia Afrika</t>
  </si>
  <si>
    <t>AUT001323</t>
  </si>
  <si>
    <t>AUTO2000 Cikarang Utara</t>
  </si>
  <si>
    <t>AUT001121</t>
  </si>
  <si>
    <t>AUTO2000 Pasteur</t>
  </si>
  <si>
    <t>AUT001190</t>
  </si>
  <si>
    <t>AUTO2000 Cikarang</t>
  </si>
  <si>
    <t>AAL</t>
  </si>
  <si>
    <t>ANT002241</t>
  </si>
  <si>
    <t>Anzon Toyota Tambun</t>
  </si>
  <si>
    <t>ANT</t>
  </si>
  <si>
    <t>Anzon Toyota</t>
  </si>
  <si>
    <t>TCN</t>
  </si>
  <si>
    <t>TUT001133</t>
  </si>
  <si>
    <t>Tunas Toyota Cinere</t>
  </si>
  <si>
    <t>AUT001166</t>
  </si>
  <si>
    <t>AUTO2000 Setiabudi</t>
  </si>
  <si>
    <t>15SB</t>
  </si>
  <si>
    <t>BUJ001140</t>
  </si>
  <si>
    <t>Budi Jaya Mobilindo</t>
  </si>
  <si>
    <t>BUJ</t>
  </si>
  <si>
    <t>Budi Jaya</t>
  </si>
  <si>
    <t>AUT001293</t>
  </si>
  <si>
    <t>AUTO2000 Dramaga Bogor</t>
  </si>
  <si>
    <t>AUT001173</t>
  </si>
  <si>
    <t>AUTO2000 Cibiru</t>
  </si>
  <si>
    <t>AUT001324</t>
  </si>
  <si>
    <t>AUTO2000 Cikampek</t>
  </si>
  <si>
    <t>15TR</t>
  </si>
  <si>
    <t>TUT001106</t>
  </si>
  <si>
    <t>Tunas Toyota Cimindi</t>
  </si>
  <si>
    <t>TU3</t>
  </si>
  <si>
    <t>Tunas Toyota West Java</t>
  </si>
  <si>
    <t>15WJ</t>
  </si>
  <si>
    <t>WIT001042</t>
  </si>
  <si>
    <t>Wijaya Toyota A. Yani</t>
  </si>
  <si>
    <t>PTCT</t>
  </si>
  <si>
    <t>PLT001302</t>
  </si>
  <si>
    <t>Plaza Toyota Citeureup</t>
  </si>
  <si>
    <t>15WP</t>
  </si>
  <si>
    <t>WIT003303</t>
  </si>
  <si>
    <t>Wijaya Toyota Padalarang</t>
  </si>
  <si>
    <t>CPA3</t>
  </si>
  <si>
    <t>AST007145</t>
  </si>
  <si>
    <t>Astrido Toyota Bekasi</t>
  </si>
  <si>
    <t>TBK</t>
  </si>
  <si>
    <t>TUT001328</t>
  </si>
  <si>
    <t>Tunas Toyota Bekasi</t>
  </si>
  <si>
    <t>15SM</t>
  </si>
  <si>
    <t>SNM001041</t>
  </si>
  <si>
    <t>Sinar Mas Tasikmalaya</t>
  </si>
  <si>
    <t>SNM</t>
  </si>
  <si>
    <t>Sinar Mas</t>
  </si>
  <si>
    <t>AUT001162</t>
  </si>
  <si>
    <t>AUTO2000 Cibinong</t>
  </si>
  <si>
    <t>15PR</t>
  </si>
  <si>
    <t>SJA001259</t>
  </si>
  <si>
    <t>Setiajaya Toyota Parung</t>
  </si>
  <si>
    <t>15TG</t>
  </si>
  <si>
    <t>TUT001137</t>
  </si>
  <si>
    <t>Tunas Toyota Gatot Subroto</t>
  </si>
  <si>
    <t>15PZ</t>
  </si>
  <si>
    <t>PLT001158</t>
  </si>
  <si>
    <t>Plaza Toyota Bandung</t>
  </si>
  <si>
    <t>PL2</t>
  </si>
  <si>
    <t>Plaza Toyota West Java</t>
  </si>
  <si>
    <t>Area 1-Jawa Tengah</t>
  </si>
  <si>
    <t>NAC001206</t>
  </si>
  <si>
    <t>Nasmoco Ring Road</t>
  </si>
  <si>
    <t>NAC001285</t>
  </si>
  <si>
    <t>Nasmoco Pati</t>
  </si>
  <si>
    <t>NAC001292</t>
  </si>
  <si>
    <t>Nasmoco Klaten</t>
  </si>
  <si>
    <t>NAC001056</t>
  </si>
  <si>
    <t>Nasmoco Salatiga</t>
  </si>
  <si>
    <t>NAC001029</t>
  </si>
  <si>
    <t>Nasmoco Kaligawe</t>
  </si>
  <si>
    <t>NAC001136</t>
  </si>
  <si>
    <t>Nasmoco Solo Baru</t>
  </si>
  <si>
    <t>NAC001098</t>
  </si>
  <si>
    <t>Nasmoco Pemuda</t>
  </si>
  <si>
    <t>NAC001092</t>
  </si>
  <si>
    <t>Nasmoco Magelang</t>
  </si>
  <si>
    <t>NAC001311</t>
  </si>
  <si>
    <t>Nasmoco Demak</t>
  </si>
  <si>
    <t>NAC001027</t>
  </si>
  <si>
    <t>Nasmoco Tegal</t>
  </si>
  <si>
    <t>SIM001255</t>
  </si>
  <si>
    <t>Surya Indah Motor Jepara</t>
  </si>
  <si>
    <t>SIM</t>
  </si>
  <si>
    <t>Surya Indah Motor</t>
  </si>
  <si>
    <t>NAC001063</t>
  </si>
  <si>
    <t>Nasmoco Pekalongan</t>
  </si>
  <si>
    <t>NAC001269</t>
  </si>
  <si>
    <t>Nasmoco Siliwangi</t>
  </si>
  <si>
    <t>SIM001033</t>
  </si>
  <si>
    <t>Surya Indah Motor Kudus</t>
  </si>
  <si>
    <t>NAC001264</t>
  </si>
  <si>
    <t>Nasmoco Karangjati</t>
  </si>
  <si>
    <t>NAC001226</t>
  </si>
  <si>
    <t>Nasmoco Wonosobo</t>
  </si>
  <si>
    <t>NAC001050</t>
  </si>
  <si>
    <t>Nasmoco Purwokerto</t>
  </si>
  <si>
    <t>NAC001008</t>
  </si>
  <si>
    <t>Nasmoco Slamet Riyadi</t>
  </si>
  <si>
    <t>NAC001177</t>
  </si>
  <si>
    <t>Nasmoco Gombel</t>
  </si>
  <si>
    <t>NAC001156</t>
  </si>
  <si>
    <t>Nasmoco Majapahit</t>
  </si>
  <si>
    <t>NAC001028</t>
  </si>
  <si>
    <t>Nasmoco Cilacap</t>
  </si>
  <si>
    <t>Area 2-Bali</t>
  </si>
  <si>
    <t>AGT001036</t>
  </si>
  <si>
    <t>Agung Toyota Denpasar</t>
  </si>
  <si>
    <t>AG3</t>
  </si>
  <si>
    <t>Agung Toyota Bali, NT &amp; Kalimantan</t>
  </si>
  <si>
    <t>Bali, NT &amp; Kalimantan</t>
  </si>
  <si>
    <t>Area 2-Bali 2</t>
  </si>
  <si>
    <t>AUT001222</t>
  </si>
  <si>
    <t>AUTO2000 Tabanan</t>
  </si>
  <si>
    <t>AU8</t>
  </si>
  <si>
    <t>Auto2000 Bali</t>
  </si>
  <si>
    <t>Bali</t>
  </si>
  <si>
    <t>AUT001017</t>
  </si>
  <si>
    <t>AUTO2000 Denpasar</t>
  </si>
  <si>
    <t>AUT001210</t>
  </si>
  <si>
    <t>AUTO2000 Sanur</t>
  </si>
  <si>
    <t>AGT001205</t>
  </si>
  <si>
    <t>Agung Toyota Kuta</t>
  </si>
  <si>
    <t>AUT001254</t>
  </si>
  <si>
    <t>AUTO2000 Gianyar</t>
  </si>
  <si>
    <t>AGT001144</t>
  </si>
  <si>
    <t>Agung Toyota Tabanan</t>
  </si>
  <si>
    <t>AUT001279</t>
  </si>
  <si>
    <t>AUTO2000 Singaraja</t>
  </si>
  <si>
    <t>AGT001176</t>
  </si>
  <si>
    <t>Agung Toyota Gianyar</t>
  </si>
  <si>
    <t>AGT001155</t>
  </si>
  <si>
    <t>Agung Toyota Singaraja</t>
  </si>
  <si>
    <t>Area 2-Bangka Belitung</t>
  </si>
  <si>
    <t>46IA</t>
  </si>
  <si>
    <t>ISA001115</t>
  </si>
  <si>
    <t>Istana Agung</t>
  </si>
  <si>
    <t>ISA</t>
  </si>
  <si>
    <t>Area 2-Bengkulu</t>
  </si>
  <si>
    <t>AGT001047</t>
  </si>
  <si>
    <t>Agung Toyota Bengkulu</t>
  </si>
  <si>
    <t>AG2</t>
  </si>
  <si>
    <t>Agung Toyota Southern Sumatera - Non Batam</t>
  </si>
  <si>
    <t>Southern Sumatera Non Batam</t>
  </si>
  <si>
    <t>Area 2-Gorontalo</t>
  </si>
  <si>
    <t>HAA001002</t>
  </si>
  <si>
    <t>Hasjrat Abadi Gorontalo</t>
  </si>
  <si>
    <t>HAA</t>
  </si>
  <si>
    <t>Hasjrat Toyota</t>
  </si>
  <si>
    <t>Sulawesi &amp; East Indonesia</t>
  </si>
  <si>
    <t>HAA001277</t>
  </si>
  <si>
    <t>Hasjrat Abadi Limboto - Gorontalo</t>
  </si>
  <si>
    <t>Area 2-Jambi</t>
  </si>
  <si>
    <t>AGT001048</t>
  </si>
  <si>
    <t>Agung Toyota Jambi</t>
  </si>
  <si>
    <t>AG1</t>
  </si>
  <si>
    <t>Agung Toyota Northern Sumatera</t>
  </si>
  <si>
    <t>Northern Sumatera</t>
  </si>
  <si>
    <t>AGT001212</t>
  </si>
  <si>
    <t>Agung Toyota Muara Bungo</t>
  </si>
  <si>
    <t>AGT001261</t>
  </si>
  <si>
    <t>Agung Toyota Jambi II (Pal-10)</t>
  </si>
  <si>
    <t>Area 2-Jawa Timur</t>
  </si>
  <si>
    <t>AUT001318</t>
  </si>
  <si>
    <t>AUTO2000 Pasuruan</t>
  </si>
  <si>
    <t>AU7</t>
  </si>
  <si>
    <t>Auto2000 East Java</t>
  </si>
  <si>
    <t>East Java</t>
  </si>
  <si>
    <t>AUT001105</t>
  </si>
  <si>
    <t>AUTO2000 HR Mohammad</t>
  </si>
  <si>
    <t>AUT001117</t>
  </si>
  <si>
    <t>AUTO2000 A. Yani</t>
  </si>
  <si>
    <t>AUT001163</t>
  </si>
  <si>
    <t>AUTO2000 Kertajaya</t>
  </si>
  <si>
    <t>AS</t>
  </si>
  <si>
    <t>ASM001114</t>
  </si>
  <si>
    <t>Asri Motor</t>
  </si>
  <si>
    <t>ASM</t>
  </si>
  <si>
    <t>AUT001221</t>
  </si>
  <si>
    <t>AUTO2000 Tuban</t>
  </si>
  <si>
    <t>IMM</t>
  </si>
  <si>
    <t>KAS002146</t>
  </si>
  <si>
    <t>IMM Toyota Mojokerto</t>
  </si>
  <si>
    <t>AUT001184</t>
  </si>
  <si>
    <t>AUTO2000 Malang Supriadi</t>
  </si>
  <si>
    <t>AUT001019</t>
  </si>
  <si>
    <t>AUTO2000 Malang Soetoyo</t>
  </si>
  <si>
    <t>AUT001325</t>
  </si>
  <si>
    <t>AUTO2000 Singosari</t>
  </si>
  <si>
    <t>30LN</t>
  </si>
  <si>
    <t>LIM001187</t>
  </si>
  <si>
    <t>Liek Motor Indrapura</t>
  </si>
  <si>
    <t>LIM</t>
  </si>
  <si>
    <t>Liek Motor</t>
  </si>
  <si>
    <t>LIM001084</t>
  </si>
  <si>
    <t>Liek Motor Walikota</t>
  </si>
  <si>
    <t>AUT001044</t>
  </si>
  <si>
    <t>AUTO2000 Jember</t>
  </si>
  <si>
    <t>KS</t>
  </si>
  <si>
    <t>KAS001043</t>
  </si>
  <si>
    <t>Kartika Sari Motor</t>
  </si>
  <si>
    <t>KAS</t>
  </si>
  <si>
    <t>Kartika Sari</t>
  </si>
  <si>
    <t>AUT001319</t>
  </si>
  <si>
    <t>AUTO2000 Jombang</t>
  </si>
  <si>
    <t>AUT001272</t>
  </si>
  <si>
    <t>AUTO2000 Banyuwangi</t>
  </si>
  <si>
    <t>ARM001147</t>
  </si>
  <si>
    <t>Arina Parama Jaya</t>
  </si>
  <si>
    <t>Arina</t>
  </si>
  <si>
    <t>AUT001015</t>
  </si>
  <si>
    <t>AUTO2000 Basuki Rachmat</t>
  </si>
  <si>
    <t>AUT001007</t>
  </si>
  <si>
    <t>AUTO2000 Waru (Dyna Outlet)</t>
  </si>
  <si>
    <t>AUT001120</t>
  </si>
  <si>
    <t>AUTO2000 Madiun</t>
  </si>
  <si>
    <t>LMP</t>
  </si>
  <si>
    <t>LIM002219</t>
  </si>
  <si>
    <t>INVICTA Pamekasan</t>
  </si>
  <si>
    <t>INV</t>
  </si>
  <si>
    <t>Liek Satu Invicta</t>
  </si>
  <si>
    <t>AUT001268</t>
  </si>
  <si>
    <t>AUTO2000 Kediri Suharmadji</t>
  </si>
  <si>
    <t>AUT001107</t>
  </si>
  <si>
    <t>AUTO2000 Jemur sari</t>
  </si>
  <si>
    <t>AUT001265</t>
  </si>
  <si>
    <t>AUTO2000 Probolinggo</t>
  </si>
  <si>
    <t>AMS</t>
  </si>
  <si>
    <t>ASM002220</t>
  </si>
  <si>
    <t>Asri Motor Taman</t>
  </si>
  <si>
    <t>AUT001174</t>
  </si>
  <si>
    <t>AUTO2000 Kediri</t>
  </si>
  <si>
    <t>AUT001096</t>
  </si>
  <si>
    <t>AUTO2000 Pecindilan</t>
  </si>
  <si>
    <t>AUT001280</t>
  </si>
  <si>
    <t>AUTO2000 Manyar Gresik</t>
  </si>
  <si>
    <t>AUT001245</t>
  </si>
  <si>
    <t>AUTO2000 Wiyung</t>
  </si>
  <si>
    <t>AUT001317</t>
  </si>
  <si>
    <t>AUTO2000 Tulungagung</t>
  </si>
  <si>
    <t>AUT001191</t>
  </si>
  <si>
    <t>AUTO2000 Kenjeran</t>
  </si>
  <si>
    <t>Area 2-Kalimantan Barat</t>
  </si>
  <si>
    <t>AAS</t>
  </si>
  <si>
    <t>ANT001180</t>
  </si>
  <si>
    <t>Anzon Toyota Singkawang</t>
  </si>
  <si>
    <t>Area 2-Kalimantan Barat 2</t>
  </si>
  <si>
    <t>AUT001282</t>
  </si>
  <si>
    <t>AUTO2000 Supadio Pontianak</t>
  </si>
  <si>
    <t>Auto2000 Kalimantan</t>
  </si>
  <si>
    <t>Kalimantan</t>
  </si>
  <si>
    <t>ANT001300</t>
  </si>
  <si>
    <t>Anzon Toyota Sintang</t>
  </si>
  <si>
    <t>AAP</t>
  </si>
  <si>
    <t>ANT001069</t>
  </si>
  <si>
    <t>Anzon Toyota Pontianak</t>
  </si>
  <si>
    <t>Area 2-Kalimantan Selatan</t>
  </si>
  <si>
    <t>30WM</t>
  </si>
  <si>
    <t>WIM001070</t>
  </si>
  <si>
    <t>Wira Megah Banjarmasin</t>
  </si>
  <si>
    <t>WIM</t>
  </si>
  <si>
    <t>Wira Megah Profitamas</t>
  </si>
  <si>
    <t>WBB</t>
  </si>
  <si>
    <t>WIM001211</t>
  </si>
  <si>
    <t>Wira Megah Banjarbaru</t>
  </si>
  <si>
    <t>Area 2-Kalimantan Selatan 2</t>
  </si>
  <si>
    <t>AUT001281</t>
  </si>
  <si>
    <t>AUTO2000 Ahmad Yani Banjarmasin</t>
  </si>
  <si>
    <t>Area 2-Kalimantan Tengah</t>
  </si>
  <si>
    <t>AAP1</t>
  </si>
  <si>
    <t>ANT001200</t>
  </si>
  <si>
    <t>Anzon Toyota Sampit</t>
  </si>
  <si>
    <t>WP</t>
  </si>
  <si>
    <t>WIM001181</t>
  </si>
  <si>
    <t>Wira Megah Palangkaraya</t>
  </si>
  <si>
    <t>Area 2-Kalimantan Timur 2</t>
  </si>
  <si>
    <t>AUT001152</t>
  </si>
  <si>
    <t>AUTO2000 Balikpapan MT Haryono</t>
  </si>
  <si>
    <t>Area 2-Kalimantan Timur</t>
  </si>
  <si>
    <t>SM</t>
  </si>
  <si>
    <t>GRT001049</t>
  </si>
  <si>
    <t>Graha Toyota Samarinda</t>
  </si>
  <si>
    <t>GRT</t>
  </si>
  <si>
    <t>Graha Toyota</t>
  </si>
  <si>
    <t>AUT001014</t>
  </si>
  <si>
    <t>AUTO2000 Balikpapan Sudirman</t>
  </si>
  <si>
    <t>AUT001322</t>
  </si>
  <si>
    <t>AUTO2000 Sangatta</t>
  </si>
  <si>
    <t>AUT001204</t>
  </si>
  <si>
    <t>AUTO2000 Samarinda</t>
  </si>
  <si>
    <t>AUT001257</t>
  </si>
  <si>
    <t>AUTO2000 Bontang</t>
  </si>
  <si>
    <t>AUT001321</t>
  </si>
  <si>
    <t>AUTO2000 Tenggarong</t>
  </si>
  <si>
    <t>Area 2-Kalimantan Utara</t>
  </si>
  <si>
    <t>SH</t>
  </si>
  <si>
    <t>SUH001051</t>
  </si>
  <si>
    <t>Sumber Harapan Tarakan</t>
  </si>
  <si>
    <t>SUH</t>
  </si>
  <si>
    <t>Sumber Harapan</t>
  </si>
  <si>
    <t>Area 2-Kepulauan Riau Batam</t>
  </si>
  <si>
    <t>AGT001304</t>
  </si>
  <si>
    <t>Agung Toyota Batam Center</t>
  </si>
  <si>
    <t>Agung Toyota Southern Sumatera - Batam</t>
  </si>
  <si>
    <t>Southern Sumatera Batam</t>
  </si>
  <si>
    <t>Area 2-Kepulauan Riau Non Batam</t>
  </si>
  <si>
    <t>AGT001237</t>
  </si>
  <si>
    <t>Agung Toyota Tanjung Pinang</t>
  </si>
  <si>
    <t>AGT001129</t>
  </si>
  <si>
    <t>Agung Toyota Batam</t>
  </si>
  <si>
    <t>AGT001233</t>
  </si>
  <si>
    <t>Agung Toyota Sekupang</t>
  </si>
  <si>
    <t>Area 2-Lampung</t>
  </si>
  <si>
    <t>AUT001128</t>
  </si>
  <si>
    <t>AUTO2000 Raja Basa</t>
  </si>
  <si>
    <t>AUT001295</t>
  </si>
  <si>
    <t>AUTO2000 Way Halim</t>
  </si>
  <si>
    <t>46GS</t>
  </si>
  <si>
    <t>TUT001248</t>
  </si>
  <si>
    <t>Tunas Toyota Bandar Jaya Lampung</t>
  </si>
  <si>
    <t>TU2</t>
  </si>
  <si>
    <t>Tunas Toyota Southern Sumatera</t>
  </si>
  <si>
    <t>AUT001320</t>
  </si>
  <si>
    <t>AUTO2000 Kotabumi</t>
  </si>
  <si>
    <t>AUT001326</t>
  </si>
  <si>
    <t>AUTO2000 Kalianda</t>
  </si>
  <si>
    <t>AUT001289</t>
  </si>
  <si>
    <t>AUTO2000 Tulang Bawang</t>
  </si>
  <si>
    <t>AUT001046</t>
  </si>
  <si>
    <t>AUTO2000 Raden Intan</t>
  </si>
  <si>
    <t>Area 2-Maluku</t>
  </si>
  <si>
    <t>HAA001067</t>
  </si>
  <si>
    <t>Hasjrat Abadi Ambon</t>
  </si>
  <si>
    <t>Area 2-Maluku Utara</t>
  </si>
  <si>
    <t>HAA001077</t>
  </si>
  <si>
    <t>Hasjrat Abadi Ternate</t>
  </si>
  <si>
    <t>Area 2-Nanggroe Aceh Darussalam (NAD)</t>
  </si>
  <si>
    <t>46DB</t>
  </si>
  <si>
    <t>DUB001064</t>
  </si>
  <si>
    <t>Dunia Barusa Lhokseumawe</t>
  </si>
  <si>
    <t>DUB</t>
  </si>
  <si>
    <t>Dunia Barusa</t>
  </si>
  <si>
    <t>46BA</t>
  </si>
  <si>
    <t>DUB001196</t>
  </si>
  <si>
    <t>Dunia Barusa Banda Aceh</t>
  </si>
  <si>
    <t>46MB</t>
  </si>
  <si>
    <t>DUB001287</t>
  </si>
  <si>
    <t>Dunia Barusa Meulaboh</t>
  </si>
  <si>
    <t>Area 2-Nusa Tenggara Barat (NTB)</t>
  </si>
  <si>
    <t>KA</t>
  </si>
  <si>
    <t>KRT001068</t>
  </si>
  <si>
    <t>Krida Toyota</t>
  </si>
  <si>
    <t>KRT</t>
  </si>
  <si>
    <t>Krida</t>
  </si>
  <si>
    <t>Area 2-Nusa Tenggara Timur (NTT)</t>
  </si>
  <si>
    <t>ANA001085</t>
  </si>
  <si>
    <t>Auto Nusa Abadi</t>
  </si>
  <si>
    <t>ANA</t>
  </si>
  <si>
    <t>Auto Nusa</t>
  </si>
  <si>
    <t>Area 2-Papua</t>
  </si>
  <si>
    <t>HAA001189</t>
  </si>
  <si>
    <t>Hasjrat Abadi Merauke</t>
  </si>
  <si>
    <t>HAA001213</t>
  </si>
  <si>
    <t>Hasjrat Abadi Abepura</t>
  </si>
  <si>
    <t>HAA001076</t>
  </si>
  <si>
    <t>Hasjrat Abadi Jayapura</t>
  </si>
  <si>
    <t>HAA001134</t>
  </si>
  <si>
    <t>Hasjrat Abadi Timika</t>
  </si>
  <si>
    <t>HAA001110</t>
  </si>
  <si>
    <t>Hasjrat Abadi Biak</t>
  </si>
  <si>
    <t>HAA001116</t>
  </si>
  <si>
    <t>Hasjrat Abadi Nabire</t>
  </si>
  <si>
    <t>Area 2-Papua Barat</t>
  </si>
  <si>
    <t>HAA001104</t>
  </si>
  <si>
    <t>Hasjrat Abadi Sorong</t>
  </si>
  <si>
    <t>SIS001103</t>
  </si>
  <si>
    <t>Sinar Suri Manokwari</t>
  </si>
  <si>
    <t>SIS</t>
  </si>
  <si>
    <t>Sinar Suri</t>
  </si>
  <si>
    <t>Area 2-Riau</t>
  </si>
  <si>
    <t>AGT001193</t>
  </si>
  <si>
    <t>Agung Toyota Pekanbaru III (S.M. Amin)</t>
  </si>
  <si>
    <t>AGT001175</t>
  </si>
  <si>
    <t>Agung Toyota Duri</t>
  </si>
  <si>
    <t>AGT001249</t>
  </si>
  <si>
    <t>Agung Toyota Pangkalan Kerinci</t>
  </si>
  <si>
    <t>AGT001270</t>
  </si>
  <si>
    <t>Agung Toyota Bagan Batu</t>
  </si>
  <si>
    <t>AGT001278</t>
  </si>
  <si>
    <t>Agung Toyota Teluk Kuantan</t>
  </si>
  <si>
    <t>AGT001286</t>
  </si>
  <si>
    <t>Agung Toyota Dumai</t>
  </si>
  <si>
    <t>AGT001143</t>
  </si>
  <si>
    <t>Agung Toyota Pekanbaru II (Soekarno Hatta)</t>
  </si>
  <si>
    <t>AGT001262</t>
  </si>
  <si>
    <t>Agung Toyota Pekanbaru IV (Harapan Raya)</t>
  </si>
  <si>
    <t>AGT001005</t>
  </si>
  <si>
    <t>Agung Toyota Pekanbaru I (Sutomo)</t>
  </si>
  <si>
    <t>AGT001276</t>
  </si>
  <si>
    <t>Agung Toyota Ujung Batu</t>
  </si>
  <si>
    <t>Area 2-Sulawesi Barat</t>
  </si>
  <si>
    <t>HAK001132</t>
  </si>
  <si>
    <t>Hadji Kalla Polmas</t>
  </si>
  <si>
    <t>HAK</t>
  </si>
  <si>
    <t>Kalla Toyota</t>
  </si>
  <si>
    <t>HAK001207</t>
  </si>
  <si>
    <t>Hadji Kalla Mamuju</t>
  </si>
  <si>
    <t>Area 2-Sulawesi Selatan</t>
  </si>
  <si>
    <t>HAK001012</t>
  </si>
  <si>
    <t>Hadji Kalla Sidrap</t>
  </si>
  <si>
    <t>HAK001130</t>
  </si>
  <si>
    <t>Hadji Kalla (II) Urip Sumoharjo</t>
  </si>
  <si>
    <t>HAK001306</t>
  </si>
  <si>
    <t>Hadji Kalla Gowa</t>
  </si>
  <si>
    <t>HAK001066</t>
  </si>
  <si>
    <t>Hadji Kalla (I) HOS Cokroaminoto</t>
  </si>
  <si>
    <t>HAK001011</t>
  </si>
  <si>
    <t>Hadji Kalla Pinrang</t>
  </si>
  <si>
    <t>HAK001030</t>
  </si>
  <si>
    <t>Hadji Kalla Bone</t>
  </si>
  <si>
    <t>HAK001178</t>
  </si>
  <si>
    <t>Hadji Kalla Alauddin</t>
  </si>
  <si>
    <t>HAK001108</t>
  </si>
  <si>
    <t>Hadji Kalla Tanatoraja</t>
  </si>
  <si>
    <t>HAK001009</t>
  </si>
  <si>
    <t>Hadji Kalla Pare-pare</t>
  </si>
  <si>
    <t>HAK001023</t>
  </si>
  <si>
    <t>Hadji Kalla Palopo</t>
  </si>
  <si>
    <t>HAK001131</t>
  </si>
  <si>
    <t>Hadji Kalla Bulukumba</t>
  </si>
  <si>
    <t>HAK001024</t>
  </si>
  <si>
    <t>Hadji Kalla Soppeng</t>
  </si>
  <si>
    <t>HAK001234</t>
  </si>
  <si>
    <t>Hadji Kalla Maros</t>
  </si>
  <si>
    <t>HAK001054</t>
  </si>
  <si>
    <t>Hadji Kalla Sengkang</t>
  </si>
  <si>
    <t>Area 2-Sulawesi Tengah</t>
  </si>
  <si>
    <t>HAK001288</t>
  </si>
  <si>
    <t>Hadji Kalla Palu II</t>
  </si>
  <si>
    <t>HAA001266</t>
  </si>
  <si>
    <t>Hasjrat Abadi Mutiara - Palu</t>
  </si>
  <si>
    <t>HAA001161</t>
  </si>
  <si>
    <t>Hasjrat Abadi Luwuk</t>
  </si>
  <si>
    <t>HAK001010</t>
  </si>
  <si>
    <t>Hadji Kalla Palu</t>
  </si>
  <si>
    <t>HAK001230</t>
  </si>
  <si>
    <t>Hadji Kalla Poso</t>
  </si>
  <si>
    <t>HAA001003</t>
  </si>
  <si>
    <t>Hasjrat Abadi Palu</t>
  </si>
  <si>
    <t>Area 2-Sulawesi Tenggara</t>
  </si>
  <si>
    <t>HAK001185</t>
  </si>
  <si>
    <t>Hadji Kalla Kendari</t>
  </si>
  <si>
    <t>HAK001199</t>
  </si>
  <si>
    <t>Hadji Kalla Kolaka</t>
  </si>
  <si>
    <t>Area 2-Sulawesi Utara</t>
  </si>
  <si>
    <t>HAA001274</t>
  </si>
  <si>
    <t>Hasjrat Abadi Bitung</t>
  </si>
  <si>
    <t>HAA001095</t>
  </si>
  <si>
    <t>Hasjrat Abadi Kotamobagu</t>
  </si>
  <si>
    <t>HAA001232</t>
  </si>
  <si>
    <t>Hasjrat Abadi Tendean</t>
  </si>
  <si>
    <t>HAA001171</t>
  </si>
  <si>
    <t>Hasjrat Abadi Manado II</t>
  </si>
  <si>
    <t>Area 2-Sumatera Barat</t>
  </si>
  <si>
    <t>AUT001020</t>
  </si>
  <si>
    <t>AUTO2000 Padang</t>
  </si>
  <si>
    <t>AU5</t>
  </si>
  <si>
    <t>Auto2000 Northern Sumatera</t>
  </si>
  <si>
    <t>46IC</t>
  </si>
  <si>
    <t>INM001025</t>
  </si>
  <si>
    <t>Intercom</t>
  </si>
  <si>
    <t>INM</t>
  </si>
  <si>
    <t>AUT001242</t>
  </si>
  <si>
    <t>AUTO2000 By Pass Padang</t>
  </si>
  <si>
    <t>AUT001275</t>
  </si>
  <si>
    <t>AUTO2000 Bukit Tinggi</t>
  </si>
  <si>
    <t>Area 2-Sumatera Selatan</t>
  </si>
  <si>
    <t>AUT001227</t>
  </si>
  <si>
    <t>AUTO2000 Tanjung Api-Api</t>
  </si>
  <si>
    <t>AUT001006</t>
  </si>
  <si>
    <t>AUTO2000 Plaju</t>
  </si>
  <si>
    <t>46PB</t>
  </si>
  <si>
    <t>TAG001258</t>
  </si>
  <si>
    <t>Tunas Auto Graha Prabumulih</t>
  </si>
  <si>
    <t>TAG</t>
  </si>
  <si>
    <t>Tunas Auto Graha</t>
  </si>
  <si>
    <t>46TA</t>
  </si>
  <si>
    <t>TAG001150</t>
  </si>
  <si>
    <t>Tunas Auto Graha Palembang</t>
  </si>
  <si>
    <t>AUT001022</t>
  </si>
  <si>
    <t>AUTO2000 Veteran</t>
  </si>
  <si>
    <t>AUT001313</t>
  </si>
  <si>
    <t>AUTO2000 Baturaja</t>
  </si>
  <si>
    <t>46LL</t>
  </si>
  <si>
    <t>TAG001188</t>
  </si>
  <si>
    <t>Tunas Auto Graha Lubuk Linggau</t>
  </si>
  <si>
    <t>Area 2-Sumatera Utara</t>
  </si>
  <si>
    <t>AUT001316</t>
  </si>
  <si>
    <t>AUTO2000 Tanjung Morawa</t>
  </si>
  <si>
    <t>AUT001240</t>
  </si>
  <si>
    <t>AUTO2000 Pancing</t>
  </si>
  <si>
    <t>AUT001182</t>
  </si>
  <si>
    <t>AUTO2000 Amplas</t>
  </si>
  <si>
    <t>46GH</t>
  </si>
  <si>
    <t>PEP001271</t>
  </si>
  <si>
    <t>Perintis Perkasa Gagak Hitam</t>
  </si>
  <si>
    <t>PEP</t>
  </si>
  <si>
    <t>Perintis Perkasa</t>
  </si>
  <si>
    <t>46FR</t>
  </si>
  <si>
    <t>PEP002238</t>
  </si>
  <si>
    <t>Perintis Perkasa Flamboyan</t>
  </si>
  <si>
    <t>AUT001294</t>
  </si>
  <si>
    <t>AUTO2000 Medan Marelan</t>
  </si>
  <si>
    <t>46DT</t>
  </si>
  <si>
    <t>DMS001135</t>
  </si>
  <si>
    <t>Deltamas Surya Indah Mulia</t>
  </si>
  <si>
    <t>DMS</t>
  </si>
  <si>
    <t>Deltamas</t>
  </si>
  <si>
    <t>AUT001291</t>
  </si>
  <si>
    <t>AUTO2000 Binjai</t>
  </si>
  <si>
    <t>46SI</t>
  </si>
  <si>
    <t>SUI001149</t>
  </si>
  <si>
    <t>Sutan Indo Aneka Mobil</t>
  </si>
  <si>
    <t>SUI</t>
  </si>
  <si>
    <t>Sutan Indo</t>
  </si>
  <si>
    <t>AUT001021</t>
  </si>
  <si>
    <t>AUTO2000 Sisingamangaraja</t>
  </si>
  <si>
    <t>AUT001315</t>
  </si>
  <si>
    <t>AUTO2000 Kisaran</t>
  </si>
  <si>
    <t>AUT001314</t>
  </si>
  <si>
    <t>AUTO2000 Rantauprapat</t>
  </si>
  <si>
    <t>46PE</t>
  </si>
  <si>
    <t>PEP001039</t>
  </si>
  <si>
    <t>AUT001119</t>
  </si>
  <si>
    <t>AUTO2000 Gatot Subroto</t>
  </si>
  <si>
    <t>AUT001202</t>
  </si>
  <si>
    <t>AUTO2000 Krakatau</t>
  </si>
  <si>
    <t>6</t>
  </si>
  <si>
    <t>TAM</t>
  </si>
  <si>
    <t>DUTY FREE</t>
  </si>
  <si>
    <t>TOYOTA ASTRA MOTOR</t>
  </si>
  <si>
    <t>RSV</t>
  </si>
  <si>
    <t>TAM RESERVED</t>
  </si>
  <si>
    <t>Hold &amp; Reserve</t>
  </si>
  <si>
    <t>MA</t>
  </si>
  <si>
    <t>TAM MARKETING ACTIVITY</t>
  </si>
  <si>
    <t>COP</t>
  </si>
  <si>
    <t>OUTLET CPP &amp; COP</t>
  </si>
  <si>
    <t>RSV2</t>
  </si>
  <si>
    <t>AREA 2 RESERVED</t>
  </si>
  <si>
    <t>RSV1</t>
  </si>
  <si>
    <t>AREA 1 RESERVED</t>
  </si>
  <si>
    <t>RSV3</t>
  </si>
  <si>
    <t>AREA 3 RESERVED</t>
  </si>
  <si>
    <t>TAM-</t>
  </si>
  <si>
    <t>NA</t>
  </si>
  <si>
    <t>TAMStock1</t>
  </si>
  <si>
    <t>TAM Stock 1</t>
  </si>
  <si>
    <t>TAMStock2</t>
  </si>
  <si>
    <t>TAM Stock 2</t>
  </si>
  <si>
    <t>ReservedProject</t>
  </si>
  <si>
    <t>Reserved Project</t>
  </si>
  <si>
    <t>9SSP</t>
  </si>
  <si>
    <t>RSV Stock</t>
  </si>
  <si>
    <t>FSSP</t>
  </si>
  <si>
    <t>Fleet SSP</t>
  </si>
  <si>
    <t>aloha</t>
  </si>
  <si>
    <t>AGT001304B</t>
  </si>
  <si>
    <t>AGT001233B</t>
  </si>
  <si>
    <t>AGT001129B</t>
  </si>
  <si>
    <t>AUT001341</t>
  </si>
  <si>
    <t>Auto2000 HO Duty Free</t>
  </si>
  <si>
    <t>15PM</t>
  </si>
  <si>
    <t>SJA001342</t>
  </si>
  <si>
    <t>Setiajaya Toyota Pamulang</t>
  </si>
  <si>
    <t>z</t>
  </si>
  <si>
    <t>Area 1 - Anzon Toyota</t>
  </si>
  <si>
    <t>Area 1 - Astrido Toyota</t>
  </si>
  <si>
    <t>Area 1 - Auto2000</t>
  </si>
  <si>
    <t>Area 1 - Daya Toyota</t>
  </si>
  <si>
    <t>Area 1 - JD Toyota</t>
  </si>
  <si>
    <t>Area 1 - Plaza Toyota</t>
  </si>
  <si>
    <t>Area 1 - Setiajaya Toyota</t>
  </si>
  <si>
    <t>Area 1 - Tunas Toyota</t>
  </si>
  <si>
    <t>Area 1 - Central Java &amp; DIYNasmoco</t>
  </si>
  <si>
    <t>Area 1 - Central Java &amp; DIYSurya Indah Motor</t>
  </si>
  <si>
    <t>Area 1 - West JavaAstrido Toyota</t>
  </si>
  <si>
    <t>Area 1 - West JavaAuto2000</t>
  </si>
  <si>
    <t>Area 1 - West JavaBudi Jaya</t>
  </si>
  <si>
    <t>Area 1 - West JavaDuta Cendana</t>
  </si>
  <si>
    <t>Area 1 - West JavaMerdeka Motor</t>
  </si>
  <si>
    <t>Area 1 - West JavaPlaza Toyota</t>
  </si>
  <si>
    <t>Area 1 - West JavaRejeki Toyota</t>
  </si>
  <si>
    <t>Area 1 - West JavaSelamat Toyota</t>
  </si>
  <si>
    <t>Area 1 - West JavaSinar Mas</t>
  </si>
  <si>
    <t>Area 1 - West JavaTunas Toyota</t>
  </si>
  <si>
    <t>Area 1 - West JavaWijaya Toyota</t>
  </si>
  <si>
    <t>Area 2 - Bali, NT &amp; KalimantanAnzon Toyota</t>
  </si>
  <si>
    <t>Area 2 - Bali, NT &amp; KalimantanAgung Toyota</t>
  </si>
  <si>
    <t>Area 2 - Bali, NT &amp; KalimantanAuto Nusa</t>
  </si>
  <si>
    <t>Area 2 - BaliAuto2000</t>
  </si>
  <si>
    <t>Area 2 - KalimantanAuto2000</t>
  </si>
  <si>
    <t>Area 2 - Bali, NT &amp; KalimantanGraha Toyota</t>
  </si>
  <si>
    <t>Area 2 - Bali, NT &amp; KalimantanKrida</t>
  </si>
  <si>
    <t>Area 2 - Bali, NT &amp; KalimantanSumber Harapan</t>
  </si>
  <si>
    <t>Area 2 - Bali, NT &amp; KalimantanWira Megah</t>
  </si>
  <si>
    <t>Area 2 - East JavaArina</t>
  </si>
  <si>
    <t>Area 2 - East JavaAsri Motor</t>
  </si>
  <si>
    <t>Area 2 - East JavaAuto2000</t>
  </si>
  <si>
    <t>Area 2 - East JavaIMM Toyota Mojokerto</t>
  </si>
  <si>
    <t>Area 2 - East JavaKartika Sari</t>
  </si>
  <si>
    <t>Area 2 - East JavaLiek Motor</t>
  </si>
  <si>
    <t>Area 2 - Northern SumateraAgung Toyota</t>
  </si>
  <si>
    <t>Area 2 - Northern SumateraAuto2000</t>
  </si>
  <si>
    <t>Area 2 - Northern SumateraDeltamas</t>
  </si>
  <si>
    <t>Area 2 - Northern SumateraDunia Barusa</t>
  </si>
  <si>
    <t>Area 2 - Northern SumateraIntercom</t>
  </si>
  <si>
    <t>Area 2 - Northern SumateraPerintis Perkasa</t>
  </si>
  <si>
    <t>Area 2 - Northern SumateraSutan Indo</t>
  </si>
  <si>
    <t>Area 2 - Southern Sumatera BatamAgung Toyota</t>
  </si>
  <si>
    <t>Area 2 - Southern Sumatera Non BatamAgung Toyota</t>
  </si>
  <si>
    <t>Area 2 - Southern SumateraAuto2000</t>
  </si>
  <si>
    <t>Area 2 - Southern SumateraIstana Agung</t>
  </si>
  <si>
    <t>Area 2 - Southern SumateraTunas Auto Graha</t>
  </si>
  <si>
    <t>Area 2 - Southern SumateraTunas Toyota</t>
  </si>
  <si>
    <t>Area 2 - Sulawesi &amp; East IndonesiaHasjrat Toyota</t>
  </si>
  <si>
    <t>Area 2 - Sulawesi &amp; East IndonesiaKalla Toyota</t>
  </si>
  <si>
    <t>Area 2 - Sulawesi &amp; East IndonesiaSinar Suri</t>
  </si>
  <si>
    <t>Area GOALS</t>
  </si>
  <si>
    <t>Area Region GOALS</t>
  </si>
  <si>
    <t/>
  </si>
  <si>
    <t>Email TO</t>
  </si>
  <si>
    <t>Email CC</t>
  </si>
  <si>
    <t>rizal.triannaji@toyota.astra.co.id</t>
  </si>
  <si>
    <t>yuvenico.wicaksono@toyota.astra.co.id</t>
  </si>
  <si>
    <t>destiara.anggyoga@toyota.astra.co.id; gilang.priyambodo@toyota.astra.co.id</t>
  </si>
  <si>
    <t>destiara.anggyoga@toyota.astra.co.id; susmiyati.wulandari@toyota.astra.co.id</t>
  </si>
  <si>
    <t>jody.arifianto@toyota.astra.co.id</t>
  </si>
  <si>
    <t>destiara.anggyoga@toyota.astra.co.id</t>
  </si>
  <si>
    <t>dhita.asyanti@toyota.astra.co.id</t>
  </si>
  <si>
    <t>ruthsita.iman@toyota.astra.co.id</t>
  </si>
  <si>
    <t>gusti.rahmadian@toyota.astra.co.id</t>
  </si>
  <si>
    <t xml:space="preserve">Dealer Alias </t>
  </si>
  <si>
    <t>Dealer Alias Fix Amount</t>
  </si>
  <si>
    <t>Nasmoco</t>
  </si>
  <si>
    <t>Jd Toyota</t>
  </si>
  <si>
    <t>Agung Toyota</t>
  </si>
  <si>
    <t>Agung Toyota Southern Sumatera Non Batam</t>
  </si>
  <si>
    <t>Wira Megah</t>
  </si>
  <si>
    <t>Agung Toyota Southern Sumatera Batam</t>
  </si>
  <si>
    <t>7</t>
  </si>
  <si>
    <t>3</t>
  </si>
  <si>
    <t>4</t>
  </si>
  <si>
    <t>5</t>
  </si>
  <si>
    <t>Area_Alias</t>
  </si>
  <si>
    <t>Region_Alias</t>
  </si>
  <si>
    <t>Dealer_Alias</t>
  </si>
  <si>
    <t>Area_Region_Dealer</t>
  </si>
  <si>
    <t>Model</t>
  </si>
  <si>
    <t>N1</t>
  </si>
  <si>
    <t>N2</t>
  </si>
  <si>
    <t>N3</t>
  </si>
  <si>
    <t>Area 1</t>
  </si>
  <si>
    <t>Area 1 - Jd Toyota</t>
  </si>
  <si>
    <t>Area 2</t>
  </si>
  <si>
    <t>Area 1-Anzon Toyota</t>
  </si>
  <si>
    <t>Area 1-Astrido Toyota</t>
  </si>
  <si>
    <t>Area 1-Auto2000</t>
  </si>
  <si>
    <t>Area 1-Central Java &amp; DIYNasmoco</t>
  </si>
  <si>
    <t>Area 1-Central Java &amp; DIYSurya Indah Motor</t>
  </si>
  <si>
    <t>Area 1-Daya Toyota</t>
  </si>
  <si>
    <t>Area 1-Jd Toyota</t>
  </si>
  <si>
    <t>Area 1-Plaza Toyota</t>
  </si>
  <si>
    <t>Area 1-Setiajaya Toyota</t>
  </si>
  <si>
    <t>Area 1-Tunas Toyota</t>
  </si>
  <si>
    <t>Area 1-West JavaAstrido Toyota</t>
  </si>
  <si>
    <t>Area 1-West JavaAuto2000</t>
  </si>
  <si>
    <t>Area 1-West JavaBudi Jaya</t>
  </si>
  <si>
    <t>Area 1-West JavaDuta Cendana</t>
  </si>
  <si>
    <t>Area 1-West JavaMerdeka Motor</t>
  </si>
  <si>
    <t>Area 1-West JavaPlaza Toyota</t>
  </si>
  <si>
    <t>Area 1-West JavaRejeki Toyota</t>
  </si>
  <si>
    <t>Area 1-West JavaSelamat Toyota</t>
  </si>
  <si>
    <t>Area 1-West JavaSinar Mas</t>
  </si>
  <si>
    <t>Area 1-West JavaTunas Toyota</t>
  </si>
  <si>
    <t>Area 1-West JavaWijaya Toyota</t>
  </si>
  <si>
    <t>Area 2-Bali, NT &amp; KalimantanAgung Toyota</t>
  </si>
  <si>
    <t>Area 2-Bali, NT &amp; KalimantanAnzon Toyota</t>
  </si>
  <si>
    <t>Area 2-Bali, NT &amp; KalimantanAuto Nusa</t>
  </si>
  <si>
    <t>Area 2-Bali, NT &amp; KalimantanAuto2000</t>
  </si>
  <si>
    <t>Area 2-Bali, NT &amp; KalimantanGraha Toyota</t>
  </si>
  <si>
    <t>Area 2-Bali, NT &amp; KalimantanKrida</t>
  </si>
  <si>
    <t>Area 2-Bali, NT &amp; KalimantanSumber Harapan</t>
  </si>
  <si>
    <t>Area 2-Bali, NT &amp; KalimantanWira Megah</t>
  </si>
  <si>
    <t>Area 2-East JavaArina</t>
  </si>
  <si>
    <t>Area 2-East JavaAsri Motor</t>
  </si>
  <si>
    <t>Area 2-East JavaAuto2000</t>
  </si>
  <si>
    <t>Area 2-East JavaIMM Toyota Mojokerto</t>
  </si>
  <si>
    <t>Area 2-East JavaKartika Sari</t>
  </si>
  <si>
    <t>Area 2-East JavaLiek Motor</t>
  </si>
  <si>
    <t>Area 2-East JavaLiek Satu Invicta</t>
  </si>
  <si>
    <t>Area 2-Northern SumateraAgung Toyota</t>
  </si>
  <si>
    <t>Area 2-Northern SumateraAuto2000</t>
  </si>
  <si>
    <t>Area 2-Northern SumateraDeltamas</t>
  </si>
  <si>
    <t>Area 2-Northern SumateraDunia Barusa</t>
  </si>
  <si>
    <t>Area 2-Northern SumateraIntercom</t>
  </si>
  <si>
    <t>Area 2-Northern SumateraPerintis Perkasa</t>
  </si>
  <si>
    <t>Area 2-Northern SumateraSutan Indo</t>
  </si>
  <si>
    <t>Area 2-Southern SumateraAgung Toyota</t>
  </si>
  <si>
    <t>Area 2-Southern SumateraAuto2000</t>
  </si>
  <si>
    <t>Area 2-Southern SumateraIstana Agung</t>
  </si>
  <si>
    <t>Area 2-Southern SumateraTunas Auto Graha</t>
  </si>
  <si>
    <t>Area 2-Southern SumateraTunas Toyota</t>
  </si>
  <si>
    <t>Area 2-Sulawesi &amp; East IndonesiaHasjrat Toyota</t>
  </si>
  <si>
    <t>Area 2-Sulawesi &amp; East IndonesiaKalla Toyota</t>
  </si>
  <si>
    <t>Area 2-Sulawesi &amp; East IndonesiaSinar Suri</t>
  </si>
  <si>
    <t>1,2</t>
  </si>
  <si>
    <t>test</t>
  </si>
  <si>
    <t>1,2,3</t>
  </si>
  <si>
    <t>COROLLA ALTIS</t>
  </si>
  <si>
    <t>C0HR HYBRID</t>
  </si>
  <si>
    <t>CAMRY V AT</t>
  </si>
  <si>
    <t>Corolla Altis V A/T</t>
  </si>
  <si>
    <t>Corolla Altis Hybrid A/T</t>
  </si>
  <si>
    <t>HILUX D0CAB</t>
  </si>
  <si>
    <t>HILUX S0CAB</t>
  </si>
  <si>
    <t>Gas</t>
  </si>
  <si>
    <t>HILUX S0CAB 4X4</t>
  </si>
  <si>
    <t>Innova Gasoline Others</t>
  </si>
  <si>
    <t>Innova Diesel Others</t>
  </si>
  <si>
    <t>A</t>
  </si>
  <si>
    <t>Date</t>
  </si>
  <si>
    <t>Month</t>
  </si>
  <si>
    <t>Day</t>
  </si>
  <si>
    <t>Weekday</t>
  </si>
  <si>
    <t>Holiday</t>
  </si>
  <si>
    <t>Bobot WD SPK</t>
  </si>
  <si>
    <t>Bobot WD RS</t>
  </si>
  <si>
    <t>Notes</t>
  </si>
  <si>
    <t>Year</t>
  </si>
  <si>
    <t>Header</t>
  </si>
  <si>
    <t>Value Definition</t>
  </si>
  <si>
    <t>Tanggal hari kerja, digenerate otomatis menyesuaikan periode tahun</t>
  </si>
  <si>
    <t>Bulan hari kerja, digenerate otomatis menyesuaikan periode tahun</t>
  </si>
  <si>
    <t>Hari kerja, digenerate otomatis menyesuaikan periode tahun</t>
  </si>
  <si>
    <t>Saturday Sunday</t>
  </si>
  <si>
    <r>
      <t xml:space="preserve">Nilai default untuk hari libur, </t>
    </r>
    <r>
      <rPr>
        <b/>
        <sz val="11"/>
        <color theme="1"/>
        <rFont val="Arial"/>
        <family val="2"/>
      </rPr>
      <t>Senin-Jumat hari kerja, Sabtu-Minggu hari libur</t>
    </r>
    <r>
      <rPr>
        <sz val="11"/>
        <color theme="1"/>
        <rFont val="Arial"/>
        <family val="2"/>
      </rPr>
      <t>.</t>
    </r>
  </si>
  <si>
    <t>Add Holiday</t>
  </si>
  <si>
    <r>
      <t xml:space="preserve">Tulis </t>
    </r>
    <r>
      <rPr>
        <b/>
        <sz val="11"/>
        <color theme="1"/>
        <rFont val="Arial"/>
        <family val="2"/>
      </rPr>
      <t>1 untuk hari libur</t>
    </r>
  </si>
  <si>
    <t>All Holiday</t>
  </si>
  <si>
    <r>
      <t xml:space="preserve">Nilai final dari hari kerja. Hanya mengakui </t>
    </r>
    <r>
      <rPr>
        <b/>
        <sz val="11"/>
        <color theme="1"/>
        <rFont val="Arial"/>
        <family val="2"/>
      </rPr>
      <t xml:space="preserve">Yes </t>
    </r>
    <r>
      <rPr>
        <sz val="11"/>
        <color theme="1"/>
        <rFont val="Arial"/>
        <family val="2"/>
      </rPr>
      <t xml:space="preserve">sebagai </t>
    </r>
    <r>
      <rPr>
        <b/>
        <sz val="11"/>
        <color theme="1"/>
        <rFont val="Arial"/>
        <family val="2"/>
      </rPr>
      <t>hari kerja</t>
    </r>
    <r>
      <rPr>
        <sz val="11"/>
        <color theme="1"/>
        <rFont val="Arial"/>
        <family val="2"/>
      </rPr>
      <t>, selain itu akan diakui sebagai hari libur.</t>
    </r>
  </si>
  <si>
    <t>Bobot RD</t>
  </si>
  <si>
    <t>Hari kerja --&gt; 1
Sabtu --&gt; 0,5
Minggu / libur --&gt; 0</t>
  </si>
  <si>
    <t>Catatan bantu untuk tanggal khusus, misalnya Tahun Baru, HUT RI, dan lain-lain</t>
  </si>
  <si>
    <t>Chinese New Year</t>
  </si>
  <si>
    <t>Isra' Miraj Prophet Muhammad SAW</t>
  </si>
  <si>
    <t>Day of Silence (Nyepi)</t>
  </si>
  <si>
    <t>Good Friday</t>
  </si>
  <si>
    <t>Labor Day</t>
  </si>
  <si>
    <t>Ascension Day of Jesus Christ</t>
  </si>
  <si>
    <t>Pancasila Day</t>
  </si>
  <si>
    <t>Vesak Day</t>
  </si>
  <si>
    <t>Eid al-Adha</t>
  </si>
  <si>
    <t>Eid ul Adha</t>
  </si>
  <si>
    <t>Islamic New Year</t>
  </si>
  <si>
    <t>Independence Day</t>
  </si>
  <si>
    <t>Maulid of Prophet Muhammad</t>
  </si>
  <si>
    <t>Christmast Day</t>
  </si>
  <si>
    <t>End Year [Collective]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</si>
</sst>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1"/>
      <color rgb="FF000000"/>
      <name val="Calibri"/>
      <family val="2"/>
      <scheme val="minor"/>
    </font>
    <font>
      <sz val="10"/>
      <color indexed="8"/>
      <name val="Helvetica Neue"/>
      <family val="2"/>
    </font>
    <font>
      <sz val="11"/>
      <color theme="1"/>
      <name val="Calibri"/>
      <family val="2"/>
      <scheme val="minor"/>
    </font>
    <font>
      <b/>
      <sz val="11"/>
      <color theme="1"/>
      <name val="Calibri"/>
      <family val="2"/>
      <scheme val="minor"/>
    </font>
    <font>
      <sz val="11"/>
      <color rgb="FF444444"/>
      <name val="Calibri"/>
      <family val="2"/>
      <charset val="1"/>
    </font>
    <font>
      <sz val="11"/>
      <color theme="1"/>
      <name val="Calibri"/>
      <family val="2"/>
    </font>
    <font>
      <sz val="11"/>
      <color theme="1"/>
      <name val="Arial"/>
      <family val="2"/>
    </font>
    <font>
      <b/>
      <sz val="11"/>
      <color theme="1"/>
      <name val="Arial"/>
      <family val="2"/>
    </font>
    <font>
      <sz val="10"/>
      <color rgb="FF000000"/>
      <name val="Calibri"/>
      <family val="2"/>
      <scheme val="minor"/>
    </font>
    <font>
      <sz val="11"/>
      <color rgb="FF000000"/>
      <name val="Calibri"/>
      <family val="2"/>
    </font>
    <font>
      <b/>
      <sz val="11"/>
      <color rgb="FF000000"/>
      <name val="Calibri"/>
      <family val="2"/>
    </font>
    <font>
      <b/>
      <sz val="11"/>
      <color theme="1"/>
      <name val="Calibri"/>
      <family val="2"/>
    </font>
    <font>
      <sz val="10"/>
      <color theme="1"/>
      <name val="Arial"/>
      <family val="2"/>
    </font>
    <font>
      <sz val="11"/>
      <color theme="2" tint="-9.9978637043366805E-2"/>
      <name val="Calibri"/>
      <family val="2"/>
      <scheme val="minor"/>
    </font>
    <font>
      <sz val="11"/>
      <color rgb="FFFF0000"/>
      <name val="Calibri"/>
      <family val="2"/>
      <scheme val="minor"/>
    </font>
    <font>
      <u/>
      <sz val="11"/>
      <color theme="10"/>
      <name val="Calibri"/>
      <family val="2"/>
      <scheme val="minor"/>
    </font>
    <font>
      <sz val="11"/>
      <color rgb="FFFFFFFF"/>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D0CECE"/>
        <bgColor indexed="64"/>
      </patternFill>
    </fill>
    <fill>
      <patternFill patternType="solid">
        <fgColor theme="0" tint="-0.14999847407452621"/>
        <bgColor indexed="64"/>
      </patternFill>
    </fill>
    <fill>
      <patternFill patternType="solid">
        <fgColor theme="0" tint="-4.9989318521683403E-2"/>
        <bgColor rgb="FFECECEC"/>
      </patternFill>
    </fill>
    <fill>
      <patternFill patternType="solid">
        <fgColor rgb="FFFFFF00"/>
        <bgColor rgb="FFECECEC"/>
      </patternFill>
    </fill>
    <fill>
      <patternFill patternType="solid">
        <fgColor theme="0" tint="-4.9989318521683403E-2"/>
        <bgColor rgb="FFDEEAF6"/>
      </patternFill>
    </fill>
    <fill>
      <patternFill patternType="solid">
        <fgColor rgb="FFFFFF00"/>
        <bgColor rgb="FFDEEAF6"/>
      </patternFill>
    </fill>
    <fill>
      <patternFill patternType="solid">
        <fgColor theme="0"/>
        <bgColor indexed="64"/>
      </patternFill>
    </fill>
    <fill>
      <patternFill patternType="solid">
        <fgColor rgb="FFFFFF00"/>
        <bgColor rgb="FF000000"/>
      </patternFill>
    </fill>
    <fill>
      <patternFill patternType="solid">
        <fgColor rgb="FFD0CECE"/>
        <bgColor rgb="FF000000"/>
      </patternFill>
    </fill>
    <fill>
      <patternFill patternType="solid">
        <fgColor rgb="FFA9D08E"/>
        <bgColor rgb="FF000000"/>
      </patternFill>
    </fill>
    <fill>
      <patternFill patternType="solid">
        <fgColor rgb="FFFFE699"/>
        <bgColor rgb="FF000000"/>
      </patternFill>
    </fill>
    <fill>
      <patternFill patternType="solid">
        <fgColor rgb="FFBDD7EE"/>
        <bgColor rgb="FF000000"/>
      </patternFill>
    </fill>
    <fill>
      <patternFill patternType="solid">
        <fgColor rgb="FFD9D9D9"/>
        <bgColor indexed="64"/>
      </patternFill>
    </fill>
    <fill>
      <patternFill patternType="solid">
        <fgColor rgb="FFFCE4D6"/>
        <bgColor indexed="64"/>
      </patternFill>
    </fill>
    <fill>
      <patternFill patternType="solid">
        <fgColor rgb="FFF8CBAD"/>
        <bgColor rgb="FF000000"/>
      </patternFill>
    </fill>
    <fill>
      <patternFill patternType="solid">
        <fgColor rgb="FF92D050"/>
        <bgColor indexed="64"/>
      </patternFill>
    </fill>
    <fill>
      <patternFill patternType="solid">
        <fgColor rgb="FF92D050"/>
        <bgColor rgb="FF000000"/>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7E6E6"/>
      </right>
      <top/>
      <bottom style="thin">
        <color rgb="FFE7E6E6"/>
      </bottom>
      <diagonal/>
    </border>
    <border>
      <left style="thin">
        <color rgb="FFD9D9D9"/>
      </left>
      <right style="thin">
        <color rgb="FFD9D9D9"/>
      </right>
      <top style="thin">
        <color rgb="FFD9D9D9"/>
      </top>
      <bottom style="thin">
        <color rgb="FFD9D9D9"/>
      </bottom>
      <diagonal/>
    </border>
    <border>
      <left/>
      <right style="thin">
        <color theme="2"/>
      </right>
      <top style="thin">
        <color theme="2"/>
      </top>
      <bottom style="thin">
        <color theme="2"/>
      </bottom>
      <diagonal/>
    </border>
    <border>
      <left style="thin">
        <color rgb="FFE7E6E6"/>
      </left>
      <right style="thin">
        <color rgb="FFE7E6E6"/>
      </right>
      <top/>
      <bottom/>
      <diagonal/>
    </border>
  </borders>
  <cellStyleXfs count="6">
    <xf numFmtId="0" fontId="0" fillId="0" borderId="0"/>
    <xf numFmtId="0" fontId="2" fillId="0" borderId="0"/>
    <xf numFmtId="0" fontId="3" fillId="0" borderId="0" applyNumberFormat="0" applyFill="0" applyBorder="0" applyProtection="0">
      <alignment vertical="top" wrapText="1"/>
    </xf>
    <xf numFmtId="0" fontId="4" fillId="0" borderId="0"/>
    <xf numFmtId="0" fontId="8" fillId="0" borderId="0"/>
    <xf numFmtId="0" fontId="17" fillId="0" borderId="0" applyNumberFormat="0" applyFill="0" applyBorder="0" applyAlignment="0" applyProtection="0"/>
  </cellStyleXfs>
  <cellXfs count="115">
    <xf numFmtId="0" fontId="0" fillId="0" borderId="0" xfId="0"/>
    <xf numFmtId="14" fontId="0" fillId="0" borderId="0" xfId="0" applyNumberFormat="1"/>
    <xf numFmtId="0" fontId="0" fillId="2" borderId="0" xfId="0" applyFill="1"/>
    <xf numFmtId="0" fontId="6" fillId="0" borderId="0" xfId="0" quotePrefix="1" applyFont="1"/>
    <xf numFmtId="0" fontId="0" fillId="0" borderId="0" xfId="0" applyAlignment="1">
      <alignment wrapText="1"/>
    </xf>
    <xf numFmtId="0" fontId="0" fillId="0" borderId="0" xfId="0" applyAlignment="1">
      <alignment horizontal="left"/>
    </xf>
    <xf numFmtId="0" fontId="2" fillId="0" borderId="1" xfId="0" applyFont="1" applyBorder="1" applyAlignment="1">
      <alignment horizontal="left" wrapText="1"/>
    </xf>
    <xf numFmtId="0" fontId="1" fillId="0" borderId="0" xfId="0" applyFont="1" applyAlignment="1">
      <alignment wrapText="1"/>
    </xf>
    <xf numFmtId="0" fontId="1" fillId="0" borderId="0" xfId="0" applyFont="1"/>
    <xf numFmtId="49" fontId="5" fillId="4" borderId="0" xfId="0" applyNumberFormat="1" applyFont="1" applyFill="1"/>
    <xf numFmtId="49" fontId="0" fillId="0" borderId="0" xfId="0" applyNumberFormat="1"/>
    <xf numFmtId="49" fontId="5" fillId="2" borderId="0" xfId="0" applyNumberFormat="1" applyFont="1" applyFill="1"/>
    <xf numFmtId="49" fontId="0" fillId="2" borderId="0" xfId="0" applyNumberFormat="1" applyFill="1"/>
    <xf numFmtId="49" fontId="0" fillId="2" borderId="0" xfId="0" quotePrefix="1" applyNumberFormat="1" applyFill="1"/>
    <xf numFmtId="49" fontId="0" fillId="2" borderId="0" xfId="0" applyNumberFormat="1" applyFill="1" applyAlignment="1">
      <alignment horizontal="center"/>
    </xf>
    <xf numFmtId="49" fontId="0" fillId="3" borderId="1" xfId="0" applyNumberFormat="1" applyFill="1" applyBorder="1"/>
    <xf numFmtId="49" fontId="5" fillId="4" borderId="0" xfId="0" applyNumberFormat="1" applyFont="1" applyFill="1" applyAlignment="1">
      <alignment wrapText="1"/>
    </xf>
    <xf numFmtId="49" fontId="5" fillId="2" borderId="0" xfId="0" applyNumberFormat="1" applyFont="1" applyFill="1" applyAlignment="1">
      <alignment wrapText="1"/>
    </xf>
    <xf numFmtId="0" fontId="5" fillId="3" borderId="0" xfId="0" applyFont="1" applyFill="1" applyAlignment="1">
      <alignment wrapText="1"/>
    </xf>
    <xf numFmtId="49" fontId="0" fillId="0" borderId="2" xfId="0" applyNumberFormat="1" applyBorder="1"/>
    <xf numFmtId="0" fontId="5" fillId="4" borderId="0" xfId="0" quotePrefix="1" applyFont="1" applyFill="1" applyAlignment="1">
      <alignment wrapText="1"/>
    </xf>
    <xf numFmtId="0" fontId="5" fillId="4" borderId="0" xfId="0" applyFont="1" applyFill="1" applyAlignment="1">
      <alignment wrapText="1"/>
    </xf>
    <xf numFmtId="0" fontId="5" fillId="2" borderId="0" xfId="0" applyFont="1" applyFill="1" applyAlignment="1">
      <alignment wrapText="1"/>
    </xf>
    <xf numFmtId="0" fontId="8" fillId="0" borderId="0" xfId="4" applyAlignment="1">
      <alignment vertical="center"/>
    </xf>
    <xf numFmtId="14" fontId="7" fillId="6" borderId="3" xfId="4" applyNumberFormat="1" applyFont="1" applyFill="1" applyBorder="1" applyProtection="1">
      <protection hidden="1"/>
    </xf>
    <xf numFmtId="0" fontId="7" fillId="6" borderId="3" xfId="4" applyFont="1" applyFill="1" applyBorder="1" applyProtection="1">
      <protection hidden="1"/>
    </xf>
    <xf numFmtId="0" fontId="7" fillId="7" borderId="0" xfId="4" applyFont="1" applyFill="1"/>
    <xf numFmtId="0" fontId="8" fillId="0" borderId="0" xfId="4"/>
    <xf numFmtId="14" fontId="7" fillId="8" borderId="4" xfId="4" applyNumberFormat="1" applyFont="1" applyFill="1" applyBorder="1" applyProtection="1">
      <protection hidden="1"/>
    </xf>
    <xf numFmtId="0" fontId="7" fillId="8" borderId="4" xfId="4" applyFont="1" applyFill="1" applyBorder="1" applyProtection="1">
      <protection hidden="1"/>
    </xf>
    <xf numFmtId="0" fontId="7" fillId="9" borderId="0" xfId="4" applyFont="1" applyFill="1"/>
    <xf numFmtId="14" fontId="7" fillId="6" borderId="4" xfId="4" applyNumberFormat="1" applyFont="1" applyFill="1" applyBorder="1" applyProtection="1">
      <protection hidden="1"/>
    </xf>
    <xf numFmtId="0" fontId="7" fillId="6" borderId="4" xfId="4" applyFont="1" applyFill="1" applyBorder="1" applyProtection="1">
      <protection hidden="1"/>
    </xf>
    <xf numFmtId="0" fontId="8" fillId="0" borderId="0" xfId="4" applyProtection="1">
      <protection hidden="1"/>
    </xf>
    <xf numFmtId="9" fontId="0" fillId="2" borderId="0" xfId="0" applyNumberFormat="1" applyFill="1"/>
    <xf numFmtId="9" fontId="5" fillId="2" borderId="0" xfId="0" applyNumberFormat="1" applyFont="1" applyFill="1"/>
    <xf numFmtId="0" fontId="10" fillId="10" borderId="0" xfId="1" applyFont="1" applyFill="1"/>
    <xf numFmtId="0" fontId="2" fillId="10" borderId="0" xfId="1" applyFill="1"/>
    <xf numFmtId="0" fontId="8" fillId="2" borderId="0" xfId="4" applyFill="1"/>
    <xf numFmtId="0" fontId="7" fillId="7" borderId="0" xfId="4" applyFont="1" applyFill="1" applyAlignment="1" applyProtection="1">
      <alignment horizontal="center"/>
      <protection hidden="1"/>
    </xf>
    <xf numFmtId="0" fontId="7" fillId="9" borderId="0" xfId="4" applyFont="1" applyFill="1" applyAlignment="1" applyProtection="1">
      <alignment horizontal="center"/>
      <protection hidden="1"/>
    </xf>
    <xf numFmtId="0" fontId="8" fillId="2" borderId="0" xfId="4" applyFill="1" applyAlignment="1" applyProtection="1">
      <alignment horizontal="center"/>
      <protection hidden="1"/>
    </xf>
    <xf numFmtId="0" fontId="9" fillId="5" borderId="0" xfId="4" applyFont="1" applyFill="1" applyAlignment="1" applyProtection="1">
      <alignment horizontal="center" vertical="center" wrapText="1"/>
      <protection hidden="1"/>
    </xf>
    <xf numFmtId="0" fontId="9" fillId="2" borderId="0" xfId="4" applyFont="1" applyFill="1" applyAlignment="1">
      <alignment horizontal="center" vertical="center" wrapText="1"/>
    </xf>
    <xf numFmtId="0" fontId="9" fillId="2" borderId="0" xfId="4" applyFont="1" applyFill="1" applyAlignment="1" applyProtection="1">
      <alignment horizontal="center" vertical="center" wrapText="1"/>
      <protection hidden="1"/>
    </xf>
    <xf numFmtId="0" fontId="9" fillId="5" borderId="0" xfId="4" applyFont="1" applyFill="1" applyAlignment="1">
      <alignment horizontal="center" vertical="center" wrapText="1"/>
    </xf>
    <xf numFmtId="0" fontId="8" fillId="2" borderId="0" xfId="4" applyFill="1" applyAlignment="1" applyProtection="1">
      <alignment vertical="center"/>
      <protection hidden="1"/>
    </xf>
    <xf numFmtId="0" fontId="7" fillId="7" borderId="0" xfId="4" applyFont="1" applyFill="1" applyAlignment="1">
      <alignment horizontal="center"/>
    </xf>
    <xf numFmtId="0" fontId="7" fillId="9" borderId="0" xfId="4" applyFont="1" applyFill="1" applyAlignment="1">
      <alignment horizontal="center"/>
    </xf>
    <xf numFmtId="0" fontId="8" fillId="2" borderId="0" xfId="4" applyFill="1" applyAlignment="1">
      <alignment horizontal="center"/>
    </xf>
    <xf numFmtId="0" fontId="9" fillId="5" borderId="1" xfId="4" applyFont="1" applyFill="1" applyBorder="1" applyAlignment="1">
      <alignment horizontal="left" vertical="center" indent="1"/>
    </xf>
    <xf numFmtId="0" fontId="8" fillId="0" borderId="1" xfId="4" applyBorder="1" applyAlignment="1">
      <alignment horizontal="left" indent="1"/>
    </xf>
    <xf numFmtId="0" fontId="9" fillId="5" borderId="1" xfId="4" applyFont="1" applyFill="1" applyBorder="1" applyAlignment="1">
      <alignment horizontal="right" vertical="center" indent="1"/>
    </xf>
    <xf numFmtId="0" fontId="9" fillId="5" borderId="1" xfId="4" applyFont="1" applyFill="1" applyBorder="1" applyAlignment="1" applyProtection="1">
      <alignment horizontal="right" vertical="center" wrapText="1" indent="1"/>
      <protection hidden="1"/>
    </xf>
    <xf numFmtId="0" fontId="9" fillId="5" borderId="1" xfId="4" applyFont="1" applyFill="1" applyBorder="1" applyAlignment="1">
      <alignment horizontal="right" vertical="center" wrapText="1" indent="1"/>
    </xf>
    <xf numFmtId="0" fontId="7" fillId="8" borderId="3" xfId="4" applyFont="1" applyFill="1" applyBorder="1" applyProtection="1">
      <protection hidden="1"/>
    </xf>
    <xf numFmtId="1" fontId="7" fillId="6" borderId="3" xfId="4" applyNumberFormat="1" applyFont="1" applyFill="1" applyBorder="1" applyProtection="1">
      <protection hidden="1"/>
    </xf>
    <xf numFmtId="0" fontId="11" fillId="0" borderId="0" xfId="0" applyFont="1"/>
    <xf numFmtId="0" fontId="11" fillId="11" borderId="0" xfId="0" applyFont="1" applyFill="1"/>
    <xf numFmtId="0" fontId="0" fillId="2" borderId="2" xfId="0" applyFill="1" applyBorder="1"/>
    <xf numFmtId="0" fontId="5" fillId="3" borderId="0" xfId="0" applyFont="1" applyFill="1"/>
    <xf numFmtId="9" fontId="11" fillId="0" borderId="5" xfId="0" applyNumberFormat="1" applyFont="1" applyBorder="1"/>
    <xf numFmtId="9" fontId="11" fillId="0" borderId="6" xfId="0" applyNumberFormat="1" applyFont="1" applyBorder="1"/>
    <xf numFmtId="9" fontId="11" fillId="0" borderId="7" xfId="0" applyNumberFormat="1" applyFont="1" applyBorder="1"/>
    <xf numFmtId="0" fontId="13" fillId="2" borderId="8" xfId="0" applyFont="1" applyFill="1" applyBorder="1" applyAlignment="1">
      <alignment readingOrder="1"/>
    </xf>
    <xf numFmtId="0" fontId="13" fillId="2" borderId="9" xfId="0" applyFont="1" applyFill="1" applyBorder="1" applyAlignment="1">
      <alignment readingOrder="1"/>
    </xf>
    <xf numFmtId="0" fontId="14" fillId="2" borderId="10" xfId="0" applyFont="1" applyFill="1" applyBorder="1" applyAlignment="1">
      <alignment readingOrder="1"/>
    </xf>
    <xf numFmtId="0" fontId="14" fillId="2" borderId="11" xfId="0" applyFont="1" applyFill="1" applyBorder="1" applyAlignment="1">
      <alignment readingOrder="1"/>
    </xf>
    <xf numFmtId="0" fontId="11" fillId="0" borderId="14" xfId="0" applyFont="1" applyBorder="1"/>
    <xf numFmtId="0" fontId="11" fillId="0" borderId="15" xfId="0" applyFont="1" applyBorder="1"/>
    <xf numFmtId="0" fontId="11" fillId="11" borderId="15" xfId="0" applyFont="1" applyFill="1" applyBorder="1"/>
    <xf numFmtId="0" fontId="11" fillId="11" borderId="15" xfId="0" quotePrefix="1" applyFont="1" applyFill="1" applyBorder="1"/>
    <xf numFmtId="0" fontId="11" fillId="0" borderId="16" xfId="0" applyFont="1" applyBorder="1"/>
    <xf numFmtId="0" fontId="11" fillId="0" borderId="17" xfId="0" applyFont="1" applyBorder="1"/>
    <xf numFmtId="0" fontId="11" fillId="11" borderId="17" xfId="0" applyFont="1" applyFill="1" applyBorder="1"/>
    <xf numFmtId="0" fontId="11" fillId="11" borderId="17" xfId="0" quotePrefix="1" applyFont="1" applyFill="1" applyBorder="1"/>
    <xf numFmtId="0" fontId="11" fillId="11" borderId="16" xfId="0" applyFont="1" applyFill="1" applyBorder="1"/>
    <xf numFmtId="0" fontId="15" fillId="0" borderId="0" xfId="0" applyFont="1"/>
    <xf numFmtId="0" fontId="12" fillId="12" borderId="14" xfId="0" applyFont="1" applyFill="1" applyBorder="1" applyAlignment="1">
      <alignment wrapText="1"/>
    </xf>
    <xf numFmtId="0" fontId="12" fillId="12" borderId="15" xfId="0" applyFont="1" applyFill="1" applyBorder="1" applyAlignment="1">
      <alignment wrapText="1"/>
    </xf>
    <xf numFmtId="0" fontId="11" fillId="11" borderId="15" xfId="0" applyFont="1" applyFill="1" applyBorder="1" applyAlignment="1">
      <alignment wrapText="1"/>
    </xf>
    <xf numFmtId="0" fontId="7" fillId="2" borderId="10" xfId="0" applyFont="1" applyFill="1" applyBorder="1" applyAlignment="1">
      <alignment readingOrder="1"/>
    </xf>
    <xf numFmtId="0" fontId="7" fillId="2" borderId="10" xfId="0" quotePrefix="1" applyFont="1" applyFill="1" applyBorder="1" applyAlignment="1">
      <alignment readingOrder="1"/>
    </xf>
    <xf numFmtId="0" fontId="7" fillId="2" borderId="11" xfId="0" applyFont="1" applyFill="1" applyBorder="1" applyAlignment="1">
      <alignment readingOrder="1"/>
    </xf>
    <xf numFmtId="0" fontId="7" fillId="2" borderId="11" xfId="0" quotePrefix="1" applyFont="1" applyFill="1" applyBorder="1" applyAlignment="1">
      <alignment readingOrder="1"/>
    </xf>
    <xf numFmtId="0" fontId="7" fillId="2" borderId="12" xfId="0" quotePrefix="1" applyFont="1" applyFill="1" applyBorder="1" applyAlignment="1">
      <alignment readingOrder="1"/>
    </xf>
    <xf numFmtId="0" fontId="7" fillId="2" borderId="13" xfId="0" applyFont="1" applyFill="1" applyBorder="1" applyAlignment="1">
      <alignment readingOrder="1"/>
    </xf>
    <xf numFmtId="0" fontId="16" fillId="0" borderId="0" xfId="0" applyFont="1"/>
    <xf numFmtId="0" fontId="6" fillId="0" borderId="0" xfId="0" applyFont="1"/>
    <xf numFmtId="0" fontId="11" fillId="14" borderId="17" xfId="0" applyFont="1" applyFill="1" applyBorder="1"/>
    <xf numFmtId="0" fontId="11" fillId="15" borderId="17" xfId="0" applyFont="1" applyFill="1" applyBorder="1"/>
    <xf numFmtId="0" fontId="11" fillId="13" borderId="17" xfId="0" applyFont="1" applyFill="1" applyBorder="1"/>
    <xf numFmtId="0" fontId="2" fillId="0" borderId="0" xfId="5" applyFont="1" applyFill="1"/>
    <xf numFmtId="0" fontId="5" fillId="2" borderId="18" xfId="0" applyFont="1" applyFill="1" applyBorder="1" applyAlignment="1">
      <alignment wrapText="1"/>
    </xf>
    <xf numFmtId="0" fontId="0" fillId="2" borderId="18" xfId="0" applyFill="1" applyBorder="1"/>
    <xf numFmtId="0" fontId="0" fillId="16" borderId="19" xfId="0" applyFill="1" applyBorder="1" applyAlignment="1">
      <alignment wrapText="1"/>
    </xf>
    <xf numFmtId="0" fontId="18" fillId="0" borderId="0" xfId="0" applyFont="1" applyAlignment="1">
      <alignment wrapText="1"/>
    </xf>
    <xf numFmtId="0" fontId="11" fillId="11" borderId="18" xfId="0" applyFont="1" applyFill="1" applyBorder="1"/>
    <xf numFmtId="49" fontId="0" fillId="17" borderId="2" xfId="0" applyNumberFormat="1" applyFill="1" applyBorder="1"/>
    <xf numFmtId="0" fontId="11" fillId="11" borderId="0" xfId="0" applyFont="1" applyFill="1" applyAlignment="1">
      <alignment horizontal="center"/>
    </xf>
    <xf numFmtId="0" fontId="11" fillId="18" borderId="0" xfId="0" applyFont="1" applyFill="1"/>
    <xf numFmtId="0" fontId="11" fillId="18" borderId="0" xfId="0" quotePrefix="1" applyFont="1" applyFill="1"/>
    <xf numFmtId="0" fontId="11" fillId="18" borderId="20" xfId="0" applyFont="1" applyFill="1" applyBorder="1"/>
    <xf numFmtId="14" fontId="0" fillId="2" borderId="2" xfId="0" applyNumberFormat="1" applyFill="1" applyBorder="1"/>
    <xf numFmtId="9" fontId="0" fillId="0" borderId="0" xfId="0" applyNumberFormat="1"/>
    <xf numFmtId="22" fontId="0" fillId="2" borderId="2" xfId="0" applyNumberFormat="1" applyFill="1" applyBorder="1"/>
    <xf numFmtId="0" fontId="0" fillId="19" borderId="0" xfId="0" applyFill="1" applyAlignment="1">
      <alignment wrapText="1"/>
    </xf>
    <xf numFmtId="0" fontId="0" fillId="19" borderId="0" xfId="0" applyFill="1"/>
    <xf numFmtId="0" fontId="11" fillId="19" borderId="0" xfId="0" applyFont="1" applyFill="1"/>
    <xf numFmtId="0" fontId="11" fillId="20" borderId="0" xfId="0" applyFont="1" applyFill="1"/>
    <xf numFmtId="49" fontId="0" fillId="19" borderId="0" xfId="0" applyNumberFormat="1" applyFill="1"/>
    <xf numFmtId="49" fontId="0" fillId="19" borderId="0" xfId="0" applyNumberFormat="1" applyFill="1" applyAlignment="1">
      <alignment horizontal="center"/>
    </xf>
    <xf numFmtId="0" fontId="11" fillId="2" borderId="0" xfId="0" applyFont="1" applyFill="1"/>
    <xf numFmtId="0" fontId="11" fillId="2" borderId="18" xfId="0" applyFont="1" applyFill="1" applyBorder="1"/>
    <xf numFmtId="0" fontId="0" fillId="21" borderId="0" xfId="0" applyFill="1"/>
  </cellXfs>
  <cellStyles count="6">
    <cellStyle name="Hyperlink" xfId="5" builtinId="8"/>
    <cellStyle name="Normal" xfId="0" builtinId="0"/>
    <cellStyle name="Normal 2" xfId="1" xr:uid="{00000000-0005-0000-0000-000002000000}"/>
    <cellStyle name="Normal 2 2" xfId="3" xr:uid="{00000000-0005-0000-0000-000003000000}"/>
    <cellStyle name="Normal 3" xfId="2" xr:uid="{00000000-0005-0000-0000-000004000000}"/>
    <cellStyle name="Normal 4" xfId="4" xr:uid="{00000000-0005-0000-0000-000005000000}"/>
  </cellStyles>
  <dxfs count="3">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
  <sheetViews>
    <sheetView topLeftCell="A13" zoomScale="68" workbookViewId="0">
      <selection activeCell="D14" sqref="D14"/>
    </sheetView>
  </sheetViews>
  <sheetFormatPr defaultColWidth="11.42578125" defaultRowHeight="15"/>
  <cols>
    <col min="2" max="2" width="19" bestFit="1" customWidth="1"/>
    <col min="3" max="3" width="25" bestFit="1" customWidth="1"/>
    <col min="4" max="4" width="52.42578125" customWidth="1"/>
  </cols>
  <sheetData>
    <row r="3" spans="2:9" ht="240">
      <c r="B3" t="s">
        <v>0</v>
      </c>
      <c r="C3" s="8" t="s">
        <v>1</v>
      </c>
      <c r="D3" s="4" t="s">
        <v>2</v>
      </c>
      <c r="E3" s="4"/>
    </row>
    <row r="4" spans="2:9" ht="207.95">
      <c r="B4" t="s">
        <v>3</v>
      </c>
      <c r="C4" s="8" t="s">
        <v>4</v>
      </c>
      <c r="D4" s="4" t="s">
        <v>5</v>
      </c>
      <c r="E4" s="4"/>
      <c r="F4" s="4"/>
    </row>
    <row r="5" spans="2:9" ht="186.95">
      <c r="B5" t="s">
        <v>0</v>
      </c>
      <c r="C5" s="8" t="s">
        <v>6</v>
      </c>
      <c r="D5" s="7" t="s">
        <v>7</v>
      </c>
      <c r="E5" s="4"/>
    </row>
    <row r="6" spans="2:9" ht="48">
      <c r="B6" t="s">
        <v>0</v>
      </c>
      <c r="C6" s="8" t="s">
        <v>8</v>
      </c>
      <c r="D6" s="4" t="s">
        <v>9</v>
      </c>
      <c r="E6" s="4"/>
    </row>
    <row r="7" spans="2:9" ht="153">
      <c r="B7" t="s">
        <v>3</v>
      </c>
      <c r="C7" s="8" t="s">
        <v>10</v>
      </c>
      <c r="D7" s="7" t="s">
        <v>11</v>
      </c>
    </row>
    <row r="8" spans="2:9" ht="33.950000000000003">
      <c r="B8" t="s">
        <v>3</v>
      </c>
      <c r="C8" s="8" t="s">
        <v>12</v>
      </c>
      <c r="D8" s="7" t="s">
        <v>13</v>
      </c>
    </row>
    <row r="9" spans="2:9" ht="68.099999999999994">
      <c r="B9" t="s">
        <v>0</v>
      </c>
      <c r="C9" s="8" t="s">
        <v>14</v>
      </c>
      <c r="D9" s="7" t="s">
        <v>15</v>
      </c>
    </row>
    <row r="10" spans="2:9" ht="33.950000000000003">
      <c r="B10" t="s">
        <v>3</v>
      </c>
      <c r="C10" s="8" t="s">
        <v>16</v>
      </c>
      <c r="D10" s="7" t="s">
        <v>17</v>
      </c>
    </row>
    <row r="11" spans="2:9" ht="68.099999999999994">
      <c r="B11" t="s">
        <v>18</v>
      </c>
      <c r="C11" t="s">
        <v>19</v>
      </c>
      <c r="D11" s="7" t="s">
        <v>20</v>
      </c>
    </row>
    <row r="12" spans="2:9" ht="15.95">
      <c r="D12" s="8"/>
    </row>
    <row r="13" spans="2:9" ht="96">
      <c r="B13" t="s">
        <v>0</v>
      </c>
      <c r="C13" s="8" t="s">
        <v>21</v>
      </c>
      <c r="D13" s="4" t="s">
        <v>22</v>
      </c>
      <c r="I13" s="5"/>
    </row>
    <row r="14" spans="2:9" ht="240">
      <c r="B14" t="s">
        <v>0</v>
      </c>
      <c r="C14" t="s">
        <v>23</v>
      </c>
      <c r="D14" s="6" t="s">
        <v>24</v>
      </c>
    </row>
    <row r="15" spans="2:9" ht="207.95">
      <c r="B15" t="s">
        <v>25</v>
      </c>
      <c r="C15" t="s">
        <v>26</v>
      </c>
      <c r="D15" s="6" t="s">
        <v>27</v>
      </c>
    </row>
    <row r="16" spans="2:9" ht="240">
      <c r="B16" t="s">
        <v>0</v>
      </c>
      <c r="C16" t="s">
        <v>28</v>
      </c>
      <c r="D16" s="4" t="s">
        <v>29</v>
      </c>
    </row>
    <row r="17" spans="2:4" ht="288">
      <c r="B17" t="s">
        <v>0</v>
      </c>
      <c r="C17" t="s">
        <v>30</v>
      </c>
      <c r="D17" s="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D3" sqref="D3"/>
    </sheetView>
  </sheetViews>
  <sheetFormatPr defaultColWidth="11.42578125" defaultRowHeight="15"/>
  <cols>
    <col min="1" max="1" width="14.42578125" customWidth="1"/>
    <col min="2" max="2" width="10.85546875" style="2"/>
    <col min="3" max="3" width="0" hidden="1" customWidth="1"/>
  </cols>
  <sheetData>
    <row r="1" spans="1:3">
      <c r="B1" s="2" t="s">
        <v>32</v>
      </c>
      <c r="C1" t="s">
        <v>33</v>
      </c>
    </row>
    <row r="2" spans="1:3">
      <c r="A2" t="s">
        <v>34</v>
      </c>
      <c r="B2" s="2">
        <v>2023</v>
      </c>
      <c r="C2">
        <f ca="1">YEAR(TODAY())</f>
        <v>2023</v>
      </c>
    </row>
    <row r="3" spans="1:3">
      <c r="A3" t="s">
        <v>35</v>
      </c>
      <c r="B3" s="2">
        <v>6</v>
      </c>
      <c r="C3">
        <f ca="1">MONTH(TODAY())</f>
        <v>8</v>
      </c>
    </row>
    <row r="4" spans="1:3">
      <c r="A4" t="s">
        <v>36</v>
      </c>
      <c r="B4" s="2">
        <v>2023</v>
      </c>
      <c r="C4">
        <f ca="1">C2+FLOOR(C3/12,1)</f>
        <v>2023</v>
      </c>
    </row>
    <row r="5" spans="1:3">
      <c r="A5" t="s">
        <v>37</v>
      </c>
      <c r="B5" s="2">
        <v>6</v>
      </c>
      <c r="C5">
        <f ca="1">MOD(C3,12)+1</f>
        <v>9</v>
      </c>
    </row>
    <row r="7" spans="1:3">
      <c r="A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7"/>
  <sheetViews>
    <sheetView workbookViewId="0">
      <pane ySplit="1" topLeftCell="A2" activePane="bottomLeft" state="frozen"/>
      <selection pane="bottomLeft" activeCell="B2" sqref="B2"/>
    </sheetView>
  </sheetViews>
  <sheetFormatPr defaultColWidth="11.42578125" defaultRowHeight="15"/>
  <cols>
    <col min="1" max="1" width="3.42578125" style="10" bestFit="1" customWidth="1"/>
    <col min="2" max="2" width="22.85546875" style="10" customWidth="1"/>
    <col min="3" max="3" width="13" style="12" bestFit="1" customWidth="1"/>
    <col min="4" max="4" width="18.140625" style="14" customWidth="1"/>
    <col min="5" max="5" width="11.42578125" style="14" customWidth="1"/>
    <col min="6" max="6" width="12" style="14" customWidth="1"/>
    <col min="7" max="8" width="14.42578125" style="14" customWidth="1"/>
    <col min="9" max="9" width="23.28515625" style="10" customWidth="1"/>
    <col min="10" max="10" width="7.42578125" style="10" bestFit="1" customWidth="1"/>
    <col min="11" max="11" width="32.140625" style="10" bestFit="1" customWidth="1"/>
    <col min="12" max="12" width="3" customWidth="1"/>
  </cols>
  <sheetData>
    <row r="1" spans="1:11">
      <c r="A1" s="57" t="s">
        <v>38</v>
      </c>
      <c r="B1" s="57" t="s">
        <v>39</v>
      </c>
      <c r="C1" s="58" t="s">
        <v>40</v>
      </c>
      <c r="D1" s="99" t="s">
        <v>41</v>
      </c>
      <c r="E1" s="99" t="s">
        <v>42</v>
      </c>
      <c r="F1" s="14" t="s">
        <v>43</v>
      </c>
      <c r="G1" s="14" t="s">
        <v>44</v>
      </c>
      <c r="H1" s="58" t="s">
        <v>45</v>
      </c>
      <c r="J1" s="15" t="s">
        <v>46</v>
      </c>
      <c r="K1" s="15" t="s">
        <v>47</v>
      </c>
    </row>
    <row r="2" spans="1:11">
      <c r="A2" s="57">
        <v>1</v>
      </c>
      <c r="B2" s="57" t="s">
        <v>48</v>
      </c>
      <c r="C2" s="58" t="s">
        <v>49</v>
      </c>
      <c r="D2" s="99"/>
      <c r="E2" s="99"/>
      <c r="G2" s="58" t="s">
        <v>50</v>
      </c>
      <c r="H2" s="58" t="s">
        <v>51</v>
      </c>
      <c r="J2" s="15"/>
      <c r="K2" s="15" t="s">
        <v>52</v>
      </c>
    </row>
    <row r="3" spans="1:11">
      <c r="A3" s="57">
        <v>2</v>
      </c>
      <c r="B3" s="57" t="s">
        <v>53</v>
      </c>
      <c r="C3" s="58" t="s">
        <v>54</v>
      </c>
      <c r="D3" s="99"/>
      <c r="E3" s="99"/>
      <c r="G3" s="58" t="s">
        <v>50</v>
      </c>
      <c r="H3" s="58" t="s">
        <v>55</v>
      </c>
      <c r="J3" s="15">
        <v>1</v>
      </c>
      <c r="K3" s="15" t="s">
        <v>56</v>
      </c>
    </row>
    <row r="4" spans="1:11">
      <c r="A4" s="57">
        <v>3</v>
      </c>
      <c r="B4" s="57" t="s">
        <v>57</v>
      </c>
      <c r="C4" s="58" t="s">
        <v>49</v>
      </c>
      <c r="D4" s="99"/>
      <c r="E4" s="99"/>
      <c r="G4" s="58" t="s">
        <v>50</v>
      </c>
      <c r="H4" s="58" t="s">
        <v>51</v>
      </c>
      <c r="J4" s="15">
        <v>2</v>
      </c>
      <c r="K4" s="15" t="s">
        <v>58</v>
      </c>
    </row>
    <row r="5" spans="1:11">
      <c r="A5" s="57">
        <v>4</v>
      </c>
      <c r="B5" s="57" t="s">
        <v>59</v>
      </c>
      <c r="C5" s="58" t="s">
        <v>49</v>
      </c>
      <c r="D5" s="99"/>
      <c r="E5" s="99"/>
      <c r="G5" s="58" t="s">
        <v>50</v>
      </c>
      <c r="H5" s="58" t="s">
        <v>51</v>
      </c>
      <c r="J5" s="15">
        <v>3</v>
      </c>
      <c r="K5" s="15" t="s">
        <v>60</v>
      </c>
    </row>
    <row r="6" spans="1:11">
      <c r="A6" s="57">
        <v>5</v>
      </c>
      <c r="B6" s="57" t="s">
        <v>61</v>
      </c>
      <c r="C6" s="58" t="s">
        <v>54</v>
      </c>
      <c r="D6" s="99"/>
      <c r="E6" s="99"/>
      <c r="G6" s="58" t="s">
        <v>50</v>
      </c>
      <c r="H6" s="58" t="s">
        <v>55</v>
      </c>
    </row>
    <row r="7" spans="1:11">
      <c r="A7" s="57">
        <v>6</v>
      </c>
      <c r="B7" s="57" t="s">
        <v>62</v>
      </c>
      <c r="C7" s="58" t="s">
        <v>54</v>
      </c>
      <c r="D7" s="99"/>
      <c r="E7" s="99"/>
      <c r="G7" s="58" t="s">
        <v>50</v>
      </c>
      <c r="H7" s="58" t="s">
        <v>63</v>
      </c>
      <c r="J7" s="15" t="s">
        <v>64</v>
      </c>
      <c r="K7" s="15" t="s">
        <v>47</v>
      </c>
    </row>
    <row r="8" spans="1:11">
      <c r="A8" s="57">
        <v>7</v>
      </c>
      <c r="B8" s="57" t="s">
        <v>65</v>
      </c>
      <c r="C8" s="58" t="s">
        <v>49</v>
      </c>
      <c r="D8" s="99"/>
      <c r="E8" s="99"/>
      <c r="F8" s="99"/>
      <c r="G8" s="58" t="s">
        <v>50</v>
      </c>
      <c r="H8" s="58" t="s">
        <v>51</v>
      </c>
      <c r="J8" s="15"/>
      <c r="K8" s="15" t="s">
        <v>52</v>
      </c>
    </row>
    <row r="9" spans="1:11">
      <c r="A9" s="57">
        <v>8</v>
      </c>
      <c r="B9" s="57" t="s">
        <v>66</v>
      </c>
      <c r="C9" s="58" t="s">
        <v>54</v>
      </c>
      <c r="D9" s="99"/>
      <c r="E9" s="99"/>
      <c r="F9" s="99"/>
      <c r="G9" s="58" t="s">
        <v>50</v>
      </c>
      <c r="H9" s="58" t="s">
        <v>55</v>
      </c>
      <c r="J9" s="15">
        <v>1</v>
      </c>
      <c r="K9" s="15" t="s">
        <v>67</v>
      </c>
    </row>
    <row r="10" spans="1:11">
      <c r="A10" s="57">
        <v>9</v>
      </c>
      <c r="B10" s="57" t="s">
        <v>68</v>
      </c>
      <c r="C10" s="58" t="s">
        <v>54</v>
      </c>
      <c r="D10" s="99"/>
      <c r="E10" s="99"/>
      <c r="F10" s="99"/>
      <c r="G10" s="58" t="s">
        <v>50</v>
      </c>
      <c r="H10" s="58" t="s">
        <v>63</v>
      </c>
      <c r="J10" s="15">
        <v>2</v>
      </c>
      <c r="K10" s="15" t="s">
        <v>69</v>
      </c>
    </row>
    <row r="11" spans="1:11">
      <c r="A11" s="57">
        <v>10</v>
      </c>
      <c r="B11" s="57" t="s">
        <v>70</v>
      </c>
      <c r="C11" s="58" t="s">
        <v>54</v>
      </c>
      <c r="D11" s="99"/>
      <c r="E11" s="99"/>
      <c r="F11" s="99"/>
      <c r="G11" s="58" t="s">
        <v>50</v>
      </c>
      <c r="H11" s="58" t="s">
        <v>63</v>
      </c>
      <c r="J11" s="15">
        <v>3</v>
      </c>
      <c r="K11" s="15" t="s">
        <v>71</v>
      </c>
    </row>
    <row r="12" spans="1:11">
      <c r="A12" s="57">
        <v>11</v>
      </c>
      <c r="B12" s="57" t="s">
        <v>72</v>
      </c>
      <c r="C12" s="58" t="s">
        <v>54</v>
      </c>
      <c r="D12" s="99"/>
      <c r="E12" s="99"/>
      <c r="F12" s="99"/>
      <c r="G12" s="58" t="s">
        <v>50</v>
      </c>
      <c r="H12" s="58" t="s">
        <v>55</v>
      </c>
    </row>
    <row r="13" spans="1:11">
      <c r="A13" s="57">
        <v>12</v>
      </c>
      <c r="B13" s="57" t="s">
        <v>73</v>
      </c>
      <c r="C13" s="58" t="s">
        <v>54</v>
      </c>
      <c r="D13" s="99"/>
      <c r="E13" s="99"/>
      <c r="G13" s="58" t="s">
        <v>50</v>
      </c>
      <c r="H13" s="58" t="s">
        <v>63</v>
      </c>
    </row>
    <row r="14" spans="1:11">
      <c r="A14" s="57">
        <v>13</v>
      </c>
      <c r="B14" s="57" t="s">
        <v>74</v>
      </c>
      <c r="C14" s="58" t="s">
        <v>54</v>
      </c>
      <c r="D14" s="99"/>
      <c r="E14" s="99"/>
      <c r="G14" s="58" t="s">
        <v>50</v>
      </c>
      <c r="H14" s="58" t="s">
        <v>63</v>
      </c>
    </row>
    <row r="15" spans="1:11">
      <c r="A15" s="57">
        <v>14</v>
      </c>
      <c r="B15" s="57" t="s">
        <v>75</v>
      </c>
      <c r="C15" s="58" t="s">
        <v>49</v>
      </c>
      <c r="D15" s="99"/>
      <c r="E15" s="99"/>
      <c r="G15" s="58" t="s">
        <v>50</v>
      </c>
      <c r="H15" s="58" t="s">
        <v>55</v>
      </c>
    </row>
    <row r="16" spans="1:11">
      <c r="A16" s="57">
        <v>15</v>
      </c>
      <c r="B16" s="57" t="s">
        <v>76</v>
      </c>
      <c r="C16" s="58" t="s">
        <v>49</v>
      </c>
      <c r="D16" s="99"/>
      <c r="E16" s="99"/>
      <c r="G16" s="58" t="s">
        <v>50</v>
      </c>
      <c r="H16" s="58" t="s">
        <v>51</v>
      </c>
    </row>
    <row r="17" spans="1:8">
      <c r="A17" s="57">
        <v>16</v>
      </c>
      <c r="B17" s="57" t="s">
        <v>77</v>
      </c>
      <c r="C17" s="58" t="s">
        <v>49</v>
      </c>
      <c r="D17" s="99"/>
      <c r="E17" s="99"/>
      <c r="G17" s="58" t="s">
        <v>50</v>
      </c>
      <c r="H17" s="58" t="s">
        <v>63</v>
      </c>
    </row>
    <row r="18" spans="1:8">
      <c r="A18" s="57">
        <v>17</v>
      </c>
      <c r="B18" s="57" t="s">
        <v>78</v>
      </c>
      <c r="C18" s="58" t="s">
        <v>54</v>
      </c>
      <c r="D18" s="99"/>
      <c r="E18" s="99"/>
      <c r="G18" s="58" t="s">
        <v>50</v>
      </c>
      <c r="H18" s="58" t="s">
        <v>63</v>
      </c>
    </row>
    <row r="19" spans="1:8">
      <c r="A19" s="57">
        <v>18</v>
      </c>
      <c r="B19" s="57" t="s">
        <v>79</v>
      </c>
      <c r="C19" s="58" t="s">
        <v>54</v>
      </c>
      <c r="D19" s="99"/>
      <c r="E19" s="99"/>
      <c r="G19" s="58" t="s">
        <v>50</v>
      </c>
      <c r="H19" s="58" t="s">
        <v>63</v>
      </c>
    </row>
    <row r="20" spans="1:8">
      <c r="A20" s="57">
        <v>19</v>
      </c>
      <c r="B20" s="57" t="s">
        <v>80</v>
      </c>
      <c r="C20" s="58" t="s">
        <v>54</v>
      </c>
      <c r="D20" s="99"/>
      <c r="E20" s="99"/>
      <c r="G20" s="58" t="s">
        <v>50</v>
      </c>
      <c r="H20" s="58" t="s">
        <v>63</v>
      </c>
    </row>
    <row r="21" spans="1:8">
      <c r="A21" s="57">
        <v>20</v>
      </c>
      <c r="B21" s="57" t="s">
        <v>81</v>
      </c>
      <c r="C21" s="58" t="s">
        <v>54</v>
      </c>
      <c r="D21" s="99"/>
      <c r="E21" s="99"/>
      <c r="G21" s="58" t="s">
        <v>50</v>
      </c>
      <c r="H21" s="58" t="s">
        <v>63</v>
      </c>
    </row>
    <row r="22" spans="1:8">
      <c r="A22" s="57">
        <v>21</v>
      </c>
      <c r="B22" s="57" t="s">
        <v>82</v>
      </c>
      <c r="C22" s="58" t="s">
        <v>54</v>
      </c>
      <c r="D22" s="99"/>
      <c r="E22" s="99"/>
      <c r="G22" s="58" t="s">
        <v>50</v>
      </c>
      <c r="H22" s="58" t="s">
        <v>63</v>
      </c>
    </row>
    <row r="23" spans="1:8">
      <c r="A23" s="57">
        <v>22</v>
      </c>
      <c r="B23" s="57" t="s">
        <v>83</v>
      </c>
      <c r="C23" s="58" t="s">
        <v>54</v>
      </c>
      <c r="D23" s="99"/>
      <c r="E23" s="99"/>
      <c r="G23" s="58" t="s">
        <v>50</v>
      </c>
      <c r="H23" s="58" t="s">
        <v>63</v>
      </c>
    </row>
    <row r="24" spans="1:8">
      <c r="A24" s="57">
        <v>23</v>
      </c>
      <c r="B24" s="57" t="s">
        <v>84</v>
      </c>
      <c r="C24" s="58" t="s">
        <v>49</v>
      </c>
      <c r="D24" s="99">
        <v>2</v>
      </c>
      <c r="E24" s="99"/>
      <c r="G24" s="58" t="s">
        <v>50</v>
      </c>
      <c r="H24" s="58" t="s">
        <v>55</v>
      </c>
    </row>
    <row r="25" spans="1:8">
      <c r="A25" s="57">
        <v>24</v>
      </c>
      <c r="B25" s="57" t="s">
        <v>85</v>
      </c>
      <c r="C25" s="58" t="s">
        <v>54</v>
      </c>
      <c r="D25" s="99"/>
      <c r="E25" s="99"/>
      <c r="G25" s="58"/>
      <c r="H25" s="58" t="s">
        <v>63</v>
      </c>
    </row>
    <row r="26" spans="1:8">
      <c r="A26" s="57">
        <v>25</v>
      </c>
      <c r="B26" s="57" t="s">
        <v>86</v>
      </c>
      <c r="C26" s="58" t="s">
        <v>54</v>
      </c>
      <c r="D26" s="99"/>
      <c r="E26" s="99"/>
      <c r="G26" s="58" t="s">
        <v>50</v>
      </c>
      <c r="H26" s="58" t="s">
        <v>63</v>
      </c>
    </row>
    <row r="27" spans="1:8">
      <c r="A27" s="57">
        <v>26</v>
      </c>
      <c r="B27" s="57" t="s">
        <v>87</v>
      </c>
      <c r="C27" s="58" t="s">
        <v>49</v>
      </c>
      <c r="D27" s="99"/>
      <c r="E27" s="99"/>
      <c r="G27" s="58" t="s">
        <v>50</v>
      </c>
      <c r="H27" s="58" t="s">
        <v>51</v>
      </c>
    </row>
    <row r="28" spans="1:8">
      <c r="A28" s="57">
        <v>27</v>
      </c>
      <c r="B28" s="57" t="s">
        <v>88</v>
      </c>
      <c r="C28" s="58" t="s">
        <v>49</v>
      </c>
      <c r="D28" s="99"/>
      <c r="E28" s="99"/>
      <c r="G28" s="58" t="s">
        <v>50</v>
      </c>
      <c r="H28" s="58" t="s">
        <v>51</v>
      </c>
    </row>
    <row r="29" spans="1:8">
      <c r="A29" s="57">
        <v>28</v>
      </c>
      <c r="B29" s="57" t="s">
        <v>89</v>
      </c>
      <c r="C29" s="58" t="s">
        <v>49</v>
      </c>
      <c r="D29" s="99"/>
      <c r="E29" s="99"/>
      <c r="G29" s="58" t="s">
        <v>50</v>
      </c>
      <c r="H29" s="58" t="s">
        <v>55</v>
      </c>
    </row>
    <row r="30" spans="1:8">
      <c r="A30" s="57">
        <v>29</v>
      </c>
      <c r="B30" s="57" t="s">
        <v>90</v>
      </c>
      <c r="C30" s="58" t="s">
        <v>54</v>
      </c>
      <c r="D30" s="99"/>
      <c r="E30" s="99"/>
      <c r="G30" s="58" t="s">
        <v>50</v>
      </c>
      <c r="H30" s="58" t="s">
        <v>63</v>
      </c>
    </row>
    <row r="31" spans="1:8">
      <c r="A31" s="57">
        <v>30</v>
      </c>
      <c r="B31" s="57" t="s">
        <v>91</v>
      </c>
      <c r="C31" s="58" t="s">
        <v>54</v>
      </c>
      <c r="D31" s="99"/>
      <c r="E31" s="99"/>
      <c r="G31" s="58" t="s">
        <v>50</v>
      </c>
      <c r="H31" s="58" t="s">
        <v>55</v>
      </c>
    </row>
    <row r="32" spans="1:8">
      <c r="A32" s="57">
        <v>31</v>
      </c>
      <c r="B32" s="57" t="s">
        <v>92</v>
      </c>
      <c r="C32" s="58" t="s">
        <v>49</v>
      </c>
      <c r="D32" s="99"/>
      <c r="E32" s="99"/>
      <c r="G32" s="58" t="s">
        <v>50</v>
      </c>
      <c r="H32" s="58" t="s">
        <v>51</v>
      </c>
    </row>
    <row r="33" spans="1:8">
      <c r="A33" s="57">
        <v>32</v>
      </c>
      <c r="B33" s="57" t="s">
        <v>93</v>
      </c>
      <c r="C33" s="58" t="s">
        <v>54</v>
      </c>
      <c r="D33" s="99"/>
      <c r="E33" s="99"/>
      <c r="G33" s="58" t="s">
        <v>50</v>
      </c>
      <c r="H33" s="58" t="s">
        <v>63</v>
      </c>
    </row>
    <row r="34" spans="1:8">
      <c r="A34" s="57">
        <v>33</v>
      </c>
      <c r="B34" s="57" t="s">
        <v>94</v>
      </c>
      <c r="C34" s="58" t="s">
        <v>54</v>
      </c>
      <c r="D34" s="99"/>
      <c r="E34" s="99"/>
      <c r="G34" s="58" t="s">
        <v>50</v>
      </c>
      <c r="H34" s="58" t="s">
        <v>55</v>
      </c>
    </row>
    <row r="35" spans="1:8">
      <c r="A35" s="57">
        <v>35</v>
      </c>
      <c r="B35" s="57" t="s">
        <v>95</v>
      </c>
      <c r="C35" s="58" t="s">
        <v>49</v>
      </c>
      <c r="D35" s="99"/>
      <c r="E35" s="99"/>
      <c r="G35" s="58" t="s">
        <v>50</v>
      </c>
      <c r="H35" s="58" t="s">
        <v>55</v>
      </c>
    </row>
    <row r="36" spans="1:8">
      <c r="A36" s="57">
        <v>36</v>
      </c>
      <c r="B36" s="57" t="s">
        <v>96</v>
      </c>
      <c r="C36" s="58" t="s">
        <v>49</v>
      </c>
      <c r="D36" s="99"/>
      <c r="E36" s="99"/>
      <c r="G36" s="58"/>
      <c r="H36" s="58" t="s">
        <v>63</v>
      </c>
    </row>
    <row r="37" spans="1:8">
      <c r="A37" s="57">
        <v>37</v>
      </c>
      <c r="B37" s="57" t="s">
        <v>97</v>
      </c>
      <c r="C37" s="58" t="s">
        <v>49</v>
      </c>
      <c r="D37" s="99"/>
      <c r="E37" s="99"/>
      <c r="G37" s="58" t="s">
        <v>50</v>
      </c>
      <c r="H37" s="58" t="s">
        <v>55</v>
      </c>
    </row>
    <row r="38" spans="1:8">
      <c r="A38" s="57">
        <v>38</v>
      </c>
      <c r="B38" s="57" t="s">
        <v>98</v>
      </c>
      <c r="C38" s="58" t="s">
        <v>54</v>
      </c>
      <c r="D38" s="99"/>
      <c r="E38" s="99"/>
      <c r="G38" s="58"/>
      <c r="H38" s="58" t="s">
        <v>63</v>
      </c>
    </row>
    <row r="39" spans="1:8">
      <c r="A39" s="57">
        <v>39</v>
      </c>
      <c r="B39" s="57" t="s">
        <v>99</v>
      </c>
      <c r="C39" s="58" t="s">
        <v>49</v>
      </c>
      <c r="D39" s="99"/>
      <c r="E39" s="99"/>
      <c r="G39" s="58"/>
      <c r="H39" s="58" t="s">
        <v>63</v>
      </c>
    </row>
    <row r="40" spans="1:8">
      <c r="A40" s="57">
        <v>40</v>
      </c>
      <c r="B40" s="57" t="s">
        <v>100</v>
      </c>
      <c r="C40" s="58" t="s">
        <v>49</v>
      </c>
      <c r="D40" s="99"/>
      <c r="E40" s="99"/>
      <c r="G40" s="58"/>
      <c r="H40" s="58" t="s">
        <v>63</v>
      </c>
    </row>
    <row r="41" spans="1:8">
      <c r="A41" s="57">
        <v>41</v>
      </c>
      <c r="B41" s="57" t="s">
        <v>101</v>
      </c>
      <c r="C41" s="58" t="s">
        <v>54</v>
      </c>
      <c r="D41" s="99"/>
      <c r="E41" s="99"/>
      <c r="G41" s="58"/>
      <c r="H41" s="58" t="s">
        <v>63</v>
      </c>
    </row>
    <row r="42" spans="1:8">
      <c r="A42" s="57">
        <v>42</v>
      </c>
      <c r="B42" s="57" t="s">
        <v>102</v>
      </c>
      <c r="C42" s="58" t="s">
        <v>49</v>
      </c>
      <c r="D42" s="99"/>
      <c r="E42" s="99"/>
      <c r="G42" s="58"/>
      <c r="H42" s="58" t="s">
        <v>63</v>
      </c>
    </row>
    <row r="43" spans="1:8">
      <c r="A43" s="57">
        <v>43</v>
      </c>
      <c r="B43" s="57" t="s">
        <v>103</v>
      </c>
      <c r="C43" s="58" t="s">
        <v>49</v>
      </c>
      <c r="D43" s="99"/>
      <c r="E43" s="99"/>
      <c r="G43" s="58"/>
      <c r="H43" s="58" t="s">
        <v>63</v>
      </c>
    </row>
    <row r="44" spans="1:8">
      <c r="A44" s="57">
        <v>44</v>
      </c>
      <c r="B44" s="57" t="s">
        <v>104</v>
      </c>
      <c r="C44" s="58" t="s">
        <v>54</v>
      </c>
      <c r="D44" s="99"/>
      <c r="E44" s="99"/>
      <c r="G44" s="58"/>
      <c r="H44" s="58" t="s">
        <v>63</v>
      </c>
    </row>
    <row r="45" spans="1:8">
      <c r="A45" s="57">
        <v>45</v>
      </c>
      <c r="B45" s="57" t="s">
        <v>105</v>
      </c>
      <c r="C45" s="58" t="s">
        <v>49</v>
      </c>
      <c r="D45" s="99"/>
      <c r="E45" s="99"/>
      <c r="G45" s="58"/>
      <c r="H45" s="58" t="s">
        <v>63</v>
      </c>
    </row>
    <row r="46" spans="1:8">
      <c r="A46" s="57">
        <v>46</v>
      </c>
      <c r="B46" s="57" t="s">
        <v>106</v>
      </c>
      <c r="C46" s="58" t="s">
        <v>49</v>
      </c>
      <c r="D46" s="99"/>
      <c r="E46" s="99"/>
      <c r="G46" s="58"/>
      <c r="H46" s="58" t="s">
        <v>63</v>
      </c>
    </row>
    <row r="47" spans="1:8">
      <c r="A47" s="57">
        <v>47</v>
      </c>
      <c r="B47" s="57" t="s">
        <v>107</v>
      </c>
      <c r="C47" s="58" t="s">
        <v>54</v>
      </c>
      <c r="D47" s="99"/>
      <c r="E47" s="99"/>
      <c r="G47" s="58"/>
      <c r="H47" s="58" t="s">
        <v>63</v>
      </c>
    </row>
    <row r="48" spans="1:8">
      <c r="A48" s="57">
        <v>48</v>
      </c>
      <c r="B48" s="57" t="s">
        <v>108</v>
      </c>
      <c r="C48" s="58" t="s">
        <v>49</v>
      </c>
      <c r="D48" s="99"/>
      <c r="E48" s="99"/>
      <c r="G48" s="58"/>
      <c r="H48" s="58" t="s">
        <v>63</v>
      </c>
    </row>
    <row r="49" spans="1:8">
      <c r="A49" s="57">
        <v>49</v>
      </c>
      <c r="B49" s="57" t="s">
        <v>109</v>
      </c>
      <c r="C49" s="58" t="s">
        <v>49</v>
      </c>
      <c r="D49" s="99"/>
      <c r="E49" s="99"/>
      <c r="G49" s="58"/>
      <c r="H49" s="58" t="s">
        <v>63</v>
      </c>
    </row>
    <row r="50" spans="1:8">
      <c r="A50" s="57">
        <v>50</v>
      </c>
      <c r="B50" s="57" t="s">
        <v>110</v>
      </c>
      <c r="C50" s="58" t="s">
        <v>49</v>
      </c>
      <c r="D50" s="99"/>
      <c r="E50" s="99"/>
      <c r="G50" s="58"/>
      <c r="H50" s="58" t="s">
        <v>63</v>
      </c>
    </row>
    <row r="51" spans="1:8">
      <c r="A51" s="57">
        <v>51</v>
      </c>
      <c r="B51" s="57" t="s">
        <v>111</v>
      </c>
      <c r="C51" s="58" t="s">
        <v>49</v>
      </c>
      <c r="D51" s="99"/>
      <c r="E51" s="99"/>
      <c r="G51" s="58"/>
      <c r="H51" s="58" t="s">
        <v>63</v>
      </c>
    </row>
    <row r="52" spans="1:8">
      <c r="A52" s="57">
        <v>52</v>
      </c>
      <c r="B52" s="57" t="s">
        <v>112</v>
      </c>
      <c r="C52" s="58" t="s">
        <v>54</v>
      </c>
      <c r="D52" s="99"/>
      <c r="E52" s="99"/>
      <c r="G52" s="58"/>
      <c r="H52" s="58" t="s">
        <v>63</v>
      </c>
    </row>
    <row r="53" spans="1:8">
      <c r="A53" s="57">
        <v>53</v>
      </c>
      <c r="B53" s="57" t="s">
        <v>113</v>
      </c>
      <c r="C53" s="58" t="s">
        <v>49</v>
      </c>
      <c r="D53" s="99"/>
      <c r="E53" s="99"/>
      <c r="G53" s="58"/>
      <c r="H53" s="58" t="s">
        <v>63</v>
      </c>
    </row>
    <row r="54" spans="1:8">
      <c r="A54" s="57">
        <v>54</v>
      </c>
      <c r="B54" s="57" t="s">
        <v>114</v>
      </c>
      <c r="C54" s="58" t="s">
        <v>49</v>
      </c>
      <c r="D54" s="99"/>
      <c r="E54" s="99"/>
      <c r="G54" s="58"/>
      <c r="H54" s="58" t="s">
        <v>63</v>
      </c>
    </row>
    <row r="55" spans="1:8">
      <c r="A55" s="57">
        <v>55</v>
      </c>
      <c r="B55" s="57" t="s">
        <v>115</v>
      </c>
      <c r="C55" s="58" t="s">
        <v>54</v>
      </c>
      <c r="D55" s="99"/>
      <c r="E55" s="99"/>
      <c r="G55" s="58" t="s">
        <v>50</v>
      </c>
      <c r="H55" s="58" t="s">
        <v>55</v>
      </c>
    </row>
    <row r="56" spans="1:8">
      <c r="A56" s="57">
        <v>56</v>
      </c>
      <c r="B56" s="57" t="s">
        <v>116</v>
      </c>
      <c r="C56" s="58" t="s">
        <v>49</v>
      </c>
      <c r="D56" s="99"/>
      <c r="E56" s="99"/>
      <c r="G56" s="58"/>
      <c r="H56" s="58" t="s">
        <v>63</v>
      </c>
    </row>
    <row r="57" spans="1:8">
      <c r="A57" s="57">
        <v>57</v>
      </c>
      <c r="B57" s="57" t="s">
        <v>117</v>
      </c>
      <c r="C57" s="58" t="s">
        <v>54</v>
      </c>
      <c r="D57" s="99"/>
      <c r="E57" s="99"/>
      <c r="G57" s="58" t="s">
        <v>50</v>
      </c>
      <c r="H57" s="58" t="s">
        <v>63</v>
      </c>
    </row>
    <row r="58" spans="1:8">
      <c r="A58" s="57">
        <v>58</v>
      </c>
      <c r="B58" s="57" t="s">
        <v>118</v>
      </c>
      <c r="C58" s="58" t="s">
        <v>49</v>
      </c>
      <c r="D58" s="99">
        <v>2</v>
      </c>
      <c r="G58" s="58" t="s">
        <v>50</v>
      </c>
      <c r="H58" s="58" t="s">
        <v>51</v>
      </c>
    </row>
    <row r="59" spans="1:8">
      <c r="A59" s="57">
        <v>59</v>
      </c>
      <c r="B59" s="57" t="s">
        <v>119</v>
      </c>
      <c r="C59" s="58" t="s">
        <v>49</v>
      </c>
      <c r="D59" s="99">
        <v>2</v>
      </c>
      <c r="E59" s="99"/>
      <c r="G59" s="58" t="s">
        <v>50</v>
      </c>
      <c r="H59" s="58" t="s">
        <v>63</v>
      </c>
    </row>
    <row r="60" spans="1:8">
      <c r="A60" s="57">
        <v>60</v>
      </c>
      <c r="B60" s="57" t="s">
        <v>120</v>
      </c>
      <c r="C60" s="58" t="s">
        <v>49</v>
      </c>
      <c r="D60" s="99"/>
      <c r="E60" s="99"/>
      <c r="G60" s="58" t="s">
        <v>50</v>
      </c>
      <c r="H60" s="58" t="s">
        <v>55</v>
      </c>
    </row>
    <row r="61" spans="1:8">
      <c r="A61" s="10" t="s">
        <v>121</v>
      </c>
      <c r="B61" s="10" t="s">
        <v>122</v>
      </c>
      <c r="C61" s="58" t="s">
        <v>49</v>
      </c>
      <c r="E61" s="99"/>
      <c r="G61" s="58"/>
      <c r="H61" s="58" t="s">
        <v>63</v>
      </c>
    </row>
    <row r="62" spans="1:8">
      <c r="A62" s="10" t="s">
        <v>123</v>
      </c>
      <c r="B62" s="10" t="s">
        <v>124</v>
      </c>
      <c r="C62" s="58" t="s">
        <v>49</v>
      </c>
      <c r="H62" s="58" t="s">
        <v>63</v>
      </c>
    </row>
    <row r="63" spans="1:8">
      <c r="A63" s="10" t="s">
        <v>125</v>
      </c>
      <c r="B63" s="10" t="s">
        <v>126</v>
      </c>
      <c r="H63" s="58" t="s">
        <v>63</v>
      </c>
    </row>
    <row r="64" spans="1:8">
      <c r="A64" s="10" t="s">
        <v>127</v>
      </c>
      <c r="B64" s="10" t="s">
        <v>128</v>
      </c>
      <c r="C64" s="12" t="s">
        <v>49</v>
      </c>
      <c r="G64" s="14" t="s">
        <v>50</v>
      </c>
      <c r="H64" s="58" t="s">
        <v>63</v>
      </c>
    </row>
    <row r="65" spans="1:8">
      <c r="A65" s="10" t="s">
        <v>129</v>
      </c>
      <c r="B65" s="10" t="s">
        <v>130</v>
      </c>
      <c r="C65" s="12" t="s">
        <v>49</v>
      </c>
      <c r="G65" s="14" t="s">
        <v>50</v>
      </c>
      <c r="H65" s="58" t="s">
        <v>63</v>
      </c>
    </row>
    <row r="66" spans="1:8">
      <c r="A66" s="10" t="s">
        <v>131</v>
      </c>
      <c r="B66" s="10" t="s">
        <v>132</v>
      </c>
      <c r="H66" s="58" t="s">
        <v>63</v>
      </c>
    </row>
    <row r="67" spans="1:8">
      <c r="B67" s="10" t="s">
        <v>133</v>
      </c>
    </row>
  </sheetData>
  <conditionalFormatting sqref="C1:C1048576">
    <cfRule type="cellIs" dxfId="2" priority="1" operator="equal">
      <formula>"CKD"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267A-BF2D-1A4C-801B-7FBAC9BB7EB4}">
  <sheetPr filterMode="1"/>
  <dimension ref="A1:K68"/>
  <sheetViews>
    <sheetView tabSelected="1" workbookViewId="0">
      <pane ySplit="1" topLeftCell="A2" activePane="bottomLeft" state="frozen"/>
      <selection pane="bottomLeft" activeCell="C45" sqref="C45"/>
    </sheetView>
  </sheetViews>
  <sheetFormatPr defaultColWidth="11.42578125" defaultRowHeight="15"/>
  <cols>
    <col min="1" max="1" width="3.42578125" style="10" bestFit="1" customWidth="1"/>
    <col min="2" max="2" width="22.85546875" style="110" customWidth="1"/>
    <col min="3" max="3" width="14.42578125" style="111" customWidth="1"/>
    <col min="4" max="4" width="23.28515625" style="10" customWidth="1"/>
    <col min="5" max="5" width="3" customWidth="1"/>
  </cols>
  <sheetData>
    <row r="1" spans="1:3">
      <c r="A1" s="57" t="s">
        <v>38</v>
      </c>
      <c r="B1" s="108" t="s">
        <v>39</v>
      </c>
      <c r="C1" s="109" t="s">
        <v>45</v>
      </c>
    </row>
    <row r="2" spans="1:3" hidden="1">
      <c r="A2" s="57">
        <v>1</v>
      </c>
      <c r="B2" s="108" t="s">
        <v>48</v>
      </c>
      <c r="C2" s="109" t="s">
        <v>51</v>
      </c>
    </row>
    <row r="3" spans="1:3" hidden="1">
      <c r="A3" s="57">
        <v>2</v>
      </c>
      <c r="B3" s="108" t="s">
        <v>53</v>
      </c>
      <c r="C3" s="109" t="s">
        <v>55</v>
      </c>
    </row>
    <row r="4" spans="1:3" hidden="1">
      <c r="A4" s="57">
        <v>3</v>
      </c>
      <c r="B4" s="108" t="s">
        <v>57</v>
      </c>
      <c r="C4" s="109"/>
    </row>
    <row r="5" spans="1:3" hidden="1">
      <c r="A5" s="57">
        <v>4</v>
      </c>
      <c r="B5" s="108" t="s">
        <v>59</v>
      </c>
      <c r="C5" s="109" t="s">
        <v>51</v>
      </c>
    </row>
    <row r="6" spans="1:3" hidden="1">
      <c r="A6" s="57">
        <v>5</v>
      </c>
      <c r="B6" s="108" t="s">
        <v>61</v>
      </c>
      <c r="C6" s="109"/>
    </row>
    <row r="7" spans="1:3" hidden="1">
      <c r="A7" s="57">
        <v>6</v>
      </c>
      <c r="B7" s="108" t="s">
        <v>62</v>
      </c>
      <c r="C7" s="109" t="s">
        <v>55</v>
      </c>
    </row>
    <row r="8" spans="1:3" hidden="1">
      <c r="A8" s="57">
        <v>7</v>
      </c>
      <c r="B8" s="108" t="s">
        <v>65</v>
      </c>
      <c r="C8" s="109" t="s">
        <v>51</v>
      </c>
    </row>
    <row r="9" spans="1:3" hidden="1">
      <c r="A9" s="57">
        <v>8</v>
      </c>
      <c r="B9" s="108" t="s">
        <v>66</v>
      </c>
      <c r="C9" s="109" t="s">
        <v>55</v>
      </c>
    </row>
    <row r="10" spans="1:3" hidden="1">
      <c r="A10" s="57">
        <v>9</v>
      </c>
      <c r="B10" s="108" t="s">
        <v>68</v>
      </c>
      <c r="C10" s="109" t="s">
        <v>55</v>
      </c>
    </row>
    <row r="11" spans="1:3" hidden="1">
      <c r="A11" s="57">
        <v>10</v>
      </c>
      <c r="B11" s="108" t="s">
        <v>70</v>
      </c>
      <c r="C11" s="109" t="s">
        <v>55</v>
      </c>
    </row>
    <row r="12" spans="1:3" hidden="1">
      <c r="A12" s="57">
        <v>11</v>
      </c>
      <c r="B12" s="108" t="s">
        <v>72</v>
      </c>
      <c r="C12" s="109" t="s">
        <v>55</v>
      </c>
    </row>
    <row r="13" spans="1:3" hidden="1">
      <c r="A13" s="57">
        <v>12</v>
      </c>
      <c r="B13" s="108" t="s">
        <v>73</v>
      </c>
      <c r="C13" s="109" t="s">
        <v>55</v>
      </c>
    </row>
    <row r="14" spans="1:3" hidden="1">
      <c r="A14" s="57">
        <v>13</v>
      </c>
      <c r="B14" s="108" t="s">
        <v>74</v>
      </c>
      <c r="C14" s="109" t="s">
        <v>55</v>
      </c>
    </row>
    <row r="15" spans="1:3" hidden="1">
      <c r="A15" s="57">
        <v>14</v>
      </c>
      <c r="B15" s="108" t="s">
        <v>75</v>
      </c>
      <c r="C15" s="109" t="s">
        <v>55</v>
      </c>
    </row>
    <row r="16" spans="1:3" hidden="1">
      <c r="A16" s="57">
        <v>15</v>
      </c>
      <c r="B16" s="108" t="s">
        <v>76</v>
      </c>
      <c r="C16" s="109" t="s">
        <v>51</v>
      </c>
    </row>
    <row r="17" spans="1:11" hidden="1">
      <c r="A17" s="57">
        <v>16</v>
      </c>
      <c r="B17" s="108" t="s">
        <v>77</v>
      </c>
      <c r="C17" s="109" t="s">
        <v>55</v>
      </c>
    </row>
    <row r="18" spans="1:11" hidden="1">
      <c r="A18" s="57">
        <v>17</v>
      </c>
      <c r="B18" s="108" t="s">
        <v>78</v>
      </c>
      <c r="C18" s="109" t="s">
        <v>55</v>
      </c>
    </row>
    <row r="19" spans="1:11" hidden="1">
      <c r="A19" s="57">
        <v>18</v>
      </c>
      <c r="B19" s="108" t="s">
        <v>79</v>
      </c>
      <c r="C19" s="109" t="s">
        <v>55</v>
      </c>
    </row>
    <row r="20" spans="1:11" hidden="1">
      <c r="A20" s="57">
        <v>19</v>
      </c>
      <c r="B20" s="108" t="s">
        <v>80</v>
      </c>
      <c r="C20" s="109" t="s">
        <v>55</v>
      </c>
    </row>
    <row r="21" spans="1:11" hidden="1">
      <c r="A21" s="57">
        <v>20</v>
      </c>
      <c r="B21" s="108" t="s">
        <v>81</v>
      </c>
      <c r="C21" s="109" t="s">
        <v>55</v>
      </c>
    </row>
    <row r="22" spans="1:11" hidden="1">
      <c r="A22" s="57">
        <v>21</v>
      </c>
      <c r="B22" s="108" t="s">
        <v>82</v>
      </c>
      <c r="C22" s="109" t="s">
        <v>55</v>
      </c>
    </row>
    <row r="23" spans="1:11" hidden="1">
      <c r="A23" s="57">
        <v>22</v>
      </c>
      <c r="B23" s="108" t="s">
        <v>83</v>
      </c>
      <c r="C23" s="109" t="s">
        <v>55</v>
      </c>
    </row>
    <row r="24" spans="1:11" s="10" customFormat="1" hidden="1">
      <c r="A24" s="57">
        <v>23</v>
      </c>
      <c r="B24" s="108" t="s">
        <v>134</v>
      </c>
      <c r="C24" s="109" t="s">
        <v>55</v>
      </c>
      <c r="E24"/>
      <c r="F24"/>
      <c r="G24"/>
      <c r="H24"/>
      <c r="I24"/>
      <c r="J24"/>
      <c r="K24"/>
    </row>
    <row r="25" spans="1:11" s="10" customFormat="1" hidden="1">
      <c r="A25" s="57">
        <v>24</v>
      </c>
      <c r="B25" s="108" t="s">
        <v>135</v>
      </c>
      <c r="C25" s="109" t="s">
        <v>55</v>
      </c>
      <c r="E25"/>
      <c r="F25"/>
      <c r="G25"/>
      <c r="H25"/>
      <c r="I25"/>
      <c r="J25"/>
      <c r="K25"/>
    </row>
    <row r="26" spans="1:11" s="10" customFormat="1" hidden="1">
      <c r="A26" s="57">
        <v>25</v>
      </c>
      <c r="B26" s="108" t="s">
        <v>85</v>
      </c>
      <c r="C26" s="109" t="s">
        <v>63</v>
      </c>
      <c r="E26"/>
      <c r="F26"/>
      <c r="G26"/>
      <c r="H26"/>
      <c r="I26"/>
      <c r="J26"/>
      <c r="K26"/>
    </row>
    <row r="27" spans="1:11" s="10" customFormat="1" hidden="1">
      <c r="A27" s="57">
        <v>26</v>
      </c>
      <c r="B27" s="108" t="s">
        <v>86</v>
      </c>
      <c r="C27" s="109" t="s">
        <v>55</v>
      </c>
      <c r="E27"/>
      <c r="F27"/>
      <c r="G27"/>
      <c r="H27"/>
      <c r="I27"/>
      <c r="J27"/>
      <c r="K27"/>
    </row>
    <row r="28" spans="1:11" s="10" customFormat="1" hidden="1">
      <c r="A28" s="57">
        <v>27</v>
      </c>
      <c r="B28" s="108" t="s">
        <v>87</v>
      </c>
      <c r="C28" s="109" t="s">
        <v>51</v>
      </c>
      <c r="E28"/>
      <c r="F28"/>
      <c r="G28"/>
      <c r="H28"/>
      <c r="I28"/>
      <c r="J28"/>
      <c r="K28"/>
    </row>
    <row r="29" spans="1:11" s="10" customFormat="1" hidden="1">
      <c r="A29" s="57">
        <v>28</v>
      </c>
      <c r="B29" s="108" t="s">
        <v>88</v>
      </c>
      <c r="C29" s="109" t="s">
        <v>51</v>
      </c>
      <c r="E29"/>
      <c r="F29"/>
      <c r="G29"/>
      <c r="H29"/>
      <c r="I29"/>
      <c r="J29"/>
      <c r="K29"/>
    </row>
    <row r="30" spans="1:11" s="10" customFormat="1" hidden="1">
      <c r="A30" s="57">
        <v>29</v>
      </c>
      <c r="B30" s="108" t="s">
        <v>89</v>
      </c>
      <c r="C30" s="109"/>
      <c r="E30"/>
      <c r="F30"/>
      <c r="G30"/>
      <c r="H30"/>
      <c r="I30"/>
      <c r="J30"/>
      <c r="K30"/>
    </row>
    <row r="31" spans="1:11" s="10" customFormat="1" hidden="1">
      <c r="A31" s="57">
        <v>30</v>
      </c>
      <c r="B31" s="108" t="s">
        <v>90</v>
      </c>
      <c r="C31" s="109" t="s">
        <v>55</v>
      </c>
      <c r="E31"/>
      <c r="F31"/>
      <c r="G31"/>
      <c r="H31"/>
      <c r="I31"/>
      <c r="J31"/>
      <c r="K31"/>
    </row>
    <row r="32" spans="1:11" s="10" customFormat="1" hidden="1">
      <c r="A32" s="57">
        <v>31</v>
      </c>
      <c r="B32" s="108" t="s">
        <v>91</v>
      </c>
      <c r="C32" s="109" t="s">
        <v>55</v>
      </c>
      <c r="E32"/>
      <c r="F32"/>
      <c r="G32"/>
      <c r="H32"/>
      <c r="I32"/>
      <c r="J32"/>
      <c r="K32"/>
    </row>
    <row r="33" spans="1:11" s="10" customFormat="1" hidden="1">
      <c r="A33" s="57">
        <v>32</v>
      </c>
      <c r="B33" s="108" t="s">
        <v>92</v>
      </c>
      <c r="C33" s="109" t="s">
        <v>51</v>
      </c>
      <c r="E33"/>
      <c r="F33"/>
      <c r="G33"/>
      <c r="H33"/>
      <c r="I33"/>
      <c r="J33"/>
      <c r="K33"/>
    </row>
    <row r="34" spans="1:11" s="10" customFormat="1" hidden="1">
      <c r="A34" s="57">
        <v>33</v>
      </c>
      <c r="B34" s="108" t="s">
        <v>93</v>
      </c>
      <c r="C34" s="109" t="s">
        <v>55</v>
      </c>
      <c r="E34"/>
      <c r="F34"/>
      <c r="G34"/>
      <c r="H34"/>
      <c r="I34"/>
      <c r="J34"/>
      <c r="K34"/>
    </row>
    <row r="35" spans="1:11" s="10" customFormat="1" hidden="1">
      <c r="A35" s="57">
        <v>35</v>
      </c>
      <c r="B35" s="108" t="s">
        <v>94</v>
      </c>
      <c r="C35" s="109" t="s">
        <v>55</v>
      </c>
      <c r="E35"/>
      <c r="F35"/>
      <c r="G35"/>
      <c r="H35"/>
      <c r="I35"/>
      <c r="J35"/>
      <c r="K35"/>
    </row>
    <row r="36" spans="1:11" s="10" customFormat="1" hidden="1">
      <c r="A36" s="57">
        <v>36</v>
      </c>
      <c r="B36" s="108" t="s">
        <v>95</v>
      </c>
      <c r="C36" s="109" t="s">
        <v>55</v>
      </c>
      <c r="E36"/>
      <c r="F36"/>
      <c r="G36"/>
      <c r="H36"/>
      <c r="I36"/>
      <c r="J36"/>
      <c r="K36"/>
    </row>
    <row r="37" spans="1:11" s="10" customFormat="1" hidden="1">
      <c r="A37" s="57">
        <v>37</v>
      </c>
      <c r="B37" s="108" t="s">
        <v>96</v>
      </c>
      <c r="C37" s="109" t="s">
        <v>63</v>
      </c>
      <c r="E37"/>
      <c r="F37"/>
      <c r="G37"/>
      <c r="H37"/>
      <c r="I37"/>
      <c r="J37"/>
      <c r="K37"/>
    </row>
    <row r="38" spans="1:11" s="10" customFormat="1" hidden="1">
      <c r="A38" s="57">
        <v>38</v>
      </c>
      <c r="B38" s="108" t="s">
        <v>97</v>
      </c>
      <c r="C38" s="109" t="s">
        <v>55</v>
      </c>
      <c r="E38"/>
      <c r="F38"/>
      <c r="G38"/>
      <c r="H38"/>
      <c r="I38"/>
      <c r="J38"/>
      <c r="K38"/>
    </row>
    <row r="39" spans="1:11" s="10" customFormat="1" hidden="1">
      <c r="A39" s="57">
        <v>39</v>
      </c>
      <c r="B39" s="108" t="s">
        <v>98</v>
      </c>
      <c r="C39" s="109" t="s">
        <v>63</v>
      </c>
      <c r="E39"/>
      <c r="F39"/>
      <c r="G39"/>
      <c r="H39"/>
      <c r="I39"/>
      <c r="J39"/>
      <c r="K39"/>
    </row>
    <row r="40" spans="1:11" s="10" customFormat="1" hidden="1">
      <c r="A40" s="57">
        <v>40</v>
      </c>
      <c r="B40" s="108" t="s">
        <v>99</v>
      </c>
      <c r="C40" s="109" t="s">
        <v>63</v>
      </c>
      <c r="E40"/>
      <c r="F40"/>
      <c r="G40"/>
      <c r="H40"/>
      <c r="I40"/>
      <c r="J40"/>
      <c r="K40"/>
    </row>
    <row r="41" spans="1:11" s="10" customFormat="1" hidden="1">
      <c r="A41" s="57">
        <v>41</v>
      </c>
      <c r="B41" s="108" t="s">
        <v>100</v>
      </c>
      <c r="C41" s="109" t="s">
        <v>63</v>
      </c>
      <c r="E41"/>
      <c r="F41"/>
      <c r="G41"/>
      <c r="H41"/>
      <c r="I41"/>
      <c r="J41"/>
      <c r="K41"/>
    </row>
    <row r="42" spans="1:11" s="10" customFormat="1" hidden="1">
      <c r="A42" s="57">
        <v>42</v>
      </c>
      <c r="B42" s="108" t="s">
        <v>101</v>
      </c>
      <c r="C42" s="109" t="s">
        <v>63</v>
      </c>
      <c r="E42"/>
      <c r="F42"/>
      <c r="G42"/>
      <c r="H42"/>
      <c r="I42"/>
      <c r="J42"/>
      <c r="K42"/>
    </row>
    <row r="43" spans="1:11" s="10" customFormat="1" hidden="1">
      <c r="A43" s="57">
        <v>43</v>
      </c>
      <c r="B43" s="108" t="s">
        <v>102</v>
      </c>
      <c r="C43" s="109" t="s">
        <v>63</v>
      </c>
      <c r="E43"/>
      <c r="F43"/>
      <c r="G43"/>
      <c r="H43"/>
      <c r="I43"/>
      <c r="J43"/>
      <c r="K43"/>
    </row>
    <row r="44" spans="1:11" s="10" customFormat="1" hidden="1">
      <c r="A44" s="57">
        <v>44</v>
      </c>
      <c r="B44" s="108" t="s">
        <v>103</v>
      </c>
      <c r="C44" s="109" t="s">
        <v>63</v>
      </c>
      <c r="E44"/>
      <c r="F44"/>
      <c r="G44"/>
      <c r="H44"/>
      <c r="I44"/>
      <c r="J44"/>
      <c r="K44"/>
    </row>
    <row r="45" spans="1:11" s="10" customFormat="1">
      <c r="A45" s="57">
        <v>45</v>
      </c>
      <c r="B45" s="108" t="s">
        <v>104</v>
      </c>
      <c r="C45" s="109"/>
      <c r="E45"/>
      <c r="F45"/>
      <c r="G45"/>
      <c r="H45"/>
      <c r="I45"/>
      <c r="J45"/>
      <c r="K45"/>
    </row>
    <row r="46" spans="1:11" s="10" customFormat="1" hidden="1">
      <c r="A46" s="57">
        <v>46</v>
      </c>
      <c r="B46" s="108" t="s">
        <v>105</v>
      </c>
      <c r="C46" s="109" t="s">
        <v>63</v>
      </c>
      <c r="E46"/>
      <c r="F46"/>
      <c r="G46"/>
      <c r="H46"/>
      <c r="I46"/>
      <c r="J46"/>
      <c r="K46"/>
    </row>
    <row r="47" spans="1:11" s="10" customFormat="1" hidden="1">
      <c r="A47" s="57">
        <v>47</v>
      </c>
      <c r="B47" s="108" t="s">
        <v>106</v>
      </c>
      <c r="C47" s="109" t="s">
        <v>55</v>
      </c>
      <c r="E47"/>
      <c r="F47"/>
      <c r="G47"/>
      <c r="H47"/>
      <c r="I47"/>
      <c r="J47"/>
      <c r="K47"/>
    </row>
    <row r="48" spans="1:11" s="10" customFormat="1" hidden="1">
      <c r="A48" s="57">
        <v>48</v>
      </c>
      <c r="B48" s="108" t="s">
        <v>107</v>
      </c>
      <c r="C48" s="109" t="s">
        <v>55</v>
      </c>
      <c r="E48"/>
      <c r="F48"/>
      <c r="G48"/>
      <c r="H48"/>
      <c r="I48"/>
      <c r="J48"/>
      <c r="K48"/>
    </row>
    <row r="49" spans="1:11" s="10" customFormat="1" hidden="1">
      <c r="A49" s="57">
        <v>49</v>
      </c>
      <c r="B49" s="108" t="s">
        <v>108</v>
      </c>
      <c r="C49" s="109" t="s">
        <v>63</v>
      </c>
      <c r="E49"/>
      <c r="F49"/>
      <c r="G49"/>
      <c r="H49"/>
      <c r="I49"/>
      <c r="J49"/>
      <c r="K49"/>
    </row>
    <row r="50" spans="1:11" s="10" customFormat="1" hidden="1">
      <c r="A50" s="57">
        <v>50</v>
      </c>
      <c r="B50" s="108" t="s">
        <v>109</v>
      </c>
      <c r="C50" s="109" t="s">
        <v>63</v>
      </c>
      <c r="E50"/>
      <c r="F50"/>
      <c r="G50"/>
      <c r="H50"/>
      <c r="I50"/>
      <c r="J50"/>
      <c r="K50"/>
    </row>
    <row r="51" spans="1:11" s="10" customFormat="1" hidden="1">
      <c r="A51" s="57">
        <v>51</v>
      </c>
      <c r="B51" s="108" t="s">
        <v>110</v>
      </c>
      <c r="C51" s="109" t="s">
        <v>63</v>
      </c>
      <c r="E51"/>
      <c r="F51"/>
      <c r="G51"/>
      <c r="H51"/>
      <c r="I51"/>
      <c r="J51"/>
      <c r="K51"/>
    </row>
    <row r="52" spans="1:11" s="10" customFormat="1" hidden="1">
      <c r="A52" s="57">
        <v>52</v>
      </c>
      <c r="B52" s="108" t="s">
        <v>111</v>
      </c>
      <c r="C52" s="109" t="s">
        <v>63</v>
      </c>
      <c r="E52"/>
      <c r="F52"/>
      <c r="G52"/>
      <c r="H52"/>
      <c r="I52"/>
      <c r="J52"/>
      <c r="K52"/>
    </row>
    <row r="53" spans="1:11" s="10" customFormat="1" hidden="1">
      <c r="A53" s="57">
        <v>53</v>
      </c>
      <c r="B53" s="108" t="s">
        <v>112</v>
      </c>
      <c r="C53" s="109" t="s">
        <v>63</v>
      </c>
      <c r="E53"/>
      <c r="F53"/>
      <c r="G53"/>
      <c r="H53"/>
      <c r="I53"/>
      <c r="J53"/>
      <c r="K53"/>
    </row>
    <row r="54" spans="1:11" s="10" customFormat="1" hidden="1">
      <c r="A54" s="57">
        <v>54</v>
      </c>
      <c r="B54" s="108" t="s">
        <v>113</v>
      </c>
      <c r="C54" s="109" t="s">
        <v>63</v>
      </c>
      <c r="E54"/>
      <c r="F54"/>
      <c r="G54"/>
      <c r="H54"/>
      <c r="I54"/>
      <c r="J54"/>
      <c r="K54"/>
    </row>
    <row r="55" spans="1:11" s="10" customFormat="1" hidden="1">
      <c r="A55" s="57">
        <v>55</v>
      </c>
      <c r="B55" s="108" t="s">
        <v>114</v>
      </c>
      <c r="C55" s="109" t="s">
        <v>63</v>
      </c>
      <c r="E55"/>
      <c r="F55"/>
      <c r="G55"/>
      <c r="H55"/>
      <c r="I55"/>
      <c r="J55"/>
      <c r="K55"/>
    </row>
    <row r="56" spans="1:11" s="10" customFormat="1" hidden="1">
      <c r="A56" s="57">
        <v>56</v>
      </c>
      <c r="B56" s="108" t="s">
        <v>115</v>
      </c>
      <c r="C56" s="109" t="s">
        <v>55</v>
      </c>
      <c r="E56"/>
      <c r="F56"/>
      <c r="G56"/>
      <c r="H56"/>
      <c r="I56"/>
      <c r="J56"/>
      <c r="K56"/>
    </row>
    <row r="57" spans="1:11" s="10" customFormat="1" hidden="1">
      <c r="A57" s="57">
        <v>57</v>
      </c>
      <c r="B57" s="108" t="s">
        <v>116</v>
      </c>
      <c r="C57" s="109" t="s">
        <v>63</v>
      </c>
      <c r="E57"/>
      <c r="F57"/>
      <c r="G57"/>
      <c r="H57"/>
      <c r="I57"/>
      <c r="J57"/>
      <c r="K57"/>
    </row>
    <row r="58" spans="1:11" s="10" customFormat="1" hidden="1">
      <c r="A58" s="57">
        <v>58</v>
      </c>
      <c r="B58" s="108" t="s">
        <v>117</v>
      </c>
      <c r="C58" s="109" t="s">
        <v>55</v>
      </c>
      <c r="E58"/>
      <c r="F58"/>
      <c r="G58"/>
      <c r="H58"/>
      <c r="I58"/>
      <c r="J58"/>
      <c r="K58"/>
    </row>
    <row r="59" spans="1:11" s="10" customFormat="1" hidden="1">
      <c r="A59" s="57">
        <v>59</v>
      </c>
      <c r="B59" s="108" t="s">
        <v>118</v>
      </c>
      <c r="C59" s="109" t="s">
        <v>51</v>
      </c>
      <c r="E59"/>
      <c r="F59"/>
      <c r="G59"/>
      <c r="H59"/>
      <c r="I59"/>
      <c r="J59"/>
      <c r="K59"/>
    </row>
    <row r="60" spans="1:11" s="10" customFormat="1" hidden="1">
      <c r="A60" s="57">
        <v>60</v>
      </c>
      <c r="B60" s="108" t="s">
        <v>119</v>
      </c>
      <c r="C60" s="109" t="s">
        <v>51</v>
      </c>
      <c r="E60"/>
      <c r="F60"/>
      <c r="G60"/>
      <c r="H60"/>
      <c r="I60"/>
      <c r="J60"/>
      <c r="K60"/>
    </row>
    <row r="61" spans="1:11" s="10" customFormat="1" hidden="1">
      <c r="A61" s="10" t="s">
        <v>121</v>
      </c>
      <c r="B61" s="108" t="s">
        <v>120</v>
      </c>
      <c r="C61" s="109" t="s">
        <v>55</v>
      </c>
      <c r="E61"/>
      <c r="F61"/>
      <c r="G61"/>
      <c r="H61"/>
      <c r="I61"/>
      <c r="J61"/>
      <c r="K61"/>
    </row>
    <row r="62" spans="1:11" s="10" customFormat="1" hidden="1">
      <c r="A62" s="10" t="s">
        <v>123</v>
      </c>
      <c r="B62" s="110" t="s">
        <v>122</v>
      </c>
      <c r="C62" s="109" t="s">
        <v>63</v>
      </c>
      <c r="E62"/>
      <c r="F62"/>
      <c r="G62"/>
      <c r="H62"/>
      <c r="I62"/>
      <c r="J62"/>
      <c r="K62"/>
    </row>
    <row r="63" spans="1:11" s="10" customFormat="1" hidden="1">
      <c r="A63" s="10" t="s">
        <v>125</v>
      </c>
      <c r="B63" s="110" t="s">
        <v>124</v>
      </c>
      <c r="C63" s="109" t="s">
        <v>51</v>
      </c>
      <c r="E63"/>
      <c r="F63"/>
      <c r="G63"/>
      <c r="H63"/>
      <c r="I63"/>
      <c r="J63"/>
      <c r="K63"/>
    </row>
    <row r="64" spans="1:11" s="10" customFormat="1" hidden="1">
      <c r="A64" s="10" t="s">
        <v>127</v>
      </c>
      <c r="B64" s="110" t="s">
        <v>126</v>
      </c>
      <c r="C64" s="109" t="s">
        <v>55</v>
      </c>
      <c r="E64"/>
      <c r="F64"/>
      <c r="G64"/>
      <c r="H64"/>
      <c r="I64"/>
      <c r="J64"/>
      <c r="K64"/>
    </row>
    <row r="65" spans="1:11" s="10" customFormat="1" hidden="1">
      <c r="A65" s="10" t="s">
        <v>129</v>
      </c>
      <c r="B65" s="110" t="s">
        <v>128</v>
      </c>
      <c r="C65" s="109" t="s">
        <v>55</v>
      </c>
      <c r="E65"/>
      <c r="F65"/>
      <c r="G65"/>
      <c r="H65"/>
      <c r="I65"/>
      <c r="J65"/>
      <c r="K65"/>
    </row>
    <row r="66" spans="1:11" s="10" customFormat="1" hidden="1">
      <c r="A66" s="10" t="s">
        <v>131</v>
      </c>
      <c r="B66" s="110" t="s">
        <v>130</v>
      </c>
      <c r="C66" s="109" t="s">
        <v>55</v>
      </c>
      <c r="E66"/>
      <c r="F66"/>
      <c r="G66"/>
      <c r="H66"/>
      <c r="I66"/>
      <c r="J66"/>
      <c r="K66"/>
    </row>
    <row r="67" spans="1:11" s="10" customFormat="1" hidden="1">
      <c r="A67" s="10" t="s">
        <v>136</v>
      </c>
      <c r="B67" s="110" t="s">
        <v>132</v>
      </c>
      <c r="C67" s="109" t="s">
        <v>55</v>
      </c>
      <c r="E67"/>
      <c r="F67"/>
      <c r="G67"/>
      <c r="H67"/>
      <c r="I67"/>
      <c r="J67"/>
      <c r="K67"/>
    </row>
    <row r="68" spans="1:11" s="10" customFormat="1" hidden="1">
      <c r="A68" s="10" t="s">
        <v>137</v>
      </c>
      <c r="B68" s="110" t="s">
        <v>133</v>
      </c>
      <c r="C68" s="111"/>
      <c r="E68"/>
      <c r="F68"/>
      <c r="G68"/>
      <c r="H68"/>
      <c r="I68"/>
      <c r="J68"/>
      <c r="K68"/>
    </row>
  </sheetData>
  <autoFilter ref="A1:C68" xr:uid="{FCE8267A-BF2D-1A4C-801B-7FBAC9BB7EB4}">
    <filterColumn colId="1">
      <filters>
        <filter val="FT86"/>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S9990"/>
  <sheetViews>
    <sheetView topLeftCell="I1" zoomScale="88" workbookViewId="0">
      <pane ySplit="1" topLeftCell="L844" activePane="bottomLeft" state="frozen"/>
      <selection pane="bottomLeft" activeCell="R867" sqref="R812:R867"/>
    </sheetView>
  </sheetViews>
  <sheetFormatPr defaultColWidth="11.42578125" defaultRowHeight="15"/>
  <cols>
    <col min="1" max="1" width="20" style="19" bestFit="1" customWidth="1"/>
    <col min="2" max="2" width="6.85546875" style="19" customWidth="1"/>
    <col min="3" max="3" width="22.42578125" style="19" bestFit="1" customWidth="1"/>
    <col min="4" max="4" width="55.42578125" style="19" bestFit="1" customWidth="1"/>
    <col min="5" max="5" width="44.42578125" style="19" bestFit="1" customWidth="1"/>
    <col min="6" max="7" width="28.28515625" style="59" customWidth="1"/>
    <col min="8" max="8" width="13.42578125" style="59" customWidth="1"/>
    <col min="9" max="9" width="9" style="59" customWidth="1"/>
    <col min="10" max="10" width="3.42578125" customWidth="1"/>
    <col min="11" max="11" width="10.7109375" style="94" customWidth="1"/>
    <col min="12" max="12" width="28.28515625" style="94" customWidth="1"/>
    <col min="13" max="13" width="9.7109375" style="94" customWidth="1"/>
    <col min="14" max="14" width="28.28515625" style="94" customWidth="1"/>
    <col min="15" max="15" width="6.85546875" style="94" customWidth="1"/>
    <col min="16" max="16" width="27" style="94" customWidth="1"/>
    <col min="17" max="17" width="14.28515625" bestFit="1" customWidth="1"/>
    <col min="18" max="18" width="11.42578125" style="107" bestFit="1" customWidth="1"/>
  </cols>
  <sheetData>
    <row r="1" spans="1:19" s="4" customFormat="1" ht="32.1">
      <c r="A1" s="78" t="s">
        <v>138</v>
      </c>
      <c r="B1" s="79" t="s">
        <v>139</v>
      </c>
      <c r="C1" s="79" t="s">
        <v>140</v>
      </c>
      <c r="D1" s="79" t="s">
        <v>141</v>
      </c>
      <c r="E1" s="79" t="s">
        <v>142</v>
      </c>
      <c r="F1" s="80" t="s">
        <v>143</v>
      </c>
      <c r="G1" s="80" t="s">
        <v>144</v>
      </c>
      <c r="H1" s="80" t="s">
        <v>145</v>
      </c>
      <c r="I1" s="80" t="s">
        <v>146</v>
      </c>
      <c r="J1" s="96" t="s">
        <v>147</v>
      </c>
      <c r="K1" s="93" t="s">
        <v>148</v>
      </c>
      <c r="L1" s="93" t="s">
        <v>149</v>
      </c>
      <c r="M1" s="93" t="s">
        <v>150</v>
      </c>
      <c r="N1" s="93" t="s">
        <v>151</v>
      </c>
      <c r="O1" s="93" t="s">
        <v>152</v>
      </c>
      <c r="P1" s="93" t="s">
        <v>153</v>
      </c>
      <c r="Q1" s="95" t="s">
        <v>154</v>
      </c>
      <c r="R1" s="106" t="s">
        <v>155</v>
      </c>
      <c r="S1" s="4" t="s">
        <v>156</v>
      </c>
    </row>
    <row r="2" spans="1:19" hidden="1">
      <c r="A2" s="72" t="s">
        <v>157</v>
      </c>
      <c r="B2" s="73" t="s">
        <v>158</v>
      </c>
      <c r="C2" s="73" t="s">
        <v>159</v>
      </c>
      <c r="D2" s="73" t="s">
        <v>160</v>
      </c>
      <c r="E2" s="73" t="s">
        <v>48</v>
      </c>
      <c r="F2" s="75" t="s">
        <v>161</v>
      </c>
      <c r="G2" s="75" t="s">
        <v>161</v>
      </c>
      <c r="H2" s="75" t="s">
        <v>161</v>
      </c>
      <c r="I2" s="74">
        <v>0</v>
      </c>
      <c r="K2" s="112"/>
      <c r="L2" s="112"/>
      <c r="M2" s="112"/>
      <c r="N2" s="112"/>
      <c r="O2" s="112"/>
      <c r="P2" s="112" t="s">
        <v>48</v>
      </c>
      <c r="Q2" t="str" cm="1">
        <f t="array" ref="Q2:Q9990">_xlfn.IFNA(VLOOKUP(P2:P9990,master_method!$B$2:$G$61,6,FALSE),"")</f>
        <v>MAIN MODELS</v>
      </c>
      <c r="R2" s="114" t="str">
        <f>E2</f>
        <v>AGYA</v>
      </c>
      <c r="S2" t="str" cm="1">
        <f t="array" ref="S2:S9990">VLOOKUP(R2:R9990,master_method_rd!$B$2:$C$1000,2,FALSE)</f>
        <v>Big Model</v>
      </c>
    </row>
    <row r="3" spans="1:19" hidden="1">
      <c r="A3" s="72" t="s">
        <v>157</v>
      </c>
      <c r="B3" s="73" t="s">
        <v>162</v>
      </c>
      <c r="C3" s="73" t="s">
        <v>163</v>
      </c>
      <c r="D3" s="73" t="s">
        <v>160</v>
      </c>
      <c r="E3" s="73" t="s">
        <v>48</v>
      </c>
      <c r="F3" s="75" t="s">
        <v>161</v>
      </c>
      <c r="G3" s="75" t="s">
        <v>161</v>
      </c>
      <c r="H3" s="75" t="s">
        <v>161</v>
      </c>
      <c r="I3" s="74">
        <v>0</v>
      </c>
      <c r="K3" s="112"/>
      <c r="L3" s="112"/>
      <c r="M3" s="112"/>
      <c r="N3" s="112"/>
      <c r="O3" s="112"/>
      <c r="P3" s="112" t="s">
        <v>48</v>
      </c>
      <c r="Q3" t="str">
        <v>MAIN MODELS</v>
      </c>
      <c r="R3" s="114" t="str">
        <f t="shared" ref="R3:R66" si="0">E3</f>
        <v>AGYA</v>
      </c>
      <c r="S3" t="str">
        <v>Big Model</v>
      </c>
    </row>
    <row r="4" spans="1:19" hidden="1">
      <c r="A4" s="72" t="s">
        <v>157</v>
      </c>
      <c r="B4" s="73" t="s">
        <v>164</v>
      </c>
      <c r="C4" s="73" t="s">
        <v>165</v>
      </c>
      <c r="D4" s="73" t="s">
        <v>160</v>
      </c>
      <c r="E4" s="73" t="s">
        <v>48</v>
      </c>
      <c r="F4" s="75" t="s">
        <v>161</v>
      </c>
      <c r="G4" s="75" t="s">
        <v>161</v>
      </c>
      <c r="H4" s="75" t="s">
        <v>161</v>
      </c>
      <c r="I4" s="74">
        <v>0</v>
      </c>
      <c r="K4" s="112"/>
      <c r="L4" s="112"/>
      <c r="M4" s="112"/>
      <c r="N4" s="112"/>
      <c r="O4" s="112"/>
      <c r="P4" s="112" t="s">
        <v>48</v>
      </c>
      <c r="Q4" t="str">
        <v>MAIN MODELS</v>
      </c>
      <c r="R4" s="114" t="str">
        <f t="shared" si="0"/>
        <v>AGYA</v>
      </c>
      <c r="S4" t="str">
        <v>Big Model</v>
      </c>
    </row>
    <row r="5" spans="1:19" hidden="1">
      <c r="A5" s="72" t="s">
        <v>166</v>
      </c>
      <c r="B5" s="73" t="s">
        <v>158</v>
      </c>
      <c r="C5" s="73" t="s">
        <v>167</v>
      </c>
      <c r="D5" s="73" t="s">
        <v>168</v>
      </c>
      <c r="E5" s="73" t="s">
        <v>48</v>
      </c>
      <c r="F5" s="75" t="s">
        <v>161</v>
      </c>
      <c r="G5" s="75" t="s">
        <v>161</v>
      </c>
      <c r="H5" s="75" t="s">
        <v>161</v>
      </c>
      <c r="I5" s="74">
        <v>0</v>
      </c>
      <c r="K5" s="112"/>
      <c r="L5" s="112"/>
      <c r="M5" s="112"/>
      <c r="N5" s="112"/>
      <c r="O5" s="112"/>
      <c r="P5" s="112" t="s">
        <v>48</v>
      </c>
      <c r="Q5" t="str">
        <v>MAIN MODELS</v>
      </c>
      <c r="R5" s="114" t="str">
        <f t="shared" si="0"/>
        <v>AGYA</v>
      </c>
      <c r="S5" t="str">
        <v>Big Model</v>
      </c>
    </row>
    <row r="6" spans="1:19" hidden="1">
      <c r="A6" s="72" t="s">
        <v>166</v>
      </c>
      <c r="B6" s="73" t="s">
        <v>162</v>
      </c>
      <c r="C6" s="73" t="s">
        <v>169</v>
      </c>
      <c r="D6" s="73" t="s">
        <v>168</v>
      </c>
      <c r="E6" s="73" t="s">
        <v>48</v>
      </c>
      <c r="F6" s="75" t="s">
        <v>161</v>
      </c>
      <c r="G6" s="75" t="s">
        <v>161</v>
      </c>
      <c r="H6" s="75" t="s">
        <v>161</v>
      </c>
      <c r="I6" s="74">
        <v>0</v>
      </c>
      <c r="K6" s="112"/>
      <c r="L6" s="112"/>
      <c r="M6" s="112"/>
      <c r="N6" s="112"/>
      <c r="O6" s="112"/>
      <c r="P6" s="112" t="s">
        <v>48</v>
      </c>
      <c r="Q6" t="str">
        <v>MAIN MODELS</v>
      </c>
      <c r="R6" s="114" t="str">
        <f t="shared" si="0"/>
        <v>AGYA</v>
      </c>
      <c r="S6" t="str">
        <v>Big Model</v>
      </c>
    </row>
    <row r="7" spans="1:19" hidden="1">
      <c r="A7" s="72" t="s">
        <v>166</v>
      </c>
      <c r="B7" s="73" t="s">
        <v>170</v>
      </c>
      <c r="C7" s="73" t="s">
        <v>171</v>
      </c>
      <c r="D7" s="73" t="s">
        <v>168</v>
      </c>
      <c r="E7" s="73" t="s">
        <v>48</v>
      </c>
      <c r="F7" s="75" t="s">
        <v>161</v>
      </c>
      <c r="G7" s="75" t="s">
        <v>161</v>
      </c>
      <c r="H7" s="75" t="s">
        <v>161</v>
      </c>
      <c r="I7" s="74">
        <v>0</v>
      </c>
      <c r="K7" s="112"/>
      <c r="L7" s="112"/>
      <c r="M7" s="112"/>
      <c r="N7" s="112"/>
      <c r="O7" s="112"/>
      <c r="P7" s="112" t="s">
        <v>48</v>
      </c>
      <c r="Q7" t="str">
        <v>MAIN MODELS</v>
      </c>
      <c r="R7" s="114" t="str">
        <f t="shared" si="0"/>
        <v>AGYA</v>
      </c>
      <c r="S7" t="str">
        <v>Big Model</v>
      </c>
    </row>
    <row r="8" spans="1:19" hidden="1">
      <c r="A8" s="72" t="s">
        <v>166</v>
      </c>
      <c r="B8" s="73" t="s">
        <v>172</v>
      </c>
      <c r="C8" s="73" t="s">
        <v>173</v>
      </c>
      <c r="D8" s="73" t="s">
        <v>168</v>
      </c>
      <c r="E8" s="73" t="s">
        <v>48</v>
      </c>
      <c r="F8" s="75" t="s">
        <v>161</v>
      </c>
      <c r="G8" s="75" t="s">
        <v>161</v>
      </c>
      <c r="H8" s="75" t="s">
        <v>161</v>
      </c>
      <c r="I8" s="74">
        <v>0</v>
      </c>
      <c r="K8" s="112"/>
      <c r="L8" s="112"/>
      <c r="M8" s="112"/>
      <c r="N8" s="112"/>
      <c r="O8" s="112"/>
      <c r="P8" s="112" t="s">
        <v>48</v>
      </c>
      <c r="Q8" t="str">
        <v>MAIN MODELS</v>
      </c>
      <c r="R8" s="114" t="str">
        <f t="shared" si="0"/>
        <v>AGYA</v>
      </c>
      <c r="S8" t="str">
        <v>Big Model</v>
      </c>
    </row>
    <row r="9" spans="1:19" hidden="1">
      <c r="A9" s="72" t="s">
        <v>166</v>
      </c>
      <c r="B9" s="73" t="s">
        <v>174</v>
      </c>
      <c r="C9" s="73" t="s">
        <v>175</v>
      </c>
      <c r="D9" s="73" t="s">
        <v>168</v>
      </c>
      <c r="E9" s="73" t="s">
        <v>48</v>
      </c>
      <c r="F9" s="75" t="s">
        <v>161</v>
      </c>
      <c r="G9" s="75" t="s">
        <v>161</v>
      </c>
      <c r="H9" s="75" t="s">
        <v>161</v>
      </c>
      <c r="I9" s="74">
        <v>0</v>
      </c>
      <c r="K9" s="112"/>
      <c r="L9" s="112"/>
      <c r="M9" s="112"/>
      <c r="N9" s="112"/>
      <c r="O9" s="112"/>
      <c r="P9" s="112" t="s">
        <v>48</v>
      </c>
      <c r="Q9" t="str">
        <v>MAIN MODELS</v>
      </c>
      <c r="R9" s="114" t="str">
        <f t="shared" si="0"/>
        <v>AGYA</v>
      </c>
      <c r="S9" t="str">
        <v>Big Model</v>
      </c>
    </row>
    <row r="10" spans="1:19" hidden="1">
      <c r="A10" s="72" t="s">
        <v>166</v>
      </c>
      <c r="B10" s="73" t="s">
        <v>176</v>
      </c>
      <c r="C10" s="73" t="s">
        <v>177</v>
      </c>
      <c r="D10" s="73" t="s">
        <v>168</v>
      </c>
      <c r="E10" s="73" t="s">
        <v>48</v>
      </c>
      <c r="F10" s="75" t="s">
        <v>161</v>
      </c>
      <c r="G10" s="75" t="s">
        <v>161</v>
      </c>
      <c r="H10" s="75" t="s">
        <v>161</v>
      </c>
      <c r="I10" s="74">
        <v>0</v>
      </c>
      <c r="K10" s="112"/>
      <c r="L10" s="112"/>
      <c r="M10" s="112"/>
      <c r="N10" s="112"/>
      <c r="O10" s="112"/>
      <c r="P10" s="112" t="s">
        <v>48</v>
      </c>
      <c r="Q10" t="str">
        <v>MAIN MODELS</v>
      </c>
      <c r="R10" s="114" t="str">
        <f t="shared" si="0"/>
        <v>AGYA</v>
      </c>
      <c r="S10" t="str">
        <v>Big Model</v>
      </c>
    </row>
    <row r="11" spans="1:19" hidden="1">
      <c r="A11" s="72" t="s">
        <v>178</v>
      </c>
      <c r="B11" s="73" t="s">
        <v>158</v>
      </c>
      <c r="C11" s="73" t="s">
        <v>179</v>
      </c>
      <c r="D11" s="73" t="s">
        <v>180</v>
      </c>
      <c r="E11" s="73" t="s">
        <v>48</v>
      </c>
      <c r="F11" s="75" t="s">
        <v>161</v>
      </c>
      <c r="G11" s="75" t="s">
        <v>161</v>
      </c>
      <c r="H11" s="75" t="s">
        <v>161</v>
      </c>
      <c r="I11" s="74">
        <v>0</v>
      </c>
      <c r="K11" s="112"/>
      <c r="L11" s="112"/>
      <c r="M11" s="112"/>
      <c r="N11" s="112"/>
      <c r="O11" s="112"/>
      <c r="P11" s="112" t="s">
        <v>48</v>
      </c>
      <c r="Q11" t="str">
        <v>MAIN MODELS</v>
      </c>
      <c r="R11" s="114" t="str">
        <f t="shared" si="0"/>
        <v>AGYA</v>
      </c>
      <c r="S11" t="str">
        <v>Big Model</v>
      </c>
    </row>
    <row r="12" spans="1:19" hidden="1">
      <c r="A12" s="72" t="s">
        <v>178</v>
      </c>
      <c r="B12" s="73" t="s">
        <v>162</v>
      </c>
      <c r="C12" s="73" t="s">
        <v>181</v>
      </c>
      <c r="D12" s="73" t="s">
        <v>180</v>
      </c>
      <c r="E12" s="73" t="s">
        <v>48</v>
      </c>
      <c r="F12" s="75" t="s">
        <v>161</v>
      </c>
      <c r="G12" s="75" t="s">
        <v>161</v>
      </c>
      <c r="H12" s="75" t="s">
        <v>161</v>
      </c>
      <c r="I12" s="74">
        <v>0</v>
      </c>
      <c r="K12" s="112"/>
      <c r="L12" s="112"/>
      <c r="M12" s="112"/>
      <c r="N12" s="112"/>
      <c r="O12" s="112"/>
      <c r="P12" s="112" t="s">
        <v>48</v>
      </c>
      <c r="Q12" t="str">
        <v>MAIN MODELS</v>
      </c>
      <c r="R12" s="114" t="str">
        <f t="shared" si="0"/>
        <v>AGYA</v>
      </c>
      <c r="S12" t="str">
        <v>Big Model</v>
      </c>
    </row>
    <row r="13" spans="1:19" hidden="1">
      <c r="A13" s="72" t="s">
        <v>178</v>
      </c>
      <c r="B13" s="73" t="s">
        <v>164</v>
      </c>
      <c r="C13" s="73" t="s">
        <v>182</v>
      </c>
      <c r="D13" s="73" t="s">
        <v>180</v>
      </c>
      <c r="E13" s="73" t="s">
        <v>48</v>
      </c>
      <c r="F13" s="75" t="s">
        <v>161</v>
      </c>
      <c r="G13" s="75" t="s">
        <v>161</v>
      </c>
      <c r="H13" s="75" t="s">
        <v>161</v>
      </c>
      <c r="I13" s="74">
        <v>0</v>
      </c>
      <c r="K13" s="112"/>
      <c r="L13" s="112"/>
      <c r="M13" s="112"/>
      <c r="N13" s="112"/>
      <c r="O13" s="112"/>
      <c r="P13" s="112" t="s">
        <v>48</v>
      </c>
      <c r="Q13" t="str">
        <v>MAIN MODELS</v>
      </c>
      <c r="R13" s="114" t="str">
        <f t="shared" si="0"/>
        <v>AGYA</v>
      </c>
      <c r="S13" t="str">
        <v>Big Model</v>
      </c>
    </row>
    <row r="14" spans="1:19" hidden="1">
      <c r="A14" s="72" t="s">
        <v>183</v>
      </c>
      <c r="B14" s="73" t="s">
        <v>158</v>
      </c>
      <c r="C14" s="73" t="s">
        <v>184</v>
      </c>
      <c r="D14" s="73" t="s">
        <v>185</v>
      </c>
      <c r="E14" s="73" t="s">
        <v>48</v>
      </c>
      <c r="F14" s="75" t="s">
        <v>161</v>
      </c>
      <c r="G14" s="75" t="s">
        <v>161</v>
      </c>
      <c r="H14" s="75" t="s">
        <v>161</v>
      </c>
      <c r="I14" s="74">
        <v>0</v>
      </c>
      <c r="K14" s="112"/>
      <c r="L14" s="112"/>
      <c r="M14" s="112"/>
      <c r="N14" s="112"/>
      <c r="O14" s="112"/>
      <c r="P14" s="112" t="s">
        <v>48</v>
      </c>
      <c r="Q14" t="str">
        <v>MAIN MODELS</v>
      </c>
      <c r="R14" s="114" t="str">
        <f t="shared" si="0"/>
        <v>AGYA</v>
      </c>
      <c r="S14" t="str">
        <v>Big Model</v>
      </c>
    </row>
    <row r="15" spans="1:19" hidden="1">
      <c r="A15" s="72" t="s">
        <v>183</v>
      </c>
      <c r="B15" s="73" t="s">
        <v>162</v>
      </c>
      <c r="C15" s="73" t="s">
        <v>186</v>
      </c>
      <c r="D15" s="73" t="s">
        <v>185</v>
      </c>
      <c r="E15" s="73" t="s">
        <v>48</v>
      </c>
      <c r="F15" s="75" t="s">
        <v>161</v>
      </c>
      <c r="G15" s="75" t="s">
        <v>161</v>
      </c>
      <c r="H15" s="75" t="s">
        <v>161</v>
      </c>
      <c r="I15" s="74">
        <v>0</v>
      </c>
      <c r="K15" s="112"/>
      <c r="L15" s="112"/>
      <c r="M15" s="112"/>
      <c r="N15" s="112"/>
      <c r="O15" s="112"/>
      <c r="P15" s="112" t="s">
        <v>48</v>
      </c>
      <c r="Q15" t="str">
        <v>MAIN MODELS</v>
      </c>
      <c r="R15" s="114" t="str">
        <f t="shared" si="0"/>
        <v>AGYA</v>
      </c>
      <c r="S15" t="str">
        <v>Big Model</v>
      </c>
    </row>
    <row r="16" spans="1:19" hidden="1">
      <c r="A16" s="72" t="s">
        <v>183</v>
      </c>
      <c r="B16" s="73" t="s">
        <v>170</v>
      </c>
      <c r="C16" s="73" t="s">
        <v>187</v>
      </c>
      <c r="D16" s="73" t="s">
        <v>185</v>
      </c>
      <c r="E16" s="73" t="s">
        <v>48</v>
      </c>
      <c r="F16" s="75" t="s">
        <v>161</v>
      </c>
      <c r="G16" s="75" t="s">
        <v>161</v>
      </c>
      <c r="H16" s="75" t="s">
        <v>161</v>
      </c>
      <c r="I16" s="74">
        <v>0</v>
      </c>
      <c r="K16" s="112"/>
      <c r="L16" s="112"/>
      <c r="M16" s="112"/>
      <c r="N16" s="112"/>
      <c r="O16" s="112"/>
      <c r="P16" s="112" t="s">
        <v>48</v>
      </c>
      <c r="Q16" t="str">
        <v>MAIN MODELS</v>
      </c>
      <c r="R16" s="114" t="str">
        <f t="shared" si="0"/>
        <v>AGYA</v>
      </c>
      <c r="S16" t="str">
        <v>Big Model</v>
      </c>
    </row>
    <row r="17" spans="1:19" hidden="1">
      <c r="A17" s="72" t="s">
        <v>183</v>
      </c>
      <c r="B17" s="73" t="s">
        <v>172</v>
      </c>
      <c r="C17" s="73" t="s">
        <v>188</v>
      </c>
      <c r="D17" s="73" t="s">
        <v>185</v>
      </c>
      <c r="E17" s="73" t="s">
        <v>48</v>
      </c>
      <c r="F17" s="75" t="s">
        <v>161</v>
      </c>
      <c r="G17" s="75" t="s">
        <v>161</v>
      </c>
      <c r="H17" s="75" t="s">
        <v>161</v>
      </c>
      <c r="I17" s="74">
        <v>0</v>
      </c>
      <c r="K17" s="112"/>
      <c r="L17" s="112"/>
      <c r="M17" s="112"/>
      <c r="N17" s="112"/>
      <c r="O17" s="112"/>
      <c r="P17" s="112" t="s">
        <v>48</v>
      </c>
      <c r="Q17" t="str">
        <v>MAIN MODELS</v>
      </c>
      <c r="R17" s="114" t="str">
        <f t="shared" si="0"/>
        <v>AGYA</v>
      </c>
      <c r="S17" t="str">
        <v>Big Model</v>
      </c>
    </row>
    <row r="18" spans="1:19" hidden="1">
      <c r="A18" s="72" t="s">
        <v>183</v>
      </c>
      <c r="B18" s="73" t="s">
        <v>174</v>
      </c>
      <c r="C18" s="73" t="s">
        <v>189</v>
      </c>
      <c r="D18" s="73" t="s">
        <v>185</v>
      </c>
      <c r="E18" s="73" t="s">
        <v>48</v>
      </c>
      <c r="F18" s="75" t="s">
        <v>161</v>
      </c>
      <c r="G18" s="75" t="s">
        <v>161</v>
      </c>
      <c r="H18" s="75" t="s">
        <v>161</v>
      </c>
      <c r="I18" s="74">
        <v>0</v>
      </c>
      <c r="K18" s="112"/>
      <c r="L18" s="112"/>
      <c r="M18" s="112"/>
      <c r="N18" s="112"/>
      <c r="O18" s="112"/>
      <c r="P18" s="112" t="s">
        <v>48</v>
      </c>
      <c r="Q18" t="str">
        <v>MAIN MODELS</v>
      </c>
      <c r="R18" s="114" t="str">
        <f t="shared" si="0"/>
        <v>AGYA</v>
      </c>
      <c r="S18" t="str">
        <v>Big Model</v>
      </c>
    </row>
    <row r="19" spans="1:19" hidden="1">
      <c r="A19" s="72" t="s">
        <v>183</v>
      </c>
      <c r="B19" s="73" t="s">
        <v>176</v>
      </c>
      <c r="C19" s="73" t="s">
        <v>190</v>
      </c>
      <c r="D19" s="73" t="s">
        <v>185</v>
      </c>
      <c r="E19" s="73" t="s">
        <v>48</v>
      </c>
      <c r="F19" s="75" t="s">
        <v>161</v>
      </c>
      <c r="G19" s="75" t="s">
        <v>161</v>
      </c>
      <c r="H19" s="75" t="s">
        <v>161</v>
      </c>
      <c r="I19" s="74">
        <v>0</v>
      </c>
      <c r="K19" s="112"/>
      <c r="L19" s="112"/>
      <c r="M19" s="112"/>
      <c r="N19" s="112"/>
      <c r="O19" s="112"/>
      <c r="P19" s="112" t="s">
        <v>48</v>
      </c>
      <c r="Q19" t="str">
        <v>MAIN MODELS</v>
      </c>
      <c r="R19" s="114" t="str">
        <f t="shared" si="0"/>
        <v>AGYA</v>
      </c>
      <c r="S19" t="str">
        <v>Big Model</v>
      </c>
    </row>
    <row r="20" spans="1:19" hidden="1">
      <c r="A20" s="72" t="s">
        <v>191</v>
      </c>
      <c r="B20" s="73" t="s">
        <v>158</v>
      </c>
      <c r="C20" s="73" t="s">
        <v>192</v>
      </c>
      <c r="D20" s="73" t="s">
        <v>160</v>
      </c>
      <c r="E20" s="73" t="s">
        <v>48</v>
      </c>
      <c r="F20" s="75" t="s">
        <v>161</v>
      </c>
      <c r="G20" s="75" t="s">
        <v>161</v>
      </c>
      <c r="H20" s="75" t="s">
        <v>161</v>
      </c>
      <c r="I20" s="74">
        <v>0</v>
      </c>
      <c r="K20" s="112"/>
      <c r="L20" s="112"/>
      <c r="M20" s="112"/>
      <c r="N20" s="112"/>
      <c r="O20" s="112"/>
      <c r="P20" s="112" t="s">
        <v>48</v>
      </c>
      <c r="Q20" t="str">
        <v>MAIN MODELS</v>
      </c>
      <c r="R20" s="114" t="str">
        <f t="shared" si="0"/>
        <v>AGYA</v>
      </c>
      <c r="S20" t="str">
        <v>Big Model</v>
      </c>
    </row>
    <row r="21" spans="1:19" hidden="1">
      <c r="A21" s="72" t="s">
        <v>193</v>
      </c>
      <c r="B21" s="73" t="s">
        <v>158</v>
      </c>
      <c r="C21" s="73" t="s">
        <v>194</v>
      </c>
      <c r="D21" s="73" t="s">
        <v>168</v>
      </c>
      <c r="E21" s="73" t="s">
        <v>48</v>
      </c>
      <c r="F21" s="75" t="s">
        <v>161</v>
      </c>
      <c r="G21" s="75" t="s">
        <v>161</v>
      </c>
      <c r="H21" s="75" t="s">
        <v>161</v>
      </c>
      <c r="I21" s="74">
        <v>0</v>
      </c>
      <c r="K21" s="112"/>
      <c r="L21" s="112"/>
      <c r="M21" s="112"/>
      <c r="N21" s="112"/>
      <c r="O21" s="112"/>
      <c r="P21" s="112" t="s">
        <v>48</v>
      </c>
      <c r="Q21" t="str">
        <v>MAIN MODELS</v>
      </c>
      <c r="R21" s="114" t="str">
        <f t="shared" si="0"/>
        <v>AGYA</v>
      </c>
      <c r="S21" t="str">
        <v>Big Model</v>
      </c>
    </row>
    <row r="22" spans="1:19" hidden="1">
      <c r="A22" s="72" t="s">
        <v>195</v>
      </c>
      <c r="B22" s="73" t="s">
        <v>158</v>
      </c>
      <c r="C22" s="73" t="s">
        <v>196</v>
      </c>
      <c r="D22" s="73" t="s">
        <v>185</v>
      </c>
      <c r="E22" s="73" t="s">
        <v>48</v>
      </c>
      <c r="F22" s="75" t="s">
        <v>161</v>
      </c>
      <c r="G22" s="75" t="s">
        <v>161</v>
      </c>
      <c r="H22" s="75" t="s">
        <v>161</v>
      </c>
      <c r="I22" s="74">
        <v>0</v>
      </c>
      <c r="K22" s="112"/>
      <c r="L22" s="112"/>
      <c r="M22" s="112"/>
      <c r="N22" s="112"/>
      <c r="O22" s="112"/>
      <c r="P22" s="112" t="s">
        <v>48</v>
      </c>
      <c r="Q22" t="str">
        <v>MAIN MODELS</v>
      </c>
      <c r="R22" s="114" t="str">
        <f t="shared" si="0"/>
        <v>AGYA</v>
      </c>
      <c r="S22" t="str">
        <v>Big Model</v>
      </c>
    </row>
    <row r="23" spans="1:19" hidden="1">
      <c r="A23" s="72" t="s">
        <v>197</v>
      </c>
      <c r="B23" s="73" t="s">
        <v>158</v>
      </c>
      <c r="C23" s="73" t="s">
        <v>198</v>
      </c>
      <c r="D23" s="73" t="s">
        <v>199</v>
      </c>
      <c r="E23" s="73" t="s">
        <v>48</v>
      </c>
      <c r="F23" s="75" t="s">
        <v>161</v>
      </c>
      <c r="G23" s="75" t="s">
        <v>161</v>
      </c>
      <c r="H23" s="75" t="s">
        <v>161</v>
      </c>
      <c r="I23" s="74">
        <v>0</v>
      </c>
      <c r="K23" s="112"/>
      <c r="L23" s="112"/>
      <c r="M23" s="112"/>
      <c r="N23" s="112"/>
      <c r="O23" s="112"/>
      <c r="P23" s="112" t="s">
        <v>48</v>
      </c>
      <c r="Q23" t="str">
        <v>MAIN MODELS</v>
      </c>
      <c r="R23" s="114" t="str">
        <f t="shared" si="0"/>
        <v>AGYA</v>
      </c>
      <c r="S23" t="str">
        <v>Big Model</v>
      </c>
    </row>
    <row r="24" spans="1:19" hidden="1">
      <c r="A24" s="72" t="s">
        <v>200</v>
      </c>
      <c r="B24" s="73" t="s">
        <v>158</v>
      </c>
      <c r="C24" s="73" t="s">
        <v>201</v>
      </c>
      <c r="D24" s="73" t="s">
        <v>202</v>
      </c>
      <c r="E24" s="73" t="s">
        <v>48</v>
      </c>
      <c r="F24" s="75" t="s">
        <v>161</v>
      </c>
      <c r="G24" s="75" t="s">
        <v>161</v>
      </c>
      <c r="H24" s="75" t="s">
        <v>161</v>
      </c>
      <c r="I24" s="74">
        <v>0</v>
      </c>
      <c r="K24" s="112"/>
      <c r="L24" s="112"/>
      <c r="M24" s="112"/>
      <c r="N24" s="112"/>
      <c r="O24" s="112"/>
      <c r="P24" s="112" t="s">
        <v>48</v>
      </c>
      <c r="Q24" t="str">
        <v>MAIN MODELS</v>
      </c>
      <c r="R24" s="114" t="str">
        <f t="shared" si="0"/>
        <v>AGYA</v>
      </c>
      <c r="S24" t="str">
        <v>Big Model</v>
      </c>
    </row>
    <row r="25" spans="1:19" hidden="1">
      <c r="A25" s="72" t="s">
        <v>197</v>
      </c>
      <c r="B25" s="73" t="s">
        <v>162</v>
      </c>
      <c r="C25" s="73" t="s">
        <v>203</v>
      </c>
      <c r="D25" s="73" t="s">
        <v>199</v>
      </c>
      <c r="E25" s="73" t="s">
        <v>48</v>
      </c>
      <c r="F25" s="75" t="s">
        <v>161</v>
      </c>
      <c r="G25" s="75" t="s">
        <v>161</v>
      </c>
      <c r="H25" s="75" t="s">
        <v>161</v>
      </c>
      <c r="I25" s="74">
        <v>0</v>
      </c>
      <c r="K25" s="112"/>
      <c r="L25" s="112"/>
      <c r="M25" s="112"/>
      <c r="N25" s="112"/>
      <c r="O25" s="112"/>
      <c r="P25" s="112" t="s">
        <v>48</v>
      </c>
      <c r="Q25" t="str">
        <v>MAIN MODELS</v>
      </c>
      <c r="R25" s="114" t="str">
        <f t="shared" si="0"/>
        <v>AGYA</v>
      </c>
      <c r="S25" t="str">
        <v>Big Model</v>
      </c>
    </row>
    <row r="26" spans="1:19" hidden="1">
      <c r="A26" s="72" t="s">
        <v>200</v>
      </c>
      <c r="B26" s="73" t="s">
        <v>162</v>
      </c>
      <c r="C26" s="73" t="s">
        <v>204</v>
      </c>
      <c r="D26" s="73" t="s">
        <v>202</v>
      </c>
      <c r="E26" s="73" t="s">
        <v>48</v>
      </c>
      <c r="F26" s="75" t="s">
        <v>161</v>
      </c>
      <c r="G26" s="75" t="s">
        <v>161</v>
      </c>
      <c r="H26" s="75" t="s">
        <v>161</v>
      </c>
      <c r="I26" s="74">
        <v>0</v>
      </c>
      <c r="K26" s="112"/>
      <c r="L26" s="112"/>
      <c r="M26" s="112"/>
      <c r="N26" s="112"/>
      <c r="O26" s="112"/>
      <c r="P26" s="112" t="s">
        <v>48</v>
      </c>
      <c r="Q26" t="str">
        <v>MAIN MODELS</v>
      </c>
      <c r="R26" s="114" t="str">
        <f t="shared" si="0"/>
        <v>AGYA</v>
      </c>
      <c r="S26" t="str">
        <v>Big Model</v>
      </c>
    </row>
    <row r="27" spans="1:19" hidden="1">
      <c r="A27" s="72" t="s">
        <v>191</v>
      </c>
      <c r="B27" s="73" t="s">
        <v>162</v>
      </c>
      <c r="C27" s="73" t="s">
        <v>205</v>
      </c>
      <c r="D27" s="73" t="s">
        <v>206</v>
      </c>
      <c r="E27" s="73" t="s">
        <v>48</v>
      </c>
      <c r="F27" s="75" t="s">
        <v>161</v>
      </c>
      <c r="G27" s="75" t="s">
        <v>161</v>
      </c>
      <c r="H27" s="75" t="s">
        <v>161</v>
      </c>
      <c r="I27" s="74">
        <v>0</v>
      </c>
      <c r="K27" s="112"/>
      <c r="L27" s="112"/>
      <c r="M27" s="112"/>
      <c r="N27" s="112"/>
      <c r="O27" s="112"/>
      <c r="P27" s="112" t="s">
        <v>48</v>
      </c>
      <c r="Q27" t="str">
        <v>MAIN MODELS</v>
      </c>
      <c r="R27" s="114" t="str">
        <f t="shared" si="0"/>
        <v>AGYA</v>
      </c>
      <c r="S27" t="str">
        <v>Big Model</v>
      </c>
    </row>
    <row r="28" spans="1:19" hidden="1">
      <c r="A28" s="72" t="s">
        <v>193</v>
      </c>
      <c r="B28" s="73" t="s">
        <v>162</v>
      </c>
      <c r="C28" s="73" t="s">
        <v>207</v>
      </c>
      <c r="D28" s="73" t="s">
        <v>168</v>
      </c>
      <c r="E28" s="73" t="s">
        <v>48</v>
      </c>
      <c r="F28" s="75" t="s">
        <v>161</v>
      </c>
      <c r="G28" s="75" t="s">
        <v>161</v>
      </c>
      <c r="H28" s="75" t="s">
        <v>161</v>
      </c>
      <c r="I28" s="74">
        <v>0</v>
      </c>
      <c r="K28" s="112"/>
      <c r="L28" s="112"/>
      <c r="M28" s="112"/>
      <c r="N28" s="112"/>
      <c r="O28" s="112"/>
      <c r="P28" s="112" t="s">
        <v>48</v>
      </c>
      <c r="Q28" t="str">
        <v>MAIN MODELS</v>
      </c>
      <c r="R28" s="114" t="str">
        <f t="shared" si="0"/>
        <v>AGYA</v>
      </c>
      <c r="S28" t="str">
        <v>Big Model</v>
      </c>
    </row>
    <row r="29" spans="1:19" hidden="1">
      <c r="A29" s="72" t="s">
        <v>195</v>
      </c>
      <c r="B29" s="73" t="s">
        <v>162</v>
      </c>
      <c r="C29" s="73" t="s">
        <v>208</v>
      </c>
      <c r="D29" s="73" t="s">
        <v>185</v>
      </c>
      <c r="E29" s="73" t="s">
        <v>48</v>
      </c>
      <c r="F29" s="75" t="s">
        <v>161</v>
      </c>
      <c r="G29" s="75" t="s">
        <v>161</v>
      </c>
      <c r="H29" s="75" t="s">
        <v>161</v>
      </c>
      <c r="I29" s="74">
        <v>0</v>
      </c>
      <c r="K29" s="112"/>
      <c r="L29" s="112"/>
      <c r="M29" s="112"/>
      <c r="N29" s="112"/>
      <c r="O29" s="112"/>
      <c r="P29" s="112" t="s">
        <v>48</v>
      </c>
      <c r="Q29" t="str">
        <v>MAIN MODELS</v>
      </c>
      <c r="R29" s="114" t="str">
        <f t="shared" si="0"/>
        <v>AGYA</v>
      </c>
      <c r="S29" t="str">
        <v>Big Model</v>
      </c>
    </row>
    <row r="30" spans="1:19" hidden="1">
      <c r="A30" s="72" t="s">
        <v>200</v>
      </c>
      <c r="B30" s="73" t="s">
        <v>170</v>
      </c>
      <c r="C30" s="73" t="s">
        <v>209</v>
      </c>
      <c r="D30" s="73" t="s">
        <v>210</v>
      </c>
      <c r="E30" s="73" t="s">
        <v>48</v>
      </c>
      <c r="F30" s="75" t="s">
        <v>161</v>
      </c>
      <c r="G30" s="75" t="s">
        <v>161</v>
      </c>
      <c r="H30" s="75" t="s">
        <v>161</v>
      </c>
      <c r="I30" s="74">
        <v>0</v>
      </c>
      <c r="K30" s="112"/>
      <c r="L30" s="112"/>
      <c r="M30" s="112"/>
      <c r="N30" s="112"/>
      <c r="O30" s="112"/>
      <c r="P30" s="112" t="s">
        <v>48</v>
      </c>
      <c r="Q30" t="str">
        <v>MAIN MODELS</v>
      </c>
      <c r="R30" s="114" t="str">
        <f t="shared" si="0"/>
        <v>AGYA</v>
      </c>
      <c r="S30" t="str">
        <v>Big Model</v>
      </c>
    </row>
    <row r="31" spans="1:19" hidden="1">
      <c r="A31" s="72" t="s">
        <v>197</v>
      </c>
      <c r="B31" s="73" t="s">
        <v>172</v>
      </c>
      <c r="C31" s="73" t="s">
        <v>211</v>
      </c>
      <c r="D31" s="73" t="s">
        <v>212</v>
      </c>
      <c r="E31" s="73" t="s">
        <v>48</v>
      </c>
      <c r="F31" s="75" t="s">
        <v>161</v>
      </c>
      <c r="G31" s="75" t="s">
        <v>161</v>
      </c>
      <c r="H31" s="75" t="s">
        <v>161</v>
      </c>
      <c r="I31" s="74">
        <v>0</v>
      </c>
      <c r="K31" s="112"/>
      <c r="L31" s="112"/>
      <c r="M31" s="112"/>
      <c r="N31" s="112"/>
      <c r="O31" s="112"/>
      <c r="P31" s="112" t="s">
        <v>48</v>
      </c>
      <c r="Q31" t="str">
        <v>MAIN MODELS</v>
      </c>
      <c r="R31" s="114" t="str">
        <f t="shared" si="0"/>
        <v>AGYA</v>
      </c>
      <c r="S31" t="str">
        <v>Big Model</v>
      </c>
    </row>
    <row r="32" spans="1:19" hidden="1">
      <c r="A32" s="72" t="s">
        <v>200</v>
      </c>
      <c r="B32" s="73" t="s">
        <v>172</v>
      </c>
      <c r="C32" s="73" t="s">
        <v>213</v>
      </c>
      <c r="D32" s="73" t="s">
        <v>202</v>
      </c>
      <c r="E32" s="73" t="s">
        <v>48</v>
      </c>
      <c r="F32" s="75" t="s">
        <v>161</v>
      </c>
      <c r="G32" s="75" t="s">
        <v>161</v>
      </c>
      <c r="H32" s="75" t="s">
        <v>161</v>
      </c>
      <c r="I32" s="74">
        <v>0</v>
      </c>
      <c r="K32" s="112"/>
      <c r="L32" s="112"/>
      <c r="M32" s="112"/>
      <c r="N32" s="112"/>
      <c r="O32" s="112"/>
      <c r="P32" s="112" t="s">
        <v>48</v>
      </c>
      <c r="Q32" t="str">
        <v>MAIN MODELS</v>
      </c>
      <c r="R32" s="114" t="str">
        <f t="shared" si="0"/>
        <v>AGYA</v>
      </c>
      <c r="S32" t="str">
        <v>Big Model</v>
      </c>
    </row>
    <row r="33" spans="1:19" hidden="1">
      <c r="A33" s="72" t="s">
        <v>197</v>
      </c>
      <c r="B33" s="73" t="s">
        <v>170</v>
      </c>
      <c r="C33" s="73" t="s">
        <v>214</v>
      </c>
      <c r="D33" s="73" t="s">
        <v>215</v>
      </c>
      <c r="E33" s="73" t="s">
        <v>48</v>
      </c>
      <c r="F33" s="75" t="s">
        <v>161</v>
      </c>
      <c r="G33" s="75" t="s">
        <v>161</v>
      </c>
      <c r="H33" s="75" t="s">
        <v>161</v>
      </c>
      <c r="I33" s="74">
        <v>0</v>
      </c>
      <c r="K33" s="112"/>
      <c r="L33" s="112"/>
      <c r="M33" s="112"/>
      <c r="N33" s="112"/>
      <c r="O33" s="112"/>
      <c r="P33" s="112" t="s">
        <v>48</v>
      </c>
      <c r="Q33" t="str">
        <v>MAIN MODELS</v>
      </c>
      <c r="R33" s="114" t="str">
        <f t="shared" si="0"/>
        <v>AGYA</v>
      </c>
      <c r="S33" t="str">
        <v>Big Model</v>
      </c>
    </row>
    <row r="34" spans="1:19" hidden="1">
      <c r="A34" s="72" t="s">
        <v>197</v>
      </c>
      <c r="B34" s="73" t="s">
        <v>216</v>
      </c>
      <c r="C34" s="73" t="s">
        <v>217</v>
      </c>
      <c r="D34" s="73" t="s">
        <v>218</v>
      </c>
      <c r="E34" s="73" t="s">
        <v>48</v>
      </c>
      <c r="F34" s="75" t="s">
        <v>161</v>
      </c>
      <c r="G34" s="75" t="s">
        <v>161</v>
      </c>
      <c r="H34" s="75" t="s">
        <v>161</v>
      </c>
      <c r="I34" s="74">
        <v>0</v>
      </c>
      <c r="K34" s="112"/>
      <c r="L34" s="112"/>
      <c r="M34" s="112"/>
      <c r="N34" s="112"/>
      <c r="O34" s="112"/>
      <c r="P34" s="112" t="s">
        <v>48</v>
      </c>
      <c r="Q34" t="str">
        <v>MAIN MODELS</v>
      </c>
      <c r="R34" s="114" t="str">
        <f t="shared" si="0"/>
        <v>AGYA</v>
      </c>
      <c r="S34" t="str">
        <v>Big Model</v>
      </c>
    </row>
    <row r="35" spans="1:19" hidden="1">
      <c r="A35" s="72" t="s">
        <v>200</v>
      </c>
      <c r="B35" s="73" t="s">
        <v>216</v>
      </c>
      <c r="C35" s="73" t="s">
        <v>219</v>
      </c>
      <c r="D35" s="73" t="s">
        <v>220</v>
      </c>
      <c r="E35" s="73" t="s">
        <v>48</v>
      </c>
      <c r="F35" s="75" t="s">
        <v>161</v>
      </c>
      <c r="G35" s="75" t="s">
        <v>161</v>
      </c>
      <c r="H35" s="75" t="s">
        <v>161</v>
      </c>
      <c r="I35" s="74">
        <v>0</v>
      </c>
      <c r="K35" s="112"/>
      <c r="L35" s="112"/>
      <c r="M35" s="112"/>
      <c r="N35" s="112"/>
      <c r="O35" s="112"/>
      <c r="P35" s="112" t="s">
        <v>48</v>
      </c>
      <c r="Q35" t="str">
        <v>MAIN MODELS</v>
      </c>
      <c r="R35" s="114" t="str">
        <f t="shared" si="0"/>
        <v>AGYA</v>
      </c>
      <c r="S35" t="str">
        <v>Big Model</v>
      </c>
    </row>
    <row r="36" spans="1:19" hidden="1">
      <c r="A36" s="72" t="s">
        <v>193</v>
      </c>
      <c r="B36" s="73" t="s">
        <v>221</v>
      </c>
      <c r="C36" s="73" t="s">
        <v>222</v>
      </c>
      <c r="D36" s="73" t="s">
        <v>223</v>
      </c>
      <c r="E36" s="73" t="s">
        <v>48</v>
      </c>
      <c r="F36" s="75" t="s">
        <v>161</v>
      </c>
      <c r="G36" s="75" t="s">
        <v>161</v>
      </c>
      <c r="H36" s="75" t="s">
        <v>161</v>
      </c>
      <c r="I36" s="74">
        <v>0</v>
      </c>
      <c r="K36" s="112"/>
      <c r="L36" s="112"/>
      <c r="M36" s="112"/>
      <c r="N36" s="112"/>
      <c r="O36" s="112"/>
      <c r="P36" s="112" t="s">
        <v>48</v>
      </c>
      <c r="Q36" t="str">
        <v>MAIN MODELS</v>
      </c>
      <c r="R36" s="114" t="str">
        <f t="shared" si="0"/>
        <v>AGYA</v>
      </c>
      <c r="S36" t="str">
        <v>Big Model</v>
      </c>
    </row>
    <row r="37" spans="1:19" hidden="1">
      <c r="A37" s="72" t="s">
        <v>195</v>
      </c>
      <c r="B37" s="73" t="s">
        <v>221</v>
      </c>
      <c r="C37" s="73" t="s">
        <v>224</v>
      </c>
      <c r="D37" s="73" t="s">
        <v>225</v>
      </c>
      <c r="E37" s="73" t="s">
        <v>48</v>
      </c>
      <c r="F37" s="75" t="s">
        <v>161</v>
      </c>
      <c r="G37" s="75" t="s">
        <v>161</v>
      </c>
      <c r="H37" s="75" t="s">
        <v>161</v>
      </c>
      <c r="I37" s="74">
        <v>0</v>
      </c>
      <c r="K37" s="112"/>
      <c r="L37" s="112"/>
      <c r="M37" s="112"/>
      <c r="N37" s="112"/>
      <c r="O37" s="112"/>
      <c r="P37" s="112" t="s">
        <v>48</v>
      </c>
      <c r="Q37" t="str">
        <v>MAIN MODELS</v>
      </c>
      <c r="R37" s="114" t="str">
        <f t="shared" si="0"/>
        <v>AGYA</v>
      </c>
      <c r="S37" t="str">
        <v>Big Model</v>
      </c>
    </row>
    <row r="38" spans="1:19" hidden="1">
      <c r="A38" s="72" t="s">
        <v>197</v>
      </c>
      <c r="B38" s="73" t="s">
        <v>221</v>
      </c>
      <c r="C38" s="73" t="s">
        <v>226</v>
      </c>
      <c r="D38" s="73" t="s">
        <v>218</v>
      </c>
      <c r="E38" s="73" t="s">
        <v>48</v>
      </c>
      <c r="F38" s="74" t="s">
        <v>227</v>
      </c>
      <c r="G38" s="74" t="s">
        <v>228</v>
      </c>
      <c r="H38" s="75" t="s">
        <v>161</v>
      </c>
      <c r="I38" s="74">
        <v>0</v>
      </c>
      <c r="K38" s="113"/>
      <c r="L38" s="113"/>
      <c r="M38" s="113"/>
      <c r="N38" s="113"/>
      <c r="O38" s="113">
        <v>8</v>
      </c>
      <c r="P38" s="113" t="s">
        <v>48</v>
      </c>
      <c r="Q38" t="str">
        <v>MAIN MODELS</v>
      </c>
      <c r="R38" s="114" t="str">
        <f t="shared" si="0"/>
        <v>AGYA</v>
      </c>
      <c r="S38" t="str">
        <v>Big Model</v>
      </c>
    </row>
    <row r="39" spans="1:19" hidden="1">
      <c r="A39" s="72" t="s">
        <v>200</v>
      </c>
      <c r="B39" s="73" t="s">
        <v>221</v>
      </c>
      <c r="C39" s="73" t="s">
        <v>229</v>
      </c>
      <c r="D39" s="73" t="s">
        <v>220</v>
      </c>
      <c r="E39" s="73" t="s">
        <v>48</v>
      </c>
      <c r="F39" s="74" t="s">
        <v>230</v>
      </c>
      <c r="G39" s="74" t="s">
        <v>228</v>
      </c>
      <c r="H39" s="74" t="s">
        <v>231</v>
      </c>
      <c r="I39" s="74">
        <v>0</v>
      </c>
      <c r="K39" s="113"/>
      <c r="L39" s="113"/>
      <c r="M39" s="113"/>
      <c r="N39" s="113"/>
      <c r="O39" s="113">
        <v>8</v>
      </c>
      <c r="P39" s="113" t="s">
        <v>48</v>
      </c>
      <c r="Q39" t="str">
        <v>MAIN MODELS</v>
      </c>
      <c r="R39" s="114" t="str">
        <f t="shared" si="0"/>
        <v>AGYA</v>
      </c>
      <c r="S39" t="str">
        <v>Big Model</v>
      </c>
    </row>
    <row r="40" spans="1:19" hidden="1">
      <c r="A40" s="72" t="s">
        <v>197</v>
      </c>
      <c r="B40" s="73" t="s">
        <v>164</v>
      </c>
      <c r="C40" s="73" t="s">
        <v>232</v>
      </c>
      <c r="D40" s="73" t="s">
        <v>212</v>
      </c>
      <c r="E40" s="73" t="s">
        <v>48</v>
      </c>
      <c r="F40" s="75" t="s">
        <v>161</v>
      </c>
      <c r="G40" s="75" t="s">
        <v>161</v>
      </c>
      <c r="H40" s="75" t="s">
        <v>161</v>
      </c>
      <c r="I40" s="74">
        <v>0</v>
      </c>
      <c r="K40" s="112"/>
      <c r="L40" s="112"/>
      <c r="M40" s="112"/>
      <c r="N40" s="112"/>
      <c r="O40" s="112"/>
      <c r="P40" s="112" t="s">
        <v>48</v>
      </c>
      <c r="Q40" t="str">
        <v>MAIN MODELS</v>
      </c>
      <c r="R40" s="114" t="str">
        <f t="shared" si="0"/>
        <v>AGYA</v>
      </c>
      <c r="S40" t="str">
        <v>Big Model</v>
      </c>
    </row>
    <row r="41" spans="1:19" hidden="1">
      <c r="A41" s="72" t="s">
        <v>200</v>
      </c>
      <c r="B41" s="73" t="s">
        <v>164</v>
      </c>
      <c r="C41" s="73" t="s">
        <v>233</v>
      </c>
      <c r="D41" s="73" t="s">
        <v>234</v>
      </c>
      <c r="E41" s="73" t="s">
        <v>48</v>
      </c>
      <c r="F41" s="75" t="s">
        <v>161</v>
      </c>
      <c r="G41" s="75" t="s">
        <v>161</v>
      </c>
      <c r="H41" s="75" t="s">
        <v>161</v>
      </c>
      <c r="I41" s="74">
        <v>0</v>
      </c>
      <c r="K41" s="112"/>
      <c r="L41" s="112"/>
      <c r="M41" s="112"/>
      <c r="N41" s="112"/>
      <c r="O41" s="112"/>
      <c r="P41" s="112" t="s">
        <v>48</v>
      </c>
      <c r="Q41" t="str">
        <v>MAIN MODELS</v>
      </c>
      <c r="R41" s="114" t="str">
        <f t="shared" si="0"/>
        <v>AGYA</v>
      </c>
      <c r="S41" t="str">
        <v>Big Model</v>
      </c>
    </row>
    <row r="42" spans="1:19" hidden="1">
      <c r="A42" s="72" t="s">
        <v>193</v>
      </c>
      <c r="B42" s="73" t="s">
        <v>221</v>
      </c>
      <c r="C42" s="73" t="s">
        <v>222</v>
      </c>
      <c r="D42" s="73" t="s">
        <v>223</v>
      </c>
      <c r="E42" s="73" t="s">
        <v>48</v>
      </c>
      <c r="F42" s="75" t="s">
        <v>161</v>
      </c>
      <c r="G42" s="75" t="s">
        <v>161</v>
      </c>
      <c r="H42" s="75" t="s">
        <v>161</v>
      </c>
      <c r="I42" s="74">
        <v>0</v>
      </c>
      <c r="K42" s="112"/>
      <c r="L42" s="112"/>
      <c r="M42" s="112"/>
      <c r="N42" s="112"/>
      <c r="O42" s="112"/>
      <c r="P42" s="112" t="s">
        <v>48</v>
      </c>
      <c r="Q42" t="str">
        <v>MAIN MODELS</v>
      </c>
      <c r="R42" s="114" t="str">
        <f t="shared" si="0"/>
        <v>AGYA</v>
      </c>
      <c r="S42" t="str">
        <v>Big Model</v>
      </c>
    </row>
    <row r="43" spans="1:19" hidden="1">
      <c r="A43" s="72" t="s">
        <v>195</v>
      </c>
      <c r="B43" s="73" t="s">
        <v>221</v>
      </c>
      <c r="C43" s="73" t="s">
        <v>224</v>
      </c>
      <c r="D43" s="73" t="s">
        <v>225</v>
      </c>
      <c r="E43" s="73" t="s">
        <v>48</v>
      </c>
      <c r="F43" s="75" t="s">
        <v>161</v>
      </c>
      <c r="G43" s="75" t="s">
        <v>161</v>
      </c>
      <c r="H43" s="75" t="s">
        <v>161</v>
      </c>
      <c r="I43" s="74">
        <v>0</v>
      </c>
      <c r="K43" s="112"/>
      <c r="L43" s="112"/>
      <c r="M43" s="112"/>
      <c r="N43" s="112"/>
      <c r="O43" s="112"/>
      <c r="P43" s="112" t="s">
        <v>48</v>
      </c>
      <c r="Q43" t="str">
        <v>MAIN MODELS</v>
      </c>
      <c r="R43" s="114" t="str">
        <f t="shared" si="0"/>
        <v>AGYA</v>
      </c>
      <c r="S43" t="str">
        <v>Big Model</v>
      </c>
    </row>
    <row r="44" spans="1:19" hidden="1">
      <c r="A44" s="72" t="s">
        <v>197</v>
      </c>
      <c r="B44" s="73" t="s">
        <v>164</v>
      </c>
      <c r="C44" s="73" t="s">
        <v>232</v>
      </c>
      <c r="D44" s="73" t="s">
        <v>212</v>
      </c>
      <c r="E44" s="73" t="s">
        <v>48</v>
      </c>
      <c r="F44" s="75" t="s">
        <v>161</v>
      </c>
      <c r="G44" s="75" t="s">
        <v>161</v>
      </c>
      <c r="H44" s="75" t="s">
        <v>161</v>
      </c>
      <c r="I44" s="74">
        <v>0</v>
      </c>
      <c r="K44" s="112"/>
      <c r="L44" s="112"/>
      <c r="M44" s="112"/>
      <c r="N44" s="112"/>
      <c r="O44" s="112"/>
      <c r="P44" s="112" t="s">
        <v>48</v>
      </c>
      <c r="Q44" t="str">
        <v>MAIN MODELS</v>
      </c>
      <c r="R44" s="114" t="str">
        <f t="shared" si="0"/>
        <v>AGYA</v>
      </c>
      <c r="S44" t="str">
        <v>Big Model</v>
      </c>
    </row>
    <row r="45" spans="1:19" hidden="1">
      <c r="A45" s="72" t="s">
        <v>200</v>
      </c>
      <c r="B45" s="73" t="s">
        <v>164</v>
      </c>
      <c r="C45" s="73" t="s">
        <v>233</v>
      </c>
      <c r="D45" s="73" t="s">
        <v>234</v>
      </c>
      <c r="E45" s="73" t="s">
        <v>48</v>
      </c>
      <c r="F45" s="75" t="s">
        <v>161</v>
      </c>
      <c r="G45" s="75" t="s">
        <v>161</v>
      </c>
      <c r="H45" s="75" t="s">
        <v>161</v>
      </c>
      <c r="I45" s="74">
        <v>0</v>
      </c>
      <c r="K45" s="112"/>
      <c r="L45" s="112"/>
      <c r="M45" s="112"/>
      <c r="N45" s="112"/>
      <c r="O45" s="112"/>
      <c r="P45" s="112" t="s">
        <v>48</v>
      </c>
      <c r="Q45" t="str">
        <v>MAIN MODELS</v>
      </c>
      <c r="R45" s="114" t="str">
        <f t="shared" si="0"/>
        <v>AGYA</v>
      </c>
      <c r="S45" t="str">
        <v>Big Model</v>
      </c>
    </row>
    <row r="46" spans="1:19" hidden="1">
      <c r="A46" s="72" t="s">
        <v>193</v>
      </c>
      <c r="B46" s="73" t="s">
        <v>235</v>
      </c>
      <c r="C46" s="73" t="s">
        <v>236</v>
      </c>
      <c r="D46" s="73" t="s">
        <v>223</v>
      </c>
      <c r="E46" s="73" t="s">
        <v>48</v>
      </c>
      <c r="F46" s="74" t="s">
        <v>63</v>
      </c>
      <c r="G46" s="74" t="s">
        <v>63</v>
      </c>
      <c r="H46" s="74" t="s">
        <v>63</v>
      </c>
      <c r="I46" s="74">
        <v>0</v>
      </c>
      <c r="K46" s="112"/>
      <c r="L46" s="112"/>
      <c r="M46" s="112"/>
      <c r="N46" s="112"/>
      <c r="O46" s="112"/>
      <c r="P46" s="112" t="s">
        <v>48</v>
      </c>
      <c r="Q46" t="str">
        <v>MAIN MODELS</v>
      </c>
      <c r="R46" s="114" t="str">
        <f t="shared" si="0"/>
        <v>AGYA</v>
      </c>
      <c r="S46" t="str">
        <v>Big Model</v>
      </c>
    </row>
    <row r="47" spans="1:19" hidden="1">
      <c r="A47" s="72" t="s">
        <v>197</v>
      </c>
      <c r="B47" s="73" t="s">
        <v>237</v>
      </c>
      <c r="C47" s="73" t="s">
        <v>238</v>
      </c>
      <c r="D47" s="73" t="s">
        <v>212</v>
      </c>
      <c r="E47" s="73" t="s">
        <v>48</v>
      </c>
      <c r="F47" s="74" t="s">
        <v>63</v>
      </c>
      <c r="G47" s="74" t="s">
        <v>63</v>
      </c>
      <c r="H47" s="74" t="s">
        <v>63</v>
      </c>
      <c r="I47" s="74">
        <v>0</v>
      </c>
      <c r="K47" s="112"/>
      <c r="L47" s="112"/>
      <c r="M47" s="112"/>
      <c r="N47" s="112"/>
      <c r="O47" s="112"/>
      <c r="P47" s="112" t="s">
        <v>48</v>
      </c>
      <c r="Q47" t="str">
        <v>MAIN MODELS</v>
      </c>
      <c r="R47" s="114" t="str">
        <f t="shared" si="0"/>
        <v>AGYA</v>
      </c>
      <c r="S47" t="str">
        <v>Big Model</v>
      </c>
    </row>
    <row r="48" spans="1:19" hidden="1">
      <c r="A48" s="72" t="s">
        <v>200</v>
      </c>
      <c r="B48" s="73" t="s">
        <v>237</v>
      </c>
      <c r="C48" s="73" t="s">
        <v>239</v>
      </c>
      <c r="D48" s="73" t="s">
        <v>234</v>
      </c>
      <c r="E48" s="73" t="s">
        <v>48</v>
      </c>
      <c r="F48" s="74" t="s">
        <v>63</v>
      </c>
      <c r="G48" s="74" t="s">
        <v>63</v>
      </c>
      <c r="H48" s="74" t="s">
        <v>63</v>
      </c>
      <c r="I48" s="74">
        <v>0</v>
      </c>
      <c r="K48" s="112"/>
      <c r="L48" s="112"/>
      <c r="M48" s="112"/>
      <c r="N48" s="112"/>
      <c r="O48" s="112"/>
      <c r="P48" s="112" t="s">
        <v>48</v>
      </c>
      <c r="Q48" t="str">
        <v>MAIN MODELS</v>
      </c>
      <c r="R48" s="114" t="str">
        <f t="shared" si="0"/>
        <v>AGYA</v>
      </c>
      <c r="S48" t="str">
        <v>Big Model</v>
      </c>
    </row>
    <row r="49" spans="1:19" hidden="1">
      <c r="A49" s="72" t="s">
        <v>197</v>
      </c>
      <c r="B49" s="73" t="s">
        <v>240</v>
      </c>
      <c r="C49" s="73" t="s">
        <v>241</v>
      </c>
      <c r="D49" s="73" t="s">
        <v>218</v>
      </c>
      <c r="E49" s="73" t="s">
        <v>48</v>
      </c>
      <c r="F49" s="74" t="s">
        <v>63</v>
      </c>
      <c r="G49" s="74" t="s">
        <v>63</v>
      </c>
      <c r="H49" s="74" t="s">
        <v>63</v>
      </c>
      <c r="I49" s="74">
        <v>0</v>
      </c>
      <c r="K49" s="112"/>
      <c r="L49" s="112"/>
      <c r="M49" s="112"/>
      <c r="N49" s="112"/>
      <c r="O49" s="112"/>
      <c r="P49" s="112" t="s">
        <v>48</v>
      </c>
      <c r="Q49" t="str">
        <v>MAIN MODELS</v>
      </c>
      <c r="R49" s="114" t="str">
        <f t="shared" si="0"/>
        <v>AGYA</v>
      </c>
      <c r="S49" t="str">
        <v>Big Model</v>
      </c>
    </row>
    <row r="50" spans="1:19" hidden="1">
      <c r="A50" s="72" t="s">
        <v>200</v>
      </c>
      <c r="B50" s="73" t="s">
        <v>240</v>
      </c>
      <c r="C50" s="73" t="s">
        <v>242</v>
      </c>
      <c r="D50" s="73" t="s">
        <v>220</v>
      </c>
      <c r="E50" s="73" t="s">
        <v>48</v>
      </c>
      <c r="F50" s="75" t="s">
        <v>161</v>
      </c>
      <c r="G50" s="75" t="s">
        <v>161</v>
      </c>
      <c r="H50" s="75" t="s">
        <v>161</v>
      </c>
      <c r="I50" s="74">
        <v>0</v>
      </c>
      <c r="K50" s="112"/>
      <c r="L50" s="112"/>
      <c r="M50" s="112"/>
      <c r="N50" s="112"/>
      <c r="O50" s="112"/>
      <c r="P50" s="112" t="s">
        <v>48</v>
      </c>
      <c r="Q50" t="str">
        <v>MAIN MODELS</v>
      </c>
      <c r="R50" s="114" t="str">
        <f t="shared" si="0"/>
        <v>AGYA</v>
      </c>
      <c r="S50" t="str">
        <v>Big Model</v>
      </c>
    </row>
    <row r="51" spans="1:19" hidden="1">
      <c r="A51" s="72" t="s">
        <v>200</v>
      </c>
      <c r="B51" s="73" t="s">
        <v>243</v>
      </c>
      <c r="C51" s="73" t="s">
        <v>244</v>
      </c>
      <c r="D51" s="73" t="s">
        <v>234</v>
      </c>
      <c r="E51" s="73" t="s">
        <v>48</v>
      </c>
      <c r="F51" s="75" t="s">
        <v>161</v>
      </c>
      <c r="G51" s="75" t="s">
        <v>161</v>
      </c>
      <c r="H51" s="75" t="s">
        <v>161</v>
      </c>
      <c r="I51" s="74">
        <v>0</v>
      </c>
      <c r="K51" s="112"/>
      <c r="L51" s="112"/>
      <c r="M51" s="112"/>
      <c r="N51" s="112"/>
      <c r="O51" s="112"/>
      <c r="P51" s="112" t="s">
        <v>48</v>
      </c>
      <c r="Q51" t="str">
        <v>MAIN MODELS</v>
      </c>
      <c r="R51" s="114" t="str">
        <f t="shared" si="0"/>
        <v>AGYA</v>
      </c>
      <c r="S51" t="str">
        <v>Big Model</v>
      </c>
    </row>
    <row r="52" spans="1:19" hidden="1">
      <c r="A52" s="72" t="s">
        <v>197</v>
      </c>
      <c r="B52" s="73" t="s">
        <v>243</v>
      </c>
      <c r="C52" s="73" t="s">
        <v>245</v>
      </c>
      <c r="D52" s="73" t="s">
        <v>212</v>
      </c>
      <c r="E52" s="73" t="s">
        <v>48</v>
      </c>
      <c r="F52" s="75" t="s">
        <v>161</v>
      </c>
      <c r="G52" s="75" t="s">
        <v>161</v>
      </c>
      <c r="H52" s="75" t="s">
        <v>161</v>
      </c>
      <c r="I52" s="74">
        <v>0</v>
      </c>
      <c r="K52" s="112"/>
      <c r="L52" s="112"/>
      <c r="M52" s="112"/>
      <c r="N52" s="112"/>
      <c r="O52" s="112"/>
      <c r="P52" s="112" t="s">
        <v>48</v>
      </c>
      <c r="Q52" t="str">
        <v>MAIN MODELS</v>
      </c>
      <c r="R52" s="114" t="str">
        <f t="shared" si="0"/>
        <v>AGYA</v>
      </c>
      <c r="S52" t="str">
        <v>Big Model</v>
      </c>
    </row>
    <row r="53" spans="1:19" hidden="1">
      <c r="A53" s="72" t="s">
        <v>197</v>
      </c>
      <c r="B53" s="73" t="s">
        <v>246</v>
      </c>
      <c r="C53" s="73" t="s">
        <v>247</v>
      </c>
      <c r="D53" s="73" t="s">
        <v>212</v>
      </c>
      <c r="E53" s="73" t="s">
        <v>48</v>
      </c>
      <c r="F53" s="75" t="s">
        <v>161</v>
      </c>
      <c r="G53" s="75" t="s">
        <v>161</v>
      </c>
      <c r="H53" s="75" t="s">
        <v>161</v>
      </c>
      <c r="I53" s="74">
        <v>0</v>
      </c>
      <c r="K53" s="112"/>
      <c r="L53" s="112"/>
      <c r="M53" s="112"/>
      <c r="N53" s="112"/>
      <c r="O53" s="112"/>
      <c r="P53" s="112" t="s">
        <v>48</v>
      </c>
      <c r="Q53" t="str">
        <v>MAIN MODELS</v>
      </c>
      <c r="R53" s="114" t="str">
        <f t="shared" si="0"/>
        <v>AGYA</v>
      </c>
      <c r="S53" t="str">
        <v>Big Model</v>
      </c>
    </row>
    <row r="54" spans="1:19" hidden="1">
      <c r="A54" s="72" t="s">
        <v>200</v>
      </c>
      <c r="B54" s="73" t="s">
        <v>246</v>
      </c>
      <c r="C54" s="73" t="s">
        <v>248</v>
      </c>
      <c r="D54" s="73" t="s">
        <v>234</v>
      </c>
      <c r="E54" s="73" t="s">
        <v>48</v>
      </c>
      <c r="F54" s="75" t="s">
        <v>161</v>
      </c>
      <c r="G54" s="75" t="s">
        <v>161</v>
      </c>
      <c r="H54" s="75" t="s">
        <v>161</v>
      </c>
      <c r="I54" s="74">
        <v>0</v>
      </c>
      <c r="K54" s="112"/>
      <c r="L54" s="112"/>
      <c r="M54" s="112"/>
      <c r="N54" s="112"/>
      <c r="O54" s="112"/>
      <c r="P54" s="112" t="s">
        <v>48</v>
      </c>
      <c r="Q54" t="str">
        <v>MAIN MODELS</v>
      </c>
      <c r="R54" s="114" t="str">
        <f t="shared" si="0"/>
        <v>AGYA</v>
      </c>
      <c r="S54" t="str">
        <v>Big Model</v>
      </c>
    </row>
    <row r="55" spans="1:19" hidden="1">
      <c r="A55" s="72" t="s">
        <v>197</v>
      </c>
      <c r="B55" s="73" t="s">
        <v>249</v>
      </c>
      <c r="C55" s="73" t="s">
        <v>250</v>
      </c>
      <c r="D55" s="73" t="s">
        <v>212</v>
      </c>
      <c r="E55" s="73" t="s">
        <v>48</v>
      </c>
      <c r="F55" s="74" t="s">
        <v>251</v>
      </c>
      <c r="G55" s="74" t="s">
        <v>252</v>
      </c>
      <c r="H55" s="75" t="s">
        <v>161</v>
      </c>
      <c r="I55" s="74">
        <v>0</v>
      </c>
      <c r="K55" s="113"/>
      <c r="L55" s="113"/>
      <c r="M55" s="113"/>
      <c r="N55" s="113"/>
      <c r="O55" s="113">
        <v>8</v>
      </c>
      <c r="P55" s="113" t="s">
        <v>48</v>
      </c>
      <c r="Q55" t="str">
        <v>MAIN MODELS</v>
      </c>
      <c r="R55" s="114" t="str">
        <f t="shared" si="0"/>
        <v>AGYA</v>
      </c>
      <c r="S55" t="str">
        <v>Big Model</v>
      </c>
    </row>
    <row r="56" spans="1:19" hidden="1">
      <c r="A56" s="72" t="s">
        <v>200</v>
      </c>
      <c r="B56" s="73" t="s">
        <v>249</v>
      </c>
      <c r="C56" s="73" t="s">
        <v>253</v>
      </c>
      <c r="D56" s="73" t="s">
        <v>234</v>
      </c>
      <c r="E56" s="73" t="s">
        <v>48</v>
      </c>
      <c r="F56" s="74" t="s">
        <v>254</v>
      </c>
      <c r="G56" s="74" t="s">
        <v>252</v>
      </c>
      <c r="H56" s="75" t="s">
        <v>161</v>
      </c>
      <c r="I56" s="74">
        <v>0</v>
      </c>
      <c r="K56" s="113"/>
      <c r="L56" s="113"/>
      <c r="M56" s="113"/>
      <c r="N56" s="113"/>
      <c r="O56" s="113">
        <v>8</v>
      </c>
      <c r="P56" s="113" t="s">
        <v>48</v>
      </c>
      <c r="Q56" t="str">
        <v>MAIN MODELS</v>
      </c>
      <c r="R56" s="114" t="str">
        <f t="shared" si="0"/>
        <v>AGYA</v>
      </c>
      <c r="S56" t="str">
        <v>Big Model</v>
      </c>
    </row>
    <row r="57" spans="1:19" hidden="1">
      <c r="A57" s="72" t="s">
        <v>255</v>
      </c>
      <c r="B57" s="73" t="s">
        <v>158</v>
      </c>
      <c r="C57" s="73" t="s">
        <v>256</v>
      </c>
      <c r="D57" s="73" t="s">
        <v>257</v>
      </c>
      <c r="E57" s="73" t="s">
        <v>53</v>
      </c>
      <c r="F57" s="74" t="s">
        <v>63</v>
      </c>
      <c r="G57" s="74" t="s">
        <v>63</v>
      </c>
      <c r="H57" s="74" t="s">
        <v>63</v>
      </c>
      <c r="I57" s="74">
        <v>0</v>
      </c>
      <c r="K57" s="112"/>
      <c r="L57" s="112"/>
      <c r="M57" s="112"/>
      <c r="N57" s="112"/>
      <c r="O57" s="112"/>
      <c r="P57" s="112" t="s">
        <v>53</v>
      </c>
      <c r="Q57" t="str">
        <v>MAIN MODELS</v>
      </c>
      <c r="R57" s="114" t="str">
        <f t="shared" si="0"/>
        <v>ALPHARD</v>
      </c>
      <c r="S57" t="str">
        <v>Other Model</v>
      </c>
    </row>
    <row r="58" spans="1:19" hidden="1">
      <c r="A58" s="72" t="s">
        <v>255</v>
      </c>
      <c r="B58" s="73" t="s">
        <v>162</v>
      </c>
      <c r="C58" s="73" t="s">
        <v>258</v>
      </c>
      <c r="D58" s="73" t="s">
        <v>257</v>
      </c>
      <c r="E58" s="73" t="s">
        <v>53</v>
      </c>
      <c r="F58" s="74" t="s">
        <v>63</v>
      </c>
      <c r="G58" s="74" t="s">
        <v>63</v>
      </c>
      <c r="H58" s="74" t="s">
        <v>63</v>
      </c>
      <c r="I58" s="74">
        <v>0</v>
      </c>
      <c r="K58" s="112"/>
      <c r="L58" s="112"/>
      <c r="M58" s="112"/>
      <c r="N58" s="112"/>
      <c r="O58" s="112"/>
      <c r="P58" s="112" t="s">
        <v>53</v>
      </c>
      <c r="Q58" t="str">
        <v>MAIN MODELS</v>
      </c>
      <c r="R58" s="114" t="str">
        <f t="shared" si="0"/>
        <v>ALPHARD</v>
      </c>
      <c r="S58" t="str">
        <v>Other Model</v>
      </c>
    </row>
    <row r="59" spans="1:19" hidden="1">
      <c r="A59" s="72" t="s">
        <v>255</v>
      </c>
      <c r="B59" s="73" t="s">
        <v>259</v>
      </c>
      <c r="C59" s="73" t="s">
        <v>260</v>
      </c>
      <c r="D59" s="73" t="s">
        <v>261</v>
      </c>
      <c r="E59" s="73" t="s">
        <v>53</v>
      </c>
      <c r="F59" s="74" t="s">
        <v>63</v>
      </c>
      <c r="G59" s="74" t="s">
        <v>63</v>
      </c>
      <c r="H59" s="74" t="s">
        <v>63</v>
      </c>
      <c r="I59" s="74">
        <v>0</v>
      </c>
      <c r="K59" s="112"/>
      <c r="L59" s="112"/>
      <c r="M59" s="112"/>
      <c r="N59" s="112"/>
      <c r="O59" s="112"/>
      <c r="P59" s="112" t="s">
        <v>53</v>
      </c>
      <c r="Q59" t="str">
        <v>MAIN MODELS</v>
      </c>
      <c r="R59" s="114" t="str">
        <f t="shared" si="0"/>
        <v>ALPHARD</v>
      </c>
      <c r="S59" t="str">
        <v>Other Model</v>
      </c>
    </row>
    <row r="60" spans="1:19" hidden="1">
      <c r="A60" s="72" t="s">
        <v>262</v>
      </c>
      <c r="B60" s="73" t="s">
        <v>158</v>
      </c>
      <c r="C60" s="73" t="s">
        <v>263</v>
      </c>
      <c r="D60" s="73" t="s">
        <v>264</v>
      </c>
      <c r="E60" s="73" t="s">
        <v>53</v>
      </c>
      <c r="F60" s="74" t="s">
        <v>63</v>
      </c>
      <c r="G60" s="74" t="s">
        <v>63</v>
      </c>
      <c r="H60" s="74" t="s">
        <v>63</v>
      </c>
      <c r="I60" s="74">
        <v>0</v>
      </c>
      <c r="K60" s="112"/>
      <c r="L60" s="112"/>
      <c r="M60" s="112"/>
      <c r="N60" s="112"/>
      <c r="O60" s="112"/>
      <c r="P60" s="112" t="s">
        <v>53</v>
      </c>
      <c r="Q60" t="str">
        <v>MAIN MODELS</v>
      </c>
      <c r="R60" s="114" t="str">
        <f t="shared" si="0"/>
        <v>ALPHARD</v>
      </c>
      <c r="S60" t="str">
        <v>Other Model</v>
      </c>
    </row>
    <row r="61" spans="1:19" hidden="1">
      <c r="A61" s="72" t="s">
        <v>262</v>
      </c>
      <c r="B61" s="73" t="s">
        <v>162</v>
      </c>
      <c r="C61" s="73" t="s">
        <v>265</v>
      </c>
      <c r="D61" s="73" t="s">
        <v>264</v>
      </c>
      <c r="E61" s="73" t="s">
        <v>53</v>
      </c>
      <c r="F61" s="74" t="s">
        <v>63</v>
      </c>
      <c r="G61" s="74" t="s">
        <v>63</v>
      </c>
      <c r="H61" s="74" t="s">
        <v>63</v>
      </c>
      <c r="I61" s="74">
        <v>0</v>
      </c>
      <c r="K61" s="112"/>
      <c r="L61" s="112"/>
      <c r="M61" s="112"/>
      <c r="N61" s="112"/>
      <c r="O61" s="112"/>
      <c r="P61" s="112" t="s">
        <v>53</v>
      </c>
      <c r="Q61" t="str">
        <v>MAIN MODELS</v>
      </c>
      <c r="R61" s="114" t="str">
        <f t="shared" si="0"/>
        <v>ALPHARD</v>
      </c>
      <c r="S61" t="str">
        <v>Other Model</v>
      </c>
    </row>
    <row r="62" spans="1:19" hidden="1">
      <c r="A62" s="72" t="s">
        <v>262</v>
      </c>
      <c r="B62" s="73" t="s">
        <v>266</v>
      </c>
      <c r="C62" s="73" t="s">
        <v>267</v>
      </c>
      <c r="D62" s="73" t="s">
        <v>268</v>
      </c>
      <c r="E62" s="73" t="s">
        <v>53</v>
      </c>
      <c r="F62" s="74" t="s">
        <v>63</v>
      </c>
      <c r="G62" s="74" t="s">
        <v>63</v>
      </c>
      <c r="H62" s="74" t="s">
        <v>63</v>
      </c>
      <c r="I62" s="74">
        <v>0</v>
      </c>
      <c r="K62" s="112"/>
      <c r="L62" s="112"/>
      <c r="M62" s="112"/>
      <c r="N62" s="112"/>
      <c r="O62" s="112"/>
      <c r="P62" s="112" t="s">
        <v>53</v>
      </c>
      <c r="Q62" t="str">
        <v>MAIN MODELS</v>
      </c>
      <c r="R62" s="114" t="str">
        <f t="shared" si="0"/>
        <v>ALPHARD</v>
      </c>
      <c r="S62" t="str">
        <v>Other Model</v>
      </c>
    </row>
    <row r="63" spans="1:19" hidden="1">
      <c r="A63" s="72" t="s">
        <v>269</v>
      </c>
      <c r="B63" s="73" t="s">
        <v>158</v>
      </c>
      <c r="C63" s="73" t="s">
        <v>270</v>
      </c>
      <c r="D63" s="73" t="s">
        <v>271</v>
      </c>
      <c r="E63" s="73" t="s">
        <v>53</v>
      </c>
      <c r="F63" s="74" t="s">
        <v>63</v>
      </c>
      <c r="G63" s="74" t="s">
        <v>63</v>
      </c>
      <c r="H63" s="74" t="s">
        <v>63</v>
      </c>
      <c r="I63" s="74">
        <v>0</v>
      </c>
      <c r="K63" s="112"/>
      <c r="L63" s="112"/>
      <c r="M63" s="112"/>
      <c r="N63" s="112"/>
      <c r="O63" s="112"/>
      <c r="P63" s="112" t="s">
        <v>53</v>
      </c>
      <c r="Q63" t="str">
        <v>MAIN MODELS</v>
      </c>
      <c r="R63" s="114" t="str">
        <f t="shared" si="0"/>
        <v>ALPHARD</v>
      </c>
      <c r="S63" t="str">
        <v>Other Model</v>
      </c>
    </row>
    <row r="64" spans="1:19" hidden="1">
      <c r="A64" s="72" t="s">
        <v>269</v>
      </c>
      <c r="B64" s="73" t="s">
        <v>221</v>
      </c>
      <c r="C64" s="73" t="s">
        <v>272</v>
      </c>
      <c r="D64" s="73" t="s">
        <v>271</v>
      </c>
      <c r="E64" s="73" t="s">
        <v>53</v>
      </c>
      <c r="F64" s="74" t="s">
        <v>63</v>
      </c>
      <c r="G64" s="74" t="s">
        <v>63</v>
      </c>
      <c r="H64" s="74" t="s">
        <v>63</v>
      </c>
      <c r="I64" s="74">
        <v>0</v>
      </c>
      <c r="K64" s="112"/>
      <c r="L64" s="112"/>
      <c r="M64" s="112"/>
      <c r="N64" s="112"/>
      <c r="O64" s="112"/>
      <c r="P64" s="112" t="s">
        <v>53</v>
      </c>
      <c r="Q64" t="str">
        <v>MAIN MODELS</v>
      </c>
      <c r="R64" s="114" t="str">
        <f t="shared" si="0"/>
        <v>ALPHARD</v>
      </c>
      <c r="S64" t="str">
        <v>Other Model</v>
      </c>
    </row>
    <row r="65" spans="1:19" hidden="1">
      <c r="A65" s="72" t="s">
        <v>269</v>
      </c>
      <c r="B65" s="73" t="s">
        <v>164</v>
      </c>
      <c r="C65" s="73" t="s">
        <v>273</v>
      </c>
      <c r="D65" s="73" t="s">
        <v>271</v>
      </c>
      <c r="E65" s="73" t="s">
        <v>53</v>
      </c>
      <c r="F65" s="74" t="s">
        <v>63</v>
      </c>
      <c r="G65" s="74" t="s">
        <v>63</v>
      </c>
      <c r="H65" s="74" t="s">
        <v>63</v>
      </c>
      <c r="I65" s="74">
        <v>0</v>
      </c>
      <c r="K65" s="112"/>
      <c r="L65" s="112"/>
      <c r="M65" s="112"/>
      <c r="N65" s="112"/>
      <c r="O65" s="112"/>
      <c r="P65" s="112" t="s">
        <v>53</v>
      </c>
      <c r="Q65" t="str">
        <v>MAIN MODELS</v>
      </c>
      <c r="R65" s="114" t="str">
        <f t="shared" si="0"/>
        <v>ALPHARD</v>
      </c>
      <c r="S65" t="str">
        <v>Other Model</v>
      </c>
    </row>
    <row r="66" spans="1:19" hidden="1">
      <c r="A66" s="72" t="s">
        <v>269</v>
      </c>
      <c r="B66" s="73" t="s">
        <v>274</v>
      </c>
      <c r="C66" s="73" t="s">
        <v>275</v>
      </c>
      <c r="D66" s="73" t="s">
        <v>271</v>
      </c>
      <c r="E66" s="73" t="s">
        <v>53</v>
      </c>
      <c r="F66" s="74" t="s">
        <v>63</v>
      </c>
      <c r="G66" s="74" t="s">
        <v>63</v>
      </c>
      <c r="H66" s="74" t="s">
        <v>63</v>
      </c>
      <c r="I66" s="74">
        <v>0</v>
      </c>
      <c r="K66" s="112"/>
      <c r="L66" s="112"/>
      <c r="M66" s="112"/>
      <c r="N66" s="112"/>
      <c r="O66" s="112"/>
      <c r="P66" s="112" t="s">
        <v>53</v>
      </c>
      <c r="Q66" t="str">
        <v>MAIN MODELS</v>
      </c>
      <c r="R66" s="114" t="str">
        <f t="shared" si="0"/>
        <v>ALPHARD</v>
      </c>
      <c r="S66" t="str">
        <v>Other Model</v>
      </c>
    </row>
    <row r="67" spans="1:19" hidden="1">
      <c r="A67" s="72" t="s">
        <v>269</v>
      </c>
      <c r="B67" s="73" t="s">
        <v>243</v>
      </c>
      <c r="C67" s="73" t="s">
        <v>276</v>
      </c>
      <c r="D67" s="73" t="s">
        <v>271</v>
      </c>
      <c r="E67" s="73" t="s">
        <v>53</v>
      </c>
      <c r="F67" s="74" t="s">
        <v>63</v>
      </c>
      <c r="G67" s="74" t="s">
        <v>63</v>
      </c>
      <c r="H67" s="74" t="s">
        <v>63</v>
      </c>
      <c r="I67" s="74">
        <v>0</v>
      </c>
      <c r="K67" s="112"/>
      <c r="L67" s="112"/>
      <c r="M67" s="112"/>
      <c r="N67" s="112"/>
      <c r="O67" s="112"/>
      <c r="P67" s="112" t="s">
        <v>53</v>
      </c>
      <c r="Q67" t="str">
        <v>MAIN MODELS</v>
      </c>
      <c r="R67" s="114" t="str">
        <f t="shared" ref="R67:R130" si="1">E67</f>
        <v>ALPHARD</v>
      </c>
      <c r="S67" t="str">
        <v>Other Model</v>
      </c>
    </row>
    <row r="68" spans="1:19" hidden="1">
      <c r="A68" s="72" t="s">
        <v>269</v>
      </c>
      <c r="B68" s="73" t="s">
        <v>277</v>
      </c>
      <c r="C68" s="73" t="s">
        <v>278</v>
      </c>
      <c r="D68" s="73" t="s">
        <v>271</v>
      </c>
      <c r="E68" s="73" t="s">
        <v>53</v>
      </c>
      <c r="F68" s="74" t="s">
        <v>63</v>
      </c>
      <c r="G68" s="74" t="s">
        <v>63</v>
      </c>
      <c r="H68" s="74" t="s">
        <v>63</v>
      </c>
      <c r="I68" s="74">
        <v>0</v>
      </c>
      <c r="K68" s="112"/>
      <c r="L68" s="112"/>
      <c r="M68" s="112"/>
      <c r="N68" s="112"/>
      <c r="O68" s="112"/>
      <c r="P68" s="112" t="s">
        <v>53</v>
      </c>
      <c r="Q68" t="str">
        <v>MAIN MODELS</v>
      </c>
      <c r="R68" s="114" t="str">
        <f t="shared" si="1"/>
        <v>ALPHARD</v>
      </c>
      <c r="S68" t="str">
        <v>Other Model</v>
      </c>
    </row>
    <row r="69" spans="1:19" hidden="1">
      <c r="A69" s="72" t="s">
        <v>269</v>
      </c>
      <c r="B69" s="73" t="s">
        <v>246</v>
      </c>
      <c r="C69" s="73" t="s">
        <v>279</v>
      </c>
      <c r="D69" s="73" t="s">
        <v>271</v>
      </c>
      <c r="E69" s="73" t="s">
        <v>53</v>
      </c>
      <c r="F69" s="74" t="s">
        <v>63</v>
      </c>
      <c r="G69" s="74" t="s">
        <v>63</v>
      </c>
      <c r="H69" s="74" t="s">
        <v>63</v>
      </c>
      <c r="I69" s="74">
        <v>0</v>
      </c>
      <c r="K69" s="112"/>
      <c r="L69" s="112"/>
      <c r="M69" s="112"/>
      <c r="N69" s="112"/>
      <c r="O69" s="112"/>
      <c r="P69" s="112" t="s">
        <v>53</v>
      </c>
      <c r="Q69" t="str">
        <v>MAIN MODELS</v>
      </c>
      <c r="R69" s="114" t="str">
        <f t="shared" si="1"/>
        <v>ALPHARD</v>
      </c>
      <c r="S69" t="str">
        <v>Other Model</v>
      </c>
    </row>
    <row r="70" spans="1:19" hidden="1">
      <c r="A70" s="72" t="s">
        <v>269</v>
      </c>
      <c r="B70" s="73" t="s">
        <v>280</v>
      </c>
      <c r="C70" s="73" t="s">
        <v>281</v>
      </c>
      <c r="D70" s="73" t="s">
        <v>271</v>
      </c>
      <c r="E70" s="73" t="s">
        <v>53</v>
      </c>
      <c r="F70" s="74" t="s">
        <v>63</v>
      </c>
      <c r="G70" s="74" t="s">
        <v>63</v>
      </c>
      <c r="H70" s="74" t="s">
        <v>63</v>
      </c>
      <c r="I70" s="74">
        <v>0</v>
      </c>
      <c r="K70" s="112"/>
      <c r="L70" s="112"/>
      <c r="M70" s="112"/>
      <c r="N70" s="112"/>
      <c r="O70" s="112"/>
      <c r="P70" s="112" t="s">
        <v>53</v>
      </c>
      <c r="Q70" t="str">
        <v>MAIN MODELS</v>
      </c>
      <c r="R70" s="114" t="str">
        <f t="shared" si="1"/>
        <v>ALPHARD</v>
      </c>
      <c r="S70" t="str">
        <v>Other Model</v>
      </c>
    </row>
    <row r="71" spans="1:19" hidden="1">
      <c r="A71" s="72" t="s">
        <v>282</v>
      </c>
      <c r="B71" s="73" t="s">
        <v>158</v>
      </c>
      <c r="C71" s="73" t="s">
        <v>283</v>
      </c>
      <c r="D71" s="73" t="s">
        <v>284</v>
      </c>
      <c r="E71" s="73" t="s">
        <v>53</v>
      </c>
      <c r="F71" s="74" t="s">
        <v>63</v>
      </c>
      <c r="G71" s="74" t="s">
        <v>63</v>
      </c>
      <c r="H71" s="74" t="s">
        <v>63</v>
      </c>
      <c r="I71" s="74">
        <v>0</v>
      </c>
      <c r="K71" s="112"/>
      <c r="L71" s="112"/>
      <c r="M71" s="112"/>
      <c r="N71" s="112"/>
      <c r="O71" s="112"/>
      <c r="P71" s="112" t="s">
        <v>53</v>
      </c>
      <c r="Q71" t="str">
        <v>MAIN MODELS</v>
      </c>
      <c r="R71" s="114" t="str">
        <f t="shared" si="1"/>
        <v>ALPHARD</v>
      </c>
      <c r="S71" t="str">
        <v>Other Model</v>
      </c>
    </row>
    <row r="72" spans="1:19" hidden="1">
      <c r="A72" s="72" t="s">
        <v>282</v>
      </c>
      <c r="B72" s="73" t="s">
        <v>221</v>
      </c>
      <c r="C72" s="73" t="s">
        <v>285</v>
      </c>
      <c r="D72" s="73" t="s">
        <v>284</v>
      </c>
      <c r="E72" s="73" t="s">
        <v>53</v>
      </c>
      <c r="F72" s="74" t="s">
        <v>63</v>
      </c>
      <c r="G72" s="74" t="s">
        <v>63</v>
      </c>
      <c r="H72" s="74" t="s">
        <v>63</v>
      </c>
      <c r="I72" s="74">
        <v>0</v>
      </c>
      <c r="K72" s="112"/>
      <c r="L72" s="112"/>
      <c r="M72" s="112"/>
      <c r="N72" s="112"/>
      <c r="O72" s="112"/>
      <c r="P72" s="112" t="s">
        <v>53</v>
      </c>
      <c r="Q72" t="str">
        <v>MAIN MODELS</v>
      </c>
      <c r="R72" s="114" t="str">
        <f t="shared" si="1"/>
        <v>ALPHARD</v>
      </c>
      <c r="S72" t="str">
        <v>Other Model</v>
      </c>
    </row>
    <row r="73" spans="1:19" hidden="1">
      <c r="A73" s="72" t="s">
        <v>282</v>
      </c>
      <c r="B73" s="73" t="s">
        <v>164</v>
      </c>
      <c r="C73" s="73" t="s">
        <v>286</v>
      </c>
      <c r="D73" s="73" t="s">
        <v>284</v>
      </c>
      <c r="E73" s="73" t="s">
        <v>53</v>
      </c>
      <c r="F73" s="74" t="s">
        <v>63</v>
      </c>
      <c r="G73" s="74" t="s">
        <v>63</v>
      </c>
      <c r="H73" s="74" t="s">
        <v>63</v>
      </c>
      <c r="I73" s="74">
        <v>0</v>
      </c>
      <c r="K73" s="112"/>
      <c r="L73" s="112"/>
      <c r="M73" s="112"/>
      <c r="N73" s="112"/>
      <c r="O73" s="112"/>
      <c r="P73" s="112" t="s">
        <v>53</v>
      </c>
      <c r="Q73" t="str">
        <v>MAIN MODELS</v>
      </c>
      <c r="R73" s="114" t="str">
        <f t="shared" si="1"/>
        <v>ALPHARD</v>
      </c>
      <c r="S73" t="str">
        <v>Other Model</v>
      </c>
    </row>
    <row r="74" spans="1:19" hidden="1">
      <c r="A74" s="72" t="s">
        <v>282</v>
      </c>
      <c r="B74" s="73" t="s">
        <v>274</v>
      </c>
      <c r="C74" s="73" t="s">
        <v>287</v>
      </c>
      <c r="D74" s="73" t="s">
        <v>284</v>
      </c>
      <c r="E74" s="73" t="s">
        <v>53</v>
      </c>
      <c r="F74" s="74" t="s">
        <v>63</v>
      </c>
      <c r="G74" s="74" t="s">
        <v>63</v>
      </c>
      <c r="H74" s="74" t="s">
        <v>63</v>
      </c>
      <c r="I74" s="74">
        <v>0</v>
      </c>
      <c r="K74" s="112"/>
      <c r="L74" s="112"/>
      <c r="M74" s="112"/>
      <c r="N74" s="112"/>
      <c r="O74" s="112"/>
      <c r="P74" s="112" t="s">
        <v>53</v>
      </c>
      <c r="Q74" t="str">
        <v>MAIN MODELS</v>
      </c>
      <c r="R74" s="114" t="str">
        <f t="shared" si="1"/>
        <v>ALPHARD</v>
      </c>
      <c r="S74" t="str">
        <v>Other Model</v>
      </c>
    </row>
    <row r="75" spans="1:19" hidden="1">
      <c r="A75" s="72" t="s">
        <v>282</v>
      </c>
      <c r="B75" s="73" t="s">
        <v>243</v>
      </c>
      <c r="C75" s="73" t="s">
        <v>288</v>
      </c>
      <c r="D75" s="73" t="s">
        <v>284</v>
      </c>
      <c r="E75" s="73" t="s">
        <v>53</v>
      </c>
      <c r="F75" s="74" t="s">
        <v>63</v>
      </c>
      <c r="G75" s="74" t="s">
        <v>63</v>
      </c>
      <c r="H75" s="74" t="s">
        <v>63</v>
      </c>
      <c r="I75" s="74">
        <v>0</v>
      </c>
      <c r="K75" s="112"/>
      <c r="L75" s="112"/>
      <c r="M75" s="112"/>
      <c r="N75" s="112"/>
      <c r="O75" s="112"/>
      <c r="P75" s="112" t="s">
        <v>53</v>
      </c>
      <c r="Q75" t="str">
        <v>MAIN MODELS</v>
      </c>
      <c r="R75" s="114" t="str">
        <f t="shared" si="1"/>
        <v>ALPHARD</v>
      </c>
      <c r="S75" t="str">
        <v>Other Model</v>
      </c>
    </row>
    <row r="76" spans="1:19" hidden="1">
      <c r="A76" s="72" t="s">
        <v>282</v>
      </c>
      <c r="B76" s="73" t="s">
        <v>246</v>
      </c>
      <c r="C76" s="73" t="s">
        <v>289</v>
      </c>
      <c r="D76" s="73" t="s">
        <v>284</v>
      </c>
      <c r="E76" s="73" t="s">
        <v>53</v>
      </c>
      <c r="F76" s="74" t="s">
        <v>63</v>
      </c>
      <c r="G76" s="74" t="s">
        <v>63</v>
      </c>
      <c r="H76" s="74" t="s">
        <v>63</v>
      </c>
      <c r="I76" s="74">
        <v>0</v>
      </c>
      <c r="K76" s="112"/>
      <c r="L76" s="112"/>
      <c r="M76" s="112"/>
      <c r="N76" s="112"/>
      <c r="O76" s="112"/>
      <c r="P76" s="112" t="s">
        <v>53</v>
      </c>
      <c r="Q76" t="str">
        <v>MAIN MODELS</v>
      </c>
      <c r="R76" s="114" t="str">
        <f t="shared" si="1"/>
        <v>ALPHARD</v>
      </c>
      <c r="S76" t="str">
        <v>Other Model</v>
      </c>
    </row>
    <row r="77" spans="1:19" hidden="1">
      <c r="A77" s="72" t="s">
        <v>282</v>
      </c>
      <c r="B77" s="73" t="s">
        <v>277</v>
      </c>
      <c r="C77" s="73" t="s">
        <v>290</v>
      </c>
      <c r="D77" s="73" t="s">
        <v>284</v>
      </c>
      <c r="E77" s="73" t="s">
        <v>53</v>
      </c>
      <c r="F77" s="74" t="s">
        <v>63</v>
      </c>
      <c r="G77" s="74" t="s">
        <v>63</v>
      </c>
      <c r="H77" s="74" t="s">
        <v>63</v>
      </c>
      <c r="I77" s="74">
        <v>0</v>
      </c>
      <c r="K77" s="112"/>
      <c r="L77" s="112"/>
      <c r="M77" s="112"/>
      <c r="N77" s="112"/>
      <c r="O77" s="112"/>
      <c r="P77" s="112" t="s">
        <v>53</v>
      </c>
      <c r="Q77" t="str">
        <v>MAIN MODELS</v>
      </c>
      <c r="R77" s="114" t="str">
        <f t="shared" si="1"/>
        <v>ALPHARD</v>
      </c>
      <c r="S77" t="str">
        <v>Other Model</v>
      </c>
    </row>
    <row r="78" spans="1:19" hidden="1">
      <c r="A78" s="72" t="s">
        <v>282</v>
      </c>
      <c r="B78" s="73" t="s">
        <v>291</v>
      </c>
      <c r="C78" s="73" t="s">
        <v>292</v>
      </c>
      <c r="D78" s="73" t="s">
        <v>284</v>
      </c>
      <c r="E78" s="73" t="s">
        <v>53</v>
      </c>
      <c r="F78" s="74" t="s">
        <v>63</v>
      </c>
      <c r="G78" s="74" t="s">
        <v>63</v>
      </c>
      <c r="H78" s="74" t="s">
        <v>63</v>
      </c>
      <c r="I78" s="74">
        <v>0</v>
      </c>
      <c r="K78" s="112"/>
      <c r="L78" s="112"/>
      <c r="M78" s="112"/>
      <c r="N78" s="112"/>
      <c r="O78" s="112"/>
      <c r="P78" s="112" t="s">
        <v>53</v>
      </c>
      <c r="Q78" t="str">
        <v>MAIN MODELS</v>
      </c>
      <c r="R78" s="114" t="str">
        <f t="shared" si="1"/>
        <v>ALPHARD</v>
      </c>
      <c r="S78" t="str">
        <v>Other Model</v>
      </c>
    </row>
    <row r="79" spans="1:19" hidden="1">
      <c r="A79" s="72" t="s">
        <v>282</v>
      </c>
      <c r="B79" s="73" t="s">
        <v>249</v>
      </c>
      <c r="C79" s="73" t="s">
        <v>293</v>
      </c>
      <c r="D79" s="73" t="s">
        <v>284</v>
      </c>
      <c r="E79" s="73" t="s">
        <v>53</v>
      </c>
      <c r="F79" s="74" t="s">
        <v>63</v>
      </c>
      <c r="G79" s="74" t="s">
        <v>63</v>
      </c>
      <c r="H79" s="74" t="s">
        <v>63</v>
      </c>
      <c r="I79" s="74">
        <v>0</v>
      </c>
      <c r="K79" s="112"/>
      <c r="L79" s="112"/>
      <c r="M79" s="112"/>
      <c r="N79" s="112"/>
      <c r="O79" s="112"/>
      <c r="P79" s="112" t="s">
        <v>53</v>
      </c>
      <c r="Q79" t="str">
        <v>MAIN MODELS</v>
      </c>
      <c r="R79" s="114" t="str">
        <f t="shared" si="1"/>
        <v>ALPHARD</v>
      </c>
      <c r="S79" t="str">
        <v>Other Model</v>
      </c>
    </row>
    <row r="80" spans="1:19" hidden="1">
      <c r="A80" s="72" t="s">
        <v>282</v>
      </c>
      <c r="B80" s="73" t="s">
        <v>294</v>
      </c>
      <c r="C80" s="73" t="s">
        <v>295</v>
      </c>
      <c r="D80" s="73" t="s">
        <v>284</v>
      </c>
      <c r="E80" s="73" t="s">
        <v>53</v>
      </c>
      <c r="F80" s="74" t="s">
        <v>63</v>
      </c>
      <c r="G80" s="74" t="s">
        <v>63</v>
      </c>
      <c r="H80" s="74" t="s">
        <v>63</v>
      </c>
      <c r="I80" s="74">
        <v>0</v>
      </c>
      <c r="K80" s="112"/>
      <c r="L80" s="112"/>
      <c r="M80" s="112"/>
      <c r="N80" s="112"/>
      <c r="O80" s="112"/>
      <c r="P80" s="112" t="s">
        <v>53</v>
      </c>
      <c r="Q80" t="str">
        <v>MAIN MODELS</v>
      </c>
      <c r="R80" s="114" t="str">
        <f t="shared" si="1"/>
        <v>ALPHARD</v>
      </c>
      <c r="S80" t="str">
        <v>Other Model</v>
      </c>
    </row>
    <row r="81" spans="1:19" hidden="1">
      <c r="A81" s="72" t="s">
        <v>296</v>
      </c>
      <c r="B81" s="73" t="s">
        <v>158</v>
      </c>
      <c r="C81" s="73" t="s">
        <v>297</v>
      </c>
      <c r="D81" s="73" t="s">
        <v>298</v>
      </c>
      <c r="E81" s="73" t="s">
        <v>53</v>
      </c>
      <c r="F81" s="74" t="s">
        <v>63</v>
      </c>
      <c r="G81" s="74" t="s">
        <v>63</v>
      </c>
      <c r="H81" s="74" t="s">
        <v>63</v>
      </c>
      <c r="I81" s="74">
        <v>0</v>
      </c>
      <c r="K81" s="112"/>
      <c r="L81" s="112"/>
      <c r="M81" s="112"/>
      <c r="N81" s="112"/>
      <c r="O81" s="112"/>
      <c r="P81" s="112" t="s">
        <v>53</v>
      </c>
      <c r="Q81" t="str">
        <v>MAIN MODELS</v>
      </c>
      <c r="R81" s="114" t="str">
        <f t="shared" si="1"/>
        <v>ALPHARD</v>
      </c>
      <c r="S81" t="str">
        <v>Other Model</v>
      </c>
    </row>
    <row r="82" spans="1:19" hidden="1">
      <c r="A82" s="72" t="s">
        <v>296</v>
      </c>
      <c r="B82" s="73" t="s">
        <v>162</v>
      </c>
      <c r="C82" s="73" t="s">
        <v>299</v>
      </c>
      <c r="D82" s="73" t="s">
        <v>298</v>
      </c>
      <c r="E82" s="73" t="s">
        <v>53</v>
      </c>
      <c r="F82" s="74" t="s">
        <v>63</v>
      </c>
      <c r="G82" s="74" t="s">
        <v>63</v>
      </c>
      <c r="H82" s="74" t="s">
        <v>63</v>
      </c>
      <c r="I82" s="74">
        <v>0</v>
      </c>
      <c r="K82" s="112"/>
      <c r="L82" s="112"/>
      <c r="M82" s="112"/>
      <c r="N82" s="112"/>
      <c r="O82" s="112"/>
      <c r="P82" s="112" t="s">
        <v>53</v>
      </c>
      <c r="Q82" t="str">
        <v>MAIN MODELS</v>
      </c>
      <c r="R82" s="114" t="str">
        <f t="shared" si="1"/>
        <v>ALPHARD</v>
      </c>
      <c r="S82" t="str">
        <v>Other Model</v>
      </c>
    </row>
    <row r="83" spans="1:19" hidden="1">
      <c r="A83" s="72" t="s">
        <v>296</v>
      </c>
      <c r="B83" s="73" t="s">
        <v>300</v>
      </c>
      <c r="C83" s="73" t="s">
        <v>301</v>
      </c>
      <c r="D83" s="73" t="s">
        <v>302</v>
      </c>
      <c r="E83" s="73" t="s">
        <v>53</v>
      </c>
      <c r="F83" s="74" t="s">
        <v>63</v>
      </c>
      <c r="G83" s="74" t="s">
        <v>63</v>
      </c>
      <c r="H83" s="74" t="s">
        <v>63</v>
      </c>
      <c r="I83" s="74">
        <v>0</v>
      </c>
      <c r="K83" s="112"/>
      <c r="L83" s="112"/>
      <c r="M83" s="112"/>
      <c r="N83" s="112"/>
      <c r="O83" s="112"/>
      <c r="P83" s="112" t="s">
        <v>53</v>
      </c>
      <c r="Q83" t="str">
        <v>MAIN MODELS</v>
      </c>
      <c r="R83" s="114" t="str">
        <f t="shared" si="1"/>
        <v>ALPHARD</v>
      </c>
      <c r="S83" t="str">
        <v>Other Model</v>
      </c>
    </row>
    <row r="84" spans="1:19" hidden="1">
      <c r="A84" s="72" t="s">
        <v>303</v>
      </c>
      <c r="B84" s="73" t="s">
        <v>158</v>
      </c>
      <c r="C84" s="73" t="s">
        <v>304</v>
      </c>
      <c r="D84" s="73" t="s">
        <v>305</v>
      </c>
      <c r="E84" s="73" t="s">
        <v>53</v>
      </c>
      <c r="F84" s="74" t="s">
        <v>63</v>
      </c>
      <c r="G84" s="74" t="s">
        <v>63</v>
      </c>
      <c r="H84" s="74" t="s">
        <v>63</v>
      </c>
      <c r="I84" s="74">
        <v>0</v>
      </c>
      <c r="K84" s="112"/>
      <c r="L84" s="112"/>
      <c r="M84" s="112"/>
      <c r="N84" s="112"/>
      <c r="O84" s="112"/>
      <c r="P84" s="112" t="s">
        <v>53</v>
      </c>
      <c r="Q84" t="str">
        <v>MAIN MODELS</v>
      </c>
      <c r="R84" s="114" t="str">
        <f t="shared" si="1"/>
        <v>ALPHARD</v>
      </c>
      <c r="S84" t="str">
        <v>Other Model</v>
      </c>
    </row>
    <row r="85" spans="1:19" hidden="1">
      <c r="A85" s="72" t="s">
        <v>303</v>
      </c>
      <c r="B85" s="73" t="s">
        <v>221</v>
      </c>
      <c r="C85" s="73" t="s">
        <v>306</v>
      </c>
      <c r="D85" s="73" t="s">
        <v>305</v>
      </c>
      <c r="E85" s="73" t="s">
        <v>53</v>
      </c>
      <c r="F85" s="74" t="s">
        <v>63</v>
      </c>
      <c r="G85" s="74" t="s">
        <v>63</v>
      </c>
      <c r="H85" s="74" t="s">
        <v>63</v>
      </c>
      <c r="I85" s="74">
        <v>0</v>
      </c>
      <c r="K85" s="112"/>
      <c r="L85" s="112"/>
      <c r="M85" s="112"/>
      <c r="N85" s="112"/>
      <c r="O85" s="112"/>
      <c r="P85" s="112" t="s">
        <v>53</v>
      </c>
      <c r="Q85" t="str">
        <v>MAIN MODELS</v>
      </c>
      <c r="R85" s="114" t="str">
        <f t="shared" si="1"/>
        <v>ALPHARD</v>
      </c>
      <c r="S85" t="str">
        <v>Other Model</v>
      </c>
    </row>
    <row r="86" spans="1:19" hidden="1">
      <c r="A86" s="72" t="s">
        <v>303</v>
      </c>
      <c r="B86" s="73" t="s">
        <v>164</v>
      </c>
      <c r="C86" s="73" t="s">
        <v>307</v>
      </c>
      <c r="D86" s="73" t="s">
        <v>305</v>
      </c>
      <c r="E86" s="73" t="s">
        <v>53</v>
      </c>
      <c r="F86" s="74" t="s">
        <v>63</v>
      </c>
      <c r="G86" s="74" t="s">
        <v>63</v>
      </c>
      <c r="H86" s="74" t="s">
        <v>63</v>
      </c>
      <c r="I86" s="74">
        <v>0</v>
      </c>
      <c r="K86" s="112"/>
      <c r="L86" s="112"/>
      <c r="M86" s="112"/>
      <c r="N86" s="112"/>
      <c r="O86" s="112"/>
      <c r="P86" s="112" t="s">
        <v>53</v>
      </c>
      <c r="Q86" t="str">
        <v>MAIN MODELS</v>
      </c>
      <c r="R86" s="114" t="str">
        <f t="shared" si="1"/>
        <v>ALPHARD</v>
      </c>
      <c r="S86" t="str">
        <v>Other Model</v>
      </c>
    </row>
    <row r="87" spans="1:19" hidden="1">
      <c r="A87" s="72" t="s">
        <v>303</v>
      </c>
      <c r="B87" s="73" t="s">
        <v>274</v>
      </c>
      <c r="C87" s="73" t="s">
        <v>308</v>
      </c>
      <c r="D87" s="73" t="s">
        <v>305</v>
      </c>
      <c r="E87" s="73" t="s">
        <v>53</v>
      </c>
      <c r="F87" s="74" t="s">
        <v>63</v>
      </c>
      <c r="G87" s="74" t="s">
        <v>63</v>
      </c>
      <c r="H87" s="74" t="s">
        <v>63</v>
      </c>
      <c r="I87" s="74">
        <v>0</v>
      </c>
      <c r="K87" s="112"/>
      <c r="L87" s="112"/>
      <c r="M87" s="112"/>
      <c r="N87" s="112"/>
      <c r="O87" s="112"/>
      <c r="P87" s="112" t="s">
        <v>53</v>
      </c>
      <c r="Q87" t="str">
        <v>MAIN MODELS</v>
      </c>
      <c r="R87" s="114" t="str">
        <f t="shared" si="1"/>
        <v>ALPHARD</v>
      </c>
      <c r="S87" t="str">
        <v>Other Model</v>
      </c>
    </row>
    <row r="88" spans="1:19" hidden="1">
      <c r="A88" s="72" t="s">
        <v>303</v>
      </c>
      <c r="B88" s="73" t="s">
        <v>243</v>
      </c>
      <c r="C88" s="73" t="s">
        <v>309</v>
      </c>
      <c r="D88" s="73" t="s">
        <v>305</v>
      </c>
      <c r="E88" s="73" t="s">
        <v>53</v>
      </c>
      <c r="F88" s="74" t="s">
        <v>63</v>
      </c>
      <c r="G88" s="74" t="s">
        <v>63</v>
      </c>
      <c r="H88" s="74" t="s">
        <v>63</v>
      </c>
      <c r="I88" s="74">
        <v>0</v>
      </c>
      <c r="K88" s="112"/>
      <c r="L88" s="112"/>
      <c r="M88" s="112"/>
      <c r="N88" s="112"/>
      <c r="O88" s="112"/>
      <c r="P88" s="112" t="s">
        <v>53</v>
      </c>
      <c r="Q88" t="str">
        <v>MAIN MODELS</v>
      </c>
      <c r="R88" s="114" t="str">
        <f t="shared" si="1"/>
        <v>ALPHARD</v>
      </c>
      <c r="S88" t="str">
        <v>Other Model</v>
      </c>
    </row>
    <row r="89" spans="1:19" hidden="1">
      <c r="A89" s="72" t="s">
        <v>303</v>
      </c>
      <c r="B89" s="73" t="s">
        <v>277</v>
      </c>
      <c r="C89" s="73" t="s">
        <v>310</v>
      </c>
      <c r="D89" s="73" t="s">
        <v>305</v>
      </c>
      <c r="E89" s="73" t="s">
        <v>53</v>
      </c>
      <c r="F89" s="74" t="s">
        <v>63</v>
      </c>
      <c r="G89" s="74" t="s">
        <v>63</v>
      </c>
      <c r="H89" s="74" t="s">
        <v>63</v>
      </c>
      <c r="I89" s="74">
        <v>0</v>
      </c>
      <c r="K89" s="112"/>
      <c r="L89" s="112"/>
      <c r="M89" s="112"/>
      <c r="N89" s="112"/>
      <c r="O89" s="112"/>
      <c r="P89" s="112" t="s">
        <v>53</v>
      </c>
      <c r="Q89" t="str">
        <v>MAIN MODELS</v>
      </c>
      <c r="R89" s="114" t="str">
        <f t="shared" si="1"/>
        <v>ALPHARD</v>
      </c>
      <c r="S89" t="str">
        <v>Other Model</v>
      </c>
    </row>
    <row r="90" spans="1:19" hidden="1">
      <c r="A90" s="72" t="s">
        <v>303</v>
      </c>
      <c r="B90" s="73" t="s">
        <v>246</v>
      </c>
      <c r="C90" s="73" t="s">
        <v>311</v>
      </c>
      <c r="D90" s="73" t="s">
        <v>305</v>
      </c>
      <c r="E90" s="73" t="s">
        <v>53</v>
      </c>
      <c r="F90" s="74" t="s">
        <v>63</v>
      </c>
      <c r="G90" s="74" t="s">
        <v>63</v>
      </c>
      <c r="H90" s="74" t="s">
        <v>63</v>
      </c>
      <c r="I90" s="74">
        <v>0</v>
      </c>
      <c r="K90" s="112"/>
      <c r="L90" s="112"/>
      <c r="M90" s="112"/>
      <c r="N90" s="112"/>
      <c r="O90" s="112"/>
      <c r="P90" s="112" t="s">
        <v>53</v>
      </c>
      <c r="Q90" t="str">
        <v>MAIN MODELS</v>
      </c>
      <c r="R90" s="114" t="str">
        <f t="shared" si="1"/>
        <v>ALPHARD</v>
      </c>
      <c r="S90" t="str">
        <v>Other Model</v>
      </c>
    </row>
    <row r="91" spans="1:19" hidden="1">
      <c r="A91" s="72" t="s">
        <v>303</v>
      </c>
      <c r="B91" s="73" t="s">
        <v>312</v>
      </c>
      <c r="C91" s="73" t="s">
        <v>313</v>
      </c>
      <c r="D91" s="73" t="s">
        <v>305</v>
      </c>
      <c r="E91" s="73" t="s">
        <v>53</v>
      </c>
      <c r="F91" s="74" t="s">
        <v>63</v>
      </c>
      <c r="G91" s="74" t="s">
        <v>63</v>
      </c>
      <c r="H91" s="74" t="s">
        <v>63</v>
      </c>
      <c r="I91" s="74">
        <v>0</v>
      </c>
      <c r="K91" s="112"/>
      <c r="L91" s="112"/>
      <c r="M91" s="112"/>
      <c r="N91" s="112"/>
      <c r="O91" s="112"/>
      <c r="P91" s="112" t="s">
        <v>53</v>
      </c>
      <c r="Q91" t="str">
        <v>MAIN MODELS</v>
      </c>
      <c r="R91" s="114" t="str">
        <f t="shared" si="1"/>
        <v>ALPHARD</v>
      </c>
      <c r="S91" t="str">
        <v>Other Model</v>
      </c>
    </row>
    <row r="92" spans="1:19" hidden="1">
      <c r="A92" s="72" t="s">
        <v>314</v>
      </c>
      <c r="B92" s="73" t="s">
        <v>158</v>
      </c>
      <c r="C92" s="73" t="s">
        <v>315</v>
      </c>
      <c r="D92" s="73" t="s">
        <v>316</v>
      </c>
      <c r="E92" s="73" t="s">
        <v>53</v>
      </c>
      <c r="F92" s="74" t="s">
        <v>63</v>
      </c>
      <c r="G92" s="74" t="s">
        <v>63</v>
      </c>
      <c r="H92" s="74" t="s">
        <v>63</v>
      </c>
      <c r="I92" s="74">
        <v>0</v>
      </c>
      <c r="K92" s="112"/>
      <c r="L92" s="112"/>
      <c r="M92" s="112"/>
      <c r="N92" s="112"/>
      <c r="O92" s="112"/>
      <c r="P92" s="112" t="s">
        <v>53</v>
      </c>
      <c r="Q92" t="str">
        <v>MAIN MODELS</v>
      </c>
      <c r="R92" s="114" t="str">
        <f t="shared" si="1"/>
        <v>ALPHARD</v>
      </c>
      <c r="S92" t="str">
        <v>Other Model</v>
      </c>
    </row>
    <row r="93" spans="1:19" hidden="1">
      <c r="A93" s="72" t="s">
        <v>314</v>
      </c>
      <c r="B93" s="73" t="s">
        <v>162</v>
      </c>
      <c r="C93" s="73" t="s">
        <v>317</v>
      </c>
      <c r="D93" s="73" t="s">
        <v>316</v>
      </c>
      <c r="E93" s="73" t="s">
        <v>53</v>
      </c>
      <c r="F93" s="74" t="s">
        <v>63</v>
      </c>
      <c r="G93" s="74" t="s">
        <v>63</v>
      </c>
      <c r="H93" s="74" t="s">
        <v>63</v>
      </c>
      <c r="I93" s="74">
        <v>0</v>
      </c>
      <c r="K93" s="112"/>
      <c r="L93" s="112"/>
      <c r="M93" s="112"/>
      <c r="N93" s="112"/>
      <c r="O93" s="112"/>
      <c r="P93" s="112" t="s">
        <v>53</v>
      </c>
      <c r="Q93" t="str">
        <v>MAIN MODELS</v>
      </c>
      <c r="R93" s="114" t="str">
        <f t="shared" si="1"/>
        <v>ALPHARD</v>
      </c>
      <c r="S93" t="str">
        <v>Other Model</v>
      </c>
    </row>
    <row r="94" spans="1:19" hidden="1">
      <c r="A94" s="72" t="s">
        <v>314</v>
      </c>
      <c r="B94" s="73" t="s">
        <v>318</v>
      </c>
      <c r="C94" s="73" t="s">
        <v>319</v>
      </c>
      <c r="D94" s="73" t="s">
        <v>320</v>
      </c>
      <c r="E94" s="73" t="s">
        <v>53</v>
      </c>
      <c r="F94" s="74" t="s">
        <v>63</v>
      </c>
      <c r="G94" s="74" t="s">
        <v>63</v>
      </c>
      <c r="H94" s="74" t="s">
        <v>63</v>
      </c>
      <c r="I94" s="74">
        <v>0</v>
      </c>
      <c r="K94" s="112"/>
      <c r="L94" s="112"/>
      <c r="M94" s="112"/>
      <c r="N94" s="112"/>
      <c r="O94" s="112"/>
      <c r="P94" s="112" t="s">
        <v>53</v>
      </c>
      <c r="Q94" t="str">
        <v>MAIN MODELS</v>
      </c>
      <c r="R94" s="114" t="str">
        <f t="shared" si="1"/>
        <v>ALPHARD</v>
      </c>
      <c r="S94" t="str">
        <v>Other Model</v>
      </c>
    </row>
    <row r="95" spans="1:19" hidden="1">
      <c r="A95" s="72" t="s">
        <v>321</v>
      </c>
      <c r="B95" s="73" t="s">
        <v>158</v>
      </c>
      <c r="C95" s="73" t="s">
        <v>322</v>
      </c>
      <c r="D95" s="73" t="s">
        <v>284</v>
      </c>
      <c r="E95" s="73" t="s">
        <v>53</v>
      </c>
      <c r="F95" s="74" t="s">
        <v>63</v>
      </c>
      <c r="G95" s="74" t="s">
        <v>63</v>
      </c>
      <c r="H95" s="74" t="s">
        <v>63</v>
      </c>
      <c r="I95" s="74">
        <v>0</v>
      </c>
      <c r="K95" s="112"/>
      <c r="L95" s="112"/>
      <c r="M95" s="112"/>
      <c r="N95" s="112"/>
      <c r="O95" s="112"/>
      <c r="P95" s="112" t="s">
        <v>53</v>
      </c>
      <c r="Q95" t="str">
        <v>MAIN MODELS</v>
      </c>
      <c r="R95" s="114" t="str">
        <f t="shared" si="1"/>
        <v>ALPHARD</v>
      </c>
      <c r="S95" t="str">
        <v>Other Model</v>
      </c>
    </row>
    <row r="96" spans="1:19" hidden="1">
      <c r="A96" s="72" t="s">
        <v>323</v>
      </c>
      <c r="B96" s="73" t="s">
        <v>158</v>
      </c>
      <c r="C96" s="73" t="s">
        <v>324</v>
      </c>
      <c r="D96" s="73" t="s">
        <v>325</v>
      </c>
      <c r="E96" s="73" t="s">
        <v>53</v>
      </c>
      <c r="F96" s="74" t="s">
        <v>63</v>
      </c>
      <c r="G96" s="74" t="s">
        <v>63</v>
      </c>
      <c r="H96" s="74" t="s">
        <v>63</v>
      </c>
      <c r="I96" s="74">
        <v>0</v>
      </c>
      <c r="K96" s="112"/>
      <c r="L96" s="112"/>
      <c r="M96" s="112"/>
      <c r="N96" s="112"/>
      <c r="O96" s="112"/>
      <c r="P96" s="112" t="s">
        <v>53</v>
      </c>
      <c r="Q96" t="str">
        <v>MAIN MODELS</v>
      </c>
      <c r="R96" s="114" t="str">
        <f t="shared" si="1"/>
        <v>ALPHARD</v>
      </c>
      <c r="S96" t="str">
        <v>Other Model</v>
      </c>
    </row>
    <row r="97" spans="1:19" hidden="1">
      <c r="A97" s="72" t="s">
        <v>262</v>
      </c>
      <c r="B97" s="73" t="s">
        <v>221</v>
      </c>
      <c r="C97" s="73" t="s">
        <v>326</v>
      </c>
      <c r="D97" s="73" t="s">
        <v>264</v>
      </c>
      <c r="E97" s="73" t="s">
        <v>53</v>
      </c>
      <c r="F97" s="74" t="s">
        <v>63</v>
      </c>
      <c r="G97" s="74" t="s">
        <v>63</v>
      </c>
      <c r="H97" s="74" t="s">
        <v>63</v>
      </c>
      <c r="I97" s="74">
        <v>0</v>
      </c>
      <c r="K97" s="112"/>
      <c r="L97" s="112"/>
      <c r="M97" s="112"/>
      <c r="N97" s="112"/>
      <c r="O97" s="112"/>
      <c r="P97" s="112" t="s">
        <v>53</v>
      </c>
      <c r="Q97" t="str">
        <v>MAIN MODELS</v>
      </c>
      <c r="R97" s="114" t="str">
        <f t="shared" si="1"/>
        <v>ALPHARD</v>
      </c>
      <c r="S97" t="str">
        <v>Other Model</v>
      </c>
    </row>
    <row r="98" spans="1:19" hidden="1">
      <c r="A98" s="72" t="s">
        <v>255</v>
      </c>
      <c r="B98" s="73" t="s">
        <v>221</v>
      </c>
      <c r="C98" s="73" t="s">
        <v>327</v>
      </c>
      <c r="D98" s="73" t="s">
        <v>257</v>
      </c>
      <c r="E98" s="73" t="s">
        <v>53</v>
      </c>
      <c r="F98" s="74" t="s">
        <v>63</v>
      </c>
      <c r="G98" s="74" t="s">
        <v>63</v>
      </c>
      <c r="H98" s="74" t="s">
        <v>63</v>
      </c>
      <c r="I98" s="74">
        <v>0</v>
      </c>
      <c r="K98" s="112"/>
      <c r="L98" s="112"/>
      <c r="M98" s="112"/>
      <c r="N98" s="112"/>
      <c r="O98" s="112"/>
      <c r="P98" s="112" t="s">
        <v>53</v>
      </c>
      <c r="Q98" t="str">
        <v>MAIN MODELS</v>
      </c>
      <c r="R98" s="114" t="str">
        <f t="shared" si="1"/>
        <v>ALPHARD</v>
      </c>
      <c r="S98" t="str">
        <v>Other Model</v>
      </c>
    </row>
    <row r="99" spans="1:19" hidden="1">
      <c r="A99" s="72" t="s">
        <v>323</v>
      </c>
      <c r="B99" s="73" t="s">
        <v>162</v>
      </c>
      <c r="C99" s="73" t="s">
        <v>328</v>
      </c>
      <c r="D99" s="73" t="s">
        <v>325</v>
      </c>
      <c r="E99" s="73" t="s">
        <v>53</v>
      </c>
      <c r="F99" s="74" t="s">
        <v>63</v>
      </c>
      <c r="G99" s="74" t="s">
        <v>63</v>
      </c>
      <c r="H99" s="74" t="s">
        <v>63</v>
      </c>
      <c r="I99" s="74">
        <v>0</v>
      </c>
      <c r="K99" s="112"/>
      <c r="L99" s="112"/>
      <c r="M99" s="112"/>
      <c r="N99" s="112"/>
      <c r="O99" s="112"/>
      <c r="P99" s="112" t="s">
        <v>53</v>
      </c>
      <c r="Q99" t="str">
        <v>MAIN MODELS</v>
      </c>
      <c r="R99" s="114" t="str">
        <f t="shared" si="1"/>
        <v>ALPHARD</v>
      </c>
      <c r="S99" t="str">
        <v>Other Model</v>
      </c>
    </row>
    <row r="100" spans="1:19" hidden="1">
      <c r="A100" s="72" t="s">
        <v>262</v>
      </c>
      <c r="B100" s="73" t="s">
        <v>164</v>
      </c>
      <c r="C100" s="73" t="s">
        <v>329</v>
      </c>
      <c r="D100" s="73" t="s">
        <v>264</v>
      </c>
      <c r="E100" s="73" t="s">
        <v>53</v>
      </c>
      <c r="F100" s="74" t="s">
        <v>63</v>
      </c>
      <c r="G100" s="74" t="s">
        <v>63</v>
      </c>
      <c r="H100" s="74" t="s">
        <v>63</v>
      </c>
      <c r="I100" s="74">
        <v>0</v>
      </c>
      <c r="K100" s="112"/>
      <c r="L100" s="112"/>
      <c r="M100" s="112"/>
      <c r="N100" s="112"/>
      <c r="O100" s="112"/>
      <c r="P100" s="112" t="s">
        <v>53</v>
      </c>
      <c r="Q100" t="str">
        <v>MAIN MODELS</v>
      </c>
      <c r="R100" s="114" t="str">
        <f t="shared" si="1"/>
        <v>ALPHARD</v>
      </c>
      <c r="S100" t="str">
        <v>Other Model</v>
      </c>
    </row>
    <row r="101" spans="1:19" hidden="1">
      <c r="A101" s="72" t="s">
        <v>255</v>
      </c>
      <c r="B101" s="73" t="s">
        <v>164</v>
      </c>
      <c r="C101" s="73" t="s">
        <v>330</v>
      </c>
      <c r="D101" s="73" t="s">
        <v>257</v>
      </c>
      <c r="E101" s="73" t="s">
        <v>53</v>
      </c>
      <c r="F101" s="74" t="s">
        <v>63</v>
      </c>
      <c r="G101" s="74" t="s">
        <v>63</v>
      </c>
      <c r="H101" s="74" t="s">
        <v>63</v>
      </c>
      <c r="I101" s="74">
        <v>0</v>
      </c>
      <c r="K101" s="112"/>
      <c r="L101" s="112"/>
      <c r="M101" s="112"/>
      <c r="N101" s="112"/>
      <c r="O101" s="112"/>
      <c r="P101" s="112" t="s">
        <v>53</v>
      </c>
      <c r="Q101" t="str">
        <v>MAIN MODELS</v>
      </c>
      <c r="R101" s="114" t="str">
        <f t="shared" si="1"/>
        <v>ALPHARD</v>
      </c>
      <c r="S101" t="str">
        <v>Other Model</v>
      </c>
    </row>
    <row r="102" spans="1:19" hidden="1">
      <c r="A102" s="72" t="s">
        <v>296</v>
      </c>
      <c r="B102" s="73" t="s">
        <v>221</v>
      </c>
      <c r="C102" s="73" t="s">
        <v>331</v>
      </c>
      <c r="D102" s="73" t="s">
        <v>332</v>
      </c>
      <c r="E102" s="73" t="s">
        <v>53</v>
      </c>
      <c r="F102" s="74" t="s">
        <v>63</v>
      </c>
      <c r="G102" s="74" t="s">
        <v>63</v>
      </c>
      <c r="H102" s="74" t="s">
        <v>63</v>
      </c>
      <c r="I102" s="74">
        <v>0</v>
      </c>
      <c r="K102" s="112"/>
      <c r="L102" s="112"/>
      <c r="M102" s="112"/>
      <c r="N102" s="112"/>
      <c r="O102" s="112"/>
      <c r="P102" s="112" t="s">
        <v>53</v>
      </c>
      <c r="Q102" t="str">
        <v>MAIN MODELS</v>
      </c>
      <c r="R102" s="114" t="str">
        <f t="shared" si="1"/>
        <v>ALPHARD</v>
      </c>
      <c r="S102" t="str">
        <v>Other Model</v>
      </c>
    </row>
    <row r="103" spans="1:19" hidden="1">
      <c r="A103" s="72" t="s">
        <v>296</v>
      </c>
      <c r="B103" s="73" t="s">
        <v>164</v>
      </c>
      <c r="C103" s="73" t="s">
        <v>333</v>
      </c>
      <c r="D103" s="73" t="s">
        <v>332</v>
      </c>
      <c r="E103" s="73" t="s">
        <v>53</v>
      </c>
      <c r="F103" s="74" t="s">
        <v>63</v>
      </c>
      <c r="G103" s="74" t="s">
        <v>63</v>
      </c>
      <c r="H103" s="74" t="s">
        <v>63</v>
      </c>
      <c r="I103" s="74">
        <v>0</v>
      </c>
      <c r="K103" s="112"/>
      <c r="L103" s="112"/>
      <c r="M103" s="112"/>
      <c r="N103" s="112"/>
      <c r="O103" s="112"/>
      <c r="P103" s="112" t="s">
        <v>53</v>
      </c>
      <c r="Q103" t="str">
        <v>MAIN MODELS</v>
      </c>
      <c r="R103" s="114" t="str">
        <f t="shared" si="1"/>
        <v>ALPHARD</v>
      </c>
      <c r="S103" t="str">
        <v>Other Model</v>
      </c>
    </row>
    <row r="104" spans="1:19" hidden="1">
      <c r="A104" s="72" t="s">
        <v>323</v>
      </c>
      <c r="B104" s="73" t="s">
        <v>221</v>
      </c>
      <c r="C104" s="73" t="s">
        <v>334</v>
      </c>
      <c r="D104" s="73" t="s">
        <v>325</v>
      </c>
      <c r="E104" s="73" t="s">
        <v>53</v>
      </c>
      <c r="F104" s="74" t="s">
        <v>63</v>
      </c>
      <c r="G104" s="74" t="s">
        <v>63</v>
      </c>
      <c r="H104" s="74" t="s">
        <v>63</v>
      </c>
      <c r="I104" s="74">
        <v>0</v>
      </c>
      <c r="K104" s="112"/>
      <c r="L104" s="112"/>
      <c r="M104" s="112"/>
      <c r="N104" s="112"/>
      <c r="O104" s="112"/>
      <c r="P104" s="112" t="s">
        <v>53</v>
      </c>
      <c r="Q104" t="str">
        <v>MAIN MODELS</v>
      </c>
      <c r="R104" s="114" t="str">
        <f t="shared" si="1"/>
        <v>ALPHARD</v>
      </c>
      <c r="S104" t="str">
        <v>Other Model</v>
      </c>
    </row>
    <row r="105" spans="1:19" hidden="1">
      <c r="A105" s="72" t="s">
        <v>323</v>
      </c>
      <c r="B105" s="73" t="s">
        <v>164</v>
      </c>
      <c r="C105" s="73" t="s">
        <v>335</v>
      </c>
      <c r="D105" s="73" t="s">
        <v>325</v>
      </c>
      <c r="E105" s="73" t="s">
        <v>53</v>
      </c>
      <c r="F105" s="74" t="s">
        <v>63</v>
      </c>
      <c r="G105" s="74" t="s">
        <v>63</v>
      </c>
      <c r="H105" s="74" t="s">
        <v>63</v>
      </c>
      <c r="I105" s="74">
        <v>0</v>
      </c>
      <c r="K105" s="112"/>
      <c r="L105" s="112"/>
      <c r="M105" s="112"/>
      <c r="N105" s="112"/>
      <c r="O105" s="112"/>
      <c r="P105" s="112" t="s">
        <v>53</v>
      </c>
      <c r="Q105" t="str">
        <v>MAIN MODELS</v>
      </c>
      <c r="R105" s="114" t="str">
        <f t="shared" si="1"/>
        <v>ALPHARD</v>
      </c>
      <c r="S105" t="str">
        <v>Other Model</v>
      </c>
    </row>
    <row r="106" spans="1:19" hidden="1">
      <c r="A106" s="72" t="s">
        <v>262</v>
      </c>
      <c r="B106" s="73" t="s">
        <v>274</v>
      </c>
      <c r="C106" s="73" t="s">
        <v>336</v>
      </c>
      <c r="D106" s="73" t="s">
        <v>264</v>
      </c>
      <c r="E106" s="73" t="s">
        <v>53</v>
      </c>
      <c r="F106" s="74" t="s">
        <v>63</v>
      </c>
      <c r="G106" s="74" t="s">
        <v>63</v>
      </c>
      <c r="H106" s="74" t="s">
        <v>63</v>
      </c>
      <c r="I106" s="74">
        <v>0</v>
      </c>
      <c r="K106" s="112"/>
      <c r="L106" s="112"/>
      <c r="M106" s="112"/>
      <c r="N106" s="112"/>
      <c r="O106" s="112"/>
      <c r="P106" s="112" t="s">
        <v>53</v>
      </c>
      <c r="Q106" t="str">
        <v>MAIN MODELS</v>
      </c>
      <c r="R106" s="114" t="str">
        <f t="shared" si="1"/>
        <v>ALPHARD</v>
      </c>
      <c r="S106" t="str">
        <v>Other Model</v>
      </c>
    </row>
    <row r="107" spans="1:19" hidden="1">
      <c r="A107" s="72" t="s">
        <v>255</v>
      </c>
      <c r="B107" s="73" t="s">
        <v>274</v>
      </c>
      <c r="C107" s="73" t="s">
        <v>337</v>
      </c>
      <c r="D107" s="73" t="s">
        <v>257</v>
      </c>
      <c r="E107" s="73" t="s">
        <v>53</v>
      </c>
      <c r="F107" s="74" t="s">
        <v>63</v>
      </c>
      <c r="G107" s="74" t="s">
        <v>63</v>
      </c>
      <c r="H107" s="74" t="s">
        <v>63</v>
      </c>
      <c r="I107" s="74">
        <v>0</v>
      </c>
      <c r="K107" s="112"/>
      <c r="L107" s="112"/>
      <c r="M107" s="112"/>
      <c r="N107" s="112"/>
      <c r="O107" s="112"/>
      <c r="P107" s="112" t="s">
        <v>53</v>
      </c>
      <c r="Q107" t="str">
        <v>MAIN MODELS</v>
      </c>
      <c r="R107" s="114" t="str">
        <f t="shared" si="1"/>
        <v>ALPHARD</v>
      </c>
      <c r="S107" t="str">
        <v>Other Model</v>
      </c>
    </row>
    <row r="108" spans="1:19" hidden="1">
      <c r="A108" s="72" t="s">
        <v>296</v>
      </c>
      <c r="B108" s="73" t="s">
        <v>274</v>
      </c>
      <c r="C108" s="73" t="s">
        <v>338</v>
      </c>
      <c r="D108" s="73" t="s">
        <v>339</v>
      </c>
      <c r="E108" s="73" t="s">
        <v>53</v>
      </c>
      <c r="F108" s="74" t="s">
        <v>63</v>
      </c>
      <c r="G108" s="74" t="s">
        <v>63</v>
      </c>
      <c r="H108" s="74" t="s">
        <v>63</v>
      </c>
      <c r="I108" s="74">
        <v>0</v>
      </c>
      <c r="K108" s="112"/>
      <c r="L108" s="112"/>
      <c r="M108" s="112"/>
      <c r="N108" s="112"/>
      <c r="O108" s="112"/>
      <c r="P108" s="112" t="s">
        <v>53</v>
      </c>
      <c r="Q108" t="str">
        <v>MAIN MODELS</v>
      </c>
      <c r="R108" s="114" t="str">
        <f t="shared" si="1"/>
        <v>ALPHARD</v>
      </c>
      <c r="S108" t="str">
        <v>Other Model</v>
      </c>
    </row>
    <row r="109" spans="1:19" hidden="1">
      <c r="A109" s="72" t="s">
        <v>262</v>
      </c>
      <c r="B109" s="73" t="s">
        <v>243</v>
      </c>
      <c r="C109" s="73" t="s">
        <v>340</v>
      </c>
      <c r="D109" s="73" t="s">
        <v>264</v>
      </c>
      <c r="E109" s="73" t="s">
        <v>53</v>
      </c>
      <c r="F109" s="74" t="s">
        <v>63</v>
      </c>
      <c r="G109" s="74" t="s">
        <v>63</v>
      </c>
      <c r="H109" s="74" t="s">
        <v>63</v>
      </c>
      <c r="I109" s="74">
        <v>0</v>
      </c>
      <c r="K109" s="112"/>
      <c r="L109" s="112"/>
      <c r="M109" s="112"/>
      <c r="N109" s="112"/>
      <c r="O109" s="112"/>
      <c r="P109" s="112" t="s">
        <v>53</v>
      </c>
      <c r="Q109" t="str">
        <v>MAIN MODELS</v>
      </c>
      <c r="R109" s="114" t="str">
        <f t="shared" si="1"/>
        <v>ALPHARD</v>
      </c>
      <c r="S109" t="str">
        <v>Other Model</v>
      </c>
    </row>
    <row r="110" spans="1:19" hidden="1">
      <c r="A110" s="72" t="s">
        <v>255</v>
      </c>
      <c r="B110" s="73" t="s">
        <v>243</v>
      </c>
      <c r="C110" s="73" t="s">
        <v>341</v>
      </c>
      <c r="D110" s="73" t="s">
        <v>257</v>
      </c>
      <c r="E110" s="73" t="s">
        <v>53</v>
      </c>
      <c r="F110" s="74" t="s">
        <v>63</v>
      </c>
      <c r="G110" s="74" t="s">
        <v>63</v>
      </c>
      <c r="H110" s="74" t="s">
        <v>63</v>
      </c>
      <c r="I110" s="74">
        <v>0</v>
      </c>
      <c r="K110" s="112"/>
      <c r="L110" s="112"/>
      <c r="M110" s="112"/>
      <c r="N110" s="112"/>
      <c r="O110" s="112"/>
      <c r="P110" s="112" t="s">
        <v>53</v>
      </c>
      <c r="Q110" t="str">
        <v>MAIN MODELS</v>
      </c>
      <c r="R110" s="114" t="str">
        <f t="shared" si="1"/>
        <v>ALPHARD</v>
      </c>
      <c r="S110" t="str">
        <v>Other Model</v>
      </c>
    </row>
    <row r="111" spans="1:19" hidden="1">
      <c r="A111" s="72" t="s">
        <v>296</v>
      </c>
      <c r="B111" s="73" t="s">
        <v>243</v>
      </c>
      <c r="C111" s="73" t="s">
        <v>342</v>
      </c>
      <c r="D111" s="73" t="s">
        <v>339</v>
      </c>
      <c r="E111" s="73" t="s">
        <v>53</v>
      </c>
      <c r="F111" s="74" t="s">
        <v>63</v>
      </c>
      <c r="G111" s="74" t="s">
        <v>63</v>
      </c>
      <c r="H111" s="74" t="s">
        <v>63</v>
      </c>
      <c r="I111" s="74">
        <v>0</v>
      </c>
      <c r="K111" s="112"/>
      <c r="L111" s="112"/>
      <c r="M111" s="112"/>
      <c r="N111" s="112"/>
      <c r="O111" s="112"/>
      <c r="P111" s="112" t="s">
        <v>53</v>
      </c>
      <c r="Q111" t="str">
        <v>MAIN MODELS</v>
      </c>
      <c r="R111" s="114" t="str">
        <f t="shared" si="1"/>
        <v>ALPHARD</v>
      </c>
      <c r="S111" t="str">
        <v>Other Model</v>
      </c>
    </row>
    <row r="112" spans="1:19" hidden="1">
      <c r="A112" s="72" t="s">
        <v>323</v>
      </c>
      <c r="B112" s="73" t="s">
        <v>312</v>
      </c>
      <c r="C112" s="73" t="s">
        <v>343</v>
      </c>
      <c r="D112" s="73" t="s">
        <v>325</v>
      </c>
      <c r="E112" s="73" t="s">
        <v>53</v>
      </c>
      <c r="F112" s="74" t="s">
        <v>63</v>
      </c>
      <c r="G112" s="74" t="s">
        <v>63</v>
      </c>
      <c r="H112" s="74" t="s">
        <v>63</v>
      </c>
      <c r="I112" s="74">
        <v>0</v>
      </c>
      <c r="K112" s="112"/>
      <c r="L112" s="112"/>
      <c r="M112" s="112"/>
      <c r="N112" s="112"/>
      <c r="O112" s="112"/>
      <c r="P112" s="112" t="s">
        <v>53</v>
      </c>
      <c r="Q112" t="str">
        <v>MAIN MODELS</v>
      </c>
      <c r="R112" s="114" t="str">
        <f t="shared" si="1"/>
        <v>ALPHARD</v>
      </c>
      <c r="S112" t="str">
        <v>Other Model</v>
      </c>
    </row>
    <row r="113" spans="1:19" hidden="1">
      <c r="A113" s="72" t="s">
        <v>262</v>
      </c>
      <c r="B113" s="73" t="s">
        <v>344</v>
      </c>
      <c r="C113" s="73" t="s">
        <v>345</v>
      </c>
      <c r="D113" s="73" t="s">
        <v>264</v>
      </c>
      <c r="E113" s="73" t="s">
        <v>53</v>
      </c>
      <c r="F113" s="74" t="s">
        <v>63</v>
      </c>
      <c r="G113" s="74" t="s">
        <v>63</v>
      </c>
      <c r="H113" s="74" t="s">
        <v>63</v>
      </c>
      <c r="I113" s="74">
        <v>0</v>
      </c>
      <c r="K113" s="112"/>
      <c r="L113" s="112"/>
      <c r="M113" s="112"/>
      <c r="N113" s="112"/>
      <c r="O113" s="112"/>
      <c r="P113" s="112" t="s">
        <v>53</v>
      </c>
      <c r="Q113" t="str">
        <v>MAIN MODELS</v>
      </c>
      <c r="R113" s="114" t="str">
        <f t="shared" si="1"/>
        <v>ALPHARD</v>
      </c>
      <c r="S113" t="str">
        <v>Other Model</v>
      </c>
    </row>
    <row r="114" spans="1:19" hidden="1">
      <c r="A114" s="72" t="s">
        <v>255</v>
      </c>
      <c r="B114" s="73" t="s">
        <v>346</v>
      </c>
      <c r="C114" s="73" t="s">
        <v>347</v>
      </c>
      <c r="D114" s="73" t="s">
        <v>257</v>
      </c>
      <c r="E114" s="73" t="s">
        <v>53</v>
      </c>
      <c r="F114" s="74" t="s">
        <v>63</v>
      </c>
      <c r="G114" s="74" t="s">
        <v>63</v>
      </c>
      <c r="H114" s="74" t="s">
        <v>63</v>
      </c>
      <c r="I114" s="74">
        <v>0</v>
      </c>
      <c r="K114" s="112"/>
      <c r="L114" s="112"/>
      <c r="M114" s="112"/>
      <c r="N114" s="112"/>
      <c r="O114" s="112"/>
      <c r="P114" s="112" t="s">
        <v>53</v>
      </c>
      <c r="Q114" t="str">
        <v>MAIN MODELS</v>
      </c>
      <c r="R114" s="114" t="str">
        <f t="shared" si="1"/>
        <v>ALPHARD</v>
      </c>
      <c r="S114" t="str">
        <v>Other Model</v>
      </c>
    </row>
    <row r="115" spans="1:19" hidden="1">
      <c r="A115" s="72" t="s">
        <v>323</v>
      </c>
      <c r="B115" s="73" t="s">
        <v>274</v>
      </c>
      <c r="C115" s="73" t="s">
        <v>348</v>
      </c>
      <c r="D115" s="73" t="s">
        <v>325</v>
      </c>
      <c r="E115" s="73" t="s">
        <v>53</v>
      </c>
      <c r="F115" s="74" t="s">
        <v>63</v>
      </c>
      <c r="G115" s="74" t="s">
        <v>349</v>
      </c>
      <c r="H115" s="74" t="s">
        <v>350</v>
      </c>
      <c r="I115" s="74">
        <v>1</v>
      </c>
      <c r="K115" s="113"/>
      <c r="L115" s="113"/>
      <c r="M115" s="113"/>
      <c r="N115" s="113"/>
      <c r="O115" s="113">
        <v>14</v>
      </c>
      <c r="P115" s="113" t="s">
        <v>53</v>
      </c>
      <c r="Q115" t="str">
        <v>MAIN MODELS</v>
      </c>
      <c r="R115" s="114" t="str">
        <f t="shared" si="1"/>
        <v>ALPHARD</v>
      </c>
      <c r="S115" t="str">
        <v>Other Model</v>
      </c>
    </row>
    <row r="116" spans="1:19" hidden="1">
      <c r="A116" s="72" t="s">
        <v>323</v>
      </c>
      <c r="B116" s="73" t="s">
        <v>243</v>
      </c>
      <c r="C116" s="73" t="s">
        <v>351</v>
      </c>
      <c r="D116" s="73" t="s">
        <v>325</v>
      </c>
      <c r="E116" s="73" t="s">
        <v>53</v>
      </c>
      <c r="F116" s="74" t="s">
        <v>63</v>
      </c>
      <c r="G116" s="74" t="s">
        <v>349</v>
      </c>
      <c r="H116" s="74" t="s">
        <v>350</v>
      </c>
      <c r="I116" s="74">
        <v>1</v>
      </c>
      <c r="K116" s="113"/>
      <c r="L116" s="113"/>
      <c r="M116" s="113"/>
      <c r="N116" s="113"/>
      <c r="O116" s="113">
        <v>14</v>
      </c>
      <c r="P116" s="113" t="s">
        <v>53</v>
      </c>
      <c r="Q116" t="str">
        <v>MAIN MODELS</v>
      </c>
      <c r="R116" s="114" t="str">
        <f t="shared" si="1"/>
        <v>ALPHARD</v>
      </c>
      <c r="S116" t="str">
        <v>Other Model</v>
      </c>
    </row>
    <row r="117" spans="1:19" hidden="1">
      <c r="A117" s="72" t="s">
        <v>262</v>
      </c>
      <c r="B117" s="73" t="s">
        <v>277</v>
      </c>
      <c r="C117" s="73" t="s">
        <v>352</v>
      </c>
      <c r="D117" s="73" t="s">
        <v>264</v>
      </c>
      <c r="E117" s="73" t="s">
        <v>53</v>
      </c>
      <c r="F117" s="75" t="s">
        <v>161</v>
      </c>
      <c r="G117" s="74" t="s">
        <v>349</v>
      </c>
      <c r="H117" s="74">
        <v>0</v>
      </c>
      <c r="I117" s="74">
        <v>1</v>
      </c>
      <c r="K117" s="113"/>
      <c r="L117" s="113"/>
      <c r="M117" s="113"/>
      <c r="N117" s="113"/>
      <c r="O117" s="113">
        <v>14</v>
      </c>
      <c r="P117" s="113" t="s">
        <v>53</v>
      </c>
      <c r="Q117" t="str">
        <v>MAIN MODELS</v>
      </c>
      <c r="R117" s="114" t="str">
        <f t="shared" si="1"/>
        <v>ALPHARD</v>
      </c>
      <c r="S117" t="str">
        <v>Other Model</v>
      </c>
    </row>
    <row r="118" spans="1:19" hidden="1">
      <c r="A118" s="72" t="s">
        <v>262</v>
      </c>
      <c r="B118" s="73" t="s">
        <v>246</v>
      </c>
      <c r="C118" s="73" t="s">
        <v>353</v>
      </c>
      <c r="D118" s="73" t="s">
        <v>264</v>
      </c>
      <c r="E118" s="73" t="s">
        <v>53</v>
      </c>
      <c r="F118" s="75" t="s">
        <v>161</v>
      </c>
      <c r="G118" s="74" t="s">
        <v>349</v>
      </c>
      <c r="H118" s="74">
        <v>0</v>
      </c>
      <c r="I118" s="74">
        <v>1</v>
      </c>
      <c r="K118" s="113"/>
      <c r="L118" s="113"/>
      <c r="M118" s="113"/>
      <c r="N118" s="113"/>
      <c r="O118" s="113">
        <v>14</v>
      </c>
      <c r="P118" s="113" t="s">
        <v>53</v>
      </c>
      <c r="Q118" t="str">
        <v>MAIN MODELS</v>
      </c>
      <c r="R118" s="114" t="str">
        <f t="shared" si="1"/>
        <v>ALPHARD</v>
      </c>
      <c r="S118" t="str">
        <v>Other Model</v>
      </c>
    </row>
    <row r="119" spans="1:19" hidden="1">
      <c r="A119" s="72" t="s">
        <v>255</v>
      </c>
      <c r="B119" s="73" t="s">
        <v>277</v>
      </c>
      <c r="C119" s="73" t="s">
        <v>354</v>
      </c>
      <c r="D119" s="73" t="s">
        <v>257</v>
      </c>
      <c r="E119" s="73" t="s">
        <v>53</v>
      </c>
      <c r="F119" s="74" t="s">
        <v>63</v>
      </c>
      <c r="G119" s="74" t="s">
        <v>349</v>
      </c>
      <c r="H119" s="74" t="s">
        <v>350</v>
      </c>
      <c r="I119" s="74">
        <v>1</v>
      </c>
      <c r="K119" s="113"/>
      <c r="L119" s="113"/>
      <c r="M119" s="113"/>
      <c r="N119" s="113"/>
      <c r="O119" s="113">
        <v>14</v>
      </c>
      <c r="P119" s="113" t="s">
        <v>53</v>
      </c>
      <c r="Q119" t="str">
        <v>MAIN MODELS</v>
      </c>
      <c r="R119" s="114" t="str">
        <f t="shared" si="1"/>
        <v>ALPHARD</v>
      </c>
      <c r="S119" t="str">
        <v>Other Model</v>
      </c>
    </row>
    <row r="120" spans="1:19" hidden="1">
      <c r="A120" s="72" t="s">
        <v>255</v>
      </c>
      <c r="B120" s="73" t="s">
        <v>246</v>
      </c>
      <c r="C120" s="73" t="s">
        <v>355</v>
      </c>
      <c r="D120" s="73" t="s">
        <v>257</v>
      </c>
      <c r="E120" s="73" t="s">
        <v>53</v>
      </c>
      <c r="F120" s="74" t="s">
        <v>63</v>
      </c>
      <c r="G120" s="74" t="s">
        <v>349</v>
      </c>
      <c r="H120" s="74" t="s">
        <v>350</v>
      </c>
      <c r="I120" s="74">
        <v>1</v>
      </c>
      <c r="K120" s="113"/>
      <c r="L120" s="113"/>
      <c r="M120" s="113"/>
      <c r="N120" s="113"/>
      <c r="O120" s="113">
        <v>14</v>
      </c>
      <c r="P120" s="113" t="s">
        <v>53</v>
      </c>
      <c r="Q120" t="str">
        <v>MAIN MODELS</v>
      </c>
      <c r="R120" s="114" t="str">
        <f t="shared" si="1"/>
        <v>ALPHARD</v>
      </c>
      <c r="S120" t="str">
        <v>Other Model</v>
      </c>
    </row>
    <row r="121" spans="1:19" hidden="1">
      <c r="A121" s="72" t="s">
        <v>296</v>
      </c>
      <c r="B121" s="73" t="s">
        <v>277</v>
      </c>
      <c r="C121" s="73" t="s">
        <v>356</v>
      </c>
      <c r="D121" s="73" t="s">
        <v>357</v>
      </c>
      <c r="E121" s="73" t="s">
        <v>53</v>
      </c>
      <c r="F121" s="74" t="s">
        <v>63</v>
      </c>
      <c r="G121" s="74" t="s">
        <v>63</v>
      </c>
      <c r="H121" s="74" t="s">
        <v>63</v>
      </c>
      <c r="I121" s="74">
        <v>0</v>
      </c>
      <c r="K121" s="112"/>
      <c r="L121" s="112"/>
      <c r="M121" s="112"/>
      <c r="N121" s="112"/>
      <c r="O121" s="112"/>
      <c r="P121" s="112" t="s">
        <v>53</v>
      </c>
      <c r="Q121" t="str">
        <v>MAIN MODELS</v>
      </c>
      <c r="R121" s="114" t="str">
        <f t="shared" si="1"/>
        <v>ALPHARD</v>
      </c>
      <c r="S121" t="str">
        <v>Other Model</v>
      </c>
    </row>
    <row r="122" spans="1:19" hidden="1">
      <c r="A122" s="72" t="s">
        <v>358</v>
      </c>
      <c r="B122" s="73" t="s">
        <v>221</v>
      </c>
      <c r="C122" s="73" t="s">
        <v>359</v>
      </c>
      <c r="D122" s="73" t="s">
        <v>360</v>
      </c>
      <c r="E122" s="73" t="s">
        <v>57</v>
      </c>
      <c r="F122" s="75" t="s">
        <v>161</v>
      </c>
      <c r="G122" s="75" t="s">
        <v>161</v>
      </c>
      <c r="H122" s="75" t="s">
        <v>161</v>
      </c>
      <c r="I122" s="74">
        <v>0</v>
      </c>
      <c r="K122" s="112"/>
      <c r="L122" s="112"/>
      <c r="M122" s="112"/>
      <c r="N122" s="112"/>
      <c r="O122" s="112"/>
      <c r="P122" s="112" t="s">
        <v>57</v>
      </c>
      <c r="Q122" t="str">
        <v>MAIN MODELS</v>
      </c>
      <c r="S122" t="e">
        <v>#N/A</v>
      </c>
    </row>
    <row r="123" spans="1:19" hidden="1">
      <c r="A123" s="72" t="s">
        <v>358</v>
      </c>
      <c r="B123" s="73" t="s">
        <v>158</v>
      </c>
      <c r="C123" s="73" t="s">
        <v>361</v>
      </c>
      <c r="D123" s="73" t="s">
        <v>360</v>
      </c>
      <c r="E123" s="73" t="s">
        <v>57</v>
      </c>
      <c r="F123" s="75" t="s">
        <v>161</v>
      </c>
      <c r="G123" s="75" t="s">
        <v>161</v>
      </c>
      <c r="H123" s="75" t="s">
        <v>161</v>
      </c>
      <c r="I123" s="74">
        <v>0</v>
      </c>
      <c r="K123" s="112"/>
      <c r="L123" s="112"/>
      <c r="M123" s="112"/>
      <c r="N123" s="112"/>
      <c r="O123" s="112"/>
      <c r="P123" s="112" t="s">
        <v>57</v>
      </c>
      <c r="Q123" t="str">
        <v>MAIN MODELS</v>
      </c>
      <c r="S123" t="e">
        <v>#N/A</v>
      </c>
    </row>
    <row r="124" spans="1:19" hidden="1">
      <c r="A124" s="72" t="s">
        <v>362</v>
      </c>
      <c r="B124" s="73" t="s">
        <v>221</v>
      </c>
      <c r="C124" s="73" t="s">
        <v>363</v>
      </c>
      <c r="D124" s="73" t="s">
        <v>364</v>
      </c>
      <c r="E124" s="73" t="s">
        <v>57</v>
      </c>
      <c r="F124" s="75" t="s">
        <v>161</v>
      </c>
      <c r="G124" s="75" t="s">
        <v>161</v>
      </c>
      <c r="H124" s="75" t="s">
        <v>161</v>
      </c>
      <c r="I124" s="74">
        <v>0</v>
      </c>
      <c r="K124" s="112"/>
      <c r="L124" s="112"/>
      <c r="M124" s="112"/>
      <c r="N124" s="112"/>
      <c r="O124" s="112"/>
      <c r="P124" s="112" t="s">
        <v>57</v>
      </c>
      <c r="Q124" t="str">
        <v>MAIN MODELS</v>
      </c>
      <c r="S124" t="e">
        <v>#N/A</v>
      </c>
    </row>
    <row r="125" spans="1:19" hidden="1">
      <c r="A125" s="72" t="s">
        <v>362</v>
      </c>
      <c r="B125" s="73" t="s">
        <v>158</v>
      </c>
      <c r="C125" s="73" t="s">
        <v>365</v>
      </c>
      <c r="D125" s="73" t="s">
        <v>364</v>
      </c>
      <c r="E125" s="73" t="s">
        <v>57</v>
      </c>
      <c r="F125" s="75" t="s">
        <v>161</v>
      </c>
      <c r="G125" s="75" t="s">
        <v>161</v>
      </c>
      <c r="H125" s="75" t="s">
        <v>161</v>
      </c>
      <c r="I125" s="74">
        <v>0</v>
      </c>
      <c r="K125" s="112"/>
      <c r="L125" s="112"/>
      <c r="M125" s="112"/>
      <c r="N125" s="112"/>
      <c r="O125" s="112"/>
      <c r="P125" s="112" t="s">
        <v>57</v>
      </c>
      <c r="Q125" t="str">
        <v>MAIN MODELS</v>
      </c>
      <c r="S125" t="e">
        <v>#N/A</v>
      </c>
    </row>
    <row r="126" spans="1:19" hidden="1">
      <c r="A126" s="72" t="s">
        <v>366</v>
      </c>
      <c r="B126" s="73" t="s">
        <v>158</v>
      </c>
      <c r="C126" s="73" t="s">
        <v>367</v>
      </c>
      <c r="D126" s="73" t="s">
        <v>368</v>
      </c>
      <c r="E126" s="73" t="s">
        <v>57</v>
      </c>
      <c r="F126" s="75" t="s">
        <v>161</v>
      </c>
      <c r="G126" s="75" t="s">
        <v>161</v>
      </c>
      <c r="H126" s="75" t="s">
        <v>161</v>
      </c>
      <c r="I126" s="74">
        <v>0</v>
      </c>
      <c r="K126" s="112"/>
      <c r="L126" s="112"/>
      <c r="M126" s="112"/>
      <c r="N126" s="112"/>
      <c r="O126" s="112"/>
      <c r="P126" s="112" t="s">
        <v>57</v>
      </c>
      <c r="Q126" t="str">
        <v>MAIN MODELS</v>
      </c>
      <c r="S126" t="e">
        <v>#N/A</v>
      </c>
    </row>
    <row r="127" spans="1:19" hidden="1">
      <c r="A127" s="72" t="s">
        <v>366</v>
      </c>
      <c r="B127" s="73" t="s">
        <v>221</v>
      </c>
      <c r="C127" s="73" t="s">
        <v>369</v>
      </c>
      <c r="D127" s="73" t="s">
        <v>368</v>
      </c>
      <c r="E127" s="73" t="s">
        <v>57</v>
      </c>
      <c r="F127" s="75" t="s">
        <v>161</v>
      </c>
      <c r="G127" s="75" t="s">
        <v>161</v>
      </c>
      <c r="H127" s="75" t="s">
        <v>161</v>
      </c>
      <c r="I127" s="74">
        <v>0</v>
      </c>
      <c r="K127" s="112"/>
      <c r="L127" s="112"/>
      <c r="M127" s="112"/>
      <c r="N127" s="112"/>
      <c r="O127" s="112"/>
      <c r="P127" s="112" t="s">
        <v>57</v>
      </c>
      <c r="Q127" t="str">
        <v>MAIN MODELS</v>
      </c>
      <c r="S127" t="e">
        <v>#N/A</v>
      </c>
    </row>
    <row r="128" spans="1:19" hidden="1">
      <c r="A128" s="72" t="s">
        <v>370</v>
      </c>
      <c r="B128" s="73" t="s">
        <v>158</v>
      </c>
      <c r="C128" s="73" t="s">
        <v>371</v>
      </c>
      <c r="D128" s="73" t="s">
        <v>372</v>
      </c>
      <c r="E128" s="73" t="s">
        <v>57</v>
      </c>
      <c r="F128" s="75" t="s">
        <v>161</v>
      </c>
      <c r="G128" s="75" t="s">
        <v>161</v>
      </c>
      <c r="H128" s="75" t="s">
        <v>161</v>
      </c>
      <c r="I128" s="74">
        <v>0</v>
      </c>
      <c r="K128" s="112"/>
      <c r="L128" s="112"/>
      <c r="M128" s="112"/>
      <c r="N128" s="112"/>
      <c r="O128" s="112"/>
      <c r="P128" s="112" t="s">
        <v>57</v>
      </c>
      <c r="Q128" t="str">
        <v>MAIN MODELS</v>
      </c>
      <c r="S128" t="e">
        <v>#N/A</v>
      </c>
    </row>
    <row r="129" spans="1:19" hidden="1">
      <c r="A129" s="72" t="s">
        <v>370</v>
      </c>
      <c r="B129" s="73" t="s">
        <v>221</v>
      </c>
      <c r="C129" s="73" t="s">
        <v>373</v>
      </c>
      <c r="D129" s="73" t="s">
        <v>372</v>
      </c>
      <c r="E129" s="73" t="s">
        <v>57</v>
      </c>
      <c r="F129" s="75" t="s">
        <v>161</v>
      </c>
      <c r="G129" s="75" t="s">
        <v>161</v>
      </c>
      <c r="H129" s="75" t="s">
        <v>161</v>
      </c>
      <c r="I129" s="74">
        <v>0</v>
      </c>
      <c r="K129" s="112"/>
      <c r="L129" s="112"/>
      <c r="M129" s="112"/>
      <c r="N129" s="112"/>
      <c r="O129" s="112"/>
      <c r="P129" s="112" t="s">
        <v>57</v>
      </c>
      <c r="Q129" t="str">
        <v>MAIN MODELS</v>
      </c>
      <c r="S129" t="e">
        <v>#N/A</v>
      </c>
    </row>
    <row r="130" spans="1:19" hidden="1">
      <c r="A130" s="72" t="s">
        <v>374</v>
      </c>
      <c r="B130" s="73" t="s">
        <v>221</v>
      </c>
      <c r="C130" s="73" t="s">
        <v>375</v>
      </c>
      <c r="D130" s="73" t="s">
        <v>376</v>
      </c>
      <c r="E130" s="73" t="s">
        <v>57</v>
      </c>
      <c r="F130" s="75" t="s">
        <v>161</v>
      </c>
      <c r="G130" s="75" t="s">
        <v>161</v>
      </c>
      <c r="H130" s="75" t="s">
        <v>161</v>
      </c>
      <c r="I130" s="74">
        <v>0</v>
      </c>
      <c r="K130" s="112"/>
      <c r="L130" s="112"/>
      <c r="M130" s="112"/>
      <c r="N130" s="112"/>
      <c r="O130" s="112"/>
      <c r="P130" s="112" t="s">
        <v>57</v>
      </c>
      <c r="Q130" t="str">
        <v>MAIN MODELS</v>
      </c>
      <c r="S130" t="e">
        <v>#N/A</v>
      </c>
    </row>
    <row r="131" spans="1:19" hidden="1">
      <c r="A131" s="72" t="s">
        <v>374</v>
      </c>
      <c r="B131" s="73" t="s">
        <v>158</v>
      </c>
      <c r="C131" s="73" t="s">
        <v>377</v>
      </c>
      <c r="D131" s="73" t="s">
        <v>376</v>
      </c>
      <c r="E131" s="73" t="s">
        <v>57</v>
      </c>
      <c r="F131" s="75" t="s">
        <v>161</v>
      </c>
      <c r="G131" s="75" t="s">
        <v>161</v>
      </c>
      <c r="H131" s="75" t="s">
        <v>161</v>
      </c>
      <c r="I131" s="74">
        <v>0</v>
      </c>
      <c r="K131" s="112"/>
      <c r="L131" s="112"/>
      <c r="M131" s="112"/>
      <c r="N131" s="112"/>
      <c r="O131" s="112"/>
      <c r="P131" s="112" t="s">
        <v>57</v>
      </c>
      <c r="Q131" t="str">
        <v>MAIN MODELS</v>
      </c>
      <c r="S131" t="e">
        <v>#N/A</v>
      </c>
    </row>
    <row r="132" spans="1:19" hidden="1">
      <c r="A132" s="72" t="s">
        <v>378</v>
      </c>
      <c r="B132" s="73" t="s">
        <v>221</v>
      </c>
      <c r="C132" s="73" t="s">
        <v>379</v>
      </c>
      <c r="D132" s="73" t="s">
        <v>380</v>
      </c>
      <c r="E132" s="73" t="s">
        <v>57</v>
      </c>
      <c r="F132" s="75" t="s">
        <v>161</v>
      </c>
      <c r="G132" s="75" t="s">
        <v>161</v>
      </c>
      <c r="H132" s="75" t="s">
        <v>161</v>
      </c>
      <c r="I132" s="74">
        <v>0</v>
      </c>
      <c r="K132" s="112"/>
      <c r="L132" s="112"/>
      <c r="M132" s="112"/>
      <c r="N132" s="112"/>
      <c r="O132" s="112"/>
      <c r="P132" s="112" t="s">
        <v>57</v>
      </c>
      <c r="Q132" t="str">
        <v>MAIN MODELS</v>
      </c>
      <c r="S132" t="e">
        <v>#N/A</v>
      </c>
    </row>
    <row r="133" spans="1:19" hidden="1">
      <c r="A133" s="72" t="s">
        <v>378</v>
      </c>
      <c r="B133" s="73" t="s">
        <v>274</v>
      </c>
      <c r="C133" s="73" t="s">
        <v>381</v>
      </c>
      <c r="D133" s="73" t="s">
        <v>380</v>
      </c>
      <c r="E133" s="73" t="s">
        <v>57</v>
      </c>
      <c r="F133" s="75" t="s">
        <v>161</v>
      </c>
      <c r="G133" s="75" t="s">
        <v>161</v>
      </c>
      <c r="H133" s="75" t="s">
        <v>161</v>
      </c>
      <c r="I133" s="74">
        <v>0</v>
      </c>
      <c r="K133" s="112"/>
      <c r="L133" s="112"/>
      <c r="M133" s="112"/>
      <c r="N133" s="112"/>
      <c r="O133" s="112"/>
      <c r="P133" s="112" t="s">
        <v>57</v>
      </c>
      <c r="Q133" t="str">
        <v>MAIN MODELS</v>
      </c>
      <c r="S133" t="e">
        <v>#N/A</v>
      </c>
    </row>
    <row r="134" spans="1:19" hidden="1">
      <c r="A134" s="72" t="s">
        <v>382</v>
      </c>
      <c r="B134" s="73" t="s">
        <v>158</v>
      </c>
      <c r="C134" s="73" t="s">
        <v>383</v>
      </c>
      <c r="D134" s="73" t="s">
        <v>384</v>
      </c>
      <c r="E134" s="73" t="s">
        <v>57</v>
      </c>
      <c r="F134" s="75" t="s">
        <v>161</v>
      </c>
      <c r="G134" s="75" t="s">
        <v>161</v>
      </c>
      <c r="H134" s="75" t="s">
        <v>161</v>
      </c>
      <c r="I134" s="74">
        <v>0</v>
      </c>
      <c r="K134" s="112"/>
      <c r="L134" s="112"/>
      <c r="M134" s="112"/>
      <c r="N134" s="112"/>
      <c r="O134" s="112"/>
      <c r="P134" s="112" t="s">
        <v>57</v>
      </c>
      <c r="Q134" t="str">
        <v>MAIN MODELS</v>
      </c>
      <c r="S134" t="e">
        <v>#N/A</v>
      </c>
    </row>
    <row r="135" spans="1:19" hidden="1">
      <c r="A135" s="72" t="s">
        <v>382</v>
      </c>
      <c r="B135" s="73" t="s">
        <v>221</v>
      </c>
      <c r="C135" s="73" t="s">
        <v>385</v>
      </c>
      <c r="D135" s="73" t="s">
        <v>384</v>
      </c>
      <c r="E135" s="73" t="s">
        <v>57</v>
      </c>
      <c r="F135" s="75" t="s">
        <v>161</v>
      </c>
      <c r="G135" s="75" t="s">
        <v>161</v>
      </c>
      <c r="H135" s="75" t="s">
        <v>161</v>
      </c>
      <c r="I135" s="74">
        <v>0</v>
      </c>
      <c r="K135" s="112"/>
      <c r="L135" s="112"/>
      <c r="M135" s="112"/>
      <c r="N135" s="112"/>
      <c r="O135" s="112"/>
      <c r="P135" s="112" t="s">
        <v>57</v>
      </c>
      <c r="Q135" t="str">
        <v>MAIN MODELS</v>
      </c>
      <c r="S135" t="e">
        <v>#N/A</v>
      </c>
    </row>
    <row r="136" spans="1:19" hidden="1">
      <c r="A136" s="72" t="s">
        <v>386</v>
      </c>
      <c r="B136" s="73" t="s">
        <v>158</v>
      </c>
      <c r="C136" s="73" t="s">
        <v>387</v>
      </c>
      <c r="D136" s="73" t="s">
        <v>388</v>
      </c>
      <c r="E136" s="73" t="s">
        <v>57</v>
      </c>
      <c r="F136" s="75" t="s">
        <v>161</v>
      </c>
      <c r="G136" s="75" t="s">
        <v>161</v>
      </c>
      <c r="H136" s="75" t="s">
        <v>161</v>
      </c>
      <c r="I136" s="74">
        <v>0</v>
      </c>
      <c r="K136" s="112"/>
      <c r="L136" s="112"/>
      <c r="M136" s="112"/>
      <c r="N136" s="112"/>
      <c r="O136" s="112"/>
      <c r="P136" s="112" t="s">
        <v>57</v>
      </c>
      <c r="Q136" t="str">
        <v>MAIN MODELS</v>
      </c>
      <c r="S136" t="e">
        <v>#N/A</v>
      </c>
    </row>
    <row r="137" spans="1:19" hidden="1">
      <c r="A137" s="72" t="s">
        <v>386</v>
      </c>
      <c r="B137" s="73" t="s">
        <v>221</v>
      </c>
      <c r="C137" s="73" t="s">
        <v>389</v>
      </c>
      <c r="D137" s="73" t="s">
        <v>388</v>
      </c>
      <c r="E137" s="73" t="s">
        <v>57</v>
      </c>
      <c r="F137" s="75" t="s">
        <v>161</v>
      </c>
      <c r="G137" s="75" t="s">
        <v>161</v>
      </c>
      <c r="H137" s="75" t="s">
        <v>161</v>
      </c>
      <c r="I137" s="74">
        <v>0</v>
      </c>
      <c r="K137" s="112"/>
      <c r="L137" s="112"/>
      <c r="M137" s="112"/>
      <c r="N137" s="112"/>
      <c r="O137" s="112"/>
      <c r="P137" s="112" t="s">
        <v>57</v>
      </c>
      <c r="Q137" t="str">
        <v>MAIN MODELS</v>
      </c>
      <c r="S137" t="e">
        <v>#N/A</v>
      </c>
    </row>
    <row r="138" spans="1:19" hidden="1">
      <c r="A138" s="72" t="s">
        <v>386</v>
      </c>
      <c r="B138" s="73" t="s">
        <v>274</v>
      </c>
      <c r="C138" s="73" t="s">
        <v>390</v>
      </c>
      <c r="D138" s="73" t="s">
        <v>388</v>
      </c>
      <c r="E138" s="73" t="s">
        <v>57</v>
      </c>
      <c r="F138" s="75" t="s">
        <v>161</v>
      </c>
      <c r="G138" s="75" t="s">
        <v>161</v>
      </c>
      <c r="H138" s="75" t="s">
        <v>161</v>
      </c>
      <c r="I138" s="74">
        <v>0</v>
      </c>
      <c r="K138" s="112"/>
      <c r="L138" s="112"/>
      <c r="M138" s="112"/>
      <c r="N138" s="112"/>
      <c r="O138" s="112"/>
      <c r="P138" s="112" t="s">
        <v>57</v>
      </c>
      <c r="Q138" t="str">
        <v>MAIN MODELS</v>
      </c>
      <c r="S138" t="e">
        <v>#N/A</v>
      </c>
    </row>
    <row r="139" spans="1:19" hidden="1">
      <c r="A139" s="72" t="s">
        <v>386</v>
      </c>
      <c r="B139" s="73" t="s">
        <v>243</v>
      </c>
      <c r="C139" s="73" t="s">
        <v>391</v>
      </c>
      <c r="D139" s="73" t="s">
        <v>388</v>
      </c>
      <c r="E139" s="73" t="s">
        <v>57</v>
      </c>
      <c r="F139" s="75" t="s">
        <v>161</v>
      </c>
      <c r="G139" s="75" t="s">
        <v>161</v>
      </c>
      <c r="H139" s="75" t="s">
        <v>161</v>
      </c>
      <c r="I139" s="74">
        <v>0</v>
      </c>
      <c r="K139" s="112"/>
      <c r="L139" s="112"/>
      <c r="M139" s="112"/>
      <c r="N139" s="112"/>
      <c r="O139" s="112"/>
      <c r="P139" s="112" t="s">
        <v>57</v>
      </c>
      <c r="Q139" t="str">
        <v>MAIN MODELS</v>
      </c>
      <c r="S139" t="e">
        <v>#N/A</v>
      </c>
    </row>
    <row r="140" spans="1:19" hidden="1">
      <c r="A140" s="72" t="s">
        <v>392</v>
      </c>
      <c r="B140" s="73" t="s">
        <v>158</v>
      </c>
      <c r="C140" s="73" t="s">
        <v>393</v>
      </c>
      <c r="D140" s="73" t="s">
        <v>394</v>
      </c>
      <c r="E140" s="73" t="s">
        <v>57</v>
      </c>
      <c r="F140" s="75" t="s">
        <v>161</v>
      </c>
      <c r="G140" s="75" t="s">
        <v>161</v>
      </c>
      <c r="H140" s="75" t="s">
        <v>161</v>
      </c>
      <c r="I140" s="74">
        <v>0</v>
      </c>
      <c r="K140" s="112"/>
      <c r="L140" s="112"/>
      <c r="M140" s="112"/>
      <c r="N140" s="112"/>
      <c r="O140" s="112"/>
      <c r="P140" s="112" t="s">
        <v>57</v>
      </c>
      <c r="Q140" t="str">
        <v>MAIN MODELS</v>
      </c>
      <c r="S140" t="e">
        <v>#N/A</v>
      </c>
    </row>
    <row r="141" spans="1:19" hidden="1">
      <c r="A141" s="72" t="s">
        <v>392</v>
      </c>
      <c r="B141" s="73" t="s">
        <v>221</v>
      </c>
      <c r="C141" s="73" t="s">
        <v>395</v>
      </c>
      <c r="D141" s="73" t="s">
        <v>394</v>
      </c>
      <c r="E141" s="73" t="s">
        <v>57</v>
      </c>
      <c r="F141" s="75" t="s">
        <v>161</v>
      </c>
      <c r="G141" s="75" t="s">
        <v>161</v>
      </c>
      <c r="H141" s="75" t="s">
        <v>161</v>
      </c>
      <c r="I141" s="74">
        <v>0</v>
      </c>
      <c r="K141" s="112"/>
      <c r="L141" s="112"/>
      <c r="M141" s="112"/>
      <c r="N141" s="112"/>
      <c r="O141" s="112"/>
      <c r="P141" s="112" t="s">
        <v>57</v>
      </c>
      <c r="Q141" t="str">
        <v>MAIN MODELS</v>
      </c>
      <c r="S141" t="e">
        <v>#N/A</v>
      </c>
    </row>
    <row r="142" spans="1:19" hidden="1">
      <c r="A142" s="72" t="s">
        <v>396</v>
      </c>
      <c r="B142" s="73" t="s">
        <v>158</v>
      </c>
      <c r="C142" s="73" t="s">
        <v>397</v>
      </c>
      <c r="D142" s="73" t="s">
        <v>398</v>
      </c>
      <c r="E142" s="73" t="s">
        <v>57</v>
      </c>
      <c r="F142" s="75" t="s">
        <v>161</v>
      </c>
      <c r="G142" s="75" t="s">
        <v>161</v>
      </c>
      <c r="H142" s="75" t="s">
        <v>161</v>
      </c>
      <c r="I142" s="74">
        <v>0</v>
      </c>
      <c r="K142" s="112"/>
      <c r="L142" s="112"/>
      <c r="M142" s="112"/>
      <c r="N142" s="112"/>
      <c r="O142" s="112"/>
      <c r="P142" s="112" t="s">
        <v>57</v>
      </c>
      <c r="Q142" t="str">
        <v>MAIN MODELS</v>
      </c>
      <c r="S142" t="e">
        <v>#N/A</v>
      </c>
    </row>
    <row r="143" spans="1:19" hidden="1">
      <c r="A143" s="72" t="s">
        <v>396</v>
      </c>
      <c r="B143" s="73" t="s">
        <v>221</v>
      </c>
      <c r="C143" s="73" t="s">
        <v>399</v>
      </c>
      <c r="D143" s="73" t="s">
        <v>398</v>
      </c>
      <c r="E143" s="73" t="s">
        <v>57</v>
      </c>
      <c r="F143" s="75" t="s">
        <v>161</v>
      </c>
      <c r="G143" s="75" t="s">
        <v>161</v>
      </c>
      <c r="H143" s="75" t="s">
        <v>161</v>
      </c>
      <c r="I143" s="74">
        <v>0</v>
      </c>
      <c r="K143" s="112"/>
      <c r="L143" s="112"/>
      <c r="M143" s="112"/>
      <c r="N143" s="112"/>
      <c r="O143" s="112"/>
      <c r="P143" s="112" t="s">
        <v>57</v>
      </c>
      <c r="Q143" t="str">
        <v>MAIN MODELS</v>
      </c>
      <c r="S143" t="e">
        <v>#N/A</v>
      </c>
    </row>
    <row r="144" spans="1:19" hidden="1">
      <c r="A144" s="72" t="s">
        <v>396</v>
      </c>
      <c r="B144" s="73" t="s">
        <v>274</v>
      </c>
      <c r="C144" s="73" t="s">
        <v>400</v>
      </c>
      <c r="D144" s="73" t="s">
        <v>398</v>
      </c>
      <c r="E144" s="73" t="s">
        <v>57</v>
      </c>
      <c r="F144" s="75" t="s">
        <v>161</v>
      </c>
      <c r="G144" s="75" t="s">
        <v>161</v>
      </c>
      <c r="H144" s="75" t="s">
        <v>161</v>
      </c>
      <c r="I144" s="74">
        <v>0</v>
      </c>
      <c r="K144" s="112"/>
      <c r="L144" s="112"/>
      <c r="M144" s="112"/>
      <c r="N144" s="112"/>
      <c r="O144" s="112"/>
      <c r="P144" s="112" t="s">
        <v>57</v>
      </c>
      <c r="Q144" t="str">
        <v>MAIN MODELS</v>
      </c>
      <c r="S144" t="e">
        <v>#N/A</v>
      </c>
    </row>
    <row r="145" spans="1:19" hidden="1">
      <c r="A145" s="72" t="s">
        <v>396</v>
      </c>
      <c r="B145" s="73" t="s">
        <v>243</v>
      </c>
      <c r="C145" s="73" t="s">
        <v>401</v>
      </c>
      <c r="D145" s="73" t="s">
        <v>398</v>
      </c>
      <c r="E145" s="73" t="s">
        <v>57</v>
      </c>
      <c r="F145" s="75" t="s">
        <v>161</v>
      </c>
      <c r="G145" s="75" t="s">
        <v>161</v>
      </c>
      <c r="H145" s="75" t="s">
        <v>161</v>
      </c>
      <c r="I145" s="74">
        <v>0</v>
      </c>
      <c r="K145" s="112"/>
      <c r="L145" s="112"/>
      <c r="M145" s="112"/>
      <c r="N145" s="112"/>
      <c r="O145" s="112"/>
      <c r="P145" s="112" t="s">
        <v>57</v>
      </c>
      <c r="Q145" t="str">
        <v>MAIN MODELS</v>
      </c>
      <c r="S145" t="e">
        <v>#N/A</v>
      </c>
    </row>
    <row r="146" spans="1:19" hidden="1">
      <c r="A146" s="72" t="s">
        <v>402</v>
      </c>
      <c r="B146" s="73" t="s">
        <v>158</v>
      </c>
      <c r="C146" s="73" t="s">
        <v>403</v>
      </c>
      <c r="D146" s="73" t="s">
        <v>404</v>
      </c>
      <c r="E146" s="73" t="s">
        <v>57</v>
      </c>
      <c r="F146" s="75" t="s">
        <v>161</v>
      </c>
      <c r="G146" s="75" t="s">
        <v>161</v>
      </c>
      <c r="H146" s="75" t="s">
        <v>161</v>
      </c>
      <c r="I146" s="74">
        <v>0</v>
      </c>
      <c r="K146" s="112"/>
      <c r="L146" s="112"/>
      <c r="M146" s="112"/>
      <c r="N146" s="112"/>
      <c r="O146" s="112"/>
      <c r="P146" s="112" t="s">
        <v>57</v>
      </c>
      <c r="Q146" t="str">
        <v>MAIN MODELS</v>
      </c>
      <c r="S146" t="e">
        <v>#N/A</v>
      </c>
    </row>
    <row r="147" spans="1:19" hidden="1">
      <c r="A147" s="72" t="s">
        <v>402</v>
      </c>
      <c r="B147" s="73" t="s">
        <v>221</v>
      </c>
      <c r="C147" s="73" t="s">
        <v>405</v>
      </c>
      <c r="D147" s="73" t="s">
        <v>404</v>
      </c>
      <c r="E147" s="73" t="s">
        <v>57</v>
      </c>
      <c r="F147" s="75" t="s">
        <v>161</v>
      </c>
      <c r="G147" s="75" t="s">
        <v>161</v>
      </c>
      <c r="H147" s="75" t="s">
        <v>161</v>
      </c>
      <c r="I147" s="74">
        <v>0</v>
      </c>
      <c r="K147" s="112"/>
      <c r="L147" s="112"/>
      <c r="M147" s="112"/>
      <c r="N147" s="112"/>
      <c r="O147" s="112"/>
      <c r="P147" s="112" t="s">
        <v>57</v>
      </c>
      <c r="Q147" t="str">
        <v>MAIN MODELS</v>
      </c>
      <c r="S147" t="e">
        <v>#N/A</v>
      </c>
    </row>
    <row r="148" spans="1:19" hidden="1">
      <c r="A148" s="72" t="s">
        <v>402</v>
      </c>
      <c r="B148" s="73" t="s">
        <v>274</v>
      </c>
      <c r="C148" s="73" t="s">
        <v>406</v>
      </c>
      <c r="D148" s="73" t="s">
        <v>404</v>
      </c>
      <c r="E148" s="73" t="s">
        <v>57</v>
      </c>
      <c r="F148" s="75" t="s">
        <v>161</v>
      </c>
      <c r="G148" s="75" t="s">
        <v>161</v>
      </c>
      <c r="H148" s="75" t="s">
        <v>161</v>
      </c>
      <c r="I148" s="74">
        <v>0</v>
      </c>
      <c r="K148" s="112"/>
      <c r="L148" s="112"/>
      <c r="M148" s="112"/>
      <c r="N148" s="112"/>
      <c r="O148" s="112"/>
      <c r="P148" s="112" t="s">
        <v>57</v>
      </c>
      <c r="Q148" t="str">
        <v>MAIN MODELS</v>
      </c>
      <c r="S148" t="e">
        <v>#N/A</v>
      </c>
    </row>
    <row r="149" spans="1:19" hidden="1">
      <c r="A149" s="72" t="s">
        <v>407</v>
      </c>
      <c r="B149" s="73" t="s">
        <v>158</v>
      </c>
      <c r="C149" s="73" t="s">
        <v>408</v>
      </c>
      <c r="D149" s="73" t="s">
        <v>409</v>
      </c>
      <c r="E149" s="73" t="s">
        <v>57</v>
      </c>
      <c r="F149" s="75" t="s">
        <v>161</v>
      </c>
      <c r="G149" s="75" t="s">
        <v>161</v>
      </c>
      <c r="H149" s="75" t="s">
        <v>161</v>
      </c>
      <c r="I149" s="74">
        <v>0</v>
      </c>
      <c r="K149" s="112"/>
      <c r="L149" s="112"/>
      <c r="M149" s="112"/>
      <c r="N149" s="112"/>
      <c r="O149" s="112"/>
      <c r="P149" s="112" t="s">
        <v>57</v>
      </c>
      <c r="Q149" t="str">
        <v>MAIN MODELS</v>
      </c>
      <c r="S149" t="e">
        <v>#N/A</v>
      </c>
    </row>
    <row r="150" spans="1:19" hidden="1">
      <c r="A150" s="72" t="s">
        <v>407</v>
      </c>
      <c r="B150" s="73" t="s">
        <v>221</v>
      </c>
      <c r="C150" s="73" t="s">
        <v>410</v>
      </c>
      <c r="D150" s="73" t="s">
        <v>409</v>
      </c>
      <c r="E150" s="73" t="s">
        <v>57</v>
      </c>
      <c r="F150" s="75" t="s">
        <v>161</v>
      </c>
      <c r="G150" s="75" t="s">
        <v>161</v>
      </c>
      <c r="H150" s="75" t="s">
        <v>161</v>
      </c>
      <c r="I150" s="74">
        <v>0</v>
      </c>
      <c r="K150" s="112"/>
      <c r="L150" s="112"/>
      <c r="M150" s="112"/>
      <c r="N150" s="112"/>
      <c r="O150" s="112"/>
      <c r="P150" s="112" t="s">
        <v>57</v>
      </c>
      <c r="Q150" t="str">
        <v>MAIN MODELS</v>
      </c>
      <c r="S150" t="e">
        <v>#N/A</v>
      </c>
    </row>
    <row r="151" spans="1:19" hidden="1">
      <c r="A151" s="72" t="s">
        <v>407</v>
      </c>
      <c r="B151" s="73" t="s">
        <v>274</v>
      </c>
      <c r="C151" s="73" t="s">
        <v>411</v>
      </c>
      <c r="D151" s="73" t="s">
        <v>409</v>
      </c>
      <c r="E151" s="73" t="s">
        <v>57</v>
      </c>
      <c r="F151" s="75" t="s">
        <v>161</v>
      </c>
      <c r="G151" s="75" t="s">
        <v>161</v>
      </c>
      <c r="H151" s="75" t="s">
        <v>161</v>
      </c>
      <c r="I151" s="74">
        <v>0</v>
      </c>
      <c r="K151" s="112"/>
      <c r="L151" s="112"/>
      <c r="M151" s="112"/>
      <c r="N151" s="112"/>
      <c r="O151" s="112"/>
      <c r="P151" s="112" t="s">
        <v>57</v>
      </c>
      <c r="Q151" t="str">
        <v>MAIN MODELS</v>
      </c>
      <c r="S151" t="e">
        <v>#N/A</v>
      </c>
    </row>
    <row r="152" spans="1:19" hidden="1">
      <c r="A152" s="72" t="s">
        <v>407</v>
      </c>
      <c r="B152" s="73" t="s">
        <v>243</v>
      </c>
      <c r="C152" s="73" t="s">
        <v>412</v>
      </c>
      <c r="D152" s="73" t="s">
        <v>409</v>
      </c>
      <c r="E152" s="73" t="s">
        <v>57</v>
      </c>
      <c r="F152" s="75" t="s">
        <v>161</v>
      </c>
      <c r="G152" s="75" t="s">
        <v>161</v>
      </c>
      <c r="H152" s="75" t="s">
        <v>161</v>
      </c>
      <c r="I152" s="74">
        <v>0</v>
      </c>
      <c r="K152" s="112"/>
      <c r="L152" s="112"/>
      <c r="M152" s="112"/>
      <c r="N152" s="112"/>
      <c r="O152" s="112"/>
      <c r="P152" s="112" t="s">
        <v>57</v>
      </c>
      <c r="Q152" t="str">
        <v>MAIN MODELS</v>
      </c>
      <c r="S152" t="e">
        <v>#N/A</v>
      </c>
    </row>
    <row r="153" spans="1:19" hidden="1">
      <c r="A153" s="72" t="s">
        <v>413</v>
      </c>
      <c r="B153" s="73" t="s">
        <v>158</v>
      </c>
      <c r="C153" s="73" t="s">
        <v>414</v>
      </c>
      <c r="D153" s="73" t="s">
        <v>415</v>
      </c>
      <c r="E153" s="73" t="s">
        <v>57</v>
      </c>
      <c r="F153" s="75" t="s">
        <v>161</v>
      </c>
      <c r="G153" s="75" t="s">
        <v>161</v>
      </c>
      <c r="H153" s="75" t="s">
        <v>161</v>
      </c>
      <c r="I153" s="74">
        <v>0</v>
      </c>
      <c r="K153" s="112"/>
      <c r="L153" s="112"/>
      <c r="M153" s="112"/>
      <c r="N153" s="112"/>
      <c r="O153" s="112"/>
      <c r="P153" s="112" t="s">
        <v>57</v>
      </c>
      <c r="Q153" t="str">
        <v>MAIN MODELS</v>
      </c>
      <c r="S153" t="e">
        <v>#N/A</v>
      </c>
    </row>
    <row r="154" spans="1:19" hidden="1">
      <c r="A154" s="72" t="s">
        <v>413</v>
      </c>
      <c r="B154" s="73" t="s">
        <v>221</v>
      </c>
      <c r="C154" s="73" t="s">
        <v>416</v>
      </c>
      <c r="D154" s="73" t="s">
        <v>415</v>
      </c>
      <c r="E154" s="73" t="s">
        <v>57</v>
      </c>
      <c r="F154" s="75" t="s">
        <v>161</v>
      </c>
      <c r="G154" s="75" t="s">
        <v>161</v>
      </c>
      <c r="H154" s="75" t="s">
        <v>161</v>
      </c>
      <c r="I154" s="74">
        <v>0</v>
      </c>
      <c r="K154" s="112"/>
      <c r="L154" s="112"/>
      <c r="M154" s="112"/>
      <c r="N154" s="112"/>
      <c r="O154" s="112"/>
      <c r="P154" s="112" t="s">
        <v>57</v>
      </c>
      <c r="Q154" t="str">
        <v>MAIN MODELS</v>
      </c>
      <c r="S154" t="e">
        <v>#N/A</v>
      </c>
    </row>
    <row r="155" spans="1:19" hidden="1">
      <c r="A155" s="72" t="s">
        <v>413</v>
      </c>
      <c r="B155" s="73" t="s">
        <v>274</v>
      </c>
      <c r="C155" s="73" t="s">
        <v>417</v>
      </c>
      <c r="D155" s="73" t="s">
        <v>415</v>
      </c>
      <c r="E155" s="73" t="s">
        <v>57</v>
      </c>
      <c r="F155" s="75" t="s">
        <v>161</v>
      </c>
      <c r="G155" s="75" t="s">
        <v>161</v>
      </c>
      <c r="H155" s="75" t="s">
        <v>161</v>
      </c>
      <c r="I155" s="74">
        <v>0</v>
      </c>
      <c r="K155" s="112"/>
      <c r="L155" s="112"/>
      <c r="M155" s="112"/>
      <c r="N155" s="112"/>
      <c r="O155" s="112"/>
      <c r="P155" s="112" t="s">
        <v>57</v>
      </c>
      <c r="Q155" t="str">
        <v>MAIN MODELS</v>
      </c>
      <c r="S155" t="e">
        <v>#N/A</v>
      </c>
    </row>
    <row r="156" spans="1:19" hidden="1">
      <c r="A156" s="72" t="s">
        <v>413</v>
      </c>
      <c r="B156" s="73" t="s">
        <v>243</v>
      </c>
      <c r="C156" s="73" t="s">
        <v>418</v>
      </c>
      <c r="D156" s="73" t="s">
        <v>415</v>
      </c>
      <c r="E156" s="73" t="s">
        <v>57</v>
      </c>
      <c r="F156" s="75" t="s">
        <v>161</v>
      </c>
      <c r="G156" s="75" t="s">
        <v>161</v>
      </c>
      <c r="H156" s="75" t="s">
        <v>161</v>
      </c>
      <c r="I156" s="74">
        <v>0</v>
      </c>
      <c r="K156" s="112"/>
      <c r="L156" s="112"/>
      <c r="M156" s="112"/>
      <c r="N156" s="112"/>
      <c r="O156" s="112"/>
      <c r="P156" s="112" t="s">
        <v>57</v>
      </c>
      <c r="Q156" t="str">
        <v>MAIN MODELS</v>
      </c>
      <c r="S156" t="e">
        <v>#N/A</v>
      </c>
    </row>
    <row r="157" spans="1:19" hidden="1">
      <c r="A157" s="72" t="s">
        <v>419</v>
      </c>
      <c r="B157" s="73" t="s">
        <v>158</v>
      </c>
      <c r="C157" s="73" t="s">
        <v>420</v>
      </c>
      <c r="D157" s="73" t="s">
        <v>421</v>
      </c>
      <c r="E157" s="73" t="s">
        <v>57</v>
      </c>
      <c r="F157" s="75" t="s">
        <v>161</v>
      </c>
      <c r="G157" s="75" t="s">
        <v>161</v>
      </c>
      <c r="H157" s="75" t="s">
        <v>161</v>
      </c>
      <c r="I157" s="74">
        <v>0</v>
      </c>
      <c r="K157" s="112"/>
      <c r="L157" s="112"/>
      <c r="M157" s="112"/>
      <c r="N157" s="112"/>
      <c r="O157" s="112"/>
      <c r="P157" s="112" t="s">
        <v>57</v>
      </c>
      <c r="Q157" t="str">
        <v>MAIN MODELS</v>
      </c>
      <c r="S157" t="e">
        <v>#N/A</v>
      </c>
    </row>
    <row r="158" spans="1:19" hidden="1">
      <c r="A158" s="72" t="s">
        <v>419</v>
      </c>
      <c r="B158" s="73" t="s">
        <v>162</v>
      </c>
      <c r="C158" s="73" t="s">
        <v>422</v>
      </c>
      <c r="D158" s="73" t="s">
        <v>423</v>
      </c>
      <c r="E158" s="73" t="s">
        <v>57</v>
      </c>
      <c r="F158" s="75" t="s">
        <v>161</v>
      </c>
      <c r="G158" s="75" t="s">
        <v>161</v>
      </c>
      <c r="H158" s="75" t="s">
        <v>161</v>
      </c>
      <c r="I158" s="74">
        <v>0</v>
      </c>
      <c r="K158" s="112"/>
      <c r="L158" s="112"/>
      <c r="M158" s="112"/>
      <c r="N158" s="112"/>
      <c r="O158" s="112"/>
      <c r="P158" s="112" t="s">
        <v>57</v>
      </c>
      <c r="Q158" t="str">
        <v>MAIN MODELS</v>
      </c>
      <c r="S158" t="e">
        <v>#N/A</v>
      </c>
    </row>
    <row r="159" spans="1:19" hidden="1">
      <c r="A159" s="72" t="s">
        <v>424</v>
      </c>
      <c r="B159" s="73" t="s">
        <v>158</v>
      </c>
      <c r="C159" s="73" t="s">
        <v>425</v>
      </c>
      <c r="D159" s="73" t="s">
        <v>426</v>
      </c>
      <c r="E159" s="73" t="s">
        <v>57</v>
      </c>
      <c r="F159" s="75" t="s">
        <v>161</v>
      </c>
      <c r="G159" s="75" t="s">
        <v>161</v>
      </c>
      <c r="H159" s="75" t="s">
        <v>161</v>
      </c>
      <c r="I159" s="74">
        <v>0</v>
      </c>
      <c r="K159" s="112"/>
      <c r="L159" s="112"/>
      <c r="M159" s="112"/>
      <c r="N159" s="112"/>
      <c r="O159" s="112"/>
      <c r="P159" s="112" t="s">
        <v>57</v>
      </c>
      <c r="Q159" t="str">
        <v>MAIN MODELS</v>
      </c>
      <c r="S159" t="e">
        <v>#N/A</v>
      </c>
    </row>
    <row r="160" spans="1:19" hidden="1">
      <c r="A160" s="72" t="s">
        <v>424</v>
      </c>
      <c r="B160" s="73" t="s">
        <v>162</v>
      </c>
      <c r="C160" s="73" t="s">
        <v>427</v>
      </c>
      <c r="D160" s="73" t="s">
        <v>426</v>
      </c>
      <c r="E160" s="73" t="s">
        <v>57</v>
      </c>
      <c r="F160" s="75" t="s">
        <v>161</v>
      </c>
      <c r="G160" s="75" t="s">
        <v>161</v>
      </c>
      <c r="H160" s="75" t="s">
        <v>161</v>
      </c>
      <c r="I160" s="74">
        <v>0</v>
      </c>
      <c r="K160" s="112"/>
      <c r="L160" s="112"/>
      <c r="M160" s="112"/>
      <c r="N160" s="112"/>
      <c r="O160" s="112"/>
      <c r="P160" s="112" t="s">
        <v>57</v>
      </c>
      <c r="Q160" t="str">
        <v>MAIN MODELS</v>
      </c>
      <c r="S160" t="e">
        <v>#N/A</v>
      </c>
    </row>
    <row r="161" spans="1:19" hidden="1">
      <c r="A161" s="72" t="s">
        <v>428</v>
      </c>
      <c r="B161" s="73" t="s">
        <v>158</v>
      </c>
      <c r="C161" s="73" t="s">
        <v>429</v>
      </c>
      <c r="D161" s="73" t="s">
        <v>430</v>
      </c>
      <c r="E161" s="73" t="s">
        <v>57</v>
      </c>
      <c r="F161" s="75" t="s">
        <v>161</v>
      </c>
      <c r="G161" s="75" t="s">
        <v>161</v>
      </c>
      <c r="H161" s="75" t="s">
        <v>161</v>
      </c>
      <c r="I161" s="74">
        <v>0</v>
      </c>
      <c r="K161" s="112"/>
      <c r="L161" s="112"/>
      <c r="M161" s="112"/>
      <c r="N161" s="112"/>
      <c r="O161" s="112"/>
      <c r="P161" s="112" t="s">
        <v>57</v>
      </c>
      <c r="Q161" t="str">
        <v>MAIN MODELS</v>
      </c>
      <c r="S161" t="e">
        <v>#N/A</v>
      </c>
    </row>
    <row r="162" spans="1:19" hidden="1">
      <c r="A162" s="72" t="s">
        <v>428</v>
      </c>
      <c r="B162" s="73" t="s">
        <v>162</v>
      </c>
      <c r="C162" s="73" t="s">
        <v>431</v>
      </c>
      <c r="D162" s="73" t="s">
        <v>430</v>
      </c>
      <c r="E162" s="73" t="s">
        <v>57</v>
      </c>
      <c r="F162" s="75" t="s">
        <v>161</v>
      </c>
      <c r="G162" s="75" t="s">
        <v>161</v>
      </c>
      <c r="H162" s="75" t="s">
        <v>161</v>
      </c>
      <c r="I162" s="74">
        <v>0</v>
      </c>
      <c r="K162" s="112"/>
      <c r="L162" s="112"/>
      <c r="M162" s="112"/>
      <c r="N162" s="112"/>
      <c r="O162" s="112"/>
      <c r="P162" s="112" t="s">
        <v>57</v>
      </c>
      <c r="Q162" t="str">
        <v>MAIN MODELS</v>
      </c>
      <c r="S162" t="e">
        <v>#N/A</v>
      </c>
    </row>
    <row r="163" spans="1:19" hidden="1">
      <c r="A163" s="72" t="s">
        <v>432</v>
      </c>
      <c r="B163" s="73" t="s">
        <v>158</v>
      </c>
      <c r="C163" s="73" t="s">
        <v>433</v>
      </c>
      <c r="D163" s="73" t="s">
        <v>368</v>
      </c>
      <c r="E163" s="73" t="s">
        <v>57</v>
      </c>
      <c r="F163" s="75" t="s">
        <v>161</v>
      </c>
      <c r="G163" s="75" t="s">
        <v>161</v>
      </c>
      <c r="H163" s="75" t="s">
        <v>161</v>
      </c>
      <c r="I163" s="74">
        <v>0</v>
      </c>
      <c r="K163" s="112"/>
      <c r="L163" s="112"/>
      <c r="M163" s="112"/>
      <c r="N163" s="112"/>
      <c r="O163" s="112"/>
      <c r="P163" s="112" t="s">
        <v>57</v>
      </c>
      <c r="Q163" t="str">
        <v>MAIN MODELS</v>
      </c>
      <c r="S163" t="e">
        <v>#N/A</v>
      </c>
    </row>
    <row r="164" spans="1:19" hidden="1">
      <c r="A164" s="72" t="s">
        <v>432</v>
      </c>
      <c r="B164" s="73" t="s">
        <v>162</v>
      </c>
      <c r="C164" s="73" t="s">
        <v>434</v>
      </c>
      <c r="D164" s="73" t="s">
        <v>435</v>
      </c>
      <c r="E164" s="73" t="s">
        <v>57</v>
      </c>
      <c r="F164" s="75" t="s">
        <v>161</v>
      </c>
      <c r="G164" s="75" t="s">
        <v>161</v>
      </c>
      <c r="H164" s="75" t="s">
        <v>161</v>
      </c>
      <c r="I164" s="74">
        <v>0</v>
      </c>
      <c r="K164" s="112"/>
      <c r="L164" s="112"/>
      <c r="M164" s="112"/>
      <c r="N164" s="112"/>
      <c r="O164" s="112"/>
      <c r="P164" s="112" t="s">
        <v>57</v>
      </c>
      <c r="Q164" t="str">
        <v>MAIN MODELS</v>
      </c>
      <c r="S164" t="e">
        <v>#N/A</v>
      </c>
    </row>
    <row r="165" spans="1:19" hidden="1">
      <c r="A165" s="72" t="s">
        <v>436</v>
      </c>
      <c r="B165" s="73" t="s">
        <v>158</v>
      </c>
      <c r="C165" s="73" t="s">
        <v>437</v>
      </c>
      <c r="D165" s="73" t="s">
        <v>372</v>
      </c>
      <c r="E165" s="73" t="s">
        <v>57</v>
      </c>
      <c r="F165" s="75" t="s">
        <v>161</v>
      </c>
      <c r="G165" s="75" t="s">
        <v>161</v>
      </c>
      <c r="H165" s="75" t="s">
        <v>161</v>
      </c>
      <c r="I165" s="74">
        <v>0</v>
      </c>
      <c r="K165" s="112"/>
      <c r="L165" s="112"/>
      <c r="M165" s="112"/>
      <c r="N165" s="112"/>
      <c r="O165" s="112"/>
      <c r="P165" s="112" t="s">
        <v>57</v>
      </c>
      <c r="Q165" t="str">
        <v>MAIN MODELS</v>
      </c>
      <c r="S165" t="e">
        <v>#N/A</v>
      </c>
    </row>
    <row r="166" spans="1:19" hidden="1">
      <c r="A166" s="72" t="s">
        <v>438</v>
      </c>
      <c r="B166" s="73" t="s">
        <v>158</v>
      </c>
      <c r="C166" s="73" t="s">
        <v>439</v>
      </c>
      <c r="D166" s="73" t="s">
        <v>440</v>
      </c>
      <c r="E166" s="73" t="s">
        <v>57</v>
      </c>
      <c r="F166" s="75" t="s">
        <v>161</v>
      </c>
      <c r="G166" s="75" t="s">
        <v>161</v>
      </c>
      <c r="H166" s="75" t="s">
        <v>161</v>
      </c>
      <c r="I166" s="74">
        <v>0</v>
      </c>
      <c r="K166" s="112"/>
      <c r="L166" s="112"/>
      <c r="M166" s="112"/>
      <c r="N166" s="112"/>
      <c r="O166" s="112"/>
      <c r="P166" s="112" t="s">
        <v>57</v>
      </c>
      <c r="Q166" t="str">
        <v>MAIN MODELS</v>
      </c>
      <c r="S166" t="e">
        <v>#N/A</v>
      </c>
    </row>
    <row r="167" spans="1:19" hidden="1">
      <c r="A167" s="72" t="s">
        <v>438</v>
      </c>
      <c r="B167" s="73" t="s">
        <v>162</v>
      </c>
      <c r="C167" s="73" t="s">
        <v>441</v>
      </c>
      <c r="D167" s="73" t="s">
        <v>440</v>
      </c>
      <c r="E167" s="73" t="s">
        <v>57</v>
      </c>
      <c r="F167" s="75" t="s">
        <v>161</v>
      </c>
      <c r="G167" s="75" t="s">
        <v>161</v>
      </c>
      <c r="H167" s="75" t="s">
        <v>161</v>
      </c>
      <c r="I167" s="74">
        <v>0</v>
      </c>
      <c r="K167" s="112"/>
      <c r="L167" s="112"/>
      <c r="M167" s="112"/>
      <c r="N167" s="112"/>
      <c r="O167" s="112"/>
      <c r="P167" s="112" t="s">
        <v>57</v>
      </c>
      <c r="Q167" t="str">
        <v>MAIN MODELS</v>
      </c>
      <c r="S167" t="e">
        <v>#N/A</v>
      </c>
    </row>
    <row r="168" spans="1:19" hidden="1">
      <c r="A168" s="72" t="s">
        <v>442</v>
      </c>
      <c r="B168" s="73" t="s">
        <v>158</v>
      </c>
      <c r="C168" s="73" t="s">
        <v>443</v>
      </c>
      <c r="D168" s="73" t="s">
        <v>444</v>
      </c>
      <c r="E168" s="73" t="s">
        <v>57</v>
      </c>
      <c r="F168" s="75" t="s">
        <v>161</v>
      </c>
      <c r="G168" s="75" t="s">
        <v>161</v>
      </c>
      <c r="H168" s="75" t="s">
        <v>161</v>
      </c>
      <c r="I168" s="74">
        <v>0</v>
      </c>
      <c r="K168" s="112"/>
      <c r="L168" s="112"/>
      <c r="M168" s="112"/>
      <c r="N168" s="112"/>
      <c r="O168" s="112"/>
      <c r="P168" s="112" t="s">
        <v>57</v>
      </c>
      <c r="Q168" t="str">
        <v>MAIN MODELS</v>
      </c>
      <c r="S168" t="e">
        <v>#N/A</v>
      </c>
    </row>
    <row r="169" spans="1:19" hidden="1">
      <c r="A169" s="72" t="s">
        <v>445</v>
      </c>
      <c r="B169" s="73" t="s">
        <v>158</v>
      </c>
      <c r="C169" s="73" t="s">
        <v>446</v>
      </c>
      <c r="D169" s="73" t="s">
        <v>447</v>
      </c>
      <c r="E169" s="73" t="s">
        <v>57</v>
      </c>
      <c r="F169" s="75" t="s">
        <v>161</v>
      </c>
      <c r="G169" s="75" t="s">
        <v>161</v>
      </c>
      <c r="H169" s="75" t="s">
        <v>161</v>
      </c>
      <c r="I169" s="74">
        <v>0</v>
      </c>
      <c r="K169" s="112"/>
      <c r="L169" s="112"/>
      <c r="M169" s="112"/>
      <c r="N169" s="112"/>
      <c r="O169" s="112"/>
      <c r="P169" s="112" t="s">
        <v>57</v>
      </c>
      <c r="Q169" t="str">
        <v>MAIN MODELS</v>
      </c>
      <c r="S169" t="e">
        <v>#N/A</v>
      </c>
    </row>
    <row r="170" spans="1:19" hidden="1">
      <c r="A170" s="72" t="s">
        <v>445</v>
      </c>
      <c r="B170" s="73" t="s">
        <v>162</v>
      </c>
      <c r="C170" s="73" t="s">
        <v>448</v>
      </c>
      <c r="D170" s="73" t="s">
        <v>447</v>
      </c>
      <c r="E170" s="73" t="s">
        <v>57</v>
      </c>
      <c r="F170" s="75" t="s">
        <v>161</v>
      </c>
      <c r="G170" s="75" t="s">
        <v>161</v>
      </c>
      <c r="H170" s="75" t="s">
        <v>161</v>
      </c>
      <c r="I170" s="74">
        <v>0</v>
      </c>
      <c r="K170" s="112"/>
      <c r="L170" s="112"/>
      <c r="M170" s="112"/>
      <c r="N170" s="112"/>
      <c r="O170" s="112"/>
      <c r="P170" s="112" t="s">
        <v>57</v>
      </c>
      <c r="Q170" t="str">
        <v>MAIN MODELS</v>
      </c>
      <c r="S170" t="e">
        <v>#N/A</v>
      </c>
    </row>
    <row r="171" spans="1:19" hidden="1">
      <c r="A171" s="72" t="s">
        <v>449</v>
      </c>
      <c r="B171" s="73" t="s">
        <v>158</v>
      </c>
      <c r="C171" s="73" t="s">
        <v>450</v>
      </c>
      <c r="D171" s="73" t="s">
        <v>451</v>
      </c>
      <c r="E171" s="73" t="s">
        <v>57</v>
      </c>
      <c r="F171" s="75" t="s">
        <v>161</v>
      </c>
      <c r="G171" s="75" t="s">
        <v>161</v>
      </c>
      <c r="H171" s="75" t="s">
        <v>161</v>
      </c>
      <c r="I171" s="74">
        <v>0</v>
      </c>
      <c r="K171" s="112"/>
      <c r="L171" s="112"/>
      <c r="M171" s="112"/>
      <c r="N171" s="112"/>
      <c r="O171" s="112"/>
      <c r="P171" s="112" t="s">
        <v>57</v>
      </c>
      <c r="Q171" t="str">
        <v>MAIN MODELS</v>
      </c>
      <c r="S171" t="e">
        <v>#N/A</v>
      </c>
    </row>
    <row r="172" spans="1:19" hidden="1">
      <c r="A172" s="72" t="s">
        <v>449</v>
      </c>
      <c r="B172" s="73" t="s">
        <v>162</v>
      </c>
      <c r="C172" s="73" t="s">
        <v>452</v>
      </c>
      <c r="D172" s="73" t="s">
        <v>451</v>
      </c>
      <c r="E172" s="73" t="s">
        <v>57</v>
      </c>
      <c r="F172" s="75" t="s">
        <v>161</v>
      </c>
      <c r="G172" s="75" t="s">
        <v>161</v>
      </c>
      <c r="H172" s="75" t="s">
        <v>161</v>
      </c>
      <c r="I172" s="74">
        <v>0</v>
      </c>
      <c r="K172" s="112"/>
      <c r="L172" s="112"/>
      <c r="M172" s="112"/>
      <c r="N172" s="112"/>
      <c r="O172" s="112"/>
      <c r="P172" s="112" t="s">
        <v>57</v>
      </c>
      <c r="Q172" t="str">
        <v>MAIN MODELS</v>
      </c>
      <c r="S172" t="e">
        <v>#N/A</v>
      </c>
    </row>
    <row r="173" spans="1:19" hidden="1">
      <c r="A173" s="72" t="s">
        <v>453</v>
      </c>
      <c r="B173" s="73" t="s">
        <v>158</v>
      </c>
      <c r="C173" s="73" t="s">
        <v>454</v>
      </c>
      <c r="D173" s="73" t="s">
        <v>455</v>
      </c>
      <c r="E173" s="73" t="s">
        <v>57</v>
      </c>
      <c r="F173" s="75" t="s">
        <v>161</v>
      </c>
      <c r="G173" s="75" t="s">
        <v>161</v>
      </c>
      <c r="H173" s="75" t="s">
        <v>161</v>
      </c>
      <c r="I173" s="74">
        <v>0</v>
      </c>
      <c r="K173" s="112"/>
      <c r="L173" s="112"/>
      <c r="M173" s="112"/>
      <c r="N173" s="112"/>
      <c r="O173" s="112"/>
      <c r="P173" s="112" t="s">
        <v>57</v>
      </c>
      <c r="Q173" t="str">
        <v>MAIN MODELS</v>
      </c>
      <c r="S173" t="e">
        <v>#N/A</v>
      </c>
    </row>
    <row r="174" spans="1:19" hidden="1">
      <c r="A174" s="72" t="s">
        <v>456</v>
      </c>
      <c r="B174" s="73" t="s">
        <v>158</v>
      </c>
      <c r="C174" s="73" t="s">
        <v>457</v>
      </c>
      <c r="D174" s="73" t="s">
        <v>455</v>
      </c>
      <c r="E174" s="73" t="s">
        <v>57</v>
      </c>
      <c r="F174" s="75" t="s">
        <v>161</v>
      </c>
      <c r="G174" s="75" t="s">
        <v>161</v>
      </c>
      <c r="H174" s="75" t="s">
        <v>161</v>
      </c>
      <c r="I174" s="74">
        <v>0</v>
      </c>
      <c r="K174" s="112"/>
      <c r="L174" s="112"/>
      <c r="M174" s="112"/>
      <c r="N174" s="112"/>
      <c r="O174" s="112"/>
      <c r="P174" s="112" t="s">
        <v>57</v>
      </c>
      <c r="Q174" t="str">
        <v>MAIN MODELS</v>
      </c>
      <c r="S174" t="e">
        <v>#N/A</v>
      </c>
    </row>
    <row r="175" spans="1:19" hidden="1">
      <c r="A175" s="72" t="s">
        <v>362</v>
      </c>
      <c r="B175" s="73" t="s">
        <v>458</v>
      </c>
      <c r="C175" s="73" t="s">
        <v>459</v>
      </c>
      <c r="D175" s="73" t="s">
        <v>364</v>
      </c>
      <c r="E175" s="73" t="s">
        <v>57</v>
      </c>
      <c r="F175" s="75" t="s">
        <v>161</v>
      </c>
      <c r="G175" s="75" t="s">
        <v>161</v>
      </c>
      <c r="H175" s="75" t="s">
        <v>161</v>
      </c>
      <c r="I175" s="74">
        <v>0</v>
      </c>
      <c r="K175" s="112"/>
      <c r="L175" s="112"/>
      <c r="M175" s="112"/>
      <c r="N175" s="112"/>
      <c r="O175" s="112"/>
      <c r="P175" s="112" t="s">
        <v>57</v>
      </c>
      <c r="Q175" t="str">
        <v>MAIN MODELS</v>
      </c>
      <c r="S175" t="e">
        <v>#N/A</v>
      </c>
    </row>
    <row r="176" spans="1:19" hidden="1">
      <c r="A176" s="72" t="s">
        <v>436</v>
      </c>
      <c r="B176" s="73" t="s">
        <v>162</v>
      </c>
      <c r="C176" s="73" t="s">
        <v>460</v>
      </c>
      <c r="D176" s="73" t="s">
        <v>461</v>
      </c>
      <c r="E176" s="73" t="s">
        <v>57</v>
      </c>
      <c r="F176" s="75" t="s">
        <v>161</v>
      </c>
      <c r="G176" s="75" t="s">
        <v>161</v>
      </c>
      <c r="H176" s="75" t="s">
        <v>161</v>
      </c>
      <c r="I176" s="74">
        <v>0</v>
      </c>
      <c r="K176" s="112"/>
      <c r="L176" s="112"/>
      <c r="M176" s="112"/>
      <c r="N176" s="112"/>
      <c r="O176" s="112"/>
      <c r="P176" s="112" t="s">
        <v>57</v>
      </c>
      <c r="Q176" t="str">
        <v>MAIN MODELS</v>
      </c>
      <c r="S176" t="e">
        <v>#N/A</v>
      </c>
    </row>
    <row r="177" spans="1:19" hidden="1">
      <c r="A177" s="72" t="s">
        <v>428</v>
      </c>
      <c r="B177" s="73" t="s">
        <v>170</v>
      </c>
      <c r="C177" s="73" t="s">
        <v>462</v>
      </c>
      <c r="D177" s="73" t="s">
        <v>463</v>
      </c>
      <c r="E177" s="73" t="s">
        <v>57</v>
      </c>
      <c r="F177" s="75" t="s">
        <v>161</v>
      </c>
      <c r="G177" s="75" t="s">
        <v>161</v>
      </c>
      <c r="H177" s="75" t="s">
        <v>161</v>
      </c>
      <c r="I177" s="74">
        <v>0</v>
      </c>
      <c r="K177" s="112"/>
      <c r="L177" s="112"/>
      <c r="M177" s="112"/>
      <c r="N177" s="112"/>
      <c r="O177" s="112"/>
      <c r="P177" s="112" t="s">
        <v>57</v>
      </c>
      <c r="Q177" t="str">
        <v>MAIN MODELS</v>
      </c>
      <c r="S177" t="e">
        <v>#N/A</v>
      </c>
    </row>
    <row r="178" spans="1:19" hidden="1">
      <c r="A178" s="72" t="s">
        <v>438</v>
      </c>
      <c r="B178" s="73" t="s">
        <v>170</v>
      </c>
      <c r="C178" s="73" t="s">
        <v>464</v>
      </c>
      <c r="D178" s="73" t="s">
        <v>465</v>
      </c>
      <c r="E178" s="73" t="s">
        <v>57</v>
      </c>
      <c r="F178" s="75" t="s">
        <v>161</v>
      </c>
      <c r="G178" s="75" t="s">
        <v>161</v>
      </c>
      <c r="H178" s="75" t="s">
        <v>161</v>
      </c>
      <c r="I178" s="74">
        <v>0</v>
      </c>
      <c r="K178" s="112"/>
      <c r="L178" s="112"/>
      <c r="M178" s="112"/>
      <c r="N178" s="112"/>
      <c r="O178" s="112"/>
      <c r="P178" s="112" t="s">
        <v>57</v>
      </c>
      <c r="Q178" t="str">
        <v>MAIN MODELS</v>
      </c>
      <c r="S178" t="e">
        <v>#N/A</v>
      </c>
    </row>
    <row r="179" spans="1:19" hidden="1">
      <c r="A179" s="72" t="s">
        <v>442</v>
      </c>
      <c r="B179" s="73" t="s">
        <v>162</v>
      </c>
      <c r="C179" s="73" t="s">
        <v>466</v>
      </c>
      <c r="D179" s="73" t="s">
        <v>467</v>
      </c>
      <c r="E179" s="73" t="s">
        <v>57</v>
      </c>
      <c r="F179" s="75" t="s">
        <v>161</v>
      </c>
      <c r="G179" s="75" t="s">
        <v>161</v>
      </c>
      <c r="H179" s="75" t="s">
        <v>161</v>
      </c>
      <c r="I179" s="74">
        <v>0</v>
      </c>
      <c r="K179" s="112"/>
      <c r="L179" s="112"/>
      <c r="M179" s="112"/>
      <c r="N179" s="112"/>
      <c r="O179" s="112"/>
      <c r="P179" s="112" t="s">
        <v>57</v>
      </c>
      <c r="Q179" t="str">
        <v>MAIN MODELS</v>
      </c>
      <c r="S179" t="e">
        <v>#N/A</v>
      </c>
    </row>
    <row r="180" spans="1:19" hidden="1">
      <c r="A180" s="72" t="s">
        <v>442</v>
      </c>
      <c r="B180" s="73" t="s">
        <v>170</v>
      </c>
      <c r="C180" s="73" t="s">
        <v>468</v>
      </c>
      <c r="D180" s="73" t="s">
        <v>467</v>
      </c>
      <c r="E180" s="73" t="s">
        <v>57</v>
      </c>
      <c r="F180" s="75" t="s">
        <v>161</v>
      </c>
      <c r="G180" s="75" t="s">
        <v>161</v>
      </c>
      <c r="H180" s="75" t="s">
        <v>161</v>
      </c>
      <c r="I180" s="74">
        <v>0</v>
      </c>
      <c r="K180" s="112"/>
      <c r="L180" s="112"/>
      <c r="M180" s="112"/>
      <c r="N180" s="112"/>
      <c r="O180" s="112"/>
      <c r="P180" s="112" t="s">
        <v>57</v>
      </c>
      <c r="Q180" t="str">
        <v>MAIN MODELS</v>
      </c>
      <c r="S180" t="e">
        <v>#N/A</v>
      </c>
    </row>
    <row r="181" spans="1:19" hidden="1">
      <c r="A181" s="72" t="s">
        <v>445</v>
      </c>
      <c r="B181" s="73" t="s">
        <v>170</v>
      </c>
      <c r="C181" s="73" t="s">
        <v>469</v>
      </c>
      <c r="D181" s="73" t="s">
        <v>470</v>
      </c>
      <c r="E181" s="73" t="s">
        <v>57</v>
      </c>
      <c r="F181" s="75" t="s">
        <v>161</v>
      </c>
      <c r="G181" s="75" t="s">
        <v>161</v>
      </c>
      <c r="H181" s="75" t="s">
        <v>161</v>
      </c>
      <c r="I181" s="74">
        <v>0</v>
      </c>
      <c r="K181" s="112"/>
      <c r="L181" s="112"/>
      <c r="M181" s="112"/>
      <c r="N181" s="112"/>
      <c r="O181" s="112"/>
      <c r="P181" s="112" t="s">
        <v>57</v>
      </c>
      <c r="Q181" t="str">
        <v>MAIN MODELS</v>
      </c>
      <c r="S181" t="e">
        <v>#N/A</v>
      </c>
    </row>
    <row r="182" spans="1:19" hidden="1">
      <c r="A182" s="72" t="s">
        <v>449</v>
      </c>
      <c r="B182" s="73" t="s">
        <v>170</v>
      </c>
      <c r="C182" s="73" t="s">
        <v>471</v>
      </c>
      <c r="D182" s="73" t="s">
        <v>472</v>
      </c>
      <c r="E182" s="73" t="s">
        <v>57</v>
      </c>
      <c r="F182" s="75" t="s">
        <v>161</v>
      </c>
      <c r="G182" s="75" t="s">
        <v>161</v>
      </c>
      <c r="H182" s="75" t="s">
        <v>161</v>
      </c>
      <c r="I182" s="74">
        <v>0</v>
      </c>
      <c r="K182" s="112"/>
      <c r="L182" s="112"/>
      <c r="M182" s="112"/>
      <c r="N182" s="112"/>
      <c r="O182" s="112"/>
      <c r="P182" s="112" t="s">
        <v>57</v>
      </c>
      <c r="Q182" t="str">
        <v>MAIN MODELS</v>
      </c>
      <c r="S182" t="e">
        <v>#N/A</v>
      </c>
    </row>
    <row r="183" spans="1:19" hidden="1">
      <c r="A183" s="72" t="s">
        <v>419</v>
      </c>
      <c r="B183" s="73" t="s">
        <v>216</v>
      </c>
      <c r="C183" s="73" t="s">
        <v>473</v>
      </c>
      <c r="D183" s="73" t="s">
        <v>474</v>
      </c>
      <c r="E183" s="73" t="s">
        <v>57</v>
      </c>
      <c r="F183" s="75" t="s">
        <v>161</v>
      </c>
      <c r="G183" s="75" t="s">
        <v>161</v>
      </c>
      <c r="H183" s="75" t="s">
        <v>161</v>
      </c>
      <c r="I183" s="74">
        <v>0</v>
      </c>
      <c r="K183" s="112"/>
      <c r="L183" s="112"/>
      <c r="M183" s="112"/>
      <c r="N183" s="112"/>
      <c r="O183" s="112"/>
      <c r="P183" s="112" t="s">
        <v>57</v>
      </c>
      <c r="Q183" t="str">
        <v>MAIN MODELS</v>
      </c>
      <c r="S183" t="e">
        <v>#N/A</v>
      </c>
    </row>
    <row r="184" spans="1:19" hidden="1">
      <c r="A184" s="72" t="s">
        <v>432</v>
      </c>
      <c r="B184" s="73" t="s">
        <v>172</v>
      </c>
      <c r="C184" s="73" t="s">
        <v>475</v>
      </c>
      <c r="D184" s="73" t="s">
        <v>476</v>
      </c>
      <c r="E184" s="73" t="s">
        <v>57</v>
      </c>
      <c r="F184" s="75" t="s">
        <v>161</v>
      </c>
      <c r="G184" s="75" t="s">
        <v>161</v>
      </c>
      <c r="H184" s="75" t="s">
        <v>161</v>
      </c>
      <c r="I184" s="74">
        <v>0</v>
      </c>
      <c r="K184" s="112"/>
      <c r="L184" s="112"/>
      <c r="M184" s="112"/>
      <c r="N184" s="112"/>
      <c r="O184" s="112"/>
      <c r="P184" s="112" t="s">
        <v>57</v>
      </c>
      <c r="Q184" t="str">
        <v>MAIN MODELS</v>
      </c>
      <c r="S184" t="e">
        <v>#N/A</v>
      </c>
    </row>
    <row r="185" spans="1:19" hidden="1">
      <c r="A185" s="72" t="s">
        <v>419</v>
      </c>
      <c r="B185" s="73" t="s">
        <v>172</v>
      </c>
      <c r="C185" s="73" t="s">
        <v>477</v>
      </c>
      <c r="D185" s="73" t="s">
        <v>478</v>
      </c>
      <c r="E185" s="73" t="s">
        <v>57</v>
      </c>
      <c r="F185" s="75" t="s">
        <v>161</v>
      </c>
      <c r="G185" s="75" t="s">
        <v>161</v>
      </c>
      <c r="H185" s="75" t="s">
        <v>161</v>
      </c>
      <c r="I185" s="74">
        <v>0</v>
      </c>
      <c r="K185" s="112"/>
      <c r="L185" s="112"/>
      <c r="M185" s="112"/>
      <c r="N185" s="112"/>
      <c r="O185" s="112"/>
      <c r="P185" s="112" t="s">
        <v>57</v>
      </c>
      <c r="Q185" t="str">
        <v>MAIN MODELS</v>
      </c>
      <c r="S185" t="e">
        <v>#N/A</v>
      </c>
    </row>
    <row r="186" spans="1:19" hidden="1">
      <c r="A186" s="72" t="s">
        <v>432</v>
      </c>
      <c r="B186" s="73" t="s">
        <v>170</v>
      </c>
      <c r="C186" s="73" t="s">
        <v>479</v>
      </c>
      <c r="D186" s="73" t="s">
        <v>480</v>
      </c>
      <c r="E186" s="73" t="s">
        <v>57</v>
      </c>
      <c r="F186" s="75" t="s">
        <v>161</v>
      </c>
      <c r="G186" s="75" t="s">
        <v>161</v>
      </c>
      <c r="H186" s="75" t="s">
        <v>161</v>
      </c>
      <c r="I186" s="74">
        <v>0</v>
      </c>
      <c r="K186" s="112"/>
      <c r="L186" s="112"/>
      <c r="M186" s="112"/>
      <c r="N186" s="112"/>
      <c r="O186" s="112"/>
      <c r="P186" s="112" t="s">
        <v>57</v>
      </c>
      <c r="Q186" t="str">
        <v>MAIN MODELS</v>
      </c>
      <c r="S186" t="e">
        <v>#N/A</v>
      </c>
    </row>
    <row r="187" spans="1:19" hidden="1">
      <c r="A187" s="72" t="s">
        <v>424</v>
      </c>
      <c r="B187" s="73" t="s">
        <v>170</v>
      </c>
      <c r="C187" s="73" t="s">
        <v>481</v>
      </c>
      <c r="D187" s="73" t="s">
        <v>482</v>
      </c>
      <c r="E187" s="73" t="s">
        <v>57</v>
      </c>
      <c r="F187" s="75" t="s">
        <v>161</v>
      </c>
      <c r="G187" s="75" t="s">
        <v>161</v>
      </c>
      <c r="H187" s="75" t="s">
        <v>161</v>
      </c>
      <c r="I187" s="74">
        <v>0</v>
      </c>
      <c r="K187" s="112"/>
      <c r="L187" s="112"/>
      <c r="M187" s="112"/>
      <c r="N187" s="112"/>
      <c r="O187" s="112"/>
      <c r="P187" s="112" t="s">
        <v>57</v>
      </c>
      <c r="Q187" t="str">
        <v>MAIN MODELS</v>
      </c>
      <c r="S187" t="e">
        <v>#N/A</v>
      </c>
    </row>
    <row r="188" spans="1:19" hidden="1">
      <c r="A188" s="72" t="s">
        <v>424</v>
      </c>
      <c r="B188" s="73" t="s">
        <v>172</v>
      </c>
      <c r="C188" s="73" t="s">
        <v>483</v>
      </c>
      <c r="D188" s="73" t="s">
        <v>482</v>
      </c>
      <c r="E188" s="73" t="s">
        <v>57</v>
      </c>
      <c r="F188" s="75" t="s">
        <v>161</v>
      </c>
      <c r="G188" s="75" t="s">
        <v>161</v>
      </c>
      <c r="H188" s="75" t="s">
        <v>161</v>
      </c>
      <c r="I188" s="74">
        <v>0</v>
      </c>
      <c r="K188" s="112"/>
      <c r="L188" s="112"/>
      <c r="M188" s="112"/>
      <c r="N188" s="112"/>
      <c r="O188" s="112"/>
      <c r="P188" s="112" t="s">
        <v>57</v>
      </c>
      <c r="Q188" t="str">
        <v>MAIN MODELS</v>
      </c>
      <c r="S188" t="e">
        <v>#N/A</v>
      </c>
    </row>
    <row r="189" spans="1:19" hidden="1">
      <c r="A189" s="72" t="s">
        <v>419</v>
      </c>
      <c r="B189" s="73" t="s">
        <v>484</v>
      </c>
      <c r="C189" s="73" t="s">
        <v>485</v>
      </c>
      <c r="D189" s="73" t="s">
        <v>474</v>
      </c>
      <c r="E189" s="73" t="s">
        <v>57</v>
      </c>
      <c r="F189" s="75" t="s">
        <v>161</v>
      </c>
      <c r="G189" s="75" t="s">
        <v>161</v>
      </c>
      <c r="H189" s="75" t="s">
        <v>161</v>
      </c>
      <c r="I189" s="74">
        <v>0</v>
      </c>
      <c r="K189" s="112"/>
      <c r="L189" s="112"/>
      <c r="M189" s="112"/>
      <c r="N189" s="112"/>
      <c r="O189" s="112"/>
      <c r="P189" s="112" t="s">
        <v>57</v>
      </c>
      <c r="Q189" t="str">
        <v>MAIN MODELS</v>
      </c>
      <c r="S189" t="e">
        <v>#N/A</v>
      </c>
    </row>
    <row r="190" spans="1:19" hidden="1">
      <c r="A190" s="72" t="s">
        <v>432</v>
      </c>
      <c r="B190" s="73" t="s">
        <v>486</v>
      </c>
      <c r="C190" s="73" t="s">
        <v>487</v>
      </c>
      <c r="D190" s="73" t="s">
        <v>476</v>
      </c>
      <c r="E190" s="73" t="s">
        <v>57</v>
      </c>
      <c r="F190" s="75" t="s">
        <v>161</v>
      </c>
      <c r="G190" s="75" t="s">
        <v>161</v>
      </c>
      <c r="H190" s="75" t="s">
        <v>161</v>
      </c>
      <c r="I190" s="74">
        <v>0</v>
      </c>
      <c r="K190" s="112"/>
      <c r="L190" s="112"/>
      <c r="M190" s="112"/>
      <c r="N190" s="112"/>
      <c r="O190" s="112"/>
      <c r="P190" s="112" t="s">
        <v>57</v>
      </c>
      <c r="Q190" t="str">
        <v>MAIN MODELS</v>
      </c>
      <c r="S190" t="e">
        <v>#N/A</v>
      </c>
    </row>
    <row r="191" spans="1:19" hidden="1">
      <c r="A191" s="72" t="s">
        <v>419</v>
      </c>
      <c r="B191" s="73" t="s">
        <v>488</v>
      </c>
      <c r="C191" s="73" t="s">
        <v>489</v>
      </c>
      <c r="D191" s="73" t="s">
        <v>478</v>
      </c>
      <c r="E191" s="73" t="s">
        <v>57</v>
      </c>
      <c r="F191" s="75" t="s">
        <v>161</v>
      </c>
      <c r="G191" s="75" t="s">
        <v>161</v>
      </c>
      <c r="H191" s="75" t="s">
        <v>161</v>
      </c>
      <c r="I191" s="74">
        <v>0</v>
      </c>
      <c r="K191" s="112"/>
      <c r="L191" s="112"/>
      <c r="M191" s="112"/>
      <c r="N191" s="112"/>
      <c r="O191" s="112"/>
      <c r="P191" s="112" t="s">
        <v>57</v>
      </c>
      <c r="Q191" t="str">
        <v>MAIN MODELS</v>
      </c>
      <c r="S191" t="e">
        <v>#N/A</v>
      </c>
    </row>
    <row r="192" spans="1:19" hidden="1">
      <c r="A192" s="72" t="s">
        <v>432</v>
      </c>
      <c r="B192" s="73" t="s">
        <v>216</v>
      </c>
      <c r="C192" s="73" t="s">
        <v>490</v>
      </c>
      <c r="D192" s="73" t="s">
        <v>480</v>
      </c>
      <c r="E192" s="73" t="s">
        <v>57</v>
      </c>
      <c r="F192" s="75" t="s">
        <v>161</v>
      </c>
      <c r="G192" s="75" t="s">
        <v>161</v>
      </c>
      <c r="H192" s="75" t="s">
        <v>161</v>
      </c>
      <c r="I192" s="74">
        <v>0</v>
      </c>
      <c r="K192" s="112"/>
      <c r="L192" s="112"/>
      <c r="M192" s="112"/>
      <c r="N192" s="112"/>
      <c r="O192" s="112"/>
      <c r="P192" s="112" t="s">
        <v>57</v>
      </c>
      <c r="Q192" t="str">
        <v>MAIN MODELS</v>
      </c>
      <c r="S192" t="e">
        <v>#N/A</v>
      </c>
    </row>
    <row r="193" spans="1:19" hidden="1">
      <c r="A193" s="72" t="s">
        <v>424</v>
      </c>
      <c r="B193" s="73" t="s">
        <v>216</v>
      </c>
      <c r="C193" s="73" t="s">
        <v>491</v>
      </c>
      <c r="D193" s="73" t="s">
        <v>482</v>
      </c>
      <c r="E193" s="73" t="s">
        <v>57</v>
      </c>
      <c r="F193" s="75" t="s">
        <v>161</v>
      </c>
      <c r="G193" s="75" t="s">
        <v>161</v>
      </c>
      <c r="H193" s="75" t="s">
        <v>161</v>
      </c>
      <c r="I193" s="74">
        <v>0</v>
      </c>
      <c r="K193" s="112"/>
      <c r="L193" s="112"/>
      <c r="M193" s="112"/>
      <c r="N193" s="112"/>
      <c r="O193" s="112"/>
      <c r="P193" s="112" t="s">
        <v>57</v>
      </c>
      <c r="Q193" t="str">
        <v>MAIN MODELS</v>
      </c>
      <c r="S193" t="e">
        <v>#N/A</v>
      </c>
    </row>
    <row r="194" spans="1:19" hidden="1">
      <c r="A194" s="72" t="s">
        <v>424</v>
      </c>
      <c r="B194" s="73" t="s">
        <v>486</v>
      </c>
      <c r="C194" s="73" t="s">
        <v>492</v>
      </c>
      <c r="D194" s="73" t="s">
        <v>482</v>
      </c>
      <c r="E194" s="73" t="s">
        <v>57</v>
      </c>
      <c r="F194" s="75" t="s">
        <v>161</v>
      </c>
      <c r="G194" s="75" t="s">
        <v>161</v>
      </c>
      <c r="H194" s="75" t="s">
        <v>161</v>
      </c>
      <c r="I194" s="74">
        <v>0</v>
      </c>
      <c r="K194" s="112"/>
      <c r="L194" s="112"/>
      <c r="M194" s="112"/>
      <c r="N194" s="112"/>
      <c r="O194" s="112"/>
      <c r="P194" s="112" t="s">
        <v>57</v>
      </c>
      <c r="Q194" t="str">
        <v>MAIN MODELS</v>
      </c>
      <c r="S194" t="e">
        <v>#N/A</v>
      </c>
    </row>
    <row r="195" spans="1:19" hidden="1">
      <c r="A195" s="72" t="s">
        <v>436</v>
      </c>
      <c r="B195" s="73" t="s">
        <v>170</v>
      </c>
      <c r="C195" s="73" t="s">
        <v>493</v>
      </c>
      <c r="D195" s="73" t="s">
        <v>461</v>
      </c>
      <c r="E195" s="73" t="s">
        <v>57</v>
      </c>
      <c r="F195" s="75" t="s">
        <v>161</v>
      </c>
      <c r="G195" s="75" t="s">
        <v>161</v>
      </c>
      <c r="H195" s="75" t="s">
        <v>161</v>
      </c>
      <c r="I195" s="74">
        <v>0</v>
      </c>
      <c r="K195" s="112"/>
      <c r="L195" s="112"/>
      <c r="M195" s="112"/>
      <c r="N195" s="112"/>
      <c r="O195" s="112"/>
      <c r="P195" s="112" t="s">
        <v>57</v>
      </c>
      <c r="Q195" t="str">
        <v>MAIN MODELS</v>
      </c>
      <c r="S195" t="e">
        <v>#N/A</v>
      </c>
    </row>
    <row r="196" spans="1:19" hidden="1">
      <c r="A196" s="72" t="s">
        <v>428</v>
      </c>
      <c r="B196" s="73" t="s">
        <v>172</v>
      </c>
      <c r="C196" s="73" t="s">
        <v>494</v>
      </c>
      <c r="D196" s="73" t="s">
        <v>463</v>
      </c>
      <c r="E196" s="73" t="s">
        <v>57</v>
      </c>
      <c r="F196" s="75" t="s">
        <v>161</v>
      </c>
      <c r="G196" s="75" t="s">
        <v>161</v>
      </c>
      <c r="H196" s="75" t="s">
        <v>161</v>
      </c>
      <c r="I196" s="74">
        <v>0</v>
      </c>
      <c r="K196" s="112"/>
      <c r="L196" s="112"/>
      <c r="M196" s="112"/>
      <c r="N196" s="112"/>
      <c r="O196" s="112"/>
      <c r="P196" s="112" t="s">
        <v>57</v>
      </c>
      <c r="Q196" t="str">
        <v>MAIN MODELS</v>
      </c>
      <c r="S196" t="e">
        <v>#N/A</v>
      </c>
    </row>
    <row r="197" spans="1:19" hidden="1">
      <c r="A197" s="72" t="s">
        <v>438</v>
      </c>
      <c r="B197" s="73" t="s">
        <v>172</v>
      </c>
      <c r="C197" s="73" t="s">
        <v>495</v>
      </c>
      <c r="D197" s="73" t="s">
        <v>465</v>
      </c>
      <c r="E197" s="73" t="s">
        <v>57</v>
      </c>
      <c r="F197" s="75" t="s">
        <v>161</v>
      </c>
      <c r="G197" s="75" t="s">
        <v>161</v>
      </c>
      <c r="H197" s="75" t="s">
        <v>161</v>
      </c>
      <c r="I197" s="74">
        <v>0</v>
      </c>
      <c r="K197" s="112"/>
      <c r="L197" s="112"/>
      <c r="M197" s="112"/>
      <c r="N197" s="112"/>
      <c r="O197" s="112"/>
      <c r="P197" s="112" t="s">
        <v>57</v>
      </c>
      <c r="Q197" t="str">
        <v>MAIN MODELS</v>
      </c>
      <c r="S197" t="e">
        <v>#N/A</v>
      </c>
    </row>
    <row r="198" spans="1:19" hidden="1">
      <c r="A198" s="72" t="s">
        <v>442</v>
      </c>
      <c r="B198" s="73" t="s">
        <v>172</v>
      </c>
      <c r="C198" s="73" t="s">
        <v>496</v>
      </c>
      <c r="D198" s="73" t="s">
        <v>467</v>
      </c>
      <c r="E198" s="73" t="s">
        <v>57</v>
      </c>
      <c r="F198" s="75" t="s">
        <v>161</v>
      </c>
      <c r="G198" s="75" t="s">
        <v>161</v>
      </c>
      <c r="H198" s="75" t="s">
        <v>161</v>
      </c>
      <c r="I198" s="74">
        <v>0</v>
      </c>
      <c r="K198" s="112"/>
      <c r="L198" s="112"/>
      <c r="M198" s="112"/>
      <c r="N198" s="112"/>
      <c r="O198" s="112"/>
      <c r="P198" s="112" t="s">
        <v>57</v>
      </c>
      <c r="Q198" t="str">
        <v>MAIN MODELS</v>
      </c>
      <c r="S198" t="e">
        <v>#N/A</v>
      </c>
    </row>
    <row r="199" spans="1:19" hidden="1">
      <c r="A199" s="72" t="s">
        <v>442</v>
      </c>
      <c r="B199" s="73" t="s">
        <v>216</v>
      </c>
      <c r="C199" s="73" t="s">
        <v>497</v>
      </c>
      <c r="D199" s="73" t="s">
        <v>467</v>
      </c>
      <c r="E199" s="73" t="s">
        <v>57</v>
      </c>
      <c r="F199" s="75" t="s">
        <v>161</v>
      </c>
      <c r="G199" s="75" t="s">
        <v>161</v>
      </c>
      <c r="H199" s="75" t="s">
        <v>161</v>
      </c>
      <c r="I199" s="74">
        <v>0</v>
      </c>
      <c r="K199" s="112"/>
      <c r="L199" s="112"/>
      <c r="M199" s="112"/>
      <c r="N199" s="112"/>
      <c r="O199" s="112"/>
      <c r="P199" s="112" t="s">
        <v>57</v>
      </c>
      <c r="Q199" t="str">
        <v>MAIN MODELS</v>
      </c>
      <c r="S199" t="e">
        <v>#N/A</v>
      </c>
    </row>
    <row r="200" spans="1:19" hidden="1">
      <c r="A200" s="72" t="s">
        <v>445</v>
      </c>
      <c r="B200" s="73" t="s">
        <v>172</v>
      </c>
      <c r="C200" s="73" t="s">
        <v>498</v>
      </c>
      <c r="D200" s="73" t="s">
        <v>470</v>
      </c>
      <c r="E200" s="73" t="s">
        <v>57</v>
      </c>
      <c r="F200" s="75" t="s">
        <v>161</v>
      </c>
      <c r="G200" s="75" t="s">
        <v>161</v>
      </c>
      <c r="H200" s="75" t="s">
        <v>161</v>
      </c>
      <c r="I200" s="74">
        <v>0</v>
      </c>
      <c r="K200" s="112"/>
      <c r="L200" s="112"/>
      <c r="M200" s="112"/>
      <c r="N200" s="112"/>
      <c r="O200" s="112"/>
      <c r="P200" s="112" t="s">
        <v>57</v>
      </c>
      <c r="Q200" t="str">
        <v>MAIN MODELS</v>
      </c>
      <c r="S200" t="e">
        <v>#N/A</v>
      </c>
    </row>
    <row r="201" spans="1:19" hidden="1">
      <c r="A201" s="72" t="s">
        <v>449</v>
      </c>
      <c r="B201" s="73" t="s">
        <v>172</v>
      </c>
      <c r="C201" s="73" t="s">
        <v>499</v>
      </c>
      <c r="D201" s="73" t="s">
        <v>472</v>
      </c>
      <c r="E201" s="73" t="s">
        <v>57</v>
      </c>
      <c r="F201" s="75" t="s">
        <v>161</v>
      </c>
      <c r="G201" s="75" t="s">
        <v>161</v>
      </c>
      <c r="H201" s="75" t="s">
        <v>161</v>
      </c>
      <c r="I201" s="74">
        <v>0</v>
      </c>
      <c r="K201" s="112"/>
      <c r="L201" s="112"/>
      <c r="M201" s="112"/>
      <c r="N201" s="112"/>
      <c r="O201" s="112"/>
      <c r="P201" s="112" t="s">
        <v>57</v>
      </c>
      <c r="Q201" t="str">
        <v>MAIN MODELS</v>
      </c>
      <c r="S201" t="e">
        <v>#N/A</v>
      </c>
    </row>
    <row r="202" spans="1:19" hidden="1">
      <c r="A202" s="72" t="s">
        <v>449</v>
      </c>
      <c r="B202" s="73" t="s">
        <v>164</v>
      </c>
      <c r="C202" s="73" t="s">
        <v>500</v>
      </c>
      <c r="D202" s="73" t="s">
        <v>501</v>
      </c>
      <c r="E202" s="73" t="s">
        <v>57</v>
      </c>
      <c r="F202" s="75" t="s">
        <v>161</v>
      </c>
      <c r="G202" s="75" t="s">
        <v>161</v>
      </c>
      <c r="H202" s="75" t="s">
        <v>161</v>
      </c>
      <c r="I202" s="74">
        <v>0</v>
      </c>
      <c r="K202" s="112"/>
      <c r="L202" s="112"/>
      <c r="M202" s="112"/>
      <c r="N202" s="112"/>
      <c r="O202" s="112"/>
      <c r="P202" s="112" t="s">
        <v>57</v>
      </c>
      <c r="Q202" t="str">
        <v>MAIN MODELS</v>
      </c>
      <c r="S202" t="e">
        <v>#N/A</v>
      </c>
    </row>
    <row r="203" spans="1:19" hidden="1">
      <c r="A203" s="72" t="s">
        <v>445</v>
      </c>
      <c r="B203" s="73" t="s">
        <v>164</v>
      </c>
      <c r="C203" s="73" t="s">
        <v>502</v>
      </c>
      <c r="D203" s="73" t="s">
        <v>503</v>
      </c>
      <c r="E203" s="73" t="s">
        <v>57</v>
      </c>
      <c r="F203" s="75" t="s">
        <v>161</v>
      </c>
      <c r="G203" s="75" t="s">
        <v>161</v>
      </c>
      <c r="H203" s="75" t="s">
        <v>161</v>
      </c>
      <c r="I203" s="74">
        <v>0</v>
      </c>
      <c r="K203" s="112"/>
      <c r="L203" s="112"/>
      <c r="M203" s="112"/>
      <c r="N203" s="112"/>
      <c r="O203" s="112"/>
      <c r="P203" s="112" t="s">
        <v>57</v>
      </c>
      <c r="Q203" t="str">
        <v>MAIN MODELS</v>
      </c>
      <c r="S203" t="e">
        <v>#N/A</v>
      </c>
    </row>
    <row r="204" spans="1:19" hidden="1">
      <c r="A204" s="72" t="s">
        <v>442</v>
      </c>
      <c r="B204" s="73" t="s">
        <v>174</v>
      </c>
      <c r="C204" s="73" t="s">
        <v>504</v>
      </c>
      <c r="D204" s="73" t="s">
        <v>505</v>
      </c>
      <c r="E204" s="73" t="s">
        <v>57</v>
      </c>
      <c r="F204" s="75" t="s">
        <v>161</v>
      </c>
      <c r="G204" s="75" t="s">
        <v>161</v>
      </c>
      <c r="H204" s="75" t="s">
        <v>161</v>
      </c>
      <c r="I204" s="74">
        <v>0</v>
      </c>
      <c r="K204" s="112"/>
      <c r="L204" s="112"/>
      <c r="M204" s="112"/>
      <c r="N204" s="112"/>
      <c r="O204" s="112"/>
      <c r="P204" s="112" t="s">
        <v>57</v>
      </c>
      <c r="Q204" t="str">
        <v>MAIN MODELS</v>
      </c>
      <c r="S204" t="e">
        <v>#N/A</v>
      </c>
    </row>
    <row r="205" spans="1:19" hidden="1">
      <c r="A205" s="72" t="s">
        <v>436</v>
      </c>
      <c r="B205" s="73" t="s">
        <v>164</v>
      </c>
      <c r="C205" s="73" t="s">
        <v>506</v>
      </c>
      <c r="D205" s="73" t="s">
        <v>507</v>
      </c>
      <c r="E205" s="73" t="s">
        <v>57</v>
      </c>
      <c r="F205" s="75" t="s">
        <v>161</v>
      </c>
      <c r="G205" s="75" t="s">
        <v>161</v>
      </c>
      <c r="H205" s="75" t="s">
        <v>161</v>
      </c>
      <c r="I205" s="74">
        <v>0</v>
      </c>
      <c r="K205" s="112"/>
      <c r="L205" s="112"/>
      <c r="M205" s="112"/>
      <c r="N205" s="112"/>
      <c r="O205" s="112"/>
      <c r="P205" s="112" t="s">
        <v>57</v>
      </c>
      <c r="Q205" t="str">
        <v>MAIN MODELS</v>
      </c>
      <c r="S205" t="e">
        <v>#N/A</v>
      </c>
    </row>
    <row r="206" spans="1:19" hidden="1">
      <c r="A206" s="72" t="s">
        <v>419</v>
      </c>
      <c r="B206" s="73" t="s">
        <v>174</v>
      </c>
      <c r="C206" s="73" t="s">
        <v>508</v>
      </c>
      <c r="D206" s="73" t="s">
        <v>509</v>
      </c>
      <c r="E206" s="73" t="s">
        <v>57</v>
      </c>
      <c r="F206" s="75" t="s">
        <v>161</v>
      </c>
      <c r="G206" s="75" t="s">
        <v>161</v>
      </c>
      <c r="H206" s="75" t="s">
        <v>161</v>
      </c>
      <c r="I206" s="74">
        <v>0</v>
      </c>
      <c r="K206" s="112"/>
      <c r="L206" s="112"/>
      <c r="M206" s="112"/>
      <c r="N206" s="112"/>
      <c r="O206" s="112"/>
      <c r="P206" s="112" t="s">
        <v>57</v>
      </c>
      <c r="Q206" t="str">
        <v>MAIN MODELS</v>
      </c>
      <c r="S206" t="e">
        <v>#N/A</v>
      </c>
    </row>
    <row r="207" spans="1:19" hidden="1">
      <c r="A207" s="72" t="s">
        <v>432</v>
      </c>
      <c r="B207" s="73" t="s">
        <v>174</v>
      </c>
      <c r="C207" s="73" t="s">
        <v>510</v>
      </c>
      <c r="D207" s="73" t="s">
        <v>511</v>
      </c>
      <c r="E207" s="73" t="s">
        <v>57</v>
      </c>
      <c r="F207" s="75" t="s">
        <v>161</v>
      </c>
      <c r="G207" s="75" t="s">
        <v>161</v>
      </c>
      <c r="H207" s="75" t="s">
        <v>161</v>
      </c>
      <c r="I207" s="74">
        <v>0</v>
      </c>
      <c r="K207" s="112"/>
      <c r="L207" s="112"/>
      <c r="M207" s="112"/>
      <c r="N207" s="112"/>
      <c r="O207" s="112"/>
      <c r="P207" s="112" t="s">
        <v>57</v>
      </c>
      <c r="Q207" t="str">
        <v>MAIN MODELS</v>
      </c>
      <c r="S207" t="e">
        <v>#N/A</v>
      </c>
    </row>
    <row r="208" spans="1:19" hidden="1">
      <c r="A208" s="72" t="s">
        <v>419</v>
      </c>
      <c r="B208" s="73" t="s">
        <v>164</v>
      </c>
      <c r="C208" s="73" t="s">
        <v>512</v>
      </c>
      <c r="D208" s="73" t="s">
        <v>513</v>
      </c>
      <c r="E208" s="73" t="s">
        <v>57</v>
      </c>
      <c r="F208" s="75" t="s">
        <v>161</v>
      </c>
      <c r="G208" s="75" t="s">
        <v>161</v>
      </c>
      <c r="H208" s="75" t="s">
        <v>161</v>
      </c>
      <c r="I208" s="74">
        <v>0</v>
      </c>
      <c r="K208" s="112"/>
      <c r="L208" s="112"/>
      <c r="M208" s="112"/>
      <c r="N208" s="112"/>
      <c r="O208" s="112"/>
      <c r="P208" s="112" t="s">
        <v>57</v>
      </c>
      <c r="Q208" t="str">
        <v>MAIN MODELS</v>
      </c>
      <c r="S208" t="e">
        <v>#N/A</v>
      </c>
    </row>
    <row r="209" spans="1:19" hidden="1">
      <c r="A209" s="72" t="s">
        <v>432</v>
      </c>
      <c r="B209" s="73" t="s">
        <v>164</v>
      </c>
      <c r="C209" s="73" t="s">
        <v>514</v>
      </c>
      <c r="D209" s="73" t="s">
        <v>515</v>
      </c>
      <c r="E209" s="73" t="s">
        <v>57</v>
      </c>
      <c r="F209" s="75" t="s">
        <v>161</v>
      </c>
      <c r="G209" s="75" t="s">
        <v>161</v>
      </c>
      <c r="H209" s="75" t="s">
        <v>161</v>
      </c>
      <c r="I209" s="74">
        <v>0</v>
      </c>
      <c r="K209" s="112"/>
      <c r="L209" s="112"/>
      <c r="M209" s="112"/>
      <c r="N209" s="112"/>
      <c r="O209" s="112"/>
      <c r="P209" s="112" t="s">
        <v>57</v>
      </c>
      <c r="Q209" t="str">
        <v>MAIN MODELS</v>
      </c>
      <c r="S209" t="e">
        <v>#N/A</v>
      </c>
    </row>
    <row r="210" spans="1:19" hidden="1">
      <c r="A210" s="72" t="s">
        <v>424</v>
      </c>
      <c r="B210" s="73" t="s">
        <v>164</v>
      </c>
      <c r="C210" s="73" t="s">
        <v>516</v>
      </c>
      <c r="D210" s="73" t="s">
        <v>517</v>
      </c>
      <c r="E210" s="73" t="s">
        <v>57</v>
      </c>
      <c r="F210" s="75" t="s">
        <v>161</v>
      </c>
      <c r="G210" s="75" t="s">
        <v>161</v>
      </c>
      <c r="H210" s="75" t="s">
        <v>161</v>
      </c>
      <c r="I210" s="74">
        <v>0</v>
      </c>
      <c r="K210" s="112"/>
      <c r="L210" s="112"/>
      <c r="M210" s="112"/>
      <c r="N210" s="112"/>
      <c r="O210" s="112"/>
      <c r="P210" s="112" t="s">
        <v>57</v>
      </c>
      <c r="Q210" t="str">
        <v>MAIN MODELS</v>
      </c>
      <c r="S210" t="e">
        <v>#N/A</v>
      </c>
    </row>
    <row r="211" spans="1:19" hidden="1">
      <c r="A211" s="72" t="s">
        <v>424</v>
      </c>
      <c r="B211" s="73" t="s">
        <v>174</v>
      </c>
      <c r="C211" s="73" t="s">
        <v>518</v>
      </c>
      <c r="D211" s="73" t="s">
        <v>517</v>
      </c>
      <c r="E211" s="73" t="s">
        <v>57</v>
      </c>
      <c r="F211" s="75" t="s">
        <v>161</v>
      </c>
      <c r="G211" s="75" t="s">
        <v>161</v>
      </c>
      <c r="H211" s="75" t="s">
        <v>161</v>
      </c>
      <c r="I211" s="74">
        <v>0</v>
      </c>
      <c r="K211" s="112"/>
      <c r="L211" s="112"/>
      <c r="M211" s="112"/>
      <c r="N211" s="112"/>
      <c r="O211" s="112"/>
      <c r="P211" s="112" t="s">
        <v>57</v>
      </c>
      <c r="Q211" t="str">
        <v>MAIN MODELS</v>
      </c>
      <c r="S211" t="e">
        <v>#N/A</v>
      </c>
    </row>
    <row r="212" spans="1:19" hidden="1">
      <c r="A212" s="72" t="s">
        <v>442</v>
      </c>
      <c r="B212" s="73" t="s">
        <v>164</v>
      </c>
      <c r="C212" s="73" t="s">
        <v>519</v>
      </c>
      <c r="D212" s="73" t="s">
        <v>505</v>
      </c>
      <c r="E212" s="73" t="s">
        <v>57</v>
      </c>
      <c r="F212" s="75" t="s">
        <v>161</v>
      </c>
      <c r="G212" s="75" t="s">
        <v>161</v>
      </c>
      <c r="H212" s="75" t="s">
        <v>161</v>
      </c>
      <c r="I212" s="74">
        <v>0</v>
      </c>
      <c r="K212" s="112"/>
      <c r="L212" s="112"/>
      <c r="M212" s="112"/>
      <c r="N212" s="112"/>
      <c r="O212" s="112"/>
      <c r="P212" s="112" t="s">
        <v>57</v>
      </c>
      <c r="Q212" t="str">
        <v>MAIN MODELS</v>
      </c>
      <c r="S212" t="e">
        <v>#N/A</v>
      </c>
    </row>
    <row r="213" spans="1:19" hidden="1">
      <c r="A213" s="72" t="s">
        <v>428</v>
      </c>
      <c r="B213" s="73" t="s">
        <v>164</v>
      </c>
      <c r="C213" s="73" t="s">
        <v>520</v>
      </c>
      <c r="D213" s="73" t="s">
        <v>521</v>
      </c>
      <c r="E213" s="73" t="s">
        <v>57</v>
      </c>
      <c r="F213" s="75" t="s">
        <v>161</v>
      </c>
      <c r="G213" s="75" t="s">
        <v>161</v>
      </c>
      <c r="H213" s="75" t="s">
        <v>161</v>
      </c>
      <c r="I213" s="74">
        <v>0</v>
      </c>
      <c r="K213" s="112"/>
      <c r="L213" s="112"/>
      <c r="M213" s="112"/>
      <c r="N213" s="112"/>
      <c r="O213" s="112"/>
      <c r="P213" s="112" t="s">
        <v>57</v>
      </c>
      <c r="Q213" t="str">
        <v>MAIN MODELS</v>
      </c>
      <c r="S213" t="e">
        <v>#N/A</v>
      </c>
    </row>
    <row r="214" spans="1:19" hidden="1">
      <c r="A214" s="72" t="s">
        <v>438</v>
      </c>
      <c r="B214" s="73" t="s">
        <v>164</v>
      </c>
      <c r="C214" s="73" t="s">
        <v>522</v>
      </c>
      <c r="D214" s="73" t="s">
        <v>523</v>
      </c>
      <c r="E214" s="73" t="s">
        <v>57</v>
      </c>
      <c r="F214" s="75" t="s">
        <v>161</v>
      </c>
      <c r="G214" s="75" t="s">
        <v>161</v>
      </c>
      <c r="H214" s="75" t="s">
        <v>161</v>
      </c>
      <c r="I214" s="74">
        <v>0</v>
      </c>
      <c r="K214" s="112"/>
      <c r="L214" s="112"/>
      <c r="M214" s="112"/>
      <c r="N214" s="112"/>
      <c r="O214" s="112"/>
      <c r="P214" s="112" t="s">
        <v>57</v>
      </c>
      <c r="Q214" t="str">
        <v>MAIN MODELS</v>
      </c>
      <c r="S214" t="e">
        <v>#N/A</v>
      </c>
    </row>
    <row r="215" spans="1:19" hidden="1">
      <c r="A215" s="72" t="s">
        <v>419</v>
      </c>
      <c r="B215" s="73" t="s">
        <v>524</v>
      </c>
      <c r="C215" s="73" t="s">
        <v>525</v>
      </c>
      <c r="D215" s="73" t="s">
        <v>474</v>
      </c>
      <c r="E215" s="73" t="s">
        <v>57</v>
      </c>
      <c r="F215" s="75" t="s">
        <v>161</v>
      </c>
      <c r="G215" s="75" t="s">
        <v>161</v>
      </c>
      <c r="H215" s="75" t="s">
        <v>161</v>
      </c>
      <c r="I215" s="74">
        <v>0</v>
      </c>
      <c r="K215" s="112"/>
      <c r="L215" s="112"/>
      <c r="M215" s="112"/>
      <c r="N215" s="112"/>
      <c r="O215" s="112"/>
      <c r="P215" s="112" t="s">
        <v>57</v>
      </c>
      <c r="Q215" t="str">
        <v>MAIN MODELS</v>
      </c>
      <c r="S215" t="e">
        <v>#N/A</v>
      </c>
    </row>
    <row r="216" spans="1:19" hidden="1">
      <c r="A216" s="72" t="s">
        <v>432</v>
      </c>
      <c r="B216" s="73" t="s">
        <v>243</v>
      </c>
      <c r="C216" s="73" t="s">
        <v>526</v>
      </c>
      <c r="D216" s="73" t="s">
        <v>480</v>
      </c>
      <c r="E216" s="73" t="s">
        <v>57</v>
      </c>
      <c r="F216" s="75" t="s">
        <v>161</v>
      </c>
      <c r="G216" s="75" t="s">
        <v>161</v>
      </c>
      <c r="H216" s="75" t="s">
        <v>161</v>
      </c>
      <c r="I216" s="74">
        <v>0</v>
      </c>
      <c r="K216" s="112"/>
      <c r="L216" s="112"/>
      <c r="M216" s="112"/>
      <c r="N216" s="112"/>
      <c r="O216" s="112"/>
      <c r="P216" s="112" t="s">
        <v>57</v>
      </c>
      <c r="Q216" t="str">
        <v>MAIN MODELS</v>
      </c>
      <c r="S216" t="e">
        <v>#N/A</v>
      </c>
    </row>
    <row r="217" spans="1:19" hidden="1">
      <c r="A217" s="72" t="s">
        <v>424</v>
      </c>
      <c r="B217" s="73" t="s">
        <v>243</v>
      </c>
      <c r="C217" s="73" t="s">
        <v>527</v>
      </c>
      <c r="D217" s="73" t="s">
        <v>482</v>
      </c>
      <c r="E217" s="73" t="s">
        <v>57</v>
      </c>
      <c r="F217" s="75" t="s">
        <v>161</v>
      </c>
      <c r="G217" s="75" t="s">
        <v>161</v>
      </c>
      <c r="H217" s="75" t="s">
        <v>161</v>
      </c>
      <c r="I217" s="74">
        <v>0</v>
      </c>
      <c r="K217" s="112"/>
      <c r="L217" s="112"/>
      <c r="M217" s="112"/>
      <c r="N217" s="112"/>
      <c r="O217" s="112"/>
      <c r="P217" s="112" t="s">
        <v>57</v>
      </c>
      <c r="Q217" t="str">
        <v>MAIN MODELS</v>
      </c>
      <c r="S217" t="e">
        <v>#N/A</v>
      </c>
    </row>
    <row r="218" spans="1:19" hidden="1">
      <c r="A218" s="72" t="s">
        <v>436</v>
      </c>
      <c r="B218" s="73" t="s">
        <v>243</v>
      </c>
      <c r="C218" s="73" t="s">
        <v>528</v>
      </c>
      <c r="D218" s="73" t="s">
        <v>461</v>
      </c>
      <c r="E218" s="73" t="s">
        <v>57</v>
      </c>
      <c r="F218" s="75" t="s">
        <v>161</v>
      </c>
      <c r="G218" s="75" t="s">
        <v>161</v>
      </c>
      <c r="H218" s="75" t="s">
        <v>161</v>
      </c>
      <c r="I218" s="74">
        <v>0</v>
      </c>
      <c r="K218" s="112"/>
      <c r="L218" s="112"/>
      <c r="M218" s="112"/>
      <c r="N218" s="112"/>
      <c r="O218" s="112"/>
      <c r="P218" s="112" t="s">
        <v>57</v>
      </c>
      <c r="Q218" t="str">
        <v>MAIN MODELS</v>
      </c>
      <c r="S218" t="e">
        <v>#N/A</v>
      </c>
    </row>
    <row r="219" spans="1:19" hidden="1">
      <c r="A219" s="72" t="s">
        <v>428</v>
      </c>
      <c r="B219" s="73" t="s">
        <v>243</v>
      </c>
      <c r="C219" s="73" t="s">
        <v>529</v>
      </c>
      <c r="D219" s="73" t="s">
        <v>463</v>
      </c>
      <c r="E219" s="73" t="s">
        <v>57</v>
      </c>
      <c r="F219" s="75" t="s">
        <v>161</v>
      </c>
      <c r="G219" s="75" t="s">
        <v>161</v>
      </c>
      <c r="H219" s="75" t="s">
        <v>161</v>
      </c>
      <c r="I219" s="74">
        <v>0</v>
      </c>
      <c r="K219" s="112"/>
      <c r="L219" s="112"/>
      <c r="M219" s="112"/>
      <c r="N219" s="112"/>
      <c r="O219" s="112"/>
      <c r="P219" s="112" t="s">
        <v>57</v>
      </c>
      <c r="Q219" t="str">
        <v>MAIN MODELS</v>
      </c>
      <c r="S219" t="e">
        <v>#N/A</v>
      </c>
    </row>
    <row r="220" spans="1:19" hidden="1">
      <c r="A220" s="72" t="s">
        <v>438</v>
      </c>
      <c r="B220" s="73" t="s">
        <v>243</v>
      </c>
      <c r="C220" s="73" t="s">
        <v>530</v>
      </c>
      <c r="D220" s="73" t="s">
        <v>465</v>
      </c>
      <c r="E220" s="73" t="s">
        <v>57</v>
      </c>
      <c r="F220" s="75" t="s">
        <v>161</v>
      </c>
      <c r="G220" s="75" t="s">
        <v>161</v>
      </c>
      <c r="H220" s="75" t="s">
        <v>161</v>
      </c>
      <c r="I220" s="74">
        <v>0</v>
      </c>
      <c r="K220" s="112"/>
      <c r="L220" s="112"/>
      <c r="M220" s="112"/>
      <c r="N220" s="112"/>
      <c r="O220" s="112"/>
      <c r="P220" s="112" t="s">
        <v>57</v>
      </c>
      <c r="Q220" t="str">
        <v>MAIN MODELS</v>
      </c>
      <c r="S220" t="e">
        <v>#N/A</v>
      </c>
    </row>
    <row r="221" spans="1:19" hidden="1">
      <c r="A221" s="72" t="s">
        <v>442</v>
      </c>
      <c r="B221" s="73" t="s">
        <v>243</v>
      </c>
      <c r="C221" s="73" t="s">
        <v>531</v>
      </c>
      <c r="D221" s="73" t="s">
        <v>467</v>
      </c>
      <c r="E221" s="73" t="s">
        <v>57</v>
      </c>
      <c r="F221" s="75" t="s">
        <v>161</v>
      </c>
      <c r="G221" s="75" t="s">
        <v>161</v>
      </c>
      <c r="H221" s="75" t="s">
        <v>161</v>
      </c>
      <c r="I221" s="74">
        <v>0</v>
      </c>
      <c r="K221" s="112"/>
      <c r="L221" s="112"/>
      <c r="M221" s="112"/>
      <c r="N221" s="112"/>
      <c r="O221" s="112"/>
      <c r="P221" s="112" t="s">
        <v>57</v>
      </c>
      <c r="Q221" t="str">
        <v>MAIN MODELS</v>
      </c>
      <c r="S221" t="e">
        <v>#N/A</v>
      </c>
    </row>
    <row r="222" spans="1:19" hidden="1">
      <c r="A222" s="72" t="s">
        <v>445</v>
      </c>
      <c r="B222" s="73" t="s">
        <v>243</v>
      </c>
      <c r="C222" s="73" t="s">
        <v>532</v>
      </c>
      <c r="D222" s="73" t="s">
        <v>470</v>
      </c>
      <c r="E222" s="73" t="s">
        <v>57</v>
      </c>
      <c r="F222" s="75" t="s">
        <v>161</v>
      </c>
      <c r="G222" s="75" t="s">
        <v>161</v>
      </c>
      <c r="H222" s="75" t="s">
        <v>161</v>
      </c>
      <c r="I222" s="74">
        <v>0</v>
      </c>
      <c r="K222" s="112"/>
      <c r="L222" s="112"/>
      <c r="M222" s="112"/>
      <c r="N222" s="112"/>
      <c r="O222" s="112"/>
      <c r="P222" s="112" t="s">
        <v>57</v>
      </c>
      <c r="Q222" t="str">
        <v>MAIN MODELS</v>
      </c>
      <c r="S222" t="e">
        <v>#N/A</v>
      </c>
    </row>
    <row r="223" spans="1:19" hidden="1">
      <c r="A223" s="72" t="s">
        <v>449</v>
      </c>
      <c r="B223" s="73" t="s">
        <v>243</v>
      </c>
      <c r="C223" s="73" t="s">
        <v>533</v>
      </c>
      <c r="D223" s="73" t="s">
        <v>472</v>
      </c>
      <c r="E223" s="73" t="s">
        <v>57</v>
      </c>
      <c r="F223" s="75" t="s">
        <v>161</v>
      </c>
      <c r="G223" s="75" t="s">
        <v>161</v>
      </c>
      <c r="H223" s="75" t="s">
        <v>161</v>
      </c>
      <c r="I223" s="74">
        <v>0</v>
      </c>
      <c r="K223" s="112"/>
      <c r="L223" s="112"/>
      <c r="M223" s="112"/>
      <c r="N223" s="112"/>
      <c r="O223" s="112"/>
      <c r="P223" s="112" t="s">
        <v>57</v>
      </c>
      <c r="Q223" t="str">
        <v>MAIN MODELS</v>
      </c>
      <c r="S223" t="e">
        <v>#N/A</v>
      </c>
    </row>
    <row r="224" spans="1:19" hidden="1">
      <c r="A224" s="72" t="s">
        <v>432</v>
      </c>
      <c r="B224" s="73" t="s">
        <v>524</v>
      </c>
      <c r="C224" s="73" t="s">
        <v>534</v>
      </c>
      <c r="D224" s="73" t="s">
        <v>476</v>
      </c>
      <c r="E224" s="73" t="s">
        <v>57</v>
      </c>
      <c r="F224" s="75" t="s">
        <v>161</v>
      </c>
      <c r="G224" s="75" t="s">
        <v>161</v>
      </c>
      <c r="H224" s="75" t="s">
        <v>161</v>
      </c>
      <c r="I224" s="74">
        <v>0</v>
      </c>
      <c r="K224" s="112"/>
      <c r="L224" s="112"/>
      <c r="M224" s="112"/>
      <c r="N224" s="112"/>
      <c r="O224" s="112"/>
      <c r="P224" s="112" t="s">
        <v>57</v>
      </c>
      <c r="Q224" t="str">
        <v>MAIN MODELS</v>
      </c>
      <c r="S224" t="e">
        <v>#N/A</v>
      </c>
    </row>
    <row r="225" spans="1:19" hidden="1">
      <c r="A225" s="72" t="s">
        <v>419</v>
      </c>
      <c r="B225" s="73" t="s">
        <v>243</v>
      </c>
      <c r="C225" s="73" t="s">
        <v>535</v>
      </c>
      <c r="D225" s="73" t="s">
        <v>478</v>
      </c>
      <c r="E225" s="73" t="s">
        <v>57</v>
      </c>
      <c r="F225" s="75" t="s">
        <v>161</v>
      </c>
      <c r="G225" s="75" t="s">
        <v>161</v>
      </c>
      <c r="H225" s="75" t="s">
        <v>161</v>
      </c>
      <c r="I225" s="74">
        <v>0</v>
      </c>
      <c r="K225" s="112"/>
      <c r="L225" s="112"/>
      <c r="M225" s="112"/>
      <c r="N225" s="112"/>
      <c r="O225" s="112"/>
      <c r="P225" s="112" t="s">
        <v>57</v>
      </c>
      <c r="Q225" t="str">
        <v>MAIN MODELS</v>
      </c>
      <c r="S225" t="e">
        <v>#N/A</v>
      </c>
    </row>
    <row r="226" spans="1:19" hidden="1">
      <c r="A226" s="72" t="s">
        <v>436</v>
      </c>
      <c r="B226" s="73" t="s">
        <v>235</v>
      </c>
      <c r="C226" s="73" t="s">
        <v>536</v>
      </c>
      <c r="D226" s="73" t="s">
        <v>537</v>
      </c>
      <c r="E226" s="73" t="s">
        <v>57</v>
      </c>
      <c r="F226" s="75" t="s">
        <v>161</v>
      </c>
      <c r="G226" s="75" t="s">
        <v>161</v>
      </c>
      <c r="H226" s="75" t="s">
        <v>161</v>
      </c>
      <c r="I226" s="74">
        <v>0</v>
      </c>
      <c r="K226" s="112"/>
      <c r="L226" s="112"/>
      <c r="M226" s="112"/>
      <c r="N226" s="112"/>
      <c r="O226" s="112"/>
      <c r="P226" s="112" t="s">
        <v>57</v>
      </c>
      <c r="Q226" t="str">
        <v>MAIN MODELS</v>
      </c>
      <c r="S226" t="e">
        <v>#N/A</v>
      </c>
    </row>
    <row r="227" spans="1:19" hidden="1">
      <c r="A227" s="72" t="s">
        <v>419</v>
      </c>
      <c r="B227" s="73" t="s">
        <v>538</v>
      </c>
      <c r="C227" s="73" t="s">
        <v>539</v>
      </c>
      <c r="D227" s="73" t="s">
        <v>540</v>
      </c>
      <c r="E227" s="73" t="s">
        <v>57</v>
      </c>
      <c r="F227" s="75" t="s">
        <v>161</v>
      </c>
      <c r="G227" s="75" t="s">
        <v>161</v>
      </c>
      <c r="H227" s="75" t="s">
        <v>161</v>
      </c>
      <c r="I227" s="74">
        <v>0</v>
      </c>
      <c r="K227" s="112"/>
      <c r="L227" s="112"/>
      <c r="M227" s="112"/>
      <c r="N227" s="112"/>
      <c r="O227" s="112"/>
      <c r="P227" s="112" t="s">
        <v>57</v>
      </c>
      <c r="Q227" t="str">
        <v>MAIN MODELS</v>
      </c>
      <c r="S227" t="e">
        <v>#N/A</v>
      </c>
    </row>
    <row r="228" spans="1:19" hidden="1">
      <c r="A228" s="72" t="s">
        <v>432</v>
      </c>
      <c r="B228" s="73" t="s">
        <v>538</v>
      </c>
      <c r="C228" s="73" t="s">
        <v>541</v>
      </c>
      <c r="D228" s="73" t="s">
        <v>542</v>
      </c>
      <c r="E228" s="73" t="s">
        <v>57</v>
      </c>
      <c r="F228" s="75" t="s">
        <v>161</v>
      </c>
      <c r="G228" s="75" t="s">
        <v>161</v>
      </c>
      <c r="H228" s="75" t="s">
        <v>161</v>
      </c>
      <c r="I228" s="74">
        <v>0</v>
      </c>
      <c r="K228" s="112"/>
      <c r="L228" s="112"/>
      <c r="M228" s="112"/>
      <c r="N228" s="112"/>
      <c r="O228" s="112"/>
      <c r="P228" s="112" t="s">
        <v>57</v>
      </c>
      <c r="Q228" t="str">
        <v>MAIN MODELS</v>
      </c>
      <c r="S228" t="e">
        <v>#N/A</v>
      </c>
    </row>
    <row r="229" spans="1:19" hidden="1">
      <c r="A229" s="72" t="s">
        <v>419</v>
      </c>
      <c r="B229" s="73" t="s">
        <v>235</v>
      </c>
      <c r="C229" s="73" t="s">
        <v>543</v>
      </c>
      <c r="D229" s="73" t="s">
        <v>544</v>
      </c>
      <c r="E229" s="73" t="s">
        <v>57</v>
      </c>
      <c r="F229" s="75" t="s">
        <v>161</v>
      </c>
      <c r="G229" s="75" t="s">
        <v>161</v>
      </c>
      <c r="H229" s="75" t="s">
        <v>161</v>
      </c>
      <c r="I229" s="74">
        <v>0</v>
      </c>
      <c r="K229" s="112"/>
      <c r="L229" s="112"/>
      <c r="M229" s="112"/>
      <c r="N229" s="112"/>
      <c r="O229" s="112"/>
      <c r="P229" s="112" t="s">
        <v>57</v>
      </c>
      <c r="Q229" t="str">
        <v>MAIN MODELS</v>
      </c>
      <c r="S229" t="e">
        <v>#N/A</v>
      </c>
    </row>
    <row r="230" spans="1:19" hidden="1">
      <c r="A230" s="72" t="s">
        <v>432</v>
      </c>
      <c r="B230" s="73" t="s">
        <v>235</v>
      </c>
      <c r="C230" s="73" t="s">
        <v>545</v>
      </c>
      <c r="D230" s="73" t="s">
        <v>546</v>
      </c>
      <c r="E230" s="73" t="s">
        <v>57</v>
      </c>
      <c r="F230" s="75" t="s">
        <v>161</v>
      </c>
      <c r="G230" s="75" t="s">
        <v>161</v>
      </c>
      <c r="H230" s="75" t="s">
        <v>161</v>
      </c>
      <c r="I230" s="74">
        <v>0</v>
      </c>
      <c r="K230" s="112"/>
      <c r="L230" s="112"/>
      <c r="M230" s="112"/>
      <c r="N230" s="112"/>
      <c r="O230" s="112"/>
      <c r="P230" s="112" t="s">
        <v>57</v>
      </c>
      <c r="Q230" t="str">
        <v>MAIN MODELS</v>
      </c>
      <c r="S230" t="e">
        <v>#N/A</v>
      </c>
    </row>
    <row r="231" spans="1:19" hidden="1">
      <c r="A231" s="72" t="s">
        <v>424</v>
      </c>
      <c r="B231" s="73" t="s">
        <v>235</v>
      </c>
      <c r="C231" s="73" t="s">
        <v>547</v>
      </c>
      <c r="D231" s="73" t="s">
        <v>548</v>
      </c>
      <c r="E231" s="73" t="s">
        <v>57</v>
      </c>
      <c r="F231" s="75" t="s">
        <v>161</v>
      </c>
      <c r="G231" s="75" t="s">
        <v>161</v>
      </c>
      <c r="H231" s="75" t="s">
        <v>161</v>
      </c>
      <c r="I231" s="74">
        <v>0</v>
      </c>
      <c r="K231" s="112"/>
      <c r="L231" s="112"/>
      <c r="M231" s="112"/>
      <c r="N231" s="112"/>
      <c r="O231" s="112"/>
      <c r="P231" s="112" t="s">
        <v>57</v>
      </c>
      <c r="Q231" t="str">
        <v>MAIN MODELS</v>
      </c>
      <c r="S231" t="e">
        <v>#N/A</v>
      </c>
    </row>
    <row r="232" spans="1:19" hidden="1">
      <c r="A232" s="72" t="s">
        <v>428</v>
      </c>
      <c r="B232" s="73" t="s">
        <v>235</v>
      </c>
      <c r="C232" s="73" t="s">
        <v>549</v>
      </c>
      <c r="D232" s="73" t="s">
        <v>550</v>
      </c>
      <c r="E232" s="73" t="s">
        <v>57</v>
      </c>
      <c r="F232" s="75" t="s">
        <v>161</v>
      </c>
      <c r="G232" s="75" t="s">
        <v>161</v>
      </c>
      <c r="H232" s="75" t="s">
        <v>161</v>
      </c>
      <c r="I232" s="74">
        <v>0</v>
      </c>
      <c r="K232" s="112"/>
      <c r="L232" s="112"/>
      <c r="M232" s="112"/>
      <c r="N232" s="112"/>
      <c r="O232" s="112"/>
      <c r="P232" s="112" t="s">
        <v>57</v>
      </c>
      <c r="Q232" t="str">
        <v>MAIN MODELS</v>
      </c>
      <c r="S232" t="e">
        <v>#N/A</v>
      </c>
    </row>
    <row r="233" spans="1:19" hidden="1">
      <c r="A233" s="72" t="s">
        <v>438</v>
      </c>
      <c r="B233" s="73" t="s">
        <v>235</v>
      </c>
      <c r="C233" s="73" t="s">
        <v>551</v>
      </c>
      <c r="D233" s="73" t="s">
        <v>552</v>
      </c>
      <c r="E233" s="73" t="s">
        <v>57</v>
      </c>
      <c r="F233" s="75" t="s">
        <v>161</v>
      </c>
      <c r="G233" s="75" t="s">
        <v>161</v>
      </c>
      <c r="H233" s="75" t="s">
        <v>161</v>
      </c>
      <c r="I233" s="74">
        <v>0</v>
      </c>
      <c r="K233" s="112"/>
      <c r="L233" s="112"/>
      <c r="M233" s="112"/>
      <c r="N233" s="112"/>
      <c r="O233" s="112"/>
      <c r="P233" s="112" t="s">
        <v>57</v>
      </c>
      <c r="Q233" t="str">
        <v>MAIN MODELS</v>
      </c>
      <c r="S233" t="e">
        <v>#N/A</v>
      </c>
    </row>
    <row r="234" spans="1:19" hidden="1">
      <c r="A234" s="72" t="s">
        <v>442</v>
      </c>
      <c r="B234" s="73" t="s">
        <v>235</v>
      </c>
      <c r="C234" s="73" t="s">
        <v>553</v>
      </c>
      <c r="D234" s="73" t="s">
        <v>554</v>
      </c>
      <c r="E234" s="73" t="s">
        <v>57</v>
      </c>
      <c r="F234" s="75" t="s">
        <v>161</v>
      </c>
      <c r="G234" s="75" t="s">
        <v>161</v>
      </c>
      <c r="H234" s="75" t="s">
        <v>161</v>
      </c>
      <c r="I234" s="74">
        <v>0</v>
      </c>
      <c r="K234" s="112"/>
      <c r="L234" s="112"/>
      <c r="M234" s="112"/>
      <c r="N234" s="112"/>
      <c r="O234" s="112"/>
      <c r="P234" s="112" t="s">
        <v>57</v>
      </c>
      <c r="Q234" t="str">
        <v>MAIN MODELS</v>
      </c>
      <c r="S234" t="e">
        <v>#N/A</v>
      </c>
    </row>
    <row r="235" spans="1:19" hidden="1">
      <c r="A235" s="72" t="s">
        <v>445</v>
      </c>
      <c r="B235" s="73" t="s">
        <v>235</v>
      </c>
      <c r="C235" s="73" t="s">
        <v>555</v>
      </c>
      <c r="D235" s="73" t="s">
        <v>556</v>
      </c>
      <c r="E235" s="73" t="s">
        <v>57</v>
      </c>
      <c r="F235" s="75" t="s">
        <v>161</v>
      </c>
      <c r="G235" s="75" t="s">
        <v>161</v>
      </c>
      <c r="H235" s="75" t="s">
        <v>161</v>
      </c>
      <c r="I235" s="74">
        <v>0</v>
      </c>
      <c r="K235" s="112"/>
      <c r="L235" s="112"/>
      <c r="M235" s="112"/>
      <c r="N235" s="112"/>
      <c r="O235" s="112"/>
      <c r="P235" s="112" t="s">
        <v>57</v>
      </c>
      <c r="Q235" t="str">
        <v>MAIN MODELS</v>
      </c>
      <c r="S235" t="e">
        <v>#N/A</v>
      </c>
    </row>
    <row r="236" spans="1:19" hidden="1">
      <c r="A236" s="72" t="s">
        <v>449</v>
      </c>
      <c r="B236" s="73" t="s">
        <v>235</v>
      </c>
      <c r="C236" s="73" t="s">
        <v>557</v>
      </c>
      <c r="D236" s="73" t="s">
        <v>558</v>
      </c>
      <c r="E236" s="73" t="s">
        <v>57</v>
      </c>
      <c r="F236" s="75" t="s">
        <v>161</v>
      </c>
      <c r="G236" s="75" t="s">
        <v>161</v>
      </c>
      <c r="H236" s="75" t="s">
        <v>161</v>
      </c>
      <c r="I236" s="74">
        <v>0</v>
      </c>
      <c r="K236" s="112"/>
      <c r="L236" s="112"/>
      <c r="M236" s="112"/>
      <c r="N236" s="112"/>
      <c r="O236" s="112"/>
      <c r="P236" s="112" t="s">
        <v>57</v>
      </c>
      <c r="Q236" t="str">
        <v>MAIN MODELS</v>
      </c>
      <c r="S236" t="e">
        <v>#N/A</v>
      </c>
    </row>
    <row r="237" spans="1:19" hidden="1">
      <c r="A237" s="72" t="s">
        <v>428</v>
      </c>
      <c r="B237" s="73" t="s">
        <v>246</v>
      </c>
      <c r="C237" s="73" t="s">
        <v>559</v>
      </c>
      <c r="D237" s="73" t="s">
        <v>560</v>
      </c>
      <c r="E237" s="73" t="s">
        <v>57</v>
      </c>
      <c r="F237" s="75" t="s">
        <v>161</v>
      </c>
      <c r="G237" s="75" t="s">
        <v>161</v>
      </c>
      <c r="H237" s="75" t="s">
        <v>161</v>
      </c>
      <c r="I237" s="74">
        <v>0</v>
      </c>
      <c r="K237" s="112"/>
      <c r="L237" s="112"/>
      <c r="M237" s="112"/>
      <c r="N237" s="112"/>
      <c r="O237" s="112"/>
      <c r="P237" s="112" t="s">
        <v>57</v>
      </c>
      <c r="Q237" t="str">
        <v>MAIN MODELS</v>
      </c>
      <c r="S237" t="e">
        <v>#N/A</v>
      </c>
    </row>
    <row r="238" spans="1:19" hidden="1">
      <c r="A238" s="72" t="s">
        <v>438</v>
      </c>
      <c r="B238" s="73" t="s">
        <v>246</v>
      </c>
      <c r="C238" s="73" t="s">
        <v>561</v>
      </c>
      <c r="D238" s="73" t="s">
        <v>562</v>
      </c>
      <c r="E238" s="73" t="s">
        <v>57</v>
      </c>
      <c r="F238" s="75" t="s">
        <v>161</v>
      </c>
      <c r="G238" s="75" t="s">
        <v>161</v>
      </c>
      <c r="H238" s="75" t="s">
        <v>161</v>
      </c>
      <c r="I238" s="74">
        <v>0</v>
      </c>
      <c r="K238" s="112"/>
      <c r="L238" s="112"/>
      <c r="M238" s="112"/>
      <c r="N238" s="112"/>
      <c r="O238" s="112"/>
      <c r="P238" s="112" t="s">
        <v>57</v>
      </c>
      <c r="Q238" t="str">
        <v>MAIN MODELS</v>
      </c>
      <c r="S238" t="e">
        <v>#N/A</v>
      </c>
    </row>
    <row r="239" spans="1:19" hidden="1">
      <c r="A239" s="72" t="s">
        <v>445</v>
      </c>
      <c r="B239" s="73" t="s">
        <v>246</v>
      </c>
      <c r="C239" s="73" t="s">
        <v>563</v>
      </c>
      <c r="D239" s="73" t="s">
        <v>564</v>
      </c>
      <c r="E239" s="73" t="s">
        <v>57</v>
      </c>
      <c r="F239" s="75" t="s">
        <v>161</v>
      </c>
      <c r="G239" s="75" t="s">
        <v>161</v>
      </c>
      <c r="H239" s="75" t="s">
        <v>161</v>
      </c>
      <c r="I239" s="74">
        <v>0</v>
      </c>
      <c r="K239" s="112"/>
      <c r="L239" s="112"/>
      <c r="M239" s="112"/>
      <c r="N239" s="112"/>
      <c r="O239" s="112"/>
      <c r="P239" s="112" t="s">
        <v>57</v>
      </c>
      <c r="Q239" t="str">
        <v>MAIN MODELS</v>
      </c>
      <c r="S239" t="e">
        <v>#N/A</v>
      </c>
    </row>
    <row r="240" spans="1:19" hidden="1">
      <c r="A240" s="72" t="s">
        <v>449</v>
      </c>
      <c r="B240" s="73" t="s">
        <v>246</v>
      </c>
      <c r="C240" s="73" t="s">
        <v>565</v>
      </c>
      <c r="D240" s="73" t="s">
        <v>566</v>
      </c>
      <c r="E240" s="73" t="s">
        <v>57</v>
      </c>
      <c r="F240" s="75" t="s">
        <v>161</v>
      </c>
      <c r="G240" s="75" t="s">
        <v>161</v>
      </c>
      <c r="H240" s="75" t="s">
        <v>161</v>
      </c>
      <c r="I240" s="74">
        <v>0</v>
      </c>
      <c r="K240" s="112"/>
      <c r="L240" s="112"/>
      <c r="M240" s="112"/>
      <c r="N240" s="112"/>
      <c r="O240" s="112"/>
      <c r="P240" s="112" t="s">
        <v>57</v>
      </c>
      <c r="Q240" t="str">
        <v>MAIN MODELS</v>
      </c>
      <c r="S240" t="e">
        <v>#N/A</v>
      </c>
    </row>
    <row r="241" spans="1:19" hidden="1">
      <c r="A241" s="72" t="s">
        <v>424</v>
      </c>
      <c r="B241" s="73" t="s">
        <v>567</v>
      </c>
      <c r="C241" s="73" t="s">
        <v>568</v>
      </c>
      <c r="D241" s="73" t="s">
        <v>482</v>
      </c>
      <c r="E241" s="73" t="s">
        <v>57</v>
      </c>
      <c r="F241" s="75" t="s">
        <v>161</v>
      </c>
      <c r="G241" s="75" t="s">
        <v>161</v>
      </c>
      <c r="H241" s="75" t="s">
        <v>161</v>
      </c>
      <c r="I241" s="74">
        <v>0</v>
      </c>
      <c r="K241" s="112"/>
      <c r="L241" s="112"/>
      <c r="M241" s="112"/>
      <c r="N241" s="112"/>
      <c r="O241" s="112"/>
      <c r="P241" s="112" t="s">
        <v>57</v>
      </c>
      <c r="Q241" t="str">
        <v>MAIN MODELS</v>
      </c>
      <c r="S241" t="e">
        <v>#N/A</v>
      </c>
    </row>
    <row r="242" spans="1:19" hidden="1">
      <c r="A242" s="72" t="s">
        <v>424</v>
      </c>
      <c r="B242" s="73" t="s">
        <v>569</v>
      </c>
      <c r="C242" s="73" t="s">
        <v>570</v>
      </c>
      <c r="D242" s="73" t="s">
        <v>482</v>
      </c>
      <c r="E242" s="73" t="s">
        <v>57</v>
      </c>
      <c r="F242" s="75" t="s">
        <v>161</v>
      </c>
      <c r="G242" s="75" t="s">
        <v>161</v>
      </c>
      <c r="H242" s="75" t="s">
        <v>161</v>
      </c>
      <c r="I242" s="74">
        <v>0</v>
      </c>
      <c r="K242" s="112"/>
      <c r="L242" s="112"/>
      <c r="M242" s="112"/>
      <c r="N242" s="112"/>
      <c r="O242" s="112"/>
      <c r="P242" s="112" t="s">
        <v>57</v>
      </c>
      <c r="Q242" t="str">
        <v>MAIN MODELS</v>
      </c>
      <c r="S242" t="e">
        <v>#N/A</v>
      </c>
    </row>
    <row r="243" spans="1:19" hidden="1">
      <c r="A243" s="72" t="s">
        <v>445</v>
      </c>
      <c r="B243" s="73" t="s">
        <v>567</v>
      </c>
      <c r="C243" s="73" t="s">
        <v>571</v>
      </c>
      <c r="D243" s="73" t="s">
        <v>470</v>
      </c>
      <c r="E243" s="73" t="s">
        <v>57</v>
      </c>
      <c r="F243" s="75" t="s">
        <v>161</v>
      </c>
      <c r="G243" s="75" t="s">
        <v>161</v>
      </c>
      <c r="H243" s="75" t="s">
        <v>161</v>
      </c>
      <c r="I243" s="74">
        <v>0</v>
      </c>
      <c r="K243" s="112"/>
      <c r="L243" s="112"/>
      <c r="M243" s="112"/>
      <c r="N243" s="112"/>
      <c r="O243" s="112"/>
      <c r="P243" s="112" t="s">
        <v>57</v>
      </c>
      <c r="Q243" t="str">
        <v>MAIN MODELS</v>
      </c>
      <c r="S243" t="e">
        <v>#N/A</v>
      </c>
    </row>
    <row r="244" spans="1:19" hidden="1">
      <c r="A244" s="72" t="s">
        <v>445</v>
      </c>
      <c r="B244" s="73" t="s">
        <v>569</v>
      </c>
      <c r="C244" s="73" t="s">
        <v>572</v>
      </c>
      <c r="D244" s="73" t="s">
        <v>470</v>
      </c>
      <c r="E244" s="73" t="s">
        <v>57</v>
      </c>
      <c r="F244" s="75" t="s">
        <v>161</v>
      </c>
      <c r="G244" s="75" t="s">
        <v>161</v>
      </c>
      <c r="H244" s="75" t="s">
        <v>161</v>
      </c>
      <c r="I244" s="74">
        <v>0</v>
      </c>
      <c r="K244" s="112"/>
      <c r="L244" s="112"/>
      <c r="M244" s="112"/>
      <c r="N244" s="112"/>
      <c r="O244" s="112"/>
      <c r="P244" s="112" t="s">
        <v>57</v>
      </c>
      <c r="Q244" t="str">
        <v>MAIN MODELS</v>
      </c>
      <c r="S244" t="e">
        <v>#N/A</v>
      </c>
    </row>
    <row r="245" spans="1:19" hidden="1">
      <c r="A245" s="72" t="s">
        <v>445</v>
      </c>
      <c r="B245" s="73" t="s">
        <v>573</v>
      </c>
      <c r="C245" s="73" t="s">
        <v>574</v>
      </c>
      <c r="D245" s="73" t="s">
        <v>564</v>
      </c>
      <c r="E245" s="73" t="s">
        <v>57</v>
      </c>
      <c r="F245" s="75" t="s">
        <v>161</v>
      </c>
      <c r="G245" s="75" t="s">
        <v>161</v>
      </c>
      <c r="H245" s="75" t="s">
        <v>161</v>
      </c>
      <c r="I245" s="74">
        <v>0</v>
      </c>
      <c r="K245" s="112"/>
      <c r="L245" s="112"/>
      <c r="M245" s="112"/>
      <c r="N245" s="112"/>
      <c r="O245" s="112"/>
      <c r="P245" s="112" t="s">
        <v>57</v>
      </c>
      <c r="Q245" t="str">
        <v>MAIN MODELS</v>
      </c>
      <c r="S245" t="e">
        <v>#N/A</v>
      </c>
    </row>
    <row r="246" spans="1:19" hidden="1">
      <c r="A246" s="72" t="s">
        <v>445</v>
      </c>
      <c r="B246" s="73" t="s">
        <v>575</v>
      </c>
      <c r="C246" s="73" t="s">
        <v>576</v>
      </c>
      <c r="D246" s="73" t="s">
        <v>564</v>
      </c>
      <c r="E246" s="73" t="s">
        <v>57</v>
      </c>
      <c r="F246" s="75" t="s">
        <v>161</v>
      </c>
      <c r="G246" s="75" t="s">
        <v>161</v>
      </c>
      <c r="H246" s="75" t="s">
        <v>161</v>
      </c>
      <c r="I246" s="74">
        <v>0</v>
      </c>
      <c r="K246" s="112"/>
      <c r="L246" s="112"/>
      <c r="M246" s="112"/>
      <c r="N246" s="112"/>
      <c r="O246" s="112"/>
      <c r="P246" s="112" t="s">
        <v>57</v>
      </c>
      <c r="Q246" t="str">
        <v>MAIN MODELS</v>
      </c>
      <c r="S246" t="e">
        <v>#N/A</v>
      </c>
    </row>
    <row r="247" spans="1:19" hidden="1">
      <c r="A247" s="72" t="s">
        <v>577</v>
      </c>
      <c r="B247" s="73" t="s">
        <v>158</v>
      </c>
      <c r="C247" s="73" t="s">
        <v>578</v>
      </c>
      <c r="D247" s="73" t="s">
        <v>579</v>
      </c>
      <c r="E247" s="73" t="s">
        <v>59</v>
      </c>
      <c r="F247" s="74" t="s">
        <v>421</v>
      </c>
      <c r="G247" s="74" t="s">
        <v>580</v>
      </c>
      <c r="H247" s="75" t="s">
        <v>161</v>
      </c>
      <c r="I247" s="74">
        <v>1</v>
      </c>
      <c r="K247" s="113"/>
      <c r="L247" s="113"/>
      <c r="M247" s="113">
        <v>36</v>
      </c>
      <c r="N247" s="113" t="s">
        <v>421</v>
      </c>
      <c r="O247" s="113">
        <v>1</v>
      </c>
      <c r="P247" s="113" t="s">
        <v>59</v>
      </c>
      <c r="Q247" t="str">
        <v>MAIN MODELS</v>
      </c>
      <c r="R247" s="114" t="str">
        <f t="shared" ref="R195:R258" si="2">E247</f>
        <v>AVANZA NEW</v>
      </c>
      <c r="S247" t="str">
        <v>Big Model</v>
      </c>
    </row>
    <row r="248" spans="1:19" hidden="1">
      <c r="A248" s="72" t="s">
        <v>581</v>
      </c>
      <c r="B248" s="73" t="s">
        <v>158</v>
      </c>
      <c r="C248" s="73" t="s">
        <v>582</v>
      </c>
      <c r="D248" s="73" t="s">
        <v>583</v>
      </c>
      <c r="E248" s="73" t="s">
        <v>59</v>
      </c>
      <c r="F248" s="74" t="s">
        <v>584</v>
      </c>
      <c r="G248" s="74" t="s">
        <v>349</v>
      </c>
      <c r="H248" s="75" t="s">
        <v>161</v>
      </c>
      <c r="I248" s="74">
        <v>1</v>
      </c>
      <c r="K248" s="113"/>
      <c r="L248" s="113"/>
      <c r="M248" s="113">
        <v>37</v>
      </c>
      <c r="N248" s="113" t="s">
        <v>584</v>
      </c>
      <c r="O248" s="113">
        <v>1</v>
      </c>
      <c r="P248" s="113" t="s">
        <v>59</v>
      </c>
      <c r="Q248" t="str">
        <v>MAIN MODELS</v>
      </c>
      <c r="R248" s="114" t="str">
        <f t="shared" si="2"/>
        <v>AVANZA NEW</v>
      </c>
      <c r="S248" t="str">
        <v>Big Model</v>
      </c>
    </row>
    <row r="249" spans="1:19" hidden="1">
      <c r="A249" s="72" t="s">
        <v>585</v>
      </c>
      <c r="B249" s="73" t="s">
        <v>158</v>
      </c>
      <c r="C249" s="73" t="s">
        <v>586</v>
      </c>
      <c r="D249" s="73" t="s">
        <v>587</v>
      </c>
      <c r="E249" s="73" t="s">
        <v>59</v>
      </c>
      <c r="F249" s="74" t="s">
        <v>444</v>
      </c>
      <c r="G249" s="74" t="s">
        <v>580</v>
      </c>
      <c r="H249" s="75" t="s">
        <v>161</v>
      </c>
      <c r="I249" s="74">
        <v>1</v>
      </c>
      <c r="K249" s="113"/>
      <c r="L249" s="113"/>
      <c r="M249" s="113">
        <v>38</v>
      </c>
      <c r="N249" s="113" t="s">
        <v>444</v>
      </c>
      <c r="O249" s="113">
        <v>1</v>
      </c>
      <c r="P249" s="113" t="s">
        <v>59</v>
      </c>
      <c r="Q249" t="str">
        <v>MAIN MODELS</v>
      </c>
      <c r="R249" s="114" t="str">
        <f t="shared" si="2"/>
        <v>AVANZA NEW</v>
      </c>
      <c r="S249" t="str">
        <v>Big Model</v>
      </c>
    </row>
    <row r="250" spans="1:19" hidden="1">
      <c r="A250" s="72" t="s">
        <v>588</v>
      </c>
      <c r="B250" s="73" t="s">
        <v>158</v>
      </c>
      <c r="C250" s="73" t="s">
        <v>589</v>
      </c>
      <c r="D250" s="73" t="s">
        <v>590</v>
      </c>
      <c r="E250" s="73" t="s">
        <v>59</v>
      </c>
      <c r="F250" s="74" t="s">
        <v>591</v>
      </c>
      <c r="G250" s="74" t="s">
        <v>349</v>
      </c>
      <c r="H250" s="75" t="s">
        <v>161</v>
      </c>
      <c r="I250" s="74">
        <v>1</v>
      </c>
      <c r="K250" s="113"/>
      <c r="L250" s="113"/>
      <c r="M250" s="113">
        <v>39</v>
      </c>
      <c r="N250" s="113" t="s">
        <v>591</v>
      </c>
      <c r="O250" s="113">
        <v>1</v>
      </c>
      <c r="P250" s="113" t="s">
        <v>59</v>
      </c>
      <c r="Q250" t="str">
        <v>MAIN MODELS</v>
      </c>
      <c r="R250" s="114" t="str">
        <f t="shared" si="2"/>
        <v>AVANZA NEW</v>
      </c>
      <c r="S250" t="str">
        <v>Big Model</v>
      </c>
    </row>
    <row r="251" spans="1:19" hidden="1">
      <c r="A251" s="72" t="s">
        <v>588</v>
      </c>
      <c r="B251" s="73" t="s">
        <v>162</v>
      </c>
      <c r="C251" s="73" t="s">
        <v>592</v>
      </c>
      <c r="D251" s="73" t="s">
        <v>593</v>
      </c>
      <c r="E251" s="73" t="s">
        <v>59</v>
      </c>
      <c r="F251" s="74" t="s">
        <v>594</v>
      </c>
      <c r="G251" s="75" t="s">
        <v>161</v>
      </c>
      <c r="H251" s="74" t="s">
        <v>231</v>
      </c>
      <c r="I251" s="74">
        <v>1</v>
      </c>
      <c r="K251" s="113"/>
      <c r="L251" s="113"/>
      <c r="M251" s="113">
        <v>40</v>
      </c>
      <c r="N251" s="113" t="s">
        <v>594</v>
      </c>
      <c r="O251" s="113">
        <v>1</v>
      </c>
      <c r="P251" s="113" t="s">
        <v>59</v>
      </c>
      <c r="Q251" t="str">
        <v>MAIN MODELS</v>
      </c>
      <c r="R251" s="114" t="str">
        <f t="shared" si="2"/>
        <v>AVANZA NEW</v>
      </c>
      <c r="S251" t="str">
        <v>Big Model</v>
      </c>
    </row>
    <row r="252" spans="1:19" hidden="1">
      <c r="A252" s="72" t="s">
        <v>585</v>
      </c>
      <c r="B252" s="73" t="s">
        <v>569</v>
      </c>
      <c r="C252" s="73" t="s">
        <v>595</v>
      </c>
      <c r="D252" s="73" t="s">
        <v>587</v>
      </c>
      <c r="E252" s="73" t="s">
        <v>59</v>
      </c>
      <c r="F252" s="74" t="s">
        <v>444</v>
      </c>
      <c r="G252" s="74">
        <v>0</v>
      </c>
      <c r="H252" s="74">
        <v>0</v>
      </c>
      <c r="I252" s="74">
        <v>0</v>
      </c>
      <c r="K252" s="112"/>
      <c r="L252" s="112"/>
      <c r="M252" s="112"/>
      <c r="N252" s="112" t="str">
        <f>F252</f>
        <v>AVANZA 1.5 G M/T</v>
      </c>
      <c r="O252" s="112"/>
      <c r="P252" s="112" t="s">
        <v>59</v>
      </c>
      <c r="Q252" t="str">
        <v>MAIN MODELS</v>
      </c>
      <c r="R252" s="114" t="str">
        <f t="shared" si="2"/>
        <v>AVANZA NEW</v>
      </c>
      <c r="S252" t="str">
        <v>Big Model</v>
      </c>
    </row>
    <row r="253" spans="1:19" hidden="1">
      <c r="A253" s="72" t="s">
        <v>585</v>
      </c>
      <c r="B253" s="73" t="s">
        <v>596</v>
      </c>
      <c r="C253" s="73" t="s">
        <v>597</v>
      </c>
      <c r="D253" s="73" t="s">
        <v>587</v>
      </c>
      <c r="E253" s="73" t="s">
        <v>59</v>
      </c>
      <c r="F253" s="74" t="s">
        <v>444</v>
      </c>
      <c r="G253" s="74">
        <v>0</v>
      </c>
      <c r="H253" s="74">
        <v>0</v>
      </c>
      <c r="I253" s="74">
        <v>0</v>
      </c>
      <c r="K253" s="112"/>
      <c r="L253" s="112"/>
      <c r="M253" s="112"/>
      <c r="N253" s="112" t="str">
        <f t="shared" ref="N253:N281" si="3">F253</f>
        <v>AVANZA 1.5 G M/T</v>
      </c>
      <c r="O253" s="112"/>
      <c r="P253" s="112" t="s">
        <v>59</v>
      </c>
      <c r="Q253" t="str">
        <v>MAIN MODELS</v>
      </c>
      <c r="R253" s="114" t="str">
        <f t="shared" si="2"/>
        <v>AVANZA NEW</v>
      </c>
      <c r="S253" t="str">
        <v>Big Model</v>
      </c>
    </row>
    <row r="254" spans="1:19" hidden="1">
      <c r="A254" s="72" t="s">
        <v>588</v>
      </c>
      <c r="B254" s="73" t="s">
        <v>569</v>
      </c>
      <c r="C254" s="73" t="s">
        <v>598</v>
      </c>
      <c r="D254" s="73" t="s">
        <v>590</v>
      </c>
      <c r="E254" s="73" t="s">
        <v>59</v>
      </c>
      <c r="F254" s="74" t="s">
        <v>591</v>
      </c>
      <c r="G254" s="74">
        <v>0</v>
      </c>
      <c r="H254" s="74">
        <v>0</v>
      </c>
      <c r="I254" s="74">
        <v>0</v>
      </c>
      <c r="K254" s="112"/>
      <c r="L254" s="112"/>
      <c r="M254" s="112"/>
      <c r="N254" s="112" t="str">
        <f t="shared" si="3"/>
        <v>AVANZA 1.5 G CVT</v>
      </c>
      <c r="O254" s="112"/>
      <c r="P254" s="112" t="s">
        <v>59</v>
      </c>
      <c r="Q254" t="str">
        <v>MAIN MODELS</v>
      </c>
      <c r="R254" s="114" t="str">
        <f t="shared" si="2"/>
        <v>AVANZA NEW</v>
      </c>
      <c r="S254" t="str">
        <v>Big Model</v>
      </c>
    </row>
    <row r="255" spans="1:19" hidden="1">
      <c r="A255" s="72" t="s">
        <v>588</v>
      </c>
      <c r="B255" s="73" t="s">
        <v>596</v>
      </c>
      <c r="C255" s="73" t="s">
        <v>599</v>
      </c>
      <c r="D255" s="73" t="s">
        <v>590</v>
      </c>
      <c r="E255" s="73" t="s">
        <v>59</v>
      </c>
      <c r="F255" s="74" t="s">
        <v>591</v>
      </c>
      <c r="G255" s="74">
        <v>0</v>
      </c>
      <c r="H255" s="74">
        <v>0</v>
      </c>
      <c r="I255" s="74">
        <v>0</v>
      </c>
      <c r="K255" s="112"/>
      <c r="L255" s="112"/>
      <c r="M255" s="112"/>
      <c r="N255" s="112" t="str">
        <f t="shared" si="3"/>
        <v>AVANZA 1.5 G CVT</v>
      </c>
      <c r="O255" s="112"/>
      <c r="P255" s="112" t="s">
        <v>59</v>
      </c>
      <c r="Q255" t="str">
        <v>MAIN MODELS</v>
      </c>
      <c r="R255" s="114" t="str">
        <f t="shared" si="2"/>
        <v>AVANZA NEW</v>
      </c>
      <c r="S255" t="str">
        <v>Big Model</v>
      </c>
    </row>
    <row r="256" spans="1:19" hidden="1">
      <c r="A256" s="72" t="s">
        <v>588</v>
      </c>
      <c r="B256" s="73" t="s">
        <v>575</v>
      </c>
      <c r="C256" s="73" t="s">
        <v>600</v>
      </c>
      <c r="D256" s="73" t="s">
        <v>593</v>
      </c>
      <c r="E256" s="73" t="s">
        <v>59</v>
      </c>
      <c r="F256" s="74" t="s">
        <v>594</v>
      </c>
      <c r="G256" s="74">
        <v>0</v>
      </c>
      <c r="H256" s="74">
        <v>0</v>
      </c>
      <c r="I256" s="74">
        <v>0</v>
      </c>
      <c r="K256" s="112"/>
      <c r="L256" s="112"/>
      <c r="M256" s="112"/>
      <c r="N256" s="112" t="str">
        <f t="shared" si="3"/>
        <v>AVANZA 1.5 G CVT TSS</v>
      </c>
      <c r="O256" s="112"/>
      <c r="P256" s="112" t="s">
        <v>59</v>
      </c>
      <c r="Q256" t="str">
        <v>MAIN MODELS</v>
      </c>
      <c r="R256" s="114" t="str">
        <f t="shared" si="2"/>
        <v>AVANZA NEW</v>
      </c>
      <c r="S256" t="str">
        <v>Big Model</v>
      </c>
    </row>
    <row r="257" spans="1:19" hidden="1">
      <c r="A257" s="72" t="s">
        <v>585</v>
      </c>
      <c r="B257" s="73" t="s">
        <v>567</v>
      </c>
      <c r="C257" s="73" t="s">
        <v>601</v>
      </c>
      <c r="D257" s="73" t="s">
        <v>587</v>
      </c>
      <c r="E257" s="73" t="s">
        <v>59</v>
      </c>
      <c r="F257" s="74" t="s">
        <v>444</v>
      </c>
      <c r="G257" s="74">
        <v>0</v>
      </c>
      <c r="H257" s="74">
        <v>0</v>
      </c>
      <c r="I257" s="74">
        <v>0</v>
      </c>
      <c r="K257" s="112"/>
      <c r="L257" s="112"/>
      <c r="M257" s="112"/>
      <c r="N257" s="112" t="str">
        <f t="shared" si="3"/>
        <v>AVANZA 1.5 G M/T</v>
      </c>
      <c r="O257" s="112"/>
      <c r="P257" s="112" t="s">
        <v>59</v>
      </c>
      <c r="Q257" t="str">
        <v>MAIN MODELS</v>
      </c>
      <c r="R257" s="114" t="str">
        <f t="shared" si="2"/>
        <v>AVANZA NEW</v>
      </c>
      <c r="S257" t="str">
        <v>Big Model</v>
      </c>
    </row>
    <row r="258" spans="1:19" hidden="1">
      <c r="A258" s="72" t="s">
        <v>585</v>
      </c>
      <c r="B258" s="73" t="s">
        <v>575</v>
      </c>
      <c r="C258" s="73" t="s">
        <v>602</v>
      </c>
      <c r="D258" s="73" t="s">
        <v>587</v>
      </c>
      <c r="E258" s="73" t="s">
        <v>59</v>
      </c>
      <c r="F258" s="74" t="s">
        <v>444</v>
      </c>
      <c r="G258" s="74">
        <v>0</v>
      </c>
      <c r="H258" s="74">
        <v>0</v>
      </c>
      <c r="I258" s="74">
        <v>0</v>
      </c>
      <c r="K258" s="112"/>
      <c r="L258" s="112"/>
      <c r="M258" s="112"/>
      <c r="N258" s="112" t="str">
        <f t="shared" si="3"/>
        <v>AVANZA 1.5 G M/T</v>
      </c>
      <c r="O258" s="112"/>
      <c r="P258" s="112" t="s">
        <v>59</v>
      </c>
      <c r="Q258" t="str">
        <v>MAIN MODELS</v>
      </c>
      <c r="R258" s="114" t="str">
        <f t="shared" si="2"/>
        <v>AVANZA NEW</v>
      </c>
      <c r="S258" t="str">
        <v>Big Model</v>
      </c>
    </row>
    <row r="259" spans="1:19" hidden="1">
      <c r="A259" s="72" t="s">
        <v>585</v>
      </c>
      <c r="B259" s="73" t="s">
        <v>603</v>
      </c>
      <c r="C259" s="73" t="s">
        <v>604</v>
      </c>
      <c r="D259" s="73" t="s">
        <v>587</v>
      </c>
      <c r="E259" s="73" t="s">
        <v>59</v>
      </c>
      <c r="F259" s="74" t="s">
        <v>444</v>
      </c>
      <c r="G259" s="74">
        <v>0</v>
      </c>
      <c r="H259" s="74">
        <v>0</v>
      </c>
      <c r="I259" s="74">
        <v>0</v>
      </c>
      <c r="K259" s="112"/>
      <c r="L259" s="112"/>
      <c r="M259" s="112"/>
      <c r="N259" s="112" t="str">
        <f t="shared" si="3"/>
        <v>AVANZA 1.5 G M/T</v>
      </c>
      <c r="O259" s="112"/>
      <c r="P259" s="112" t="s">
        <v>59</v>
      </c>
      <c r="Q259" t="str">
        <v>MAIN MODELS</v>
      </c>
      <c r="R259" s="114" t="str">
        <f t="shared" ref="R259:R322" si="4">E259</f>
        <v>AVANZA NEW</v>
      </c>
      <c r="S259" t="str">
        <v>Big Model</v>
      </c>
    </row>
    <row r="260" spans="1:19" hidden="1">
      <c r="A260" s="72" t="s">
        <v>585</v>
      </c>
      <c r="B260" s="73" t="s">
        <v>605</v>
      </c>
      <c r="C260" s="73" t="s">
        <v>606</v>
      </c>
      <c r="D260" s="73" t="s">
        <v>587</v>
      </c>
      <c r="E260" s="73" t="s">
        <v>59</v>
      </c>
      <c r="F260" s="74" t="s">
        <v>444</v>
      </c>
      <c r="G260" s="74">
        <v>0</v>
      </c>
      <c r="H260" s="74">
        <v>0</v>
      </c>
      <c r="I260" s="74">
        <v>0</v>
      </c>
      <c r="K260" s="112"/>
      <c r="L260" s="112"/>
      <c r="M260" s="112"/>
      <c r="N260" s="112" t="str">
        <f t="shared" si="3"/>
        <v>AVANZA 1.5 G M/T</v>
      </c>
      <c r="O260" s="112"/>
      <c r="P260" s="112" t="s">
        <v>59</v>
      </c>
      <c r="Q260" t="str">
        <v>MAIN MODELS</v>
      </c>
      <c r="R260" s="114" t="str">
        <f t="shared" si="4"/>
        <v>AVANZA NEW</v>
      </c>
      <c r="S260" t="str">
        <v>Big Model</v>
      </c>
    </row>
    <row r="261" spans="1:19" hidden="1">
      <c r="A261" s="72" t="s">
        <v>585</v>
      </c>
      <c r="B261" s="73" t="s">
        <v>607</v>
      </c>
      <c r="C261" s="73" t="s">
        <v>608</v>
      </c>
      <c r="D261" s="73" t="s">
        <v>587</v>
      </c>
      <c r="E261" s="73" t="s">
        <v>59</v>
      </c>
      <c r="F261" s="74" t="s">
        <v>444</v>
      </c>
      <c r="G261" s="74">
        <v>0</v>
      </c>
      <c r="H261" s="74">
        <v>0</v>
      </c>
      <c r="I261" s="74">
        <v>0</v>
      </c>
      <c r="K261" s="112"/>
      <c r="L261" s="112"/>
      <c r="M261" s="112"/>
      <c r="N261" s="112" t="str">
        <f t="shared" si="3"/>
        <v>AVANZA 1.5 G M/T</v>
      </c>
      <c r="O261" s="112"/>
      <c r="P261" s="112" t="s">
        <v>59</v>
      </c>
      <c r="Q261" t="str">
        <v>MAIN MODELS</v>
      </c>
      <c r="R261" s="114" t="str">
        <f t="shared" si="4"/>
        <v>AVANZA NEW</v>
      </c>
      <c r="S261" t="str">
        <v>Big Model</v>
      </c>
    </row>
    <row r="262" spans="1:19" hidden="1">
      <c r="A262" s="72" t="s">
        <v>588</v>
      </c>
      <c r="B262" s="73" t="s">
        <v>567</v>
      </c>
      <c r="C262" s="73" t="s">
        <v>609</v>
      </c>
      <c r="D262" s="73" t="s">
        <v>590</v>
      </c>
      <c r="E262" s="73" t="s">
        <v>59</v>
      </c>
      <c r="F262" s="74" t="s">
        <v>591</v>
      </c>
      <c r="G262" s="74">
        <v>0</v>
      </c>
      <c r="H262" s="74">
        <v>0</v>
      </c>
      <c r="I262" s="74">
        <v>0</v>
      </c>
      <c r="K262" s="112"/>
      <c r="L262" s="112"/>
      <c r="M262" s="112"/>
      <c r="N262" s="112" t="str">
        <f t="shared" si="3"/>
        <v>AVANZA 1.5 G CVT</v>
      </c>
      <c r="O262" s="112"/>
      <c r="P262" s="112" t="s">
        <v>59</v>
      </c>
      <c r="Q262" t="str">
        <v>MAIN MODELS</v>
      </c>
      <c r="R262" s="114" t="str">
        <f t="shared" si="4"/>
        <v>AVANZA NEW</v>
      </c>
      <c r="S262" t="str">
        <v>Big Model</v>
      </c>
    </row>
    <row r="263" spans="1:19" hidden="1">
      <c r="A263" s="72" t="s">
        <v>588</v>
      </c>
      <c r="B263" s="73" t="s">
        <v>610</v>
      </c>
      <c r="C263" s="73" t="s">
        <v>611</v>
      </c>
      <c r="D263" s="73" t="s">
        <v>590</v>
      </c>
      <c r="E263" s="73" t="s">
        <v>59</v>
      </c>
      <c r="F263" s="74" t="s">
        <v>591</v>
      </c>
      <c r="G263" s="74">
        <v>0</v>
      </c>
      <c r="H263" s="74">
        <v>0</v>
      </c>
      <c r="I263" s="74">
        <v>0</v>
      </c>
      <c r="K263" s="112"/>
      <c r="L263" s="112"/>
      <c r="M263" s="112"/>
      <c r="N263" s="112" t="str">
        <f t="shared" si="3"/>
        <v>AVANZA 1.5 G CVT</v>
      </c>
      <c r="O263" s="112"/>
      <c r="P263" s="112" t="s">
        <v>59</v>
      </c>
      <c r="Q263" t="str">
        <v>MAIN MODELS</v>
      </c>
      <c r="R263" s="114" t="str">
        <f t="shared" si="4"/>
        <v>AVANZA NEW</v>
      </c>
      <c r="S263" t="str">
        <v>Big Model</v>
      </c>
    </row>
    <row r="264" spans="1:19" hidden="1">
      <c r="A264" s="72" t="s">
        <v>588</v>
      </c>
      <c r="B264" s="73" t="s">
        <v>603</v>
      </c>
      <c r="C264" s="73" t="s">
        <v>612</v>
      </c>
      <c r="D264" s="73" t="s">
        <v>590</v>
      </c>
      <c r="E264" s="73" t="s">
        <v>59</v>
      </c>
      <c r="F264" s="74" t="s">
        <v>591</v>
      </c>
      <c r="G264" s="74">
        <v>0</v>
      </c>
      <c r="H264" s="74">
        <v>0</v>
      </c>
      <c r="I264" s="74">
        <v>0</v>
      </c>
      <c r="K264" s="112"/>
      <c r="L264" s="112"/>
      <c r="M264" s="112"/>
      <c r="N264" s="112" t="str">
        <f t="shared" si="3"/>
        <v>AVANZA 1.5 G CVT</v>
      </c>
      <c r="O264" s="112"/>
      <c r="P264" s="112" t="s">
        <v>59</v>
      </c>
      <c r="Q264" t="str">
        <v>MAIN MODELS</v>
      </c>
      <c r="R264" s="114" t="str">
        <f t="shared" si="4"/>
        <v>AVANZA NEW</v>
      </c>
      <c r="S264" t="str">
        <v>Big Model</v>
      </c>
    </row>
    <row r="265" spans="1:19" hidden="1">
      <c r="A265" s="72" t="s">
        <v>588</v>
      </c>
      <c r="B265" s="73" t="s">
        <v>605</v>
      </c>
      <c r="C265" s="73" t="s">
        <v>613</v>
      </c>
      <c r="D265" s="73" t="s">
        <v>590</v>
      </c>
      <c r="E265" s="73" t="s">
        <v>59</v>
      </c>
      <c r="F265" s="74" t="s">
        <v>591</v>
      </c>
      <c r="G265" s="74">
        <v>0</v>
      </c>
      <c r="H265" s="74">
        <v>0</v>
      </c>
      <c r="I265" s="74">
        <v>0</v>
      </c>
      <c r="K265" s="112"/>
      <c r="L265" s="112"/>
      <c r="M265" s="112"/>
      <c r="N265" s="112" t="str">
        <f t="shared" si="3"/>
        <v>AVANZA 1.5 G CVT</v>
      </c>
      <c r="O265" s="112"/>
      <c r="P265" s="112" t="s">
        <v>59</v>
      </c>
      <c r="Q265" t="str">
        <v>MAIN MODELS</v>
      </c>
      <c r="R265" s="114" t="str">
        <f t="shared" si="4"/>
        <v>AVANZA NEW</v>
      </c>
      <c r="S265" t="str">
        <v>Big Model</v>
      </c>
    </row>
    <row r="266" spans="1:19" hidden="1">
      <c r="A266" s="72" t="s">
        <v>588</v>
      </c>
      <c r="B266" s="73" t="s">
        <v>607</v>
      </c>
      <c r="C266" s="73" t="s">
        <v>614</v>
      </c>
      <c r="D266" s="73" t="s">
        <v>590</v>
      </c>
      <c r="E266" s="73" t="s">
        <v>59</v>
      </c>
      <c r="F266" s="74" t="s">
        <v>591</v>
      </c>
      <c r="G266" s="74">
        <v>0</v>
      </c>
      <c r="H266" s="74">
        <v>0</v>
      </c>
      <c r="I266" s="74">
        <v>0</v>
      </c>
      <c r="K266" s="112"/>
      <c r="L266" s="112"/>
      <c r="M266" s="112"/>
      <c r="N266" s="112" t="str">
        <f t="shared" si="3"/>
        <v>AVANZA 1.5 G CVT</v>
      </c>
      <c r="O266" s="112"/>
      <c r="P266" s="112" t="s">
        <v>59</v>
      </c>
      <c r="Q266" t="str">
        <v>MAIN MODELS</v>
      </c>
      <c r="R266" s="114" t="str">
        <f t="shared" si="4"/>
        <v>AVANZA NEW</v>
      </c>
      <c r="S266" t="str">
        <v>Big Model</v>
      </c>
    </row>
    <row r="267" spans="1:19" hidden="1">
      <c r="A267" s="72" t="s">
        <v>577</v>
      </c>
      <c r="B267" s="73" t="s">
        <v>603</v>
      </c>
      <c r="C267" s="73" t="s">
        <v>615</v>
      </c>
      <c r="D267" s="73" t="s">
        <v>579</v>
      </c>
      <c r="E267" s="73" t="s">
        <v>59</v>
      </c>
      <c r="F267" s="74" t="s">
        <v>421</v>
      </c>
      <c r="G267" s="74">
        <v>0</v>
      </c>
      <c r="H267" s="74">
        <v>0</v>
      </c>
      <c r="I267" s="74">
        <v>0</v>
      </c>
      <c r="K267" s="112"/>
      <c r="L267" s="112"/>
      <c r="M267" s="112"/>
      <c r="N267" s="112" t="str">
        <f t="shared" si="3"/>
        <v>AVANZA 1.3 E M/T</v>
      </c>
      <c r="O267" s="112"/>
      <c r="P267" s="112" t="s">
        <v>59</v>
      </c>
      <c r="Q267" t="str">
        <v>MAIN MODELS</v>
      </c>
      <c r="R267" s="114" t="str">
        <f t="shared" si="4"/>
        <v>AVANZA NEW</v>
      </c>
      <c r="S267" t="str">
        <v>Big Model</v>
      </c>
    </row>
    <row r="268" spans="1:19" hidden="1">
      <c r="A268" s="72" t="s">
        <v>577</v>
      </c>
      <c r="B268" s="73" t="s">
        <v>605</v>
      </c>
      <c r="C268" s="73" t="s">
        <v>616</v>
      </c>
      <c r="D268" s="73" t="s">
        <v>579</v>
      </c>
      <c r="E268" s="73" t="s">
        <v>59</v>
      </c>
      <c r="F268" s="74" t="s">
        <v>421</v>
      </c>
      <c r="G268" s="74">
        <v>0</v>
      </c>
      <c r="H268" s="74">
        <v>0</v>
      </c>
      <c r="I268" s="74">
        <v>0</v>
      </c>
      <c r="K268" s="112"/>
      <c r="L268" s="112"/>
      <c r="M268" s="112"/>
      <c r="N268" s="112" t="str">
        <f t="shared" si="3"/>
        <v>AVANZA 1.3 E M/T</v>
      </c>
      <c r="O268" s="112"/>
      <c r="P268" s="112" t="s">
        <v>59</v>
      </c>
      <c r="Q268" t="str">
        <v>MAIN MODELS</v>
      </c>
      <c r="R268" s="114" t="str">
        <f t="shared" si="4"/>
        <v>AVANZA NEW</v>
      </c>
      <c r="S268" t="str">
        <v>Big Model</v>
      </c>
    </row>
    <row r="269" spans="1:19" hidden="1">
      <c r="A269" s="72" t="s">
        <v>577</v>
      </c>
      <c r="B269" s="73" t="s">
        <v>617</v>
      </c>
      <c r="C269" s="73" t="s">
        <v>618</v>
      </c>
      <c r="D269" s="73" t="s">
        <v>579</v>
      </c>
      <c r="E269" s="73" t="s">
        <v>59</v>
      </c>
      <c r="F269" s="74" t="s">
        <v>421</v>
      </c>
      <c r="G269" s="74">
        <v>0</v>
      </c>
      <c r="H269" s="74">
        <v>0</v>
      </c>
      <c r="I269" s="74">
        <v>0</v>
      </c>
      <c r="K269" s="112"/>
      <c r="L269" s="112"/>
      <c r="M269" s="112"/>
      <c r="N269" s="112" t="str">
        <f t="shared" si="3"/>
        <v>AVANZA 1.3 E M/T</v>
      </c>
      <c r="O269" s="112"/>
      <c r="P269" s="112" t="s">
        <v>59</v>
      </c>
      <c r="Q269" t="str">
        <v>MAIN MODELS</v>
      </c>
      <c r="R269" s="114" t="str">
        <f t="shared" si="4"/>
        <v>AVANZA NEW</v>
      </c>
      <c r="S269" t="str">
        <v>Big Model</v>
      </c>
    </row>
    <row r="270" spans="1:19" hidden="1">
      <c r="A270" s="72" t="s">
        <v>581</v>
      </c>
      <c r="B270" s="73" t="s">
        <v>573</v>
      </c>
      <c r="C270" s="73" t="s">
        <v>619</v>
      </c>
      <c r="D270" s="73" t="s">
        <v>583</v>
      </c>
      <c r="E270" s="73" t="s">
        <v>59</v>
      </c>
      <c r="F270" s="74" t="s">
        <v>584</v>
      </c>
      <c r="G270" s="74">
        <v>0</v>
      </c>
      <c r="H270" s="74">
        <v>0</v>
      </c>
      <c r="I270" s="74">
        <v>0</v>
      </c>
      <c r="K270" s="112"/>
      <c r="L270" s="112"/>
      <c r="M270" s="112"/>
      <c r="N270" s="112" t="str">
        <f t="shared" si="3"/>
        <v>AVANZA 1.3 E CVT</v>
      </c>
      <c r="O270" s="112"/>
      <c r="P270" s="112" t="s">
        <v>59</v>
      </c>
      <c r="Q270" t="str">
        <v>MAIN MODELS</v>
      </c>
      <c r="R270" s="114" t="str">
        <f t="shared" si="4"/>
        <v>AVANZA NEW</v>
      </c>
      <c r="S270" t="str">
        <v>Big Model</v>
      </c>
    </row>
    <row r="271" spans="1:19" hidden="1">
      <c r="A271" s="72" t="s">
        <v>581</v>
      </c>
      <c r="B271" s="73" t="s">
        <v>575</v>
      </c>
      <c r="C271" s="73" t="s">
        <v>620</v>
      </c>
      <c r="D271" s="73" t="s">
        <v>583</v>
      </c>
      <c r="E271" s="73" t="s">
        <v>59</v>
      </c>
      <c r="F271" s="74" t="s">
        <v>584</v>
      </c>
      <c r="G271" s="74">
        <v>0</v>
      </c>
      <c r="H271" s="74">
        <v>0</v>
      </c>
      <c r="I271" s="74">
        <v>0</v>
      </c>
      <c r="K271" s="112"/>
      <c r="L271" s="112"/>
      <c r="M271" s="112"/>
      <c r="N271" s="112" t="str">
        <f t="shared" si="3"/>
        <v>AVANZA 1.3 E CVT</v>
      </c>
      <c r="O271" s="112"/>
      <c r="P271" s="112" t="s">
        <v>59</v>
      </c>
      <c r="Q271" t="str">
        <v>MAIN MODELS</v>
      </c>
      <c r="R271" s="114" t="str">
        <f t="shared" si="4"/>
        <v>AVANZA NEW</v>
      </c>
      <c r="S271" t="str">
        <v>Big Model</v>
      </c>
    </row>
    <row r="272" spans="1:19" hidden="1">
      <c r="A272" s="72" t="s">
        <v>581</v>
      </c>
      <c r="B272" s="73" t="s">
        <v>603</v>
      </c>
      <c r="C272" s="73" t="s">
        <v>621</v>
      </c>
      <c r="D272" s="73" t="s">
        <v>583</v>
      </c>
      <c r="E272" s="73" t="s">
        <v>59</v>
      </c>
      <c r="F272" s="74" t="s">
        <v>584</v>
      </c>
      <c r="G272" s="74">
        <v>0</v>
      </c>
      <c r="H272" s="74">
        <v>0</v>
      </c>
      <c r="I272" s="74">
        <v>0</v>
      </c>
      <c r="K272" s="112"/>
      <c r="L272" s="112"/>
      <c r="M272" s="112"/>
      <c r="N272" s="112" t="str">
        <f t="shared" si="3"/>
        <v>AVANZA 1.3 E CVT</v>
      </c>
      <c r="O272" s="112"/>
      <c r="P272" s="112" t="s">
        <v>59</v>
      </c>
      <c r="Q272" t="str">
        <v>MAIN MODELS</v>
      </c>
      <c r="R272" s="114" t="str">
        <f t="shared" si="4"/>
        <v>AVANZA NEW</v>
      </c>
      <c r="S272" t="str">
        <v>Big Model</v>
      </c>
    </row>
    <row r="273" spans="1:19" hidden="1">
      <c r="A273" s="72" t="s">
        <v>581</v>
      </c>
      <c r="B273" s="73" t="s">
        <v>617</v>
      </c>
      <c r="C273" s="73" t="s">
        <v>622</v>
      </c>
      <c r="D273" s="73" t="s">
        <v>583</v>
      </c>
      <c r="E273" s="73" t="s">
        <v>59</v>
      </c>
      <c r="F273" s="74" t="s">
        <v>584</v>
      </c>
      <c r="G273" s="74">
        <v>0</v>
      </c>
      <c r="H273" s="74">
        <v>0</v>
      </c>
      <c r="I273" s="74">
        <v>0</v>
      </c>
      <c r="K273" s="112"/>
      <c r="L273" s="112"/>
      <c r="M273" s="112"/>
      <c r="N273" s="112" t="str">
        <f t="shared" si="3"/>
        <v>AVANZA 1.3 E CVT</v>
      </c>
      <c r="O273" s="112"/>
      <c r="P273" s="112" t="s">
        <v>59</v>
      </c>
      <c r="Q273" t="str">
        <v>MAIN MODELS</v>
      </c>
      <c r="R273" s="114" t="str">
        <f t="shared" si="4"/>
        <v>AVANZA NEW</v>
      </c>
      <c r="S273" t="str">
        <v>Big Model</v>
      </c>
    </row>
    <row r="274" spans="1:19" hidden="1">
      <c r="A274" s="72" t="s">
        <v>585</v>
      </c>
      <c r="B274" s="73" t="s">
        <v>573</v>
      </c>
      <c r="C274" s="73" t="s">
        <v>623</v>
      </c>
      <c r="D274" s="73" t="s">
        <v>587</v>
      </c>
      <c r="E274" s="73" t="s">
        <v>59</v>
      </c>
      <c r="F274" s="74" t="s">
        <v>444</v>
      </c>
      <c r="G274" s="74">
        <v>0</v>
      </c>
      <c r="H274" s="74">
        <v>0</v>
      </c>
      <c r="I274" s="74">
        <v>0</v>
      </c>
      <c r="K274" s="112"/>
      <c r="L274" s="112"/>
      <c r="M274" s="112"/>
      <c r="N274" s="112" t="str">
        <f t="shared" si="3"/>
        <v>AVANZA 1.5 G M/T</v>
      </c>
      <c r="O274" s="112"/>
      <c r="P274" s="112" t="s">
        <v>59</v>
      </c>
      <c r="Q274" t="str">
        <v>MAIN MODELS</v>
      </c>
      <c r="R274" s="114" t="str">
        <f t="shared" si="4"/>
        <v>AVANZA NEW</v>
      </c>
      <c r="S274" t="str">
        <v>Big Model</v>
      </c>
    </row>
    <row r="275" spans="1:19" hidden="1">
      <c r="A275" s="72" t="s">
        <v>585</v>
      </c>
      <c r="B275" s="73" t="s">
        <v>610</v>
      </c>
      <c r="C275" s="73" t="s">
        <v>624</v>
      </c>
      <c r="D275" s="73" t="s">
        <v>587</v>
      </c>
      <c r="E275" s="73" t="s">
        <v>59</v>
      </c>
      <c r="F275" s="74" t="s">
        <v>444</v>
      </c>
      <c r="G275" s="74">
        <v>0</v>
      </c>
      <c r="H275" s="74">
        <v>0</v>
      </c>
      <c r="I275" s="74">
        <v>0</v>
      </c>
      <c r="K275" s="112"/>
      <c r="L275" s="112"/>
      <c r="M275" s="112"/>
      <c r="N275" s="112" t="str">
        <f t="shared" si="3"/>
        <v>AVANZA 1.5 G M/T</v>
      </c>
      <c r="O275" s="112"/>
      <c r="P275" s="112" t="s">
        <v>59</v>
      </c>
      <c r="Q275" t="str">
        <v>MAIN MODELS</v>
      </c>
      <c r="R275" s="114" t="str">
        <f t="shared" si="4"/>
        <v>AVANZA NEW</v>
      </c>
      <c r="S275" t="str">
        <v>Big Model</v>
      </c>
    </row>
    <row r="276" spans="1:19" hidden="1">
      <c r="A276" s="72" t="s">
        <v>585</v>
      </c>
      <c r="B276" s="73" t="s">
        <v>625</v>
      </c>
      <c r="C276" s="73" t="s">
        <v>626</v>
      </c>
      <c r="D276" s="73" t="s">
        <v>587</v>
      </c>
      <c r="E276" s="73" t="s">
        <v>59</v>
      </c>
      <c r="F276" s="74" t="s">
        <v>444</v>
      </c>
      <c r="G276" s="74">
        <v>0</v>
      </c>
      <c r="H276" s="74">
        <v>0</v>
      </c>
      <c r="I276" s="74">
        <v>0</v>
      </c>
      <c r="K276" s="112"/>
      <c r="L276" s="112"/>
      <c r="M276" s="112"/>
      <c r="N276" s="112" t="str">
        <f t="shared" si="3"/>
        <v>AVANZA 1.5 G M/T</v>
      </c>
      <c r="O276" s="112"/>
      <c r="P276" s="112" t="s">
        <v>59</v>
      </c>
      <c r="Q276" t="str">
        <v>MAIN MODELS</v>
      </c>
      <c r="R276" s="114" t="str">
        <f t="shared" si="4"/>
        <v>AVANZA NEW</v>
      </c>
      <c r="S276" t="str">
        <v>Big Model</v>
      </c>
    </row>
    <row r="277" spans="1:19" hidden="1">
      <c r="A277" s="72" t="s">
        <v>588</v>
      </c>
      <c r="B277" s="73" t="s">
        <v>573</v>
      </c>
      <c r="C277" s="73" t="s">
        <v>627</v>
      </c>
      <c r="D277" s="73" t="s">
        <v>590</v>
      </c>
      <c r="E277" s="73" t="s">
        <v>59</v>
      </c>
      <c r="F277" s="74" t="s">
        <v>591</v>
      </c>
      <c r="G277" s="74">
        <v>0</v>
      </c>
      <c r="H277" s="74">
        <v>0</v>
      </c>
      <c r="I277" s="74">
        <v>0</v>
      </c>
      <c r="K277" s="112"/>
      <c r="L277" s="112"/>
      <c r="M277" s="112"/>
      <c r="N277" s="112" t="str">
        <f t="shared" si="3"/>
        <v>AVANZA 1.5 G CVT</v>
      </c>
      <c r="O277" s="112"/>
      <c r="P277" s="112" t="s">
        <v>59</v>
      </c>
      <c r="Q277" t="str">
        <v>MAIN MODELS</v>
      </c>
      <c r="R277" s="114" t="str">
        <f t="shared" si="4"/>
        <v>AVANZA NEW</v>
      </c>
      <c r="S277" t="str">
        <v>Big Model</v>
      </c>
    </row>
    <row r="278" spans="1:19" hidden="1">
      <c r="A278" s="72" t="s">
        <v>588</v>
      </c>
      <c r="B278" s="73" t="s">
        <v>628</v>
      </c>
      <c r="C278" s="73" t="s">
        <v>629</v>
      </c>
      <c r="D278" s="73" t="s">
        <v>590</v>
      </c>
      <c r="E278" s="73" t="s">
        <v>59</v>
      </c>
      <c r="F278" s="74" t="s">
        <v>591</v>
      </c>
      <c r="G278" s="74">
        <v>0</v>
      </c>
      <c r="H278" s="74">
        <v>0</v>
      </c>
      <c r="I278" s="74">
        <v>0</v>
      </c>
      <c r="K278" s="112"/>
      <c r="L278" s="112"/>
      <c r="M278" s="112"/>
      <c r="N278" s="112" t="str">
        <f t="shared" si="3"/>
        <v>AVANZA 1.5 G CVT</v>
      </c>
      <c r="O278" s="112"/>
      <c r="P278" s="112" t="s">
        <v>59</v>
      </c>
      <c r="Q278" t="str">
        <v>MAIN MODELS</v>
      </c>
      <c r="R278" s="114" t="str">
        <f t="shared" si="4"/>
        <v>AVANZA NEW</v>
      </c>
      <c r="S278" t="str">
        <v>Big Model</v>
      </c>
    </row>
    <row r="279" spans="1:19" hidden="1">
      <c r="A279" s="72" t="s">
        <v>588</v>
      </c>
      <c r="B279" s="73" t="s">
        <v>625</v>
      </c>
      <c r="C279" s="73" t="s">
        <v>630</v>
      </c>
      <c r="D279" s="73" t="s">
        <v>590</v>
      </c>
      <c r="E279" s="73" t="s">
        <v>59</v>
      </c>
      <c r="F279" s="74" t="s">
        <v>591</v>
      </c>
      <c r="G279" s="74">
        <v>0</v>
      </c>
      <c r="H279" s="74">
        <v>0</v>
      </c>
      <c r="I279" s="74">
        <v>0</v>
      </c>
      <c r="K279" s="112"/>
      <c r="L279" s="112"/>
      <c r="M279" s="112"/>
      <c r="N279" s="112" t="str">
        <f t="shared" si="3"/>
        <v>AVANZA 1.5 G CVT</v>
      </c>
      <c r="O279" s="112"/>
      <c r="P279" s="112" t="s">
        <v>59</v>
      </c>
      <c r="Q279" t="str">
        <v>MAIN MODELS</v>
      </c>
      <c r="R279" s="114" t="str">
        <f t="shared" si="4"/>
        <v>AVANZA NEW</v>
      </c>
      <c r="S279" t="str">
        <v>Big Model</v>
      </c>
    </row>
    <row r="280" spans="1:19" hidden="1">
      <c r="A280" s="72" t="s">
        <v>577</v>
      </c>
      <c r="B280" s="73" t="s">
        <v>573</v>
      </c>
      <c r="C280" s="73" t="s">
        <v>631</v>
      </c>
      <c r="D280" s="73" t="s">
        <v>579</v>
      </c>
      <c r="E280" s="73" t="s">
        <v>59</v>
      </c>
      <c r="F280" s="74" t="s">
        <v>421</v>
      </c>
      <c r="G280" s="74">
        <v>0</v>
      </c>
      <c r="H280" s="74">
        <v>0</v>
      </c>
      <c r="I280" s="74">
        <v>0</v>
      </c>
      <c r="K280" s="112"/>
      <c r="L280" s="112"/>
      <c r="M280" s="112"/>
      <c r="N280" s="112" t="str">
        <f t="shared" si="3"/>
        <v>AVANZA 1.3 E M/T</v>
      </c>
      <c r="O280" s="112"/>
      <c r="P280" s="112" t="s">
        <v>59</v>
      </c>
      <c r="Q280" t="str">
        <v>MAIN MODELS</v>
      </c>
      <c r="R280" s="114" t="str">
        <f t="shared" si="4"/>
        <v>AVANZA NEW</v>
      </c>
      <c r="S280" t="str">
        <v>Big Model</v>
      </c>
    </row>
    <row r="281" spans="1:19" hidden="1">
      <c r="A281" s="72" t="s">
        <v>577</v>
      </c>
      <c r="B281" s="73" t="s">
        <v>575</v>
      </c>
      <c r="C281" s="73" t="s">
        <v>632</v>
      </c>
      <c r="D281" s="73" t="s">
        <v>579</v>
      </c>
      <c r="E281" s="73" t="s">
        <v>59</v>
      </c>
      <c r="F281" s="74" t="s">
        <v>421</v>
      </c>
      <c r="G281" s="74">
        <v>0</v>
      </c>
      <c r="H281" s="74">
        <v>0</v>
      </c>
      <c r="I281" s="74">
        <v>0</v>
      </c>
      <c r="K281" s="112"/>
      <c r="L281" s="112"/>
      <c r="M281" s="112"/>
      <c r="N281" s="112" t="str">
        <f t="shared" si="3"/>
        <v>AVANZA 1.3 E M/T</v>
      </c>
      <c r="O281" s="112"/>
      <c r="P281" s="112" t="s">
        <v>59</v>
      </c>
      <c r="Q281" t="str">
        <v>MAIN MODELS</v>
      </c>
      <c r="R281" s="114" t="str">
        <f t="shared" si="4"/>
        <v>AVANZA NEW</v>
      </c>
      <c r="S281" t="str">
        <v>Big Model</v>
      </c>
    </row>
    <row r="282" spans="1:19" hidden="1">
      <c r="A282" s="72" t="s">
        <v>633</v>
      </c>
      <c r="B282" s="73" t="s">
        <v>172</v>
      </c>
      <c r="C282" s="73" t="s">
        <v>634</v>
      </c>
      <c r="D282" s="73" t="s">
        <v>635</v>
      </c>
      <c r="E282" s="73" t="s">
        <v>120</v>
      </c>
      <c r="F282" s="75" t="s">
        <v>161</v>
      </c>
      <c r="G282" s="74">
        <v>0</v>
      </c>
      <c r="H282" s="74">
        <v>0</v>
      </c>
      <c r="I282" s="74">
        <v>0</v>
      </c>
      <c r="K282" s="112"/>
      <c r="L282" s="112"/>
      <c r="M282" s="112"/>
      <c r="N282" s="112"/>
      <c r="O282" s="112"/>
      <c r="P282" s="112" t="s">
        <v>120</v>
      </c>
      <c r="Q282" t="str">
        <v>MAIN MODELS</v>
      </c>
      <c r="R282" s="114" t="str">
        <f t="shared" si="4"/>
        <v>BZ4X</v>
      </c>
      <c r="S282" t="str">
        <v>Other Model</v>
      </c>
    </row>
    <row r="283" spans="1:19" hidden="1">
      <c r="A283" s="72" t="s">
        <v>633</v>
      </c>
      <c r="B283" s="73" t="s">
        <v>170</v>
      </c>
      <c r="C283" s="73" t="s">
        <v>636</v>
      </c>
      <c r="D283" s="73" t="s">
        <v>635</v>
      </c>
      <c r="E283" s="73" t="s">
        <v>120</v>
      </c>
      <c r="F283" s="75" t="s">
        <v>161</v>
      </c>
      <c r="G283" s="74">
        <v>0</v>
      </c>
      <c r="H283" s="74">
        <v>0</v>
      </c>
      <c r="I283" s="74">
        <v>0</v>
      </c>
      <c r="K283" s="112"/>
      <c r="L283" s="112"/>
      <c r="M283" s="112"/>
      <c r="N283" s="112"/>
      <c r="O283" s="112"/>
      <c r="P283" s="112" t="s">
        <v>120</v>
      </c>
      <c r="Q283" t="str">
        <v>MAIN MODELS</v>
      </c>
      <c r="R283" s="114" t="str">
        <f t="shared" si="4"/>
        <v>BZ4X</v>
      </c>
      <c r="S283" t="str">
        <v>Other Model</v>
      </c>
    </row>
    <row r="284" spans="1:19" hidden="1">
      <c r="A284" s="72" t="s">
        <v>633</v>
      </c>
      <c r="B284" s="73" t="s">
        <v>162</v>
      </c>
      <c r="C284" s="73" t="s">
        <v>637</v>
      </c>
      <c r="D284" s="73" t="s">
        <v>635</v>
      </c>
      <c r="E284" s="73" t="s">
        <v>120</v>
      </c>
      <c r="F284" s="75" t="s">
        <v>161</v>
      </c>
      <c r="G284" s="74">
        <v>0</v>
      </c>
      <c r="H284" s="74">
        <v>0</v>
      </c>
      <c r="I284" s="74">
        <v>0</v>
      </c>
      <c r="K284" s="112"/>
      <c r="L284" s="112"/>
      <c r="M284" s="112"/>
      <c r="N284" s="112"/>
      <c r="O284" s="112"/>
      <c r="P284" s="112" t="s">
        <v>120</v>
      </c>
      <c r="Q284" t="str">
        <v>MAIN MODELS</v>
      </c>
      <c r="R284" s="114" t="str">
        <f t="shared" si="4"/>
        <v>BZ4X</v>
      </c>
      <c r="S284" t="str">
        <v>Other Model</v>
      </c>
    </row>
    <row r="285" spans="1:19" hidden="1">
      <c r="A285" s="72" t="s">
        <v>633</v>
      </c>
      <c r="B285" s="73" t="s">
        <v>158</v>
      </c>
      <c r="C285" s="73" t="s">
        <v>638</v>
      </c>
      <c r="D285" s="73" t="s">
        <v>635</v>
      </c>
      <c r="E285" s="73" t="s">
        <v>120</v>
      </c>
      <c r="F285" s="75" t="s">
        <v>161</v>
      </c>
      <c r="G285" s="74">
        <v>0</v>
      </c>
      <c r="H285" s="74">
        <v>0</v>
      </c>
      <c r="I285" s="74">
        <v>0</v>
      </c>
      <c r="K285" s="112"/>
      <c r="L285" s="112"/>
      <c r="M285" s="112"/>
      <c r="N285" s="112"/>
      <c r="O285" s="112"/>
      <c r="P285" s="112" t="s">
        <v>120</v>
      </c>
      <c r="Q285" t="str">
        <v>MAIN MODELS</v>
      </c>
      <c r="R285" s="114" t="str">
        <f t="shared" si="4"/>
        <v>BZ4X</v>
      </c>
      <c r="S285" t="str">
        <v>Other Model</v>
      </c>
    </row>
    <row r="286" spans="1:19" hidden="1">
      <c r="A286" s="72" t="s">
        <v>639</v>
      </c>
      <c r="B286" s="73" t="s">
        <v>162</v>
      </c>
      <c r="C286" s="73" t="s">
        <v>640</v>
      </c>
      <c r="D286" s="73" t="s">
        <v>641</v>
      </c>
      <c r="E286" s="73" t="s">
        <v>65</v>
      </c>
      <c r="F286" s="74" t="s">
        <v>642</v>
      </c>
      <c r="G286" s="74" t="s">
        <v>63</v>
      </c>
      <c r="H286" s="74" t="s">
        <v>63</v>
      </c>
      <c r="I286" s="74">
        <v>0</v>
      </c>
      <c r="K286" s="112"/>
      <c r="L286" s="112"/>
      <c r="M286" s="112"/>
      <c r="N286" s="112" t="str">
        <f t="shared" ref="N286:N288" si="5">F286</f>
        <v>Calya 1.2 E M/T</v>
      </c>
      <c r="O286" s="112"/>
      <c r="P286" s="112" t="s">
        <v>65</v>
      </c>
      <c r="Q286" t="str">
        <v>MAIN MODELS</v>
      </c>
      <c r="R286" s="114" t="str">
        <f t="shared" si="4"/>
        <v>CALYA</v>
      </c>
      <c r="S286" t="str">
        <v>Big Model</v>
      </c>
    </row>
    <row r="287" spans="1:19" hidden="1">
      <c r="A287" s="72" t="s">
        <v>639</v>
      </c>
      <c r="B287" s="73" t="s">
        <v>158</v>
      </c>
      <c r="C287" s="73" t="s">
        <v>643</v>
      </c>
      <c r="D287" s="73" t="s">
        <v>644</v>
      </c>
      <c r="E287" s="73" t="s">
        <v>65</v>
      </c>
      <c r="F287" s="74" t="s">
        <v>642</v>
      </c>
      <c r="G287" s="74" t="s">
        <v>63</v>
      </c>
      <c r="H287" s="74" t="s">
        <v>63</v>
      </c>
      <c r="I287" s="74">
        <v>0</v>
      </c>
      <c r="K287" s="112"/>
      <c r="L287" s="112"/>
      <c r="M287" s="112"/>
      <c r="N287" s="112" t="str">
        <f t="shared" si="5"/>
        <v>Calya 1.2 E M/T</v>
      </c>
      <c r="O287" s="112"/>
      <c r="P287" s="112" t="s">
        <v>65</v>
      </c>
      <c r="Q287" t="str">
        <v>MAIN MODELS</v>
      </c>
      <c r="R287" s="114" t="str">
        <f t="shared" si="4"/>
        <v>CALYA</v>
      </c>
      <c r="S287" t="str">
        <v>Big Model</v>
      </c>
    </row>
    <row r="288" spans="1:19" hidden="1">
      <c r="A288" s="72" t="s">
        <v>645</v>
      </c>
      <c r="B288" s="73" t="s">
        <v>158</v>
      </c>
      <c r="C288" s="73" t="s">
        <v>646</v>
      </c>
      <c r="D288" s="73" t="s">
        <v>647</v>
      </c>
      <c r="E288" s="73" t="s">
        <v>65</v>
      </c>
      <c r="F288" s="74" t="s">
        <v>648</v>
      </c>
      <c r="G288" s="74" t="s">
        <v>63</v>
      </c>
      <c r="H288" s="74" t="s">
        <v>63</v>
      </c>
      <c r="I288" s="74">
        <v>0</v>
      </c>
      <c r="K288" s="112"/>
      <c r="L288" s="112"/>
      <c r="M288" s="112"/>
      <c r="N288" s="112" t="str">
        <f t="shared" si="5"/>
        <v>Calya 1.2 G M/T</v>
      </c>
      <c r="O288" s="112"/>
      <c r="P288" s="112" t="s">
        <v>65</v>
      </c>
      <c r="Q288" t="str">
        <v>MAIN MODELS</v>
      </c>
      <c r="R288" s="114" t="str">
        <f t="shared" si="4"/>
        <v>CALYA</v>
      </c>
      <c r="S288" t="str">
        <v>Big Model</v>
      </c>
    </row>
    <row r="289" spans="1:19" hidden="1">
      <c r="A289" s="72" t="s">
        <v>649</v>
      </c>
      <c r="B289" s="73" t="s">
        <v>158</v>
      </c>
      <c r="C289" s="73" t="s">
        <v>650</v>
      </c>
      <c r="D289" s="73" t="s">
        <v>651</v>
      </c>
      <c r="E289" s="73" t="s">
        <v>65</v>
      </c>
      <c r="F289" s="74" t="s">
        <v>63</v>
      </c>
      <c r="G289" s="74" t="s">
        <v>63</v>
      </c>
      <c r="H289" s="74" t="s">
        <v>63</v>
      </c>
      <c r="I289" s="74">
        <v>0</v>
      </c>
      <c r="K289" s="112"/>
      <c r="L289" s="112"/>
      <c r="M289" s="112"/>
      <c r="N289" s="112"/>
      <c r="O289" s="112"/>
      <c r="P289" s="112" t="s">
        <v>65</v>
      </c>
      <c r="Q289" t="str">
        <v>MAIN MODELS</v>
      </c>
      <c r="R289" s="114" t="str">
        <f t="shared" si="4"/>
        <v>CALYA</v>
      </c>
      <c r="S289" t="str">
        <v>Big Model</v>
      </c>
    </row>
    <row r="290" spans="1:19" hidden="1">
      <c r="A290" s="72" t="s">
        <v>652</v>
      </c>
      <c r="B290" s="73" t="s">
        <v>158</v>
      </c>
      <c r="C290" s="73" t="s">
        <v>653</v>
      </c>
      <c r="D290" s="73" t="s">
        <v>654</v>
      </c>
      <c r="E290" s="73" t="s">
        <v>65</v>
      </c>
      <c r="F290" s="74" t="s">
        <v>655</v>
      </c>
      <c r="G290" s="74" t="s">
        <v>63</v>
      </c>
      <c r="H290" s="74" t="s">
        <v>63</v>
      </c>
      <c r="I290" s="74">
        <v>0</v>
      </c>
      <c r="K290" s="112"/>
      <c r="L290" s="112"/>
      <c r="M290" s="112"/>
      <c r="N290" s="112" t="str">
        <f t="shared" ref="N290:N292" si="6">F290</f>
        <v>Calya 1.2 G A/T</v>
      </c>
      <c r="O290" s="112"/>
      <c r="P290" s="112" t="s">
        <v>65</v>
      </c>
      <c r="Q290" t="str">
        <v>MAIN MODELS</v>
      </c>
      <c r="R290" s="114" t="str">
        <f t="shared" si="4"/>
        <v>CALYA</v>
      </c>
      <c r="S290" t="str">
        <v>Big Model</v>
      </c>
    </row>
    <row r="291" spans="1:19" hidden="1">
      <c r="A291" s="72" t="s">
        <v>639</v>
      </c>
      <c r="B291" s="73" t="s">
        <v>172</v>
      </c>
      <c r="C291" s="73" t="s">
        <v>656</v>
      </c>
      <c r="D291" s="73" t="s">
        <v>657</v>
      </c>
      <c r="E291" s="73" t="s">
        <v>65</v>
      </c>
      <c r="F291" s="74" t="s">
        <v>658</v>
      </c>
      <c r="G291" s="74" t="s">
        <v>63</v>
      </c>
      <c r="H291" s="74" t="s">
        <v>63</v>
      </c>
      <c r="I291" s="74">
        <v>0</v>
      </c>
      <c r="K291" s="112"/>
      <c r="L291" s="112"/>
      <c r="M291" s="112"/>
      <c r="N291" s="112" t="str">
        <f t="shared" si="6"/>
        <v>Calya 1.2 E STD M/T</v>
      </c>
      <c r="O291" s="112"/>
      <c r="P291" s="112" t="s">
        <v>65</v>
      </c>
      <c r="Q291" t="str">
        <v>MAIN MODELS</v>
      </c>
      <c r="R291" s="114" t="str">
        <f t="shared" si="4"/>
        <v>CALYA</v>
      </c>
      <c r="S291" t="str">
        <v>Big Model</v>
      </c>
    </row>
    <row r="292" spans="1:19" hidden="1">
      <c r="A292" s="72" t="s">
        <v>639</v>
      </c>
      <c r="B292" s="73" t="s">
        <v>170</v>
      </c>
      <c r="C292" s="73" t="s">
        <v>659</v>
      </c>
      <c r="D292" s="73" t="s">
        <v>660</v>
      </c>
      <c r="E292" s="73" t="s">
        <v>65</v>
      </c>
      <c r="F292" s="74" t="s">
        <v>642</v>
      </c>
      <c r="G292" s="74" t="s">
        <v>63</v>
      </c>
      <c r="H292" s="74" t="s">
        <v>63</v>
      </c>
      <c r="I292" s="74">
        <v>0</v>
      </c>
      <c r="K292" s="112"/>
      <c r="L292" s="112"/>
      <c r="M292" s="112"/>
      <c r="N292" s="112" t="str">
        <f t="shared" si="6"/>
        <v>Calya 1.2 E M/T</v>
      </c>
      <c r="O292" s="112"/>
      <c r="P292" s="112" t="s">
        <v>65</v>
      </c>
      <c r="Q292" t="str">
        <v>MAIN MODELS</v>
      </c>
      <c r="R292" s="114" t="str">
        <f t="shared" si="4"/>
        <v>CALYA</v>
      </c>
      <c r="S292" t="str">
        <v>Big Model</v>
      </c>
    </row>
    <row r="293" spans="1:19" hidden="1">
      <c r="A293" s="72" t="s">
        <v>649</v>
      </c>
      <c r="B293" s="73" t="s">
        <v>170</v>
      </c>
      <c r="C293" s="73" t="s">
        <v>661</v>
      </c>
      <c r="D293" s="73" t="s">
        <v>662</v>
      </c>
      <c r="E293" s="73" t="s">
        <v>65</v>
      </c>
      <c r="F293" s="74" t="s">
        <v>63</v>
      </c>
      <c r="G293" s="74" t="s">
        <v>63</v>
      </c>
      <c r="H293" s="74" t="s">
        <v>63</v>
      </c>
      <c r="I293" s="74">
        <v>0</v>
      </c>
      <c r="K293" s="112"/>
      <c r="L293" s="112"/>
      <c r="M293" s="112"/>
      <c r="N293" s="112"/>
      <c r="O293" s="112"/>
      <c r="P293" s="112" t="s">
        <v>65</v>
      </c>
      <c r="Q293" t="str">
        <v>MAIN MODELS</v>
      </c>
      <c r="R293" s="114" t="str">
        <f t="shared" si="4"/>
        <v>CALYA</v>
      </c>
      <c r="S293" t="str">
        <v>Big Model</v>
      </c>
    </row>
    <row r="294" spans="1:19" hidden="1">
      <c r="A294" s="72" t="s">
        <v>645</v>
      </c>
      <c r="B294" s="73" t="s">
        <v>170</v>
      </c>
      <c r="C294" s="73" t="s">
        <v>663</v>
      </c>
      <c r="D294" s="73" t="s">
        <v>664</v>
      </c>
      <c r="E294" s="73" t="s">
        <v>65</v>
      </c>
      <c r="F294" s="74" t="s">
        <v>648</v>
      </c>
      <c r="G294" s="74" t="s">
        <v>63</v>
      </c>
      <c r="H294" s="74" t="s">
        <v>63</v>
      </c>
      <c r="I294" s="74">
        <v>0</v>
      </c>
      <c r="K294" s="112"/>
      <c r="L294" s="112"/>
      <c r="M294" s="112"/>
      <c r="N294" s="112" t="str">
        <f t="shared" ref="N294:N297" si="7">F294</f>
        <v>Calya 1.2 G M/T</v>
      </c>
      <c r="O294" s="112"/>
      <c r="P294" s="112" t="s">
        <v>65</v>
      </c>
      <c r="Q294" t="str">
        <v>MAIN MODELS</v>
      </c>
      <c r="R294" s="114" t="str">
        <f t="shared" si="4"/>
        <v>CALYA</v>
      </c>
      <c r="S294" t="str">
        <v>Big Model</v>
      </c>
    </row>
    <row r="295" spans="1:19" hidden="1">
      <c r="A295" s="72" t="s">
        <v>652</v>
      </c>
      <c r="B295" s="73" t="s">
        <v>170</v>
      </c>
      <c r="C295" s="73" t="s">
        <v>665</v>
      </c>
      <c r="D295" s="73" t="s">
        <v>666</v>
      </c>
      <c r="E295" s="73" t="s">
        <v>65</v>
      </c>
      <c r="F295" s="74" t="s">
        <v>655</v>
      </c>
      <c r="G295" s="74" t="s">
        <v>63</v>
      </c>
      <c r="H295" s="74" t="s">
        <v>63</v>
      </c>
      <c r="I295" s="74">
        <v>0</v>
      </c>
      <c r="K295" s="112"/>
      <c r="L295" s="112"/>
      <c r="M295" s="112"/>
      <c r="N295" s="112" t="str">
        <f t="shared" si="7"/>
        <v>Calya 1.2 G A/T</v>
      </c>
      <c r="O295" s="112"/>
      <c r="P295" s="112" t="s">
        <v>65</v>
      </c>
      <c r="Q295" t="str">
        <v>MAIN MODELS</v>
      </c>
      <c r="R295" s="114" t="str">
        <f t="shared" si="4"/>
        <v>CALYA</v>
      </c>
      <c r="S295" t="str">
        <v>Big Model</v>
      </c>
    </row>
    <row r="296" spans="1:19" hidden="1">
      <c r="A296" s="72" t="s">
        <v>639</v>
      </c>
      <c r="B296" s="73" t="s">
        <v>164</v>
      </c>
      <c r="C296" s="73" t="s">
        <v>667</v>
      </c>
      <c r="D296" s="73" t="s">
        <v>658</v>
      </c>
      <c r="E296" s="73" t="s">
        <v>65</v>
      </c>
      <c r="F296" s="74" t="s">
        <v>658</v>
      </c>
      <c r="G296" s="74" t="s">
        <v>63</v>
      </c>
      <c r="H296" s="74" t="s">
        <v>63</v>
      </c>
      <c r="I296" s="74">
        <v>0</v>
      </c>
      <c r="K296" s="112"/>
      <c r="L296" s="112"/>
      <c r="M296" s="112"/>
      <c r="N296" s="112" t="str">
        <f t="shared" si="7"/>
        <v>Calya 1.2 E STD M/T</v>
      </c>
      <c r="O296" s="112"/>
      <c r="P296" s="112" t="s">
        <v>65</v>
      </c>
      <c r="Q296" t="str">
        <v>MAIN MODELS</v>
      </c>
      <c r="R296" s="114" t="str">
        <f t="shared" si="4"/>
        <v>CALYA</v>
      </c>
      <c r="S296" t="str">
        <v>Big Model</v>
      </c>
    </row>
    <row r="297" spans="1:19" hidden="1">
      <c r="A297" s="72" t="s">
        <v>639</v>
      </c>
      <c r="B297" s="73" t="s">
        <v>221</v>
      </c>
      <c r="C297" s="73" t="s">
        <v>668</v>
      </c>
      <c r="D297" s="73" t="s">
        <v>642</v>
      </c>
      <c r="E297" s="73" t="s">
        <v>65</v>
      </c>
      <c r="F297" s="74" t="s">
        <v>642</v>
      </c>
      <c r="G297" s="74" t="s">
        <v>63</v>
      </c>
      <c r="H297" s="74" t="s">
        <v>63</v>
      </c>
      <c r="I297" s="74">
        <v>0</v>
      </c>
      <c r="K297" s="112"/>
      <c r="L297" s="112"/>
      <c r="M297" s="112"/>
      <c r="N297" s="112" t="str">
        <f t="shared" si="7"/>
        <v>Calya 1.2 E M/T</v>
      </c>
      <c r="O297" s="112"/>
      <c r="P297" s="112" t="s">
        <v>65</v>
      </c>
      <c r="Q297" t="str">
        <v>MAIN MODELS</v>
      </c>
      <c r="R297" s="114" t="str">
        <f t="shared" si="4"/>
        <v>CALYA</v>
      </c>
      <c r="S297" t="str">
        <v>Big Model</v>
      </c>
    </row>
    <row r="298" spans="1:19" hidden="1">
      <c r="A298" s="72" t="s">
        <v>649</v>
      </c>
      <c r="B298" s="73" t="s">
        <v>221</v>
      </c>
      <c r="C298" s="73" t="s">
        <v>669</v>
      </c>
      <c r="D298" s="73" t="s">
        <v>670</v>
      </c>
      <c r="E298" s="73" t="s">
        <v>65</v>
      </c>
      <c r="F298" s="74" t="s">
        <v>63</v>
      </c>
      <c r="G298" s="74" t="s">
        <v>63</v>
      </c>
      <c r="H298" s="74" t="s">
        <v>63</v>
      </c>
      <c r="I298" s="74">
        <v>0</v>
      </c>
      <c r="K298" s="112"/>
      <c r="L298" s="112"/>
      <c r="M298" s="112"/>
      <c r="N298" s="112"/>
      <c r="O298" s="112"/>
      <c r="P298" s="112" t="s">
        <v>65</v>
      </c>
      <c r="Q298" t="str">
        <v>MAIN MODELS</v>
      </c>
      <c r="R298" s="114" t="str">
        <f t="shared" si="4"/>
        <v>CALYA</v>
      </c>
      <c r="S298" t="str">
        <v>Big Model</v>
      </c>
    </row>
    <row r="299" spans="1:19" hidden="1">
      <c r="A299" s="72" t="s">
        <v>645</v>
      </c>
      <c r="B299" s="73" t="s">
        <v>221</v>
      </c>
      <c r="C299" s="73" t="s">
        <v>671</v>
      </c>
      <c r="D299" s="73" t="s">
        <v>648</v>
      </c>
      <c r="E299" s="73" t="s">
        <v>65</v>
      </c>
      <c r="F299" s="74" t="s">
        <v>648</v>
      </c>
      <c r="G299" s="74" t="s">
        <v>63</v>
      </c>
      <c r="H299" s="74" t="s">
        <v>63</v>
      </c>
      <c r="I299" s="74">
        <v>0</v>
      </c>
      <c r="K299" s="112"/>
      <c r="L299" s="112"/>
      <c r="M299" s="112"/>
      <c r="N299" s="112" t="str">
        <f t="shared" ref="N299:N314" si="8">F299</f>
        <v>Calya 1.2 G M/T</v>
      </c>
      <c r="O299" s="112"/>
      <c r="P299" s="112" t="s">
        <v>65</v>
      </c>
      <c r="Q299" t="str">
        <v>MAIN MODELS</v>
      </c>
      <c r="R299" s="114" t="str">
        <f t="shared" si="4"/>
        <v>CALYA</v>
      </c>
      <c r="S299" t="str">
        <v>Big Model</v>
      </c>
    </row>
    <row r="300" spans="1:19" hidden="1">
      <c r="A300" s="72" t="s">
        <v>645</v>
      </c>
      <c r="B300" s="73" t="s">
        <v>174</v>
      </c>
      <c r="C300" s="73" t="s">
        <v>672</v>
      </c>
      <c r="D300" s="73" t="s">
        <v>648</v>
      </c>
      <c r="E300" s="73" t="s">
        <v>65</v>
      </c>
      <c r="F300" s="74" t="s">
        <v>648</v>
      </c>
      <c r="G300" s="74" t="s">
        <v>63</v>
      </c>
      <c r="H300" s="74" t="s">
        <v>63</v>
      </c>
      <c r="I300" s="74">
        <v>0</v>
      </c>
      <c r="K300" s="112"/>
      <c r="L300" s="112"/>
      <c r="M300" s="112"/>
      <c r="N300" s="112" t="str">
        <f t="shared" si="8"/>
        <v>Calya 1.2 G M/T</v>
      </c>
      <c r="O300" s="112"/>
      <c r="P300" s="112" t="s">
        <v>65</v>
      </c>
      <c r="Q300" t="str">
        <v>MAIN MODELS</v>
      </c>
      <c r="R300" s="114" t="str">
        <f t="shared" si="4"/>
        <v>CALYA</v>
      </c>
      <c r="S300" t="str">
        <v>Big Model</v>
      </c>
    </row>
    <row r="301" spans="1:19" hidden="1">
      <c r="A301" s="72" t="s">
        <v>652</v>
      </c>
      <c r="B301" s="73" t="s">
        <v>221</v>
      </c>
      <c r="C301" s="73" t="s">
        <v>673</v>
      </c>
      <c r="D301" s="73" t="s">
        <v>655</v>
      </c>
      <c r="E301" s="73" t="s">
        <v>65</v>
      </c>
      <c r="F301" s="74" t="s">
        <v>655</v>
      </c>
      <c r="G301" s="74" t="s">
        <v>63</v>
      </c>
      <c r="H301" s="74" t="s">
        <v>63</v>
      </c>
      <c r="I301" s="74">
        <v>0</v>
      </c>
      <c r="K301" s="112"/>
      <c r="L301" s="112"/>
      <c r="M301" s="112"/>
      <c r="N301" s="112" t="str">
        <f t="shared" si="8"/>
        <v>Calya 1.2 G A/T</v>
      </c>
      <c r="O301" s="112"/>
      <c r="P301" s="112" t="s">
        <v>65</v>
      </c>
      <c r="Q301" t="str">
        <v>MAIN MODELS</v>
      </c>
      <c r="R301" s="114" t="str">
        <f t="shared" si="4"/>
        <v>CALYA</v>
      </c>
      <c r="S301" t="str">
        <v>Big Model</v>
      </c>
    </row>
    <row r="302" spans="1:19" hidden="1">
      <c r="A302" s="72" t="s">
        <v>652</v>
      </c>
      <c r="B302" s="73" t="s">
        <v>176</v>
      </c>
      <c r="C302" s="73" t="s">
        <v>674</v>
      </c>
      <c r="D302" s="73" t="s">
        <v>655</v>
      </c>
      <c r="E302" s="73" t="s">
        <v>65</v>
      </c>
      <c r="F302" s="74" t="s">
        <v>655</v>
      </c>
      <c r="G302" s="74" t="s">
        <v>63</v>
      </c>
      <c r="H302" s="74" t="s">
        <v>63</v>
      </c>
      <c r="I302" s="74">
        <v>0</v>
      </c>
      <c r="K302" s="112"/>
      <c r="L302" s="112"/>
      <c r="M302" s="112"/>
      <c r="N302" s="112" t="str">
        <f t="shared" si="8"/>
        <v>Calya 1.2 G A/T</v>
      </c>
      <c r="O302" s="112"/>
      <c r="P302" s="112" t="s">
        <v>65</v>
      </c>
      <c r="Q302" t="str">
        <v>MAIN MODELS</v>
      </c>
      <c r="R302" s="114" t="str">
        <f t="shared" si="4"/>
        <v>CALYA</v>
      </c>
      <c r="S302" t="str">
        <v>Big Model</v>
      </c>
    </row>
    <row r="303" spans="1:19" hidden="1">
      <c r="A303" s="72" t="s">
        <v>639</v>
      </c>
      <c r="B303" s="73" t="s">
        <v>235</v>
      </c>
      <c r="C303" s="73" t="s">
        <v>675</v>
      </c>
      <c r="D303" s="73" t="s">
        <v>676</v>
      </c>
      <c r="E303" s="73" t="s">
        <v>65</v>
      </c>
      <c r="F303" s="74" t="s">
        <v>658</v>
      </c>
      <c r="G303" s="74" t="s">
        <v>63</v>
      </c>
      <c r="H303" s="74" t="s">
        <v>63</v>
      </c>
      <c r="I303" s="74">
        <v>0</v>
      </c>
      <c r="K303" s="112"/>
      <c r="L303" s="112"/>
      <c r="M303" s="112"/>
      <c r="N303" s="112" t="str">
        <f t="shared" si="8"/>
        <v>Calya 1.2 E STD M/T</v>
      </c>
      <c r="O303" s="112"/>
      <c r="P303" s="112" t="s">
        <v>65</v>
      </c>
      <c r="Q303" t="str">
        <v>MAIN MODELS</v>
      </c>
      <c r="R303" s="114" t="str">
        <f t="shared" si="4"/>
        <v>CALYA</v>
      </c>
      <c r="S303" t="str">
        <v>Big Model</v>
      </c>
    </row>
    <row r="304" spans="1:19" hidden="1">
      <c r="A304" s="72" t="s">
        <v>639</v>
      </c>
      <c r="B304" s="73" t="s">
        <v>300</v>
      </c>
      <c r="C304" s="73" t="s">
        <v>677</v>
      </c>
      <c r="D304" s="73" t="s">
        <v>678</v>
      </c>
      <c r="E304" s="73" t="s">
        <v>65</v>
      </c>
      <c r="F304" s="74" t="s">
        <v>642</v>
      </c>
      <c r="G304" s="74" t="s">
        <v>63</v>
      </c>
      <c r="H304" s="74" t="s">
        <v>63</v>
      </c>
      <c r="I304" s="74">
        <v>0</v>
      </c>
      <c r="K304" s="112"/>
      <c r="L304" s="112"/>
      <c r="M304" s="112"/>
      <c r="N304" s="112" t="str">
        <f t="shared" si="8"/>
        <v>Calya 1.2 E M/T</v>
      </c>
      <c r="O304" s="112"/>
      <c r="P304" s="112" t="s">
        <v>65</v>
      </c>
      <c r="Q304" t="str">
        <v>MAIN MODELS</v>
      </c>
      <c r="R304" s="114" t="str">
        <f t="shared" si="4"/>
        <v>CALYA</v>
      </c>
      <c r="S304" t="str">
        <v>Big Model</v>
      </c>
    </row>
    <row r="305" spans="1:19" hidden="1">
      <c r="A305" s="72" t="s">
        <v>645</v>
      </c>
      <c r="B305" s="73" t="s">
        <v>300</v>
      </c>
      <c r="C305" s="73" t="s">
        <v>679</v>
      </c>
      <c r="D305" s="73" t="s">
        <v>680</v>
      </c>
      <c r="E305" s="73" t="s">
        <v>65</v>
      </c>
      <c r="F305" s="74" t="s">
        <v>648</v>
      </c>
      <c r="G305" s="74" t="s">
        <v>63</v>
      </c>
      <c r="H305" s="74" t="s">
        <v>63</v>
      </c>
      <c r="I305" s="74">
        <v>0</v>
      </c>
      <c r="K305" s="112"/>
      <c r="L305" s="112"/>
      <c r="M305" s="112"/>
      <c r="N305" s="112" t="str">
        <f t="shared" si="8"/>
        <v>Calya 1.2 G M/T</v>
      </c>
      <c r="O305" s="112"/>
      <c r="P305" s="112" t="s">
        <v>65</v>
      </c>
      <c r="Q305" t="str">
        <v>MAIN MODELS</v>
      </c>
      <c r="R305" s="114" t="str">
        <f t="shared" si="4"/>
        <v>CALYA</v>
      </c>
      <c r="S305" t="str">
        <v>Big Model</v>
      </c>
    </row>
    <row r="306" spans="1:19" hidden="1">
      <c r="A306" s="72" t="s">
        <v>652</v>
      </c>
      <c r="B306" s="73" t="s">
        <v>300</v>
      </c>
      <c r="C306" s="73" t="s">
        <v>681</v>
      </c>
      <c r="D306" s="73" t="s">
        <v>682</v>
      </c>
      <c r="E306" s="73" t="s">
        <v>65</v>
      </c>
      <c r="F306" s="74" t="s">
        <v>655</v>
      </c>
      <c r="G306" s="74" t="s">
        <v>63</v>
      </c>
      <c r="H306" s="74" t="s">
        <v>63</v>
      </c>
      <c r="I306" s="74">
        <v>0</v>
      </c>
      <c r="K306" s="112"/>
      <c r="L306" s="112"/>
      <c r="M306" s="112"/>
      <c r="N306" s="112" t="str">
        <f t="shared" si="8"/>
        <v>Calya 1.2 G A/T</v>
      </c>
      <c r="O306" s="112"/>
      <c r="P306" s="112" t="s">
        <v>65</v>
      </c>
      <c r="Q306" t="str">
        <v>MAIN MODELS</v>
      </c>
      <c r="R306" s="114" t="str">
        <f t="shared" si="4"/>
        <v>CALYA</v>
      </c>
      <c r="S306" t="str">
        <v>Big Model</v>
      </c>
    </row>
    <row r="307" spans="1:19" hidden="1">
      <c r="A307" s="72" t="s">
        <v>645</v>
      </c>
      <c r="B307" s="73" t="s">
        <v>683</v>
      </c>
      <c r="C307" s="73" t="s">
        <v>684</v>
      </c>
      <c r="D307" s="73" t="s">
        <v>664</v>
      </c>
      <c r="E307" s="73" t="s">
        <v>65</v>
      </c>
      <c r="F307" s="74" t="s">
        <v>648</v>
      </c>
      <c r="G307" s="74" t="s">
        <v>63</v>
      </c>
      <c r="H307" s="74" t="s">
        <v>63</v>
      </c>
      <c r="I307" s="74">
        <v>0</v>
      </c>
      <c r="K307" s="112"/>
      <c r="L307" s="112"/>
      <c r="M307" s="112"/>
      <c r="N307" s="112" t="str">
        <f t="shared" si="8"/>
        <v>Calya 1.2 G M/T</v>
      </c>
      <c r="O307" s="112"/>
      <c r="P307" s="112" t="s">
        <v>65</v>
      </c>
      <c r="Q307" t="str">
        <v>MAIN MODELS</v>
      </c>
      <c r="R307" s="114" t="str">
        <f t="shared" si="4"/>
        <v>CALYA</v>
      </c>
      <c r="S307" t="str">
        <v>Big Model</v>
      </c>
    </row>
    <row r="308" spans="1:19" hidden="1">
      <c r="A308" s="72" t="s">
        <v>652</v>
      </c>
      <c r="B308" s="73" t="s">
        <v>683</v>
      </c>
      <c r="C308" s="73" t="s">
        <v>685</v>
      </c>
      <c r="D308" s="73" t="s">
        <v>666</v>
      </c>
      <c r="E308" s="73" t="s">
        <v>65</v>
      </c>
      <c r="F308" s="74" t="s">
        <v>655</v>
      </c>
      <c r="G308" s="74" t="s">
        <v>63</v>
      </c>
      <c r="H308" s="74" t="s">
        <v>63</v>
      </c>
      <c r="I308" s="74">
        <v>0</v>
      </c>
      <c r="K308" s="112"/>
      <c r="L308" s="112"/>
      <c r="M308" s="112"/>
      <c r="N308" s="112" t="str">
        <f t="shared" si="8"/>
        <v>Calya 1.2 G A/T</v>
      </c>
      <c r="O308" s="112"/>
      <c r="P308" s="112" t="s">
        <v>65</v>
      </c>
      <c r="Q308" t="str">
        <v>MAIN MODELS</v>
      </c>
      <c r="R308" s="114" t="str">
        <f t="shared" si="4"/>
        <v>CALYA</v>
      </c>
      <c r="S308" t="str">
        <v>Big Model</v>
      </c>
    </row>
    <row r="309" spans="1:19" hidden="1">
      <c r="A309" s="72" t="s">
        <v>639</v>
      </c>
      <c r="B309" s="73" t="s">
        <v>683</v>
      </c>
      <c r="C309" s="73" t="s">
        <v>686</v>
      </c>
      <c r="D309" s="73" t="s">
        <v>660</v>
      </c>
      <c r="E309" s="73" t="s">
        <v>65</v>
      </c>
      <c r="F309" s="74" t="s">
        <v>648</v>
      </c>
      <c r="G309" s="74" t="s">
        <v>63</v>
      </c>
      <c r="H309" s="74" t="s">
        <v>63</v>
      </c>
      <c r="I309" s="74">
        <v>0</v>
      </c>
      <c r="K309" s="112"/>
      <c r="L309" s="112"/>
      <c r="M309" s="112"/>
      <c r="N309" s="112" t="str">
        <f t="shared" si="8"/>
        <v>Calya 1.2 G M/T</v>
      </c>
      <c r="O309" s="112"/>
      <c r="P309" s="112" t="s">
        <v>65</v>
      </c>
      <c r="Q309" t="str">
        <v>MAIN MODELS</v>
      </c>
      <c r="R309" s="114" t="str">
        <f t="shared" si="4"/>
        <v>CALYA</v>
      </c>
      <c r="S309" t="str">
        <v>Big Model</v>
      </c>
    </row>
    <row r="310" spans="1:19" hidden="1">
      <c r="A310" s="72" t="s">
        <v>639</v>
      </c>
      <c r="B310" s="73" t="s">
        <v>687</v>
      </c>
      <c r="C310" s="73" t="s">
        <v>688</v>
      </c>
      <c r="D310" s="73" t="s">
        <v>689</v>
      </c>
      <c r="E310" s="73" t="s">
        <v>65</v>
      </c>
      <c r="F310" s="74" t="s">
        <v>658</v>
      </c>
      <c r="G310" s="74" t="s">
        <v>63</v>
      </c>
      <c r="H310" s="74" t="s">
        <v>63</v>
      </c>
      <c r="I310" s="74">
        <v>0</v>
      </c>
      <c r="K310" s="112"/>
      <c r="L310" s="112"/>
      <c r="M310" s="112"/>
      <c r="N310" s="112" t="str">
        <f t="shared" si="8"/>
        <v>Calya 1.2 E STD M/T</v>
      </c>
      <c r="O310" s="112"/>
      <c r="P310" s="112" t="s">
        <v>65</v>
      </c>
      <c r="Q310" t="str">
        <v>MAIN MODELS</v>
      </c>
      <c r="R310" s="114" t="str">
        <f t="shared" si="4"/>
        <v>CALYA</v>
      </c>
      <c r="S310" t="str">
        <v>Big Model</v>
      </c>
    </row>
    <row r="311" spans="1:19" hidden="1">
      <c r="A311" s="72" t="s">
        <v>645</v>
      </c>
      <c r="B311" s="73" t="s">
        <v>690</v>
      </c>
      <c r="C311" s="73" t="s">
        <v>691</v>
      </c>
      <c r="D311" s="73" t="s">
        <v>664</v>
      </c>
      <c r="E311" s="73" t="s">
        <v>65</v>
      </c>
      <c r="F311" s="74" t="s">
        <v>648</v>
      </c>
      <c r="G311" s="74" t="s">
        <v>63</v>
      </c>
      <c r="H311" s="74" t="s">
        <v>63</v>
      </c>
      <c r="I311" s="74">
        <v>0</v>
      </c>
      <c r="K311" s="112"/>
      <c r="L311" s="112"/>
      <c r="M311" s="112"/>
      <c r="N311" s="112" t="str">
        <f t="shared" si="8"/>
        <v>Calya 1.2 G M/T</v>
      </c>
      <c r="O311" s="112"/>
      <c r="P311" s="112" t="s">
        <v>65</v>
      </c>
      <c r="Q311" t="str">
        <v>MAIN MODELS</v>
      </c>
      <c r="R311" s="114" t="str">
        <f t="shared" si="4"/>
        <v>CALYA</v>
      </c>
      <c r="S311" t="str">
        <v>Big Model</v>
      </c>
    </row>
    <row r="312" spans="1:19" hidden="1">
      <c r="A312" s="72" t="s">
        <v>645</v>
      </c>
      <c r="B312" s="73" t="s">
        <v>692</v>
      </c>
      <c r="C312" s="73" t="s">
        <v>693</v>
      </c>
      <c r="D312" s="73" t="s">
        <v>664</v>
      </c>
      <c r="E312" s="73" t="s">
        <v>65</v>
      </c>
      <c r="F312" s="74" t="s">
        <v>648</v>
      </c>
      <c r="G312" s="74" t="s">
        <v>63</v>
      </c>
      <c r="H312" s="74" t="s">
        <v>63</v>
      </c>
      <c r="I312" s="74">
        <v>0</v>
      </c>
      <c r="K312" s="112"/>
      <c r="L312" s="112"/>
      <c r="M312" s="112"/>
      <c r="N312" s="112" t="str">
        <f t="shared" si="8"/>
        <v>Calya 1.2 G M/T</v>
      </c>
      <c r="O312" s="112"/>
      <c r="P312" s="112" t="s">
        <v>65</v>
      </c>
      <c r="Q312" t="str">
        <v>MAIN MODELS</v>
      </c>
      <c r="R312" s="114" t="str">
        <f t="shared" si="4"/>
        <v>CALYA</v>
      </c>
      <c r="S312" t="str">
        <v>Big Model</v>
      </c>
    </row>
    <row r="313" spans="1:19" hidden="1">
      <c r="A313" s="72" t="s">
        <v>652</v>
      </c>
      <c r="B313" s="73" t="s">
        <v>690</v>
      </c>
      <c r="C313" s="73" t="s">
        <v>694</v>
      </c>
      <c r="D313" s="73" t="s">
        <v>666</v>
      </c>
      <c r="E313" s="73" t="s">
        <v>65</v>
      </c>
      <c r="F313" s="74" t="s">
        <v>655</v>
      </c>
      <c r="G313" s="74" t="s">
        <v>63</v>
      </c>
      <c r="H313" s="74" t="s">
        <v>63</v>
      </c>
      <c r="I313" s="74">
        <v>0</v>
      </c>
      <c r="K313" s="112"/>
      <c r="L313" s="112"/>
      <c r="M313" s="112"/>
      <c r="N313" s="112" t="str">
        <f t="shared" si="8"/>
        <v>Calya 1.2 G A/T</v>
      </c>
      <c r="O313" s="112"/>
      <c r="P313" s="112" t="s">
        <v>65</v>
      </c>
      <c r="Q313" t="str">
        <v>MAIN MODELS</v>
      </c>
      <c r="R313" s="114" t="str">
        <f t="shared" si="4"/>
        <v>CALYA</v>
      </c>
      <c r="S313" t="str">
        <v>Big Model</v>
      </c>
    </row>
    <row r="314" spans="1:19" hidden="1">
      <c r="A314" s="72" t="s">
        <v>652</v>
      </c>
      <c r="B314" s="73" t="s">
        <v>692</v>
      </c>
      <c r="C314" s="73" t="s">
        <v>695</v>
      </c>
      <c r="D314" s="73" t="s">
        <v>666</v>
      </c>
      <c r="E314" s="73" t="s">
        <v>65</v>
      </c>
      <c r="F314" s="74" t="s">
        <v>655</v>
      </c>
      <c r="G314" s="74" t="s">
        <v>63</v>
      </c>
      <c r="H314" s="74" t="s">
        <v>63</v>
      </c>
      <c r="I314" s="74">
        <v>0</v>
      </c>
      <c r="K314" s="112"/>
      <c r="L314" s="112"/>
      <c r="M314" s="112"/>
      <c r="N314" s="112" t="str">
        <f t="shared" si="8"/>
        <v>Calya 1.2 G A/T</v>
      </c>
      <c r="O314" s="112"/>
      <c r="P314" s="112" t="s">
        <v>65</v>
      </c>
      <c r="Q314" t="str">
        <v>MAIN MODELS</v>
      </c>
      <c r="R314" s="114" t="str">
        <f t="shared" si="4"/>
        <v>CALYA</v>
      </c>
      <c r="S314" t="str">
        <v>Big Model</v>
      </c>
    </row>
    <row r="315" spans="1:19" hidden="1">
      <c r="A315" s="72" t="s">
        <v>645</v>
      </c>
      <c r="B315" s="73" t="s">
        <v>274</v>
      </c>
      <c r="C315" s="73" t="s">
        <v>696</v>
      </c>
      <c r="D315" s="73" t="s">
        <v>697</v>
      </c>
      <c r="E315" s="73" t="s">
        <v>65</v>
      </c>
      <c r="F315" s="74" t="s">
        <v>648</v>
      </c>
      <c r="G315" s="74" t="s">
        <v>580</v>
      </c>
      <c r="H315" s="74" t="s">
        <v>63</v>
      </c>
      <c r="I315" s="74">
        <v>1</v>
      </c>
      <c r="K315" s="113"/>
      <c r="L315" s="113"/>
      <c r="M315" s="113">
        <v>54</v>
      </c>
      <c r="N315" s="113" t="s">
        <v>648</v>
      </c>
      <c r="O315" s="113">
        <v>9</v>
      </c>
      <c r="P315" s="113" t="s">
        <v>65</v>
      </c>
      <c r="Q315" t="str">
        <v>MAIN MODELS</v>
      </c>
      <c r="R315" s="114" t="str">
        <f t="shared" si="4"/>
        <v>CALYA</v>
      </c>
      <c r="S315" t="str">
        <v>Big Model</v>
      </c>
    </row>
    <row r="316" spans="1:19" hidden="1">
      <c r="A316" s="72" t="s">
        <v>652</v>
      </c>
      <c r="B316" s="73" t="s">
        <v>274</v>
      </c>
      <c r="C316" s="73" t="s">
        <v>698</v>
      </c>
      <c r="D316" s="73" t="s">
        <v>699</v>
      </c>
      <c r="E316" s="73" t="s">
        <v>65</v>
      </c>
      <c r="F316" s="74" t="s">
        <v>655</v>
      </c>
      <c r="G316" s="74" t="s">
        <v>580</v>
      </c>
      <c r="H316" s="74" t="s">
        <v>63</v>
      </c>
      <c r="I316" s="74">
        <v>1</v>
      </c>
      <c r="K316" s="113"/>
      <c r="L316" s="113"/>
      <c r="M316" s="113">
        <v>53</v>
      </c>
      <c r="N316" s="113" t="s">
        <v>655</v>
      </c>
      <c r="O316" s="113">
        <v>9</v>
      </c>
      <c r="P316" s="113" t="s">
        <v>65</v>
      </c>
      <c r="Q316" t="str">
        <v>MAIN MODELS</v>
      </c>
      <c r="R316" s="114" t="str">
        <f t="shared" si="4"/>
        <v>CALYA</v>
      </c>
      <c r="S316" t="str">
        <v>Big Model</v>
      </c>
    </row>
    <row r="317" spans="1:19" hidden="1">
      <c r="A317" s="72" t="s">
        <v>639</v>
      </c>
      <c r="B317" s="73" t="s">
        <v>274</v>
      </c>
      <c r="C317" s="73" t="s">
        <v>700</v>
      </c>
      <c r="D317" s="73" t="s">
        <v>701</v>
      </c>
      <c r="E317" s="73" t="s">
        <v>65</v>
      </c>
      <c r="F317" s="74" t="s">
        <v>642</v>
      </c>
      <c r="G317" s="74" t="s">
        <v>349</v>
      </c>
      <c r="H317" s="74" t="s">
        <v>63</v>
      </c>
      <c r="I317" s="74">
        <v>1</v>
      </c>
      <c r="K317" s="113"/>
      <c r="L317" s="113"/>
      <c r="M317" s="113">
        <v>51</v>
      </c>
      <c r="N317" s="113" t="s">
        <v>642</v>
      </c>
      <c r="O317" s="113">
        <v>9</v>
      </c>
      <c r="P317" s="113" t="s">
        <v>65</v>
      </c>
      <c r="Q317" t="str">
        <v>MAIN MODELS</v>
      </c>
      <c r="R317" s="114" t="str">
        <f t="shared" si="4"/>
        <v>CALYA</v>
      </c>
      <c r="S317" t="str">
        <v>Big Model</v>
      </c>
    </row>
    <row r="318" spans="1:19" hidden="1">
      <c r="A318" s="72" t="s">
        <v>639</v>
      </c>
      <c r="B318" s="73" t="s">
        <v>243</v>
      </c>
      <c r="C318" s="73" t="s">
        <v>702</v>
      </c>
      <c r="D318" s="73" t="s">
        <v>703</v>
      </c>
      <c r="E318" s="73" t="s">
        <v>65</v>
      </c>
      <c r="F318" s="74" t="s">
        <v>658</v>
      </c>
      <c r="G318" s="74" t="s">
        <v>349</v>
      </c>
      <c r="H318" s="74" t="s">
        <v>63</v>
      </c>
      <c r="I318" s="74">
        <v>1</v>
      </c>
      <c r="K318" s="113"/>
      <c r="L318" s="113"/>
      <c r="M318" s="113">
        <v>52</v>
      </c>
      <c r="N318" s="113" t="s">
        <v>658</v>
      </c>
      <c r="O318" s="113">
        <v>9</v>
      </c>
      <c r="P318" s="113" t="s">
        <v>65</v>
      </c>
      <c r="Q318" t="str">
        <v>MAIN MODELS</v>
      </c>
      <c r="R318" s="114" t="str">
        <f t="shared" si="4"/>
        <v>CALYA</v>
      </c>
      <c r="S318" t="str">
        <v>Big Model</v>
      </c>
    </row>
    <row r="319" spans="1:19" hidden="1">
      <c r="A319" s="72" t="s">
        <v>645</v>
      </c>
      <c r="B319" s="73" t="s">
        <v>567</v>
      </c>
      <c r="C319" s="73" t="s">
        <v>704</v>
      </c>
      <c r="D319" s="73" t="s">
        <v>697</v>
      </c>
      <c r="E319" s="73" t="s">
        <v>65</v>
      </c>
      <c r="F319" s="74" t="s">
        <v>648</v>
      </c>
      <c r="G319" s="74" t="s">
        <v>63</v>
      </c>
      <c r="H319" s="74" t="s">
        <v>63</v>
      </c>
      <c r="I319" s="74">
        <v>0</v>
      </c>
      <c r="K319" s="112"/>
      <c r="L319" s="112"/>
      <c r="M319" s="112"/>
      <c r="N319" s="112" t="str">
        <f t="shared" ref="N319:N326" si="9">F319</f>
        <v>Calya 1.2 G M/T</v>
      </c>
      <c r="O319" s="112"/>
      <c r="P319" s="112" t="s">
        <v>65</v>
      </c>
      <c r="Q319" t="str">
        <v>MAIN MODELS</v>
      </c>
      <c r="R319" s="114" t="str">
        <f t="shared" si="4"/>
        <v>CALYA</v>
      </c>
      <c r="S319" t="str">
        <v>Big Model</v>
      </c>
    </row>
    <row r="320" spans="1:19" hidden="1">
      <c r="A320" s="72" t="s">
        <v>645</v>
      </c>
      <c r="B320" s="73" t="s">
        <v>569</v>
      </c>
      <c r="C320" s="73" t="s">
        <v>705</v>
      </c>
      <c r="D320" s="73" t="s">
        <v>697</v>
      </c>
      <c r="E320" s="73" t="s">
        <v>65</v>
      </c>
      <c r="F320" s="74" t="s">
        <v>648</v>
      </c>
      <c r="G320" s="74" t="s">
        <v>63</v>
      </c>
      <c r="H320" s="74" t="s">
        <v>63</v>
      </c>
      <c r="I320" s="74">
        <v>0</v>
      </c>
      <c r="K320" s="112"/>
      <c r="L320" s="112"/>
      <c r="M320" s="112"/>
      <c r="N320" s="112" t="str">
        <f t="shared" si="9"/>
        <v>Calya 1.2 G M/T</v>
      </c>
      <c r="O320" s="112"/>
      <c r="P320" s="112" t="s">
        <v>65</v>
      </c>
      <c r="Q320" t="str">
        <v>MAIN MODELS</v>
      </c>
      <c r="R320" s="114" t="str">
        <f t="shared" si="4"/>
        <v>CALYA</v>
      </c>
      <c r="S320" t="str">
        <v>Big Model</v>
      </c>
    </row>
    <row r="321" spans="1:19" hidden="1">
      <c r="A321" s="72" t="s">
        <v>645</v>
      </c>
      <c r="B321" s="73" t="s">
        <v>596</v>
      </c>
      <c r="C321" s="73" t="s">
        <v>706</v>
      </c>
      <c r="D321" s="73" t="s">
        <v>697</v>
      </c>
      <c r="E321" s="73" t="s">
        <v>65</v>
      </c>
      <c r="F321" s="74" t="s">
        <v>648</v>
      </c>
      <c r="G321" s="74" t="s">
        <v>63</v>
      </c>
      <c r="H321" s="74" t="s">
        <v>63</v>
      </c>
      <c r="I321" s="74">
        <v>0</v>
      </c>
      <c r="K321" s="112"/>
      <c r="L321" s="112"/>
      <c r="M321" s="112"/>
      <c r="N321" s="112" t="str">
        <f t="shared" si="9"/>
        <v>Calya 1.2 G M/T</v>
      </c>
      <c r="O321" s="112"/>
      <c r="P321" s="112" t="s">
        <v>65</v>
      </c>
      <c r="Q321" t="str">
        <v>MAIN MODELS</v>
      </c>
      <c r="R321" s="114" t="str">
        <f t="shared" si="4"/>
        <v>CALYA</v>
      </c>
      <c r="S321" t="str">
        <v>Big Model</v>
      </c>
    </row>
    <row r="322" spans="1:19" hidden="1">
      <c r="A322" s="72" t="s">
        <v>645</v>
      </c>
      <c r="B322" s="73" t="s">
        <v>605</v>
      </c>
      <c r="C322" s="73" t="s">
        <v>707</v>
      </c>
      <c r="D322" s="73" t="s">
        <v>697</v>
      </c>
      <c r="E322" s="73" t="s">
        <v>65</v>
      </c>
      <c r="F322" s="74" t="s">
        <v>648</v>
      </c>
      <c r="G322" s="74" t="s">
        <v>63</v>
      </c>
      <c r="H322" s="74" t="s">
        <v>63</v>
      </c>
      <c r="I322" s="74">
        <v>0</v>
      </c>
      <c r="K322" s="112"/>
      <c r="L322" s="112"/>
      <c r="M322" s="112"/>
      <c r="N322" s="112" t="str">
        <f t="shared" si="9"/>
        <v>Calya 1.2 G M/T</v>
      </c>
      <c r="O322" s="112"/>
      <c r="P322" s="112" t="s">
        <v>65</v>
      </c>
      <c r="Q322" t="str">
        <v>MAIN MODELS</v>
      </c>
      <c r="R322" s="114" t="str">
        <f t="shared" si="4"/>
        <v>CALYA</v>
      </c>
      <c r="S322" t="str">
        <v>Big Model</v>
      </c>
    </row>
    <row r="323" spans="1:19" hidden="1">
      <c r="A323" s="72" t="s">
        <v>652</v>
      </c>
      <c r="B323" s="73" t="s">
        <v>567</v>
      </c>
      <c r="C323" s="73" t="s">
        <v>708</v>
      </c>
      <c r="D323" s="73" t="s">
        <v>699</v>
      </c>
      <c r="E323" s="73" t="s">
        <v>65</v>
      </c>
      <c r="F323" s="74" t="s">
        <v>655</v>
      </c>
      <c r="G323" s="74" t="s">
        <v>63</v>
      </c>
      <c r="H323" s="74" t="s">
        <v>63</v>
      </c>
      <c r="I323" s="74">
        <v>0</v>
      </c>
      <c r="K323" s="112"/>
      <c r="L323" s="112"/>
      <c r="M323" s="112"/>
      <c r="N323" s="112" t="str">
        <f t="shared" si="9"/>
        <v>Calya 1.2 G A/T</v>
      </c>
      <c r="O323" s="112"/>
      <c r="P323" s="112" t="s">
        <v>65</v>
      </c>
      <c r="Q323" t="str">
        <v>MAIN MODELS</v>
      </c>
      <c r="R323" s="114" t="str">
        <f t="shared" ref="R323:R386" si="10">E323</f>
        <v>CALYA</v>
      </c>
      <c r="S323" t="str">
        <v>Big Model</v>
      </c>
    </row>
    <row r="324" spans="1:19" hidden="1">
      <c r="A324" s="72" t="s">
        <v>652</v>
      </c>
      <c r="B324" s="73" t="s">
        <v>569</v>
      </c>
      <c r="C324" s="73" t="s">
        <v>709</v>
      </c>
      <c r="D324" s="73" t="s">
        <v>699</v>
      </c>
      <c r="E324" s="73" t="s">
        <v>65</v>
      </c>
      <c r="F324" s="74" t="s">
        <v>655</v>
      </c>
      <c r="G324" s="74" t="s">
        <v>63</v>
      </c>
      <c r="H324" s="74" t="s">
        <v>63</v>
      </c>
      <c r="I324" s="74">
        <v>0</v>
      </c>
      <c r="K324" s="112"/>
      <c r="L324" s="112"/>
      <c r="M324" s="112"/>
      <c r="N324" s="112" t="str">
        <f t="shared" si="9"/>
        <v>Calya 1.2 G A/T</v>
      </c>
      <c r="O324" s="112"/>
      <c r="P324" s="112" t="s">
        <v>65</v>
      </c>
      <c r="Q324" t="str">
        <v>MAIN MODELS</v>
      </c>
      <c r="R324" s="114" t="str">
        <f t="shared" si="10"/>
        <v>CALYA</v>
      </c>
      <c r="S324" t="str">
        <v>Big Model</v>
      </c>
    </row>
    <row r="325" spans="1:19" hidden="1">
      <c r="A325" s="72" t="s">
        <v>652</v>
      </c>
      <c r="B325" s="73" t="s">
        <v>596</v>
      </c>
      <c r="C325" s="73" t="s">
        <v>710</v>
      </c>
      <c r="D325" s="73" t="s">
        <v>699</v>
      </c>
      <c r="E325" s="73" t="s">
        <v>65</v>
      </c>
      <c r="F325" s="74" t="s">
        <v>655</v>
      </c>
      <c r="G325" s="74" t="s">
        <v>63</v>
      </c>
      <c r="H325" s="74" t="s">
        <v>63</v>
      </c>
      <c r="I325" s="74">
        <v>0</v>
      </c>
      <c r="K325" s="112"/>
      <c r="L325" s="112"/>
      <c r="M325" s="112"/>
      <c r="N325" s="112" t="str">
        <f t="shared" si="9"/>
        <v>Calya 1.2 G A/T</v>
      </c>
      <c r="O325" s="112"/>
      <c r="P325" s="112" t="s">
        <v>65</v>
      </c>
      <c r="Q325" t="str">
        <v>MAIN MODELS</v>
      </c>
      <c r="R325" s="114" t="str">
        <f t="shared" si="10"/>
        <v>CALYA</v>
      </c>
      <c r="S325" t="str">
        <v>Big Model</v>
      </c>
    </row>
    <row r="326" spans="1:19" hidden="1">
      <c r="A326" s="72" t="s">
        <v>652</v>
      </c>
      <c r="B326" s="73" t="s">
        <v>605</v>
      </c>
      <c r="C326" s="73" t="s">
        <v>711</v>
      </c>
      <c r="D326" s="73" t="s">
        <v>699</v>
      </c>
      <c r="E326" s="73" t="s">
        <v>65</v>
      </c>
      <c r="F326" s="74" t="s">
        <v>655</v>
      </c>
      <c r="G326" s="74" t="s">
        <v>63</v>
      </c>
      <c r="H326" s="74" t="s">
        <v>63</v>
      </c>
      <c r="I326" s="74">
        <v>0</v>
      </c>
      <c r="K326" s="112"/>
      <c r="L326" s="112"/>
      <c r="M326" s="112"/>
      <c r="N326" s="112" t="str">
        <f t="shared" si="9"/>
        <v>Calya 1.2 G A/T</v>
      </c>
      <c r="O326" s="112"/>
      <c r="P326" s="112" t="s">
        <v>65</v>
      </c>
      <c r="Q326" t="str">
        <v>MAIN MODELS</v>
      </c>
      <c r="R326" s="114" t="str">
        <f t="shared" si="10"/>
        <v>CALYA</v>
      </c>
      <c r="S326" t="str">
        <v>Big Model</v>
      </c>
    </row>
    <row r="327" spans="1:19" hidden="1">
      <c r="A327" s="72" t="s">
        <v>639</v>
      </c>
      <c r="B327" s="73" t="s">
        <v>524</v>
      </c>
      <c r="C327" s="73" t="s">
        <v>712</v>
      </c>
      <c r="D327" s="73" t="s">
        <v>713</v>
      </c>
      <c r="E327" s="73" t="s">
        <v>65</v>
      </c>
      <c r="F327" s="74" t="s">
        <v>658</v>
      </c>
      <c r="G327" s="74" t="s">
        <v>228</v>
      </c>
      <c r="H327" s="74" t="s">
        <v>63</v>
      </c>
      <c r="I327" s="74">
        <v>1</v>
      </c>
      <c r="K327" s="113"/>
      <c r="L327" s="113"/>
      <c r="M327" s="113">
        <v>52</v>
      </c>
      <c r="N327" s="113" t="s">
        <v>658</v>
      </c>
      <c r="O327" s="113">
        <v>9</v>
      </c>
      <c r="P327" s="113" t="s">
        <v>65</v>
      </c>
      <c r="Q327" t="str">
        <v>MAIN MODELS</v>
      </c>
      <c r="R327" s="114" t="str">
        <f t="shared" si="10"/>
        <v>CALYA</v>
      </c>
      <c r="S327" t="str">
        <v>Big Model</v>
      </c>
    </row>
    <row r="328" spans="1:19" hidden="1">
      <c r="A328" s="72" t="s">
        <v>714</v>
      </c>
      <c r="B328" s="73" t="s">
        <v>221</v>
      </c>
      <c r="C328" s="73" t="s">
        <v>715</v>
      </c>
      <c r="D328" s="73" t="s">
        <v>716</v>
      </c>
      <c r="E328" s="89" t="s">
        <v>66</v>
      </c>
      <c r="F328" s="74" t="s">
        <v>66</v>
      </c>
      <c r="G328" s="75" t="s">
        <v>161</v>
      </c>
      <c r="H328" s="75" t="s">
        <v>161</v>
      </c>
      <c r="I328" s="74">
        <v>0</v>
      </c>
      <c r="K328" s="112"/>
      <c r="L328" s="112"/>
      <c r="M328" s="112"/>
      <c r="N328" s="112"/>
      <c r="O328" s="112"/>
      <c r="P328" s="112" t="s">
        <v>66</v>
      </c>
      <c r="Q328" t="str">
        <v>MAIN MODELS</v>
      </c>
      <c r="R328" s="114" t="str">
        <f t="shared" si="10"/>
        <v>CAMRY</v>
      </c>
      <c r="S328" t="str">
        <v>Other Model</v>
      </c>
    </row>
    <row r="329" spans="1:19" hidden="1">
      <c r="A329" s="72" t="s">
        <v>714</v>
      </c>
      <c r="B329" s="73" t="s">
        <v>158</v>
      </c>
      <c r="C329" s="73" t="s">
        <v>717</v>
      </c>
      <c r="D329" s="73" t="s">
        <v>718</v>
      </c>
      <c r="E329" s="89" t="s">
        <v>66</v>
      </c>
      <c r="F329" s="74" t="s">
        <v>66</v>
      </c>
      <c r="G329" s="75" t="s">
        <v>161</v>
      </c>
      <c r="H329" s="75" t="s">
        <v>161</v>
      </c>
      <c r="I329" s="74">
        <v>0</v>
      </c>
      <c r="K329" s="112"/>
      <c r="L329" s="112"/>
      <c r="M329" s="112"/>
      <c r="N329" s="112"/>
      <c r="O329" s="112"/>
      <c r="P329" s="112" t="s">
        <v>66</v>
      </c>
      <c r="Q329" t="str">
        <v>MAIN MODELS</v>
      </c>
      <c r="R329" s="114" t="str">
        <f t="shared" si="10"/>
        <v>CAMRY</v>
      </c>
      <c r="S329" t="str">
        <v>Other Model</v>
      </c>
    </row>
    <row r="330" spans="1:19" hidden="1">
      <c r="A330" s="72" t="s">
        <v>714</v>
      </c>
      <c r="B330" s="73" t="s">
        <v>719</v>
      </c>
      <c r="C330" s="73" t="s">
        <v>720</v>
      </c>
      <c r="D330" s="73" t="s">
        <v>718</v>
      </c>
      <c r="E330" s="89" t="s">
        <v>66</v>
      </c>
      <c r="F330" s="74" t="s">
        <v>66</v>
      </c>
      <c r="G330" s="75" t="s">
        <v>161</v>
      </c>
      <c r="H330" s="75" t="s">
        <v>161</v>
      </c>
      <c r="I330" s="74">
        <v>0</v>
      </c>
      <c r="K330" s="112"/>
      <c r="L330" s="112"/>
      <c r="M330" s="112"/>
      <c r="N330" s="112"/>
      <c r="O330" s="112"/>
      <c r="P330" s="112" t="s">
        <v>66</v>
      </c>
      <c r="Q330" t="str">
        <v>MAIN MODELS</v>
      </c>
      <c r="R330" s="114" t="str">
        <f t="shared" si="10"/>
        <v>CAMRY</v>
      </c>
      <c r="S330" t="str">
        <v>Other Model</v>
      </c>
    </row>
    <row r="331" spans="1:19" hidden="1">
      <c r="A331" s="72" t="s">
        <v>721</v>
      </c>
      <c r="B331" s="73" t="s">
        <v>221</v>
      </c>
      <c r="C331" s="73" t="s">
        <v>722</v>
      </c>
      <c r="D331" s="73" t="s">
        <v>723</v>
      </c>
      <c r="E331" s="89" t="s">
        <v>66</v>
      </c>
      <c r="F331" s="74" t="s">
        <v>66</v>
      </c>
      <c r="G331" s="75" t="s">
        <v>161</v>
      </c>
      <c r="H331" s="75" t="s">
        <v>161</v>
      </c>
      <c r="I331" s="74">
        <v>0</v>
      </c>
      <c r="K331" s="112"/>
      <c r="L331" s="112"/>
      <c r="M331" s="112"/>
      <c r="N331" s="112"/>
      <c r="O331" s="112"/>
      <c r="P331" s="112" t="s">
        <v>66</v>
      </c>
      <c r="Q331" t="str">
        <v>MAIN MODELS</v>
      </c>
      <c r="R331" s="114" t="str">
        <f t="shared" si="10"/>
        <v>CAMRY</v>
      </c>
      <c r="S331" t="str">
        <v>Other Model</v>
      </c>
    </row>
    <row r="332" spans="1:19" hidden="1">
      <c r="A332" s="72" t="s">
        <v>721</v>
      </c>
      <c r="B332" s="73" t="s">
        <v>719</v>
      </c>
      <c r="C332" s="73" t="s">
        <v>724</v>
      </c>
      <c r="D332" s="73" t="s">
        <v>725</v>
      </c>
      <c r="E332" s="89" t="s">
        <v>66</v>
      </c>
      <c r="F332" s="74" t="s">
        <v>66</v>
      </c>
      <c r="G332" s="75" t="s">
        <v>161</v>
      </c>
      <c r="H332" s="75" t="s">
        <v>161</v>
      </c>
      <c r="I332" s="74">
        <v>0</v>
      </c>
      <c r="K332" s="112"/>
      <c r="L332" s="112"/>
      <c r="M332" s="112"/>
      <c r="N332" s="112"/>
      <c r="O332" s="112"/>
      <c r="P332" s="112" t="s">
        <v>66</v>
      </c>
      <c r="Q332" t="str">
        <v>MAIN MODELS</v>
      </c>
      <c r="R332" s="114" t="str">
        <f t="shared" si="10"/>
        <v>CAMRY</v>
      </c>
      <c r="S332" t="str">
        <v>Other Model</v>
      </c>
    </row>
    <row r="333" spans="1:19" hidden="1">
      <c r="A333" s="72" t="s">
        <v>726</v>
      </c>
      <c r="B333" s="73" t="s">
        <v>158</v>
      </c>
      <c r="C333" s="73" t="s">
        <v>727</v>
      </c>
      <c r="D333" s="73" t="s">
        <v>728</v>
      </c>
      <c r="E333" s="89" t="s">
        <v>66</v>
      </c>
      <c r="F333" s="74" t="s">
        <v>66</v>
      </c>
      <c r="G333" s="75" t="s">
        <v>161</v>
      </c>
      <c r="H333" s="75" t="s">
        <v>161</v>
      </c>
      <c r="I333" s="74">
        <v>0</v>
      </c>
      <c r="K333" s="112"/>
      <c r="L333" s="112"/>
      <c r="M333" s="112"/>
      <c r="N333" s="112"/>
      <c r="O333" s="112"/>
      <c r="P333" s="112" t="s">
        <v>66</v>
      </c>
      <c r="Q333" t="str">
        <v>MAIN MODELS</v>
      </c>
      <c r="R333" s="114" t="str">
        <f t="shared" si="10"/>
        <v>CAMRY</v>
      </c>
      <c r="S333" t="str">
        <v>Other Model</v>
      </c>
    </row>
    <row r="334" spans="1:19" hidden="1">
      <c r="A334" s="72" t="s">
        <v>726</v>
      </c>
      <c r="B334" s="73" t="s">
        <v>729</v>
      </c>
      <c r="C334" s="73" t="s">
        <v>730</v>
      </c>
      <c r="D334" s="73" t="s">
        <v>728</v>
      </c>
      <c r="E334" s="89" t="s">
        <v>66</v>
      </c>
      <c r="F334" s="74" t="s">
        <v>66</v>
      </c>
      <c r="G334" s="75" t="s">
        <v>161</v>
      </c>
      <c r="H334" s="75" t="s">
        <v>161</v>
      </c>
      <c r="I334" s="74">
        <v>0</v>
      </c>
      <c r="K334" s="112"/>
      <c r="L334" s="112"/>
      <c r="M334" s="112"/>
      <c r="N334" s="112"/>
      <c r="O334" s="112"/>
      <c r="P334" s="112" t="s">
        <v>66</v>
      </c>
      <c r="Q334" t="str">
        <v>MAIN MODELS</v>
      </c>
      <c r="R334" s="114" t="str">
        <f t="shared" si="10"/>
        <v>CAMRY</v>
      </c>
      <c r="S334" t="str">
        <v>Other Model</v>
      </c>
    </row>
    <row r="335" spans="1:19" hidden="1">
      <c r="A335" s="72" t="s">
        <v>726</v>
      </c>
      <c r="B335" s="73" t="s">
        <v>221</v>
      </c>
      <c r="C335" s="73" t="s">
        <v>731</v>
      </c>
      <c r="D335" s="73" t="s">
        <v>728</v>
      </c>
      <c r="E335" s="89" t="s">
        <v>66</v>
      </c>
      <c r="F335" s="74" t="s">
        <v>66</v>
      </c>
      <c r="G335" s="75" t="s">
        <v>161</v>
      </c>
      <c r="H335" s="75" t="s">
        <v>161</v>
      </c>
      <c r="I335" s="74">
        <v>0</v>
      </c>
      <c r="K335" s="112"/>
      <c r="L335" s="112"/>
      <c r="M335" s="112"/>
      <c r="N335" s="112"/>
      <c r="O335" s="112"/>
      <c r="P335" s="112" t="s">
        <v>66</v>
      </c>
      <c r="Q335" t="str">
        <v>MAIN MODELS</v>
      </c>
      <c r="R335" s="114" t="str">
        <f t="shared" si="10"/>
        <v>CAMRY</v>
      </c>
      <c r="S335" t="str">
        <v>Other Model</v>
      </c>
    </row>
    <row r="336" spans="1:19" hidden="1">
      <c r="A336" s="72" t="s">
        <v>726</v>
      </c>
      <c r="B336" s="73" t="s">
        <v>732</v>
      </c>
      <c r="C336" s="73" t="s">
        <v>733</v>
      </c>
      <c r="D336" s="73" t="s">
        <v>728</v>
      </c>
      <c r="E336" s="89" t="s">
        <v>66</v>
      </c>
      <c r="F336" s="74" t="s">
        <v>66</v>
      </c>
      <c r="G336" s="75" t="s">
        <v>161</v>
      </c>
      <c r="H336" s="75" t="s">
        <v>161</v>
      </c>
      <c r="I336" s="74">
        <v>0</v>
      </c>
      <c r="K336" s="112"/>
      <c r="L336" s="112"/>
      <c r="M336" s="112"/>
      <c r="N336" s="112"/>
      <c r="O336" s="112"/>
      <c r="P336" s="112" t="s">
        <v>66</v>
      </c>
      <c r="Q336" t="str">
        <v>MAIN MODELS</v>
      </c>
      <c r="R336" s="114" t="str">
        <f t="shared" si="10"/>
        <v>CAMRY</v>
      </c>
      <c r="S336" t="str">
        <v>Other Model</v>
      </c>
    </row>
    <row r="337" spans="1:19" hidden="1">
      <c r="A337" s="72" t="s">
        <v>726</v>
      </c>
      <c r="B337" s="73" t="s">
        <v>164</v>
      </c>
      <c r="C337" s="73" t="s">
        <v>734</v>
      </c>
      <c r="D337" s="73" t="s">
        <v>728</v>
      </c>
      <c r="E337" s="89" t="s">
        <v>66</v>
      </c>
      <c r="F337" s="74" t="s">
        <v>66</v>
      </c>
      <c r="G337" s="75" t="s">
        <v>161</v>
      </c>
      <c r="H337" s="75" t="s">
        <v>161</v>
      </c>
      <c r="I337" s="74">
        <v>0</v>
      </c>
      <c r="K337" s="112"/>
      <c r="L337" s="112"/>
      <c r="M337" s="112"/>
      <c r="N337" s="112"/>
      <c r="O337" s="112"/>
      <c r="P337" s="112" t="s">
        <v>66</v>
      </c>
      <c r="Q337" t="str">
        <v>MAIN MODELS</v>
      </c>
      <c r="R337" s="114" t="str">
        <f t="shared" si="10"/>
        <v>CAMRY</v>
      </c>
      <c r="S337" t="str">
        <v>Other Model</v>
      </c>
    </row>
    <row r="338" spans="1:19" hidden="1">
      <c r="A338" s="72" t="s">
        <v>726</v>
      </c>
      <c r="B338" s="73" t="s">
        <v>735</v>
      </c>
      <c r="C338" s="73" t="s">
        <v>736</v>
      </c>
      <c r="D338" s="73" t="s">
        <v>728</v>
      </c>
      <c r="E338" s="89" t="s">
        <v>66</v>
      </c>
      <c r="F338" s="74" t="s">
        <v>66</v>
      </c>
      <c r="G338" s="75" t="s">
        <v>161</v>
      </c>
      <c r="H338" s="75" t="s">
        <v>161</v>
      </c>
      <c r="I338" s="74">
        <v>0</v>
      </c>
      <c r="K338" s="112"/>
      <c r="L338" s="112"/>
      <c r="M338" s="112"/>
      <c r="N338" s="112"/>
      <c r="O338" s="112"/>
      <c r="P338" s="112" t="s">
        <v>66</v>
      </c>
      <c r="Q338" t="str">
        <v>MAIN MODELS</v>
      </c>
      <c r="R338" s="114" t="str">
        <f t="shared" si="10"/>
        <v>CAMRY</v>
      </c>
      <c r="S338" t="str">
        <v>Other Model</v>
      </c>
    </row>
    <row r="339" spans="1:19" hidden="1">
      <c r="A339" s="72" t="s">
        <v>737</v>
      </c>
      <c r="B339" s="73" t="s">
        <v>158</v>
      </c>
      <c r="C339" s="73" t="s">
        <v>738</v>
      </c>
      <c r="D339" s="73" t="s">
        <v>739</v>
      </c>
      <c r="E339" s="89" t="s">
        <v>66</v>
      </c>
      <c r="F339" s="74" t="s">
        <v>66</v>
      </c>
      <c r="G339" s="75" t="s">
        <v>161</v>
      </c>
      <c r="H339" s="75" t="s">
        <v>161</v>
      </c>
      <c r="I339" s="74">
        <v>0</v>
      </c>
      <c r="K339" s="112"/>
      <c r="L339" s="112"/>
      <c r="M339" s="112"/>
      <c r="N339" s="112"/>
      <c r="O339" s="112"/>
      <c r="P339" s="112" t="s">
        <v>66</v>
      </c>
      <c r="Q339" t="str">
        <v>MAIN MODELS</v>
      </c>
      <c r="R339" s="114" t="str">
        <f t="shared" si="10"/>
        <v>CAMRY</v>
      </c>
      <c r="S339" t="str">
        <v>Other Model</v>
      </c>
    </row>
    <row r="340" spans="1:19" hidden="1">
      <c r="A340" s="72" t="s">
        <v>737</v>
      </c>
      <c r="B340" s="73" t="s">
        <v>729</v>
      </c>
      <c r="C340" s="73" t="s">
        <v>740</v>
      </c>
      <c r="D340" s="73" t="s">
        <v>739</v>
      </c>
      <c r="E340" s="89" t="s">
        <v>66</v>
      </c>
      <c r="F340" s="74" t="s">
        <v>66</v>
      </c>
      <c r="G340" s="75" t="s">
        <v>161</v>
      </c>
      <c r="H340" s="75" t="s">
        <v>161</v>
      </c>
      <c r="I340" s="74">
        <v>0</v>
      </c>
      <c r="K340" s="112"/>
      <c r="L340" s="112"/>
      <c r="M340" s="112"/>
      <c r="N340" s="112"/>
      <c r="O340" s="112"/>
      <c r="P340" s="112" t="s">
        <v>66</v>
      </c>
      <c r="Q340" t="str">
        <v>MAIN MODELS</v>
      </c>
      <c r="R340" s="114" t="str">
        <f t="shared" si="10"/>
        <v>CAMRY</v>
      </c>
      <c r="S340" t="str">
        <v>Other Model</v>
      </c>
    </row>
    <row r="341" spans="1:19" hidden="1">
      <c r="A341" s="72" t="s">
        <v>737</v>
      </c>
      <c r="B341" s="73" t="s">
        <v>221</v>
      </c>
      <c r="C341" s="73" t="s">
        <v>741</v>
      </c>
      <c r="D341" s="73" t="s">
        <v>739</v>
      </c>
      <c r="E341" s="89" t="s">
        <v>66</v>
      </c>
      <c r="F341" s="74" t="s">
        <v>66</v>
      </c>
      <c r="G341" s="75" t="s">
        <v>161</v>
      </c>
      <c r="H341" s="75" t="s">
        <v>161</v>
      </c>
      <c r="I341" s="74">
        <v>0</v>
      </c>
      <c r="K341" s="112"/>
      <c r="L341" s="112"/>
      <c r="M341" s="112"/>
      <c r="N341" s="112"/>
      <c r="O341" s="112"/>
      <c r="P341" s="112" t="s">
        <v>66</v>
      </c>
      <c r="Q341" t="str">
        <v>MAIN MODELS</v>
      </c>
      <c r="R341" s="114" t="str">
        <f t="shared" si="10"/>
        <v>CAMRY</v>
      </c>
      <c r="S341" t="str">
        <v>Other Model</v>
      </c>
    </row>
    <row r="342" spans="1:19" hidden="1">
      <c r="A342" s="72" t="s">
        <v>737</v>
      </c>
      <c r="B342" s="73" t="s">
        <v>732</v>
      </c>
      <c r="C342" s="73" t="s">
        <v>742</v>
      </c>
      <c r="D342" s="73" t="s">
        <v>739</v>
      </c>
      <c r="E342" s="89" t="s">
        <v>66</v>
      </c>
      <c r="F342" s="74" t="s">
        <v>66</v>
      </c>
      <c r="G342" s="75" t="s">
        <v>161</v>
      </c>
      <c r="H342" s="75" t="s">
        <v>161</v>
      </c>
      <c r="I342" s="74">
        <v>0</v>
      </c>
      <c r="K342" s="112"/>
      <c r="L342" s="112"/>
      <c r="M342" s="112"/>
      <c r="N342" s="112"/>
      <c r="O342" s="112"/>
      <c r="P342" s="112" t="s">
        <v>66</v>
      </c>
      <c r="Q342" t="str">
        <v>MAIN MODELS</v>
      </c>
      <c r="R342" s="114" t="str">
        <f t="shared" si="10"/>
        <v>CAMRY</v>
      </c>
      <c r="S342" t="str">
        <v>Other Model</v>
      </c>
    </row>
    <row r="343" spans="1:19" hidden="1">
      <c r="A343" s="72" t="s">
        <v>737</v>
      </c>
      <c r="B343" s="73" t="s">
        <v>164</v>
      </c>
      <c r="C343" s="73" t="s">
        <v>743</v>
      </c>
      <c r="D343" s="73" t="s">
        <v>739</v>
      </c>
      <c r="E343" s="89" t="s">
        <v>66</v>
      </c>
      <c r="F343" s="74" t="s">
        <v>66</v>
      </c>
      <c r="G343" s="75" t="s">
        <v>161</v>
      </c>
      <c r="H343" s="75" t="s">
        <v>161</v>
      </c>
      <c r="I343" s="74">
        <v>0</v>
      </c>
      <c r="K343" s="112"/>
      <c r="L343" s="112"/>
      <c r="M343" s="112"/>
      <c r="N343" s="112"/>
      <c r="O343" s="112"/>
      <c r="P343" s="112" t="s">
        <v>66</v>
      </c>
      <c r="Q343" t="str">
        <v>MAIN MODELS</v>
      </c>
      <c r="R343" s="114" t="str">
        <f t="shared" si="10"/>
        <v>CAMRY</v>
      </c>
      <c r="S343" t="str">
        <v>Other Model</v>
      </c>
    </row>
    <row r="344" spans="1:19" hidden="1">
      <c r="A344" s="72" t="s">
        <v>737</v>
      </c>
      <c r="B344" s="73" t="s">
        <v>735</v>
      </c>
      <c r="C344" s="73" t="s">
        <v>744</v>
      </c>
      <c r="D344" s="73" t="s">
        <v>739</v>
      </c>
      <c r="E344" s="89" t="s">
        <v>66</v>
      </c>
      <c r="F344" s="74" t="s">
        <v>66</v>
      </c>
      <c r="G344" s="75" t="s">
        <v>161</v>
      </c>
      <c r="H344" s="75" t="s">
        <v>161</v>
      </c>
      <c r="I344" s="74">
        <v>0</v>
      </c>
      <c r="K344" s="112"/>
      <c r="L344" s="112"/>
      <c r="M344" s="112"/>
      <c r="N344" s="112"/>
      <c r="O344" s="112"/>
      <c r="P344" s="112" t="s">
        <v>66</v>
      </c>
      <c r="Q344" t="str">
        <v>MAIN MODELS</v>
      </c>
      <c r="R344" s="114" t="str">
        <f t="shared" si="10"/>
        <v>CAMRY</v>
      </c>
      <c r="S344" t="str">
        <v>Other Model</v>
      </c>
    </row>
    <row r="345" spans="1:19" hidden="1">
      <c r="A345" s="72" t="s">
        <v>745</v>
      </c>
      <c r="B345" s="73" t="s">
        <v>158</v>
      </c>
      <c r="C345" s="73" t="s">
        <v>746</v>
      </c>
      <c r="D345" s="73" t="s">
        <v>747</v>
      </c>
      <c r="E345" s="89" t="s">
        <v>66</v>
      </c>
      <c r="F345" s="74" t="s">
        <v>66</v>
      </c>
      <c r="G345" s="75" t="s">
        <v>161</v>
      </c>
      <c r="H345" s="75" t="s">
        <v>161</v>
      </c>
      <c r="I345" s="74">
        <v>0</v>
      </c>
      <c r="K345" s="112"/>
      <c r="L345" s="112"/>
      <c r="M345" s="112"/>
      <c r="N345" s="112"/>
      <c r="O345" s="112"/>
      <c r="P345" s="112" t="s">
        <v>66</v>
      </c>
      <c r="Q345" t="str">
        <v>MAIN MODELS</v>
      </c>
      <c r="R345" s="114" t="str">
        <f t="shared" si="10"/>
        <v>CAMRY</v>
      </c>
      <c r="S345" t="str">
        <v>Other Model</v>
      </c>
    </row>
    <row r="346" spans="1:19" hidden="1">
      <c r="A346" s="72" t="s">
        <v>745</v>
      </c>
      <c r="B346" s="73" t="s">
        <v>221</v>
      </c>
      <c r="C346" s="73" t="s">
        <v>748</v>
      </c>
      <c r="D346" s="73" t="s">
        <v>749</v>
      </c>
      <c r="E346" s="89" t="s">
        <v>66</v>
      </c>
      <c r="F346" s="74" t="s">
        <v>66</v>
      </c>
      <c r="G346" s="75" t="s">
        <v>161</v>
      </c>
      <c r="H346" s="75" t="s">
        <v>161</v>
      </c>
      <c r="I346" s="74">
        <v>0</v>
      </c>
      <c r="K346" s="112"/>
      <c r="L346" s="112"/>
      <c r="M346" s="112"/>
      <c r="N346" s="112"/>
      <c r="O346" s="112"/>
      <c r="P346" s="112" t="s">
        <v>66</v>
      </c>
      <c r="Q346" t="str">
        <v>MAIN MODELS</v>
      </c>
      <c r="R346" s="114" t="str">
        <f t="shared" si="10"/>
        <v>CAMRY</v>
      </c>
      <c r="S346" t="str">
        <v>Other Model</v>
      </c>
    </row>
    <row r="347" spans="1:19" hidden="1">
      <c r="A347" s="72" t="s">
        <v>745</v>
      </c>
      <c r="B347" s="73" t="s">
        <v>719</v>
      </c>
      <c r="C347" s="73" t="s">
        <v>750</v>
      </c>
      <c r="D347" s="73" t="s">
        <v>751</v>
      </c>
      <c r="E347" s="89" t="s">
        <v>66</v>
      </c>
      <c r="F347" s="74" t="s">
        <v>66</v>
      </c>
      <c r="G347" s="75" t="s">
        <v>161</v>
      </c>
      <c r="H347" s="75" t="s">
        <v>161</v>
      </c>
      <c r="I347" s="74">
        <v>0</v>
      </c>
      <c r="K347" s="112"/>
      <c r="L347" s="112"/>
      <c r="M347" s="112"/>
      <c r="N347" s="112"/>
      <c r="O347" s="112"/>
      <c r="P347" s="112" t="s">
        <v>66</v>
      </c>
      <c r="Q347" t="str">
        <v>MAIN MODELS</v>
      </c>
      <c r="R347" s="114" t="str">
        <f t="shared" si="10"/>
        <v>CAMRY</v>
      </c>
      <c r="S347" t="str">
        <v>Other Model</v>
      </c>
    </row>
    <row r="348" spans="1:19" hidden="1">
      <c r="A348" s="72" t="s">
        <v>752</v>
      </c>
      <c r="B348" s="73" t="s">
        <v>158</v>
      </c>
      <c r="C348" s="73" t="s">
        <v>753</v>
      </c>
      <c r="D348" s="73" t="s">
        <v>754</v>
      </c>
      <c r="E348" s="89" t="s">
        <v>66</v>
      </c>
      <c r="F348" s="74" t="s">
        <v>66</v>
      </c>
      <c r="G348" s="75" t="s">
        <v>161</v>
      </c>
      <c r="H348" s="75" t="s">
        <v>161</v>
      </c>
      <c r="I348" s="74">
        <v>0</v>
      </c>
      <c r="K348" s="112"/>
      <c r="L348" s="112"/>
      <c r="M348" s="112"/>
      <c r="N348" s="112"/>
      <c r="O348" s="112"/>
      <c r="P348" s="112" t="s">
        <v>66</v>
      </c>
      <c r="Q348" t="str">
        <v>MAIN MODELS</v>
      </c>
      <c r="R348" s="114" t="str">
        <f t="shared" si="10"/>
        <v>CAMRY</v>
      </c>
      <c r="S348" t="str">
        <v>Other Model</v>
      </c>
    </row>
    <row r="349" spans="1:19" hidden="1">
      <c r="A349" s="72" t="s">
        <v>755</v>
      </c>
      <c r="B349" s="73" t="s">
        <v>174</v>
      </c>
      <c r="C349" s="73" t="s">
        <v>756</v>
      </c>
      <c r="D349" s="73" t="s">
        <v>757</v>
      </c>
      <c r="E349" s="90" t="s">
        <v>68</v>
      </c>
      <c r="F349" s="74" t="s">
        <v>68</v>
      </c>
      <c r="G349" s="75" t="s">
        <v>161</v>
      </c>
      <c r="H349" s="75" t="s">
        <v>161</v>
      </c>
      <c r="I349" s="74">
        <v>0</v>
      </c>
      <c r="K349" s="112"/>
      <c r="L349" s="112"/>
      <c r="M349" s="112"/>
      <c r="N349" s="112"/>
      <c r="O349" s="112"/>
      <c r="P349" s="112" t="s">
        <v>68</v>
      </c>
      <c r="Q349" t="str">
        <v>MAIN MODELS</v>
      </c>
      <c r="R349" s="114" t="str">
        <f t="shared" si="10"/>
        <v>CAMRY HYBRID</v>
      </c>
      <c r="S349" t="str">
        <v>Other Model</v>
      </c>
    </row>
    <row r="350" spans="1:19" hidden="1">
      <c r="A350" s="72" t="s">
        <v>737</v>
      </c>
      <c r="B350" s="73" t="s">
        <v>174</v>
      </c>
      <c r="C350" s="73" t="s">
        <v>758</v>
      </c>
      <c r="D350" s="73" t="s">
        <v>739</v>
      </c>
      <c r="E350" s="89" t="s">
        <v>66</v>
      </c>
      <c r="F350" s="74" t="s">
        <v>66</v>
      </c>
      <c r="G350" s="75" t="s">
        <v>161</v>
      </c>
      <c r="H350" s="75" t="s">
        <v>161</v>
      </c>
      <c r="I350" s="74">
        <v>0</v>
      </c>
      <c r="K350" s="112"/>
      <c r="L350" s="112"/>
      <c r="M350" s="112"/>
      <c r="N350" s="112"/>
      <c r="O350" s="112"/>
      <c r="P350" s="112" t="s">
        <v>66</v>
      </c>
      <c r="Q350" t="str">
        <v>MAIN MODELS</v>
      </c>
      <c r="R350" s="114" t="str">
        <f t="shared" si="10"/>
        <v>CAMRY</v>
      </c>
      <c r="S350" t="str">
        <v>Other Model</v>
      </c>
    </row>
    <row r="351" spans="1:19" hidden="1">
      <c r="A351" s="72" t="s">
        <v>726</v>
      </c>
      <c r="B351" s="73" t="s">
        <v>174</v>
      </c>
      <c r="C351" s="73" t="s">
        <v>759</v>
      </c>
      <c r="D351" s="73" t="s">
        <v>728</v>
      </c>
      <c r="E351" s="89" t="s">
        <v>66</v>
      </c>
      <c r="F351" s="74" t="s">
        <v>66</v>
      </c>
      <c r="G351" s="75" t="s">
        <v>161</v>
      </c>
      <c r="H351" s="75" t="s">
        <v>161</v>
      </c>
      <c r="I351" s="74">
        <v>0</v>
      </c>
      <c r="K351" s="112"/>
      <c r="L351" s="112"/>
      <c r="M351" s="112"/>
      <c r="N351" s="112"/>
      <c r="O351" s="112"/>
      <c r="P351" s="112" t="s">
        <v>66</v>
      </c>
      <c r="Q351" t="str">
        <v>MAIN MODELS</v>
      </c>
      <c r="R351" s="114" t="str">
        <f t="shared" si="10"/>
        <v>CAMRY</v>
      </c>
      <c r="S351" t="str">
        <v>Other Model</v>
      </c>
    </row>
    <row r="352" spans="1:19" hidden="1">
      <c r="A352" s="72" t="s">
        <v>755</v>
      </c>
      <c r="B352" s="73" t="s">
        <v>760</v>
      </c>
      <c r="C352" s="73" t="s">
        <v>761</v>
      </c>
      <c r="D352" s="73" t="s">
        <v>757</v>
      </c>
      <c r="E352" s="90" t="s">
        <v>68</v>
      </c>
      <c r="F352" s="74" t="s">
        <v>68</v>
      </c>
      <c r="G352" s="75" t="s">
        <v>161</v>
      </c>
      <c r="H352" s="75" t="s">
        <v>161</v>
      </c>
      <c r="I352" s="74">
        <v>0</v>
      </c>
      <c r="K352" s="112"/>
      <c r="L352" s="112"/>
      <c r="M352" s="112"/>
      <c r="N352" s="112"/>
      <c r="O352" s="112"/>
      <c r="P352" s="112" t="s">
        <v>68</v>
      </c>
      <c r="Q352" t="str">
        <v>MAIN MODELS</v>
      </c>
      <c r="R352" s="114" t="str">
        <f t="shared" si="10"/>
        <v>CAMRY HYBRID</v>
      </c>
      <c r="S352" t="str">
        <v>Other Model</v>
      </c>
    </row>
    <row r="353" spans="1:19" hidden="1">
      <c r="A353" s="72" t="s">
        <v>737</v>
      </c>
      <c r="B353" s="73" t="s">
        <v>760</v>
      </c>
      <c r="C353" s="73" t="s">
        <v>762</v>
      </c>
      <c r="D353" s="73" t="s">
        <v>739</v>
      </c>
      <c r="E353" s="89" t="s">
        <v>66</v>
      </c>
      <c r="F353" s="74" t="s">
        <v>66</v>
      </c>
      <c r="G353" s="75" t="s">
        <v>161</v>
      </c>
      <c r="H353" s="75" t="s">
        <v>161</v>
      </c>
      <c r="I353" s="74">
        <v>0</v>
      </c>
      <c r="K353" s="112"/>
      <c r="L353" s="112"/>
      <c r="M353" s="112"/>
      <c r="N353" s="112"/>
      <c r="O353" s="112"/>
      <c r="P353" s="112" t="s">
        <v>66</v>
      </c>
      <c r="Q353" t="str">
        <v>MAIN MODELS</v>
      </c>
      <c r="R353" s="114" t="str">
        <f t="shared" si="10"/>
        <v>CAMRY</v>
      </c>
      <c r="S353" t="str">
        <v>Other Model</v>
      </c>
    </row>
    <row r="354" spans="1:19" hidden="1">
      <c r="A354" s="72" t="s">
        <v>726</v>
      </c>
      <c r="B354" s="73" t="s">
        <v>760</v>
      </c>
      <c r="C354" s="73" t="s">
        <v>763</v>
      </c>
      <c r="D354" s="73" t="s">
        <v>728</v>
      </c>
      <c r="E354" s="89" t="s">
        <v>66</v>
      </c>
      <c r="F354" s="74" t="s">
        <v>66</v>
      </c>
      <c r="G354" s="75" t="s">
        <v>161</v>
      </c>
      <c r="H354" s="75" t="s">
        <v>161</v>
      </c>
      <c r="I354" s="74">
        <v>0</v>
      </c>
      <c r="K354" s="112"/>
      <c r="L354" s="112"/>
      <c r="M354" s="112"/>
      <c r="N354" s="112"/>
      <c r="O354" s="112"/>
      <c r="P354" s="112" t="s">
        <v>66</v>
      </c>
      <c r="Q354" t="str">
        <v>MAIN MODELS</v>
      </c>
      <c r="R354" s="114" t="str">
        <f t="shared" si="10"/>
        <v>CAMRY</v>
      </c>
      <c r="S354" t="str">
        <v>Other Model</v>
      </c>
    </row>
    <row r="355" spans="1:19" hidden="1">
      <c r="A355" s="72" t="s">
        <v>764</v>
      </c>
      <c r="B355" s="73" t="s">
        <v>158</v>
      </c>
      <c r="C355" s="73" t="s">
        <v>765</v>
      </c>
      <c r="D355" s="73" t="s">
        <v>766</v>
      </c>
      <c r="E355" s="89" t="s">
        <v>66</v>
      </c>
      <c r="F355" s="74" t="s">
        <v>66</v>
      </c>
      <c r="G355" s="75" t="s">
        <v>161</v>
      </c>
      <c r="H355" s="75" t="s">
        <v>161</v>
      </c>
      <c r="I355" s="74">
        <v>0</v>
      </c>
      <c r="K355" s="112"/>
      <c r="L355" s="112"/>
      <c r="M355" s="112"/>
      <c r="N355" s="112"/>
      <c r="O355" s="112"/>
      <c r="P355" s="112" t="s">
        <v>66</v>
      </c>
      <c r="Q355" t="str">
        <v>MAIN MODELS</v>
      </c>
      <c r="R355" s="114" t="str">
        <f t="shared" si="10"/>
        <v>CAMRY</v>
      </c>
      <c r="S355" t="str">
        <v>Other Model</v>
      </c>
    </row>
    <row r="356" spans="1:19" hidden="1">
      <c r="A356" s="72" t="s">
        <v>767</v>
      </c>
      <c r="B356" s="73" t="s">
        <v>158</v>
      </c>
      <c r="C356" s="73" t="s">
        <v>768</v>
      </c>
      <c r="D356" s="73" t="s">
        <v>769</v>
      </c>
      <c r="E356" s="89" t="s">
        <v>66</v>
      </c>
      <c r="F356" s="74" t="s">
        <v>66</v>
      </c>
      <c r="G356" s="75" t="s">
        <v>161</v>
      </c>
      <c r="H356" s="75" t="s">
        <v>161</v>
      </c>
      <c r="I356" s="74">
        <v>0</v>
      </c>
      <c r="K356" s="112"/>
      <c r="L356" s="112"/>
      <c r="M356" s="112"/>
      <c r="N356" s="112"/>
      <c r="O356" s="112"/>
      <c r="P356" s="112" t="s">
        <v>66</v>
      </c>
      <c r="Q356" t="str">
        <v>MAIN MODELS</v>
      </c>
      <c r="R356" s="114" t="str">
        <f t="shared" si="10"/>
        <v>CAMRY</v>
      </c>
      <c r="S356" t="str">
        <v>Other Model</v>
      </c>
    </row>
    <row r="357" spans="1:19" hidden="1">
      <c r="A357" s="72" t="s">
        <v>764</v>
      </c>
      <c r="B357" s="73" t="s">
        <v>729</v>
      </c>
      <c r="C357" s="73" t="s">
        <v>770</v>
      </c>
      <c r="D357" s="73" t="s">
        <v>766</v>
      </c>
      <c r="E357" s="89" t="s">
        <v>66</v>
      </c>
      <c r="F357" s="74" t="s">
        <v>66</v>
      </c>
      <c r="G357" s="75" t="s">
        <v>161</v>
      </c>
      <c r="H357" s="75" t="s">
        <v>161</v>
      </c>
      <c r="I357" s="74">
        <v>0</v>
      </c>
      <c r="K357" s="112"/>
      <c r="L357" s="112"/>
      <c r="M357" s="112"/>
      <c r="N357" s="112"/>
      <c r="O357" s="112"/>
      <c r="P357" s="112" t="s">
        <v>66</v>
      </c>
      <c r="Q357" t="str">
        <v>MAIN MODELS</v>
      </c>
      <c r="R357" s="114" t="str">
        <f t="shared" si="10"/>
        <v>CAMRY</v>
      </c>
      <c r="S357" t="str">
        <v>Other Model</v>
      </c>
    </row>
    <row r="358" spans="1:19" hidden="1">
      <c r="A358" s="72" t="s">
        <v>767</v>
      </c>
      <c r="B358" s="73" t="s">
        <v>729</v>
      </c>
      <c r="C358" s="73" t="s">
        <v>771</v>
      </c>
      <c r="D358" s="73" t="s">
        <v>769</v>
      </c>
      <c r="E358" s="89" t="s">
        <v>66</v>
      </c>
      <c r="F358" s="74" t="s">
        <v>66</v>
      </c>
      <c r="G358" s="75" t="s">
        <v>161</v>
      </c>
      <c r="H358" s="75" t="s">
        <v>161</v>
      </c>
      <c r="I358" s="74">
        <v>0</v>
      </c>
      <c r="K358" s="112"/>
      <c r="L358" s="112"/>
      <c r="M358" s="112"/>
      <c r="N358" s="112"/>
      <c r="O358" s="112"/>
      <c r="P358" s="112" t="s">
        <v>66</v>
      </c>
      <c r="Q358" t="str">
        <v>MAIN MODELS</v>
      </c>
      <c r="R358" s="114" t="str">
        <f t="shared" si="10"/>
        <v>CAMRY</v>
      </c>
      <c r="S358" t="str">
        <v>Other Model</v>
      </c>
    </row>
    <row r="359" spans="1:19" hidden="1">
      <c r="A359" s="72" t="s">
        <v>764</v>
      </c>
      <c r="B359" s="73" t="s">
        <v>162</v>
      </c>
      <c r="C359" s="73" t="s">
        <v>772</v>
      </c>
      <c r="D359" s="73" t="s">
        <v>766</v>
      </c>
      <c r="E359" s="89" t="s">
        <v>66</v>
      </c>
      <c r="F359" s="74" t="s">
        <v>66</v>
      </c>
      <c r="G359" s="75" t="s">
        <v>161</v>
      </c>
      <c r="H359" s="75" t="s">
        <v>161</v>
      </c>
      <c r="I359" s="74">
        <v>0</v>
      </c>
      <c r="K359" s="112"/>
      <c r="L359" s="112"/>
      <c r="M359" s="112"/>
      <c r="N359" s="112"/>
      <c r="O359" s="112"/>
      <c r="P359" s="112" t="s">
        <v>66</v>
      </c>
      <c r="Q359" t="str">
        <v>MAIN MODELS</v>
      </c>
      <c r="R359" s="114" t="str">
        <f t="shared" si="10"/>
        <v>CAMRY</v>
      </c>
      <c r="S359" t="str">
        <v>Other Model</v>
      </c>
    </row>
    <row r="360" spans="1:19" hidden="1">
      <c r="A360" s="72" t="s">
        <v>764</v>
      </c>
      <c r="B360" s="73" t="s">
        <v>773</v>
      </c>
      <c r="C360" s="73" t="s">
        <v>774</v>
      </c>
      <c r="D360" s="73" t="s">
        <v>766</v>
      </c>
      <c r="E360" s="89" t="s">
        <v>66</v>
      </c>
      <c r="F360" s="74" t="s">
        <v>66</v>
      </c>
      <c r="G360" s="75" t="s">
        <v>161</v>
      </c>
      <c r="H360" s="75" t="s">
        <v>161</v>
      </c>
      <c r="I360" s="74">
        <v>0</v>
      </c>
      <c r="K360" s="112"/>
      <c r="L360" s="112"/>
      <c r="M360" s="112"/>
      <c r="N360" s="112"/>
      <c r="O360" s="112"/>
      <c r="P360" s="112" t="s">
        <v>66</v>
      </c>
      <c r="Q360" t="str">
        <v>MAIN MODELS</v>
      </c>
      <c r="R360" s="114" t="str">
        <f t="shared" si="10"/>
        <v>CAMRY</v>
      </c>
      <c r="S360" t="str">
        <v>Other Model</v>
      </c>
    </row>
    <row r="361" spans="1:19" hidden="1">
      <c r="A361" s="72" t="s">
        <v>767</v>
      </c>
      <c r="B361" s="73" t="s">
        <v>773</v>
      </c>
      <c r="C361" s="73" t="s">
        <v>775</v>
      </c>
      <c r="D361" s="73" t="s">
        <v>769</v>
      </c>
      <c r="E361" s="89" t="s">
        <v>66</v>
      </c>
      <c r="F361" s="74" t="s">
        <v>66</v>
      </c>
      <c r="G361" s="75" t="s">
        <v>161</v>
      </c>
      <c r="H361" s="75" t="s">
        <v>161</v>
      </c>
      <c r="I361" s="74">
        <v>0</v>
      </c>
      <c r="K361" s="112"/>
      <c r="L361" s="112"/>
      <c r="M361" s="112"/>
      <c r="N361" s="112"/>
      <c r="O361" s="112"/>
      <c r="P361" s="112" t="s">
        <v>66</v>
      </c>
      <c r="Q361" t="str">
        <v>MAIN MODELS</v>
      </c>
      <c r="R361" s="114" t="str">
        <f t="shared" si="10"/>
        <v>CAMRY</v>
      </c>
      <c r="S361" t="str">
        <v>Other Model</v>
      </c>
    </row>
    <row r="362" spans="1:19" hidden="1">
      <c r="A362" s="72" t="s">
        <v>767</v>
      </c>
      <c r="B362" s="73" t="s">
        <v>162</v>
      </c>
      <c r="C362" s="73" t="s">
        <v>776</v>
      </c>
      <c r="D362" s="73" t="s">
        <v>769</v>
      </c>
      <c r="E362" s="89" t="s">
        <v>66</v>
      </c>
      <c r="F362" s="74" t="s">
        <v>66</v>
      </c>
      <c r="G362" s="75" t="s">
        <v>161</v>
      </c>
      <c r="H362" s="75" t="s">
        <v>161</v>
      </c>
      <c r="I362" s="74">
        <v>0</v>
      </c>
      <c r="K362" s="112"/>
      <c r="L362" s="112"/>
      <c r="M362" s="112"/>
      <c r="N362" s="112"/>
      <c r="O362" s="112"/>
      <c r="P362" s="112" t="s">
        <v>66</v>
      </c>
      <c r="Q362" t="str">
        <v>MAIN MODELS</v>
      </c>
      <c r="R362" s="114" t="str">
        <f t="shared" si="10"/>
        <v>CAMRY</v>
      </c>
      <c r="S362" t="str">
        <v>Other Model</v>
      </c>
    </row>
    <row r="363" spans="1:19" hidden="1">
      <c r="A363" s="72" t="s">
        <v>764</v>
      </c>
      <c r="B363" s="73" t="s">
        <v>170</v>
      </c>
      <c r="C363" s="73" t="s">
        <v>777</v>
      </c>
      <c r="D363" s="73" t="s">
        <v>766</v>
      </c>
      <c r="E363" s="89" t="s">
        <v>66</v>
      </c>
      <c r="F363" s="74" t="s">
        <v>66</v>
      </c>
      <c r="G363" s="75" t="s">
        <v>161</v>
      </c>
      <c r="H363" s="75" t="s">
        <v>161</v>
      </c>
      <c r="I363" s="74">
        <v>0</v>
      </c>
      <c r="K363" s="112"/>
      <c r="L363" s="112"/>
      <c r="M363" s="112"/>
      <c r="N363" s="112"/>
      <c r="O363" s="112"/>
      <c r="P363" s="112" t="s">
        <v>66</v>
      </c>
      <c r="Q363" t="str">
        <v>MAIN MODELS</v>
      </c>
      <c r="R363" s="114" t="str">
        <f t="shared" si="10"/>
        <v>CAMRY</v>
      </c>
      <c r="S363" t="str">
        <v>Other Model</v>
      </c>
    </row>
    <row r="364" spans="1:19" hidden="1">
      <c r="A364" s="72" t="s">
        <v>764</v>
      </c>
      <c r="B364" s="73" t="s">
        <v>778</v>
      </c>
      <c r="C364" s="73" t="s">
        <v>779</v>
      </c>
      <c r="D364" s="73" t="s">
        <v>766</v>
      </c>
      <c r="E364" s="89" t="s">
        <v>66</v>
      </c>
      <c r="F364" s="74" t="s">
        <v>66</v>
      </c>
      <c r="G364" s="75" t="s">
        <v>161</v>
      </c>
      <c r="H364" s="75" t="s">
        <v>161</v>
      </c>
      <c r="I364" s="74">
        <v>0</v>
      </c>
      <c r="K364" s="112"/>
      <c r="L364" s="112"/>
      <c r="M364" s="112"/>
      <c r="N364" s="112"/>
      <c r="O364" s="112"/>
      <c r="P364" s="112" t="s">
        <v>66</v>
      </c>
      <c r="Q364" t="str">
        <v>MAIN MODELS</v>
      </c>
      <c r="R364" s="114" t="str">
        <f t="shared" si="10"/>
        <v>CAMRY</v>
      </c>
      <c r="S364" t="str">
        <v>Other Model</v>
      </c>
    </row>
    <row r="365" spans="1:19" hidden="1">
      <c r="A365" s="72" t="s">
        <v>767</v>
      </c>
      <c r="B365" s="73" t="s">
        <v>170</v>
      </c>
      <c r="C365" s="73" t="s">
        <v>780</v>
      </c>
      <c r="D365" s="73" t="s">
        <v>769</v>
      </c>
      <c r="E365" s="89" t="s">
        <v>66</v>
      </c>
      <c r="F365" s="74" t="s">
        <v>66</v>
      </c>
      <c r="G365" s="75" t="s">
        <v>161</v>
      </c>
      <c r="H365" s="75" t="s">
        <v>161</v>
      </c>
      <c r="I365" s="74">
        <v>0</v>
      </c>
      <c r="K365" s="112"/>
      <c r="L365" s="112"/>
      <c r="M365" s="112"/>
      <c r="N365" s="112"/>
      <c r="O365" s="112"/>
      <c r="P365" s="112" t="s">
        <v>66</v>
      </c>
      <c r="Q365" t="str">
        <v>MAIN MODELS</v>
      </c>
      <c r="R365" s="114" t="str">
        <f t="shared" si="10"/>
        <v>CAMRY</v>
      </c>
      <c r="S365" t="str">
        <v>Other Model</v>
      </c>
    </row>
    <row r="366" spans="1:19" hidden="1">
      <c r="A366" s="72" t="s">
        <v>767</v>
      </c>
      <c r="B366" s="73" t="s">
        <v>778</v>
      </c>
      <c r="C366" s="73" t="s">
        <v>781</v>
      </c>
      <c r="D366" s="73" t="s">
        <v>769</v>
      </c>
      <c r="E366" s="89" t="s">
        <v>66</v>
      </c>
      <c r="F366" s="74" t="s">
        <v>66</v>
      </c>
      <c r="G366" s="75" t="s">
        <v>161</v>
      </c>
      <c r="H366" s="75" t="s">
        <v>161</v>
      </c>
      <c r="I366" s="74">
        <v>0</v>
      </c>
      <c r="K366" s="112"/>
      <c r="L366" s="112"/>
      <c r="M366" s="112"/>
      <c r="N366" s="112"/>
      <c r="O366" s="112"/>
      <c r="P366" s="112" t="s">
        <v>66</v>
      </c>
      <c r="Q366" t="str">
        <v>MAIN MODELS</v>
      </c>
      <c r="R366" s="114" t="str">
        <f t="shared" si="10"/>
        <v>CAMRY</v>
      </c>
      <c r="S366" t="str">
        <v>Other Model</v>
      </c>
    </row>
    <row r="367" spans="1:19" hidden="1">
      <c r="A367" s="72" t="s">
        <v>764</v>
      </c>
      <c r="B367" s="73" t="s">
        <v>172</v>
      </c>
      <c r="C367" s="73" t="s">
        <v>782</v>
      </c>
      <c r="D367" s="73" t="s">
        <v>766</v>
      </c>
      <c r="E367" s="89" t="s">
        <v>66</v>
      </c>
      <c r="F367" s="74" t="s">
        <v>66</v>
      </c>
      <c r="G367" s="75" t="s">
        <v>161</v>
      </c>
      <c r="H367" s="75" t="s">
        <v>161</v>
      </c>
      <c r="I367" s="74">
        <v>0</v>
      </c>
      <c r="K367" s="112"/>
      <c r="L367" s="112"/>
      <c r="M367" s="112"/>
      <c r="N367" s="112"/>
      <c r="O367" s="112"/>
      <c r="P367" s="112" t="s">
        <v>66</v>
      </c>
      <c r="Q367" t="str">
        <v>MAIN MODELS</v>
      </c>
      <c r="R367" s="114" t="str">
        <f t="shared" si="10"/>
        <v>CAMRY</v>
      </c>
      <c r="S367" t="str">
        <v>Other Model</v>
      </c>
    </row>
    <row r="368" spans="1:19" hidden="1">
      <c r="A368" s="72" t="s">
        <v>764</v>
      </c>
      <c r="B368" s="73" t="s">
        <v>783</v>
      </c>
      <c r="C368" s="73" t="s">
        <v>784</v>
      </c>
      <c r="D368" s="73" t="s">
        <v>766</v>
      </c>
      <c r="E368" s="89" t="s">
        <v>66</v>
      </c>
      <c r="F368" s="74" t="s">
        <v>66</v>
      </c>
      <c r="G368" s="75" t="s">
        <v>161</v>
      </c>
      <c r="H368" s="75" t="s">
        <v>161</v>
      </c>
      <c r="I368" s="74">
        <v>0</v>
      </c>
      <c r="K368" s="112"/>
      <c r="L368" s="112"/>
      <c r="M368" s="112"/>
      <c r="N368" s="112"/>
      <c r="O368" s="112"/>
      <c r="P368" s="112" t="s">
        <v>66</v>
      </c>
      <c r="Q368" t="str">
        <v>MAIN MODELS</v>
      </c>
      <c r="R368" s="114" t="str">
        <f t="shared" si="10"/>
        <v>CAMRY</v>
      </c>
      <c r="S368" t="str">
        <v>Other Model</v>
      </c>
    </row>
    <row r="369" spans="1:19" hidden="1">
      <c r="A369" s="72" t="s">
        <v>767</v>
      </c>
      <c r="B369" s="73" t="s">
        <v>172</v>
      </c>
      <c r="C369" s="73" t="s">
        <v>785</v>
      </c>
      <c r="D369" s="73" t="s">
        <v>769</v>
      </c>
      <c r="E369" s="89" t="s">
        <v>66</v>
      </c>
      <c r="F369" s="74" t="s">
        <v>66</v>
      </c>
      <c r="G369" s="75" t="s">
        <v>161</v>
      </c>
      <c r="H369" s="75" t="s">
        <v>161</v>
      </c>
      <c r="I369" s="74">
        <v>0</v>
      </c>
      <c r="K369" s="112"/>
      <c r="L369" s="112"/>
      <c r="M369" s="112"/>
      <c r="N369" s="112"/>
      <c r="O369" s="112"/>
      <c r="P369" s="112" t="s">
        <v>66</v>
      </c>
      <c r="Q369" t="str">
        <v>MAIN MODELS</v>
      </c>
      <c r="R369" s="114" t="str">
        <f t="shared" si="10"/>
        <v>CAMRY</v>
      </c>
      <c r="S369" t="str">
        <v>Other Model</v>
      </c>
    </row>
    <row r="370" spans="1:19" hidden="1">
      <c r="A370" s="72" t="s">
        <v>767</v>
      </c>
      <c r="B370" s="73" t="s">
        <v>783</v>
      </c>
      <c r="C370" s="73" t="s">
        <v>786</v>
      </c>
      <c r="D370" s="73" t="s">
        <v>769</v>
      </c>
      <c r="E370" s="89" t="s">
        <v>66</v>
      </c>
      <c r="F370" s="74" t="s">
        <v>66</v>
      </c>
      <c r="G370" s="75" t="s">
        <v>161</v>
      </c>
      <c r="H370" s="75" t="s">
        <v>161</v>
      </c>
      <c r="I370" s="74">
        <v>0</v>
      </c>
      <c r="K370" s="112"/>
      <c r="L370" s="112"/>
      <c r="M370" s="112"/>
      <c r="N370" s="112"/>
      <c r="O370" s="112"/>
      <c r="P370" s="112" t="s">
        <v>66</v>
      </c>
      <c r="Q370" t="str">
        <v>MAIN MODELS</v>
      </c>
      <c r="R370" s="114" t="str">
        <f t="shared" si="10"/>
        <v>CAMRY</v>
      </c>
      <c r="S370" t="str">
        <v>Other Model</v>
      </c>
    </row>
    <row r="371" spans="1:19" hidden="1">
      <c r="A371" s="72" t="s">
        <v>787</v>
      </c>
      <c r="B371" s="73" t="s">
        <v>158</v>
      </c>
      <c r="C371" s="73" t="s">
        <v>788</v>
      </c>
      <c r="D371" s="73" t="s">
        <v>789</v>
      </c>
      <c r="E371" s="89" t="s">
        <v>66</v>
      </c>
      <c r="F371" s="74" t="s">
        <v>66</v>
      </c>
      <c r="G371" s="74" t="s">
        <v>252</v>
      </c>
      <c r="H371" s="75" t="s">
        <v>161</v>
      </c>
      <c r="I371" s="74">
        <v>1</v>
      </c>
      <c r="K371" s="113"/>
      <c r="L371" s="113"/>
      <c r="M371" s="113"/>
      <c r="N371" s="113"/>
      <c r="O371" s="113">
        <v>21</v>
      </c>
      <c r="P371" s="113" t="s">
        <v>66</v>
      </c>
      <c r="Q371" t="str">
        <v>MAIN MODELS</v>
      </c>
      <c r="R371" s="114" t="str">
        <f t="shared" si="10"/>
        <v>CAMRY</v>
      </c>
      <c r="S371" t="str">
        <v>Other Model</v>
      </c>
    </row>
    <row r="372" spans="1:19" hidden="1">
      <c r="A372" s="72" t="s">
        <v>787</v>
      </c>
      <c r="B372" s="73" t="s">
        <v>729</v>
      </c>
      <c r="C372" s="73" t="s">
        <v>790</v>
      </c>
      <c r="D372" s="73" t="s">
        <v>789</v>
      </c>
      <c r="E372" s="89" t="s">
        <v>66</v>
      </c>
      <c r="F372" s="74" t="s">
        <v>66</v>
      </c>
      <c r="G372" s="74" t="s">
        <v>228</v>
      </c>
      <c r="H372" s="74" t="s">
        <v>231</v>
      </c>
      <c r="I372" s="74">
        <v>1</v>
      </c>
      <c r="K372" s="113"/>
      <c r="L372" s="113"/>
      <c r="M372" s="113"/>
      <c r="N372" s="113"/>
      <c r="O372" s="113">
        <v>21</v>
      </c>
      <c r="P372" s="113" t="s">
        <v>66</v>
      </c>
      <c r="Q372" t="str">
        <v>MAIN MODELS</v>
      </c>
      <c r="R372" s="114" t="str">
        <f t="shared" si="10"/>
        <v>CAMRY</v>
      </c>
      <c r="S372" t="str">
        <v>Other Model</v>
      </c>
    </row>
    <row r="373" spans="1:19" hidden="1">
      <c r="A373" s="72" t="s">
        <v>787</v>
      </c>
      <c r="B373" s="73" t="s">
        <v>162</v>
      </c>
      <c r="C373" s="73" t="s">
        <v>791</v>
      </c>
      <c r="D373" s="73" t="s">
        <v>789</v>
      </c>
      <c r="E373" s="89" t="s">
        <v>66</v>
      </c>
      <c r="F373" s="74" t="s">
        <v>66</v>
      </c>
      <c r="G373" s="74" t="s">
        <v>228</v>
      </c>
      <c r="H373" s="74" t="s">
        <v>231</v>
      </c>
      <c r="I373" s="74">
        <v>1</v>
      </c>
      <c r="K373" s="113"/>
      <c r="L373" s="113"/>
      <c r="M373" s="113"/>
      <c r="N373" s="113"/>
      <c r="O373" s="113">
        <v>21</v>
      </c>
      <c r="P373" s="113" t="s">
        <v>66</v>
      </c>
      <c r="Q373" t="str">
        <v>MAIN MODELS</v>
      </c>
      <c r="R373" s="114" t="str">
        <f t="shared" si="10"/>
        <v>CAMRY</v>
      </c>
      <c r="S373" t="str">
        <v>Other Model</v>
      </c>
    </row>
    <row r="374" spans="1:19" hidden="1">
      <c r="A374" s="72" t="s">
        <v>787</v>
      </c>
      <c r="B374" s="73" t="s">
        <v>773</v>
      </c>
      <c r="C374" s="73" t="s">
        <v>792</v>
      </c>
      <c r="D374" s="73" t="s">
        <v>789</v>
      </c>
      <c r="E374" s="89" t="s">
        <v>66</v>
      </c>
      <c r="F374" s="74" t="s">
        <v>66</v>
      </c>
      <c r="G374" s="74" t="s">
        <v>228</v>
      </c>
      <c r="H374" s="74" t="s">
        <v>231</v>
      </c>
      <c r="I374" s="74">
        <v>1</v>
      </c>
      <c r="K374" s="113"/>
      <c r="L374" s="113"/>
      <c r="M374" s="113"/>
      <c r="N374" s="113"/>
      <c r="O374" s="113">
        <v>21</v>
      </c>
      <c r="P374" s="113" t="s">
        <v>66</v>
      </c>
      <c r="Q374" t="str">
        <v>MAIN MODELS</v>
      </c>
      <c r="R374" s="114" t="str">
        <f t="shared" si="10"/>
        <v>CAMRY</v>
      </c>
      <c r="S374" t="str">
        <v>Other Model</v>
      </c>
    </row>
    <row r="375" spans="1:19" hidden="1">
      <c r="A375" s="72" t="s">
        <v>755</v>
      </c>
      <c r="B375" s="73" t="s">
        <v>158</v>
      </c>
      <c r="C375" s="73" t="s">
        <v>793</v>
      </c>
      <c r="D375" s="73" t="s">
        <v>757</v>
      </c>
      <c r="E375" s="90" t="s">
        <v>68</v>
      </c>
      <c r="F375" s="74" t="s">
        <v>68</v>
      </c>
      <c r="G375" s="75" t="s">
        <v>161</v>
      </c>
      <c r="H375" s="75" t="s">
        <v>161</v>
      </c>
      <c r="I375" s="74">
        <v>0</v>
      </c>
      <c r="K375" s="112"/>
      <c r="L375" s="112"/>
      <c r="M375" s="112"/>
      <c r="N375" s="112"/>
      <c r="O375" s="112"/>
      <c r="P375" s="112" t="s">
        <v>68</v>
      </c>
      <c r="Q375" t="str">
        <v>MAIN MODELS</v>
      </c>
      <c r="R375" s="114" t="str">
        <f t="shared" si="10"/>
        <v>CAMRY HYBRID</v>
      </c>
      <c r="S375" t="str">
        <v>Other Model</v>
      </c>
    </row>
    <row r="376" spans="1:19" hidden="1">
      <c r="A376" s="72" t="s">
        <v>755</v>
      </c>
      <c r="B376" s="73" t="s">
        <v>729</v>
      </c>
      <c r="C376" s="73" t="s">
        <v>794</v>
      </c>
      <c r="D376" s="73" t="s">
        <v>757</v>
      </c>
      <c r="E376" s="90" t="s">
        <v>68</v>
      </c>
      <c r="F376" s="74" t="s">
        <v>68</v>
      </c>
      <c r="G376" s="75" t="s">
        <v>161</v>
      </c>
      <c r="H376" s="75" t="s">
        <v>161</v>
      </c>
      <c r="I376" s="74">
        <v>0</v>
      </c>
      <c r="K376" s="112"/>
      <c r="L376" s="112"/>
      <c r="M376" s="112"/>
      <c r="N376" s="112"/>
      <c r="O376" s="112"/>
      <c r="P376" s="112" t="s">
        <v>68</v>
      </c>
      <c r="Q376" t="str">
        <v>MAIN MODELS</v>
      </c>
      <c r="R376" s="114" t="str">
        <f t="shared" si="10"/>
        <v>CAMRY HYBRID</v>
      </c>
      <c r="S376" t="str">
        <v>Other Model</v>
      </c>
    </row>
    <row r="377" spans="1:19" hidden="1">
      <c r="A377" s="72" t="s">
        <v>755</v>
      </c>
      <c r="B377" s="73" t="s">
        <v>221</v>
      </c>
      <c r="C377" s="73" t="s">
        <v>795</v>
      </c>
      <c r="D377" s="73" t="s">
        <v>757</v>
      </c>
      <c r="E377" s="90" t="s">
        <v>68</v>
      </c>
      <c r="F377" s="74" t="s">
        <v>68</v>
      </c>
      <c r="G377" s="75" t="s">
        <v>161</v>
      </c>
      <c r="H377" s="75" t="s">
        <v>161</v>
      </c>
      <c r="I377" s="74">
        <v>0</v>
      </c>
      <c r="K377" s="112"/>
      <c r="L377" s="112"/>
      <c r="M377" s="112"/>
      <c r="N377" s="112"/>
      <c r="O377" s="112"/>
      <c r="P377" s="112" t="s">
        <v>68</v>
      </c>
      <c r="Q377" t="str">
        <v>MAIN MODELS</v>
      </c>
      <c r="R377" s="114" t="str">
        <f t="shared" si="10"/>
        <v>CAMRY HYBRID</v>
      </c>
      <c r="S377" t="str">
        <v>Other Model</v>
      </c>
    </row>
    <row r="378" spans="1:19" hidden="1">
      <c r="A378" s="72" t="s">
        <v>755</v>
      </c>
      <c r="B378" s="73" t="s">
        <v>732</v>
      </c>
      <c r="C378" s="73" t="s">
        <v>796</v>
      </c>
      <c r="D378" s="73" t="s">
        <v>757</v>
      </c>
      <c r="E378" s="90" t="s">
        <v>68</v>
      </c>
      <c r="F378" s="74" t="s">
        <v>68</v>
      </c>
      <c r="G378" s="75" t="s">
        <v>161</v>
      </c>
      <c r="H378" s="75" t="s">
        <v>161</v>
      </c>
      <c r="I378" s="74">
        <v>0</v>
      </c>
      <c r="K378" s="112"/>
      <c r="L378" s="112"/>
      <c r="M378" s="112"/>
      <c r="N378" s="112"/>
      <c r="O378" s="112"/>
      <c r="P378" s="112" t="s">
        <v>68</v>
      </c>
      <c r="Q378" t="str">
        <v>MAIN MODELS</v>
      </c>
      <c r="R378" s="114" t="str">
        <f t="shared" si="10"/>
        <v>CAMRY HYBRID</v>
      </c>
      <c r="S378" t="str">
        <v>Other Model</v>
      </c>
    </row>
    <row r="379" spans="1:19" hidden="1">
      <c r="A379" s="72" t="s">
        <v>755</v>
      </c>
      <c r="B379" s="73" t="s">
        <v>164</v>
      </c>
      <c r="C379" s="73" t="s">
        <v>797</v>
      </c>
      <c r="D379" s="73" t="s">
        <v>757</v>
      </c>
      <c r="E379" s="90" t="s">
        <v>68</v>
      </c>
      <c r="F379" s="74" t="s">
        <v>68</v>
      </c>
      <c r="G379" s="75" t="s">
        <v>161</v>
      </c>
      <c r="H379" s="75" t="s">
        <v>161</v>
      </c>
      <c r="I379" s="74">
        <v>0</v>
      </c>
      <c r="K379" s="112"/>
      <c r="L379" s="112"/>
      <c r="M379" s="112"/>
      <c r="N379" s="112"/>
      <c r="O379" s="112"/>
      <c r="P379" s="112" t="s">
        <v>68</v>
      </c>
      <c r="Q379" t="str">
        <v>MAIN MODELS</v>
      </c>
      <c r="R379" s="114" t="str">
        <f t="shared" si="10"/>
        <v>CAMRY HYBRID</v>
      </c>
      <c r="S379" t="str">
        <v>Other Model</v>
      </c>
    </row>
    <row r="380" spans="1:19" hidden="1">
      <c r="A380" s="72" t="s">
        <v>755</v>
      </c>
      <c r="B380" s="73" t="s">
        <v>735</v>
      </c>
      <c r="C380" s="73" t="s">
        <v>798</v>
      </c>
      <c r="D380" s="73" t="s">
        <v>757</v>
      </c>
      <c r="E380" s="90" t="s">
        <v>68</v>
      </c>
      <c r="F380" s="74" t="s">
        <v>68</v>
      </c>
      <c r="G380" s="75" t="s">
        <v>161</v>
      </c>
      <c r="H380" s="75" t="s">
        <v>161</v>
      </c>
      <c r="I380" s="74">
        <v>0</v>
      </c>
      <c r="K380" s="112"/>
      <c r="L380" s="112"/>
      <c r="M380" s="112"/>
      <c r="N380" s="112"/>
      <c r="O380" s="112"/>
      <c r="P380" s="112" t="s">
        <v>68</v>
      </c>
      <c r="Q380" t="str">
        <v>MAIN MODELS</v>
      </c>
      <c r="R380" s="114" t="str">
        <f t="shared" si="10"/>
        <v>CAMRY HYBRID</v>
      </c>
      <c r="S380" t="str">
        <v>Other Model</v>
      </c>
    </row>
    <row r="381" spans="1:19" hidden="1">
      <c r="A381" s="72" t="s">
        <v>799</v>
      </c>
      <c r="B381" s="73" t="s">
        <v>158</v>
      </c>
      <c r="C381" s="73" t="s">
        <v>800</v>
      </c>
      <c r="D381" s="73" t="s">
        <v>801</v>
      </c>
      <c r="E381" s="90" t="s">
        <v>68</v>
      </c>
      <c r="F381" s="74" t="s">
        <v>68</v>
      </c>
      <c r="G381" s="75" t="s">
        <v>161</v>
      </c>
      <c r="H381" s="75" t="s">
        <v>161</v>
      </c>
      <c r="I381" s="74">
        <v>0</v>
      </c>
      <c r="K381" s="112"/>
      <c r="L381" s="112"/>
      <c r="M381" s="112"/>
      <c r="N381" s="112"/>
      <c r="O381" s="112"/>
      <c r="P381" s="112" t="s">
        <v>68</v>
      </c>
      <c r="Q381" t="str">
        <v>MAIN MODELS</v>
      </c>
      <c r="R381" s="114" t="str">
        <f t="shared" si="10"/>
        <v>CAMRY HYBRID</v>
      </c>
      <c r="S381" t="str">
        <v>Other Model</v>
      </c>
    </row>
    <row r="382" spans="1:19" hidden="1">
      <c r="A382" s="72" t="s">
        <v>799</v>
      </c>
      <c r="B382" s="73" t="s">
        <v>729</v>
      </c>
      <c r="C382" s="73" t="s">
        <v>802</v>
      </c>
      <c r="D382" s="73" t="s">
        <v>801</v>
      </c>
      <c r="E382" s="90" t="s">
        <v>68</v>
      </c>
      <c r="F382" s="74" t="s">
        <v>68</v>
      </c>
      <c r="G382" s="75" t="s">
        <v>161</v>
      </c>
      <c r="H382" s="75" t="s">
        <v>161</v>
      </c>
      <c r="I382" s="74">
        <v>0</v>
      </c>
      <c r="K382" s="112"/>
      <c r="L382" s="112"/>
      <c r="M382" s="112"/>
      <c r="N382" s="112"/>
      <c r="O382" s="112"/>
      <c r="P382" s="112" t="s">
        <v>68</v>
      </c>
      <c r="Q382" t="str">
        <v>MAIN MODELS</v>
      </c>
      <c r="R382" s="114" t="str">
        <f t="shared" si="10"/>
        <v>CAMRY HYBRID</v>
      </c>
      <c r="S382" t="str">
        <v>Other Model</v>
      </c>
    </row>
    <row r="383" spans="1:19" hidden="1">
      <c r="A383" s="72" t="s">
        <v>799</v>
      </c>
      <c r="B383" s="73" t="s">
        <v>773</v>
      </c>
      <c r="C383" s="73" t="s">
        <v>803</v>
      </c>
      <c r="D383" s="73" t="s">
        <v>801</v>
      </c>
      <c r="E383" s="90" t="s">
        <v>68</v>
      </c>
      <c r="F383" s="74" t="s">
        <v>68</v>
      </c>
      <c r="G383" s="75" t="s">
        <v>161</v>
      </c>
      <c r="H383" s="75" t="s">
        <v>161</v>
      </c>
      <c r="I383" s="74">
        <v>0</v>
      </c>
      <c r="K383" s="112"/>
      <c r="L383" s="112"/>
      <c r="M383" s="112"/>
      <c r="N383" s="112"/>
      <c r="O383" s="112"/>
      <c r="P383" s="112" t="s">
        <v>68</v>
      </c>
      <c r="Q383" t="str">
        <v>MAIN MODELS</v>
      </c>
      <c r="R383" s="114" t="str">
        <f t="shared" si="10"/>
        <v>CAMRY HYBRID</v>
      </c>
      <c r="S383" t="str">
        <v>Other Model</v>
      </c>
    </row>
    <row r="384" spans="1:19" hidden="1">
      <c r="A384" s="72" t="s">
        <v>799</v>
      </c>
      <c r="B384" s="73" t="s">
        <v>162</v>
      </c>
      <c r="C384" s="73" t="s">
        <v>804</v>
      </c>
      <c r="D384" s="73" t="s">
        <v>801</v>
      </c>
      <c r="E384" s="90" t="s">
        <v>68</v>
      </c>
      <c r="F384" s="74" t="s">
        <v>68</v>
      </c>
      <c r="G384" s="75" t="s">
        <v>161</v>
      </c>
      <c r="H384" s="75" t="s">
        <v>161</v>
      </c>
      <c r="I384" s="74">
        <v>0</v>
      </c>
      <c r="K384" s="112"/>
      <c r="L384" s="112"/>
      <c r="M384" s="112"/>
      <c r="N384" s="112"/>
      <c r="O384" s="112"/>
      <c r="P384" s="112" t="s">
        <v>68</v>
      </c>
      <c r="Q384" t="str">
        <v>MAIN MODELS</v>
      </c>
      <c r="R384" s="114" t="str">
        <f t="shared" si="10"/>
        <v>CAMRY HYBRID</v>
      </c>
      <c r="S384" t="str">
        <v>Other Model</v>
      </c>
    </row>
    <row r="385" spans="1:19" hidden="1">
      <c r="A385" s="72" t="s">
        <v>799</v>
      </c>
      <c r="B385" s="73" t="s">
        <v>170</v>
      </c>
      <c r="C385" s="73" t="s">
        <v>805</v>
      </c>
      <c r="D385" s="73" t="s">
        <v>801</v>
      </c>
      <c r="E385" s="90" t="s">
        <v>68</v>
      </c>
      <c r="F385" s="74" t="s">
        <v>68</v>
      </c>
      <c r="G385" s="75" t="s">
        <v>161</v>
      </c>
      <c r="H385" s="75" t="s">
        <v>161</v>
      </c>
      <c r="I385" s="74">
        <v>0</v>
      </c>
      <c r="K385" s="112"/>
      <c r="L385" s="112"/>
      <c r="M385" s="112"/>
      <c r="N385" s="112"/>
      <c r="O385" s="112"/>
      <c r="P385" s="112" t="s">
        <v>68</v>
      </c>
      <c r="Q385" t="str">
        <v>MAIN MODELS</v>
      </c>
      <c r="R385" s="114" t="str">
        <f t="shared" si="10"/>
        <v>CAMRY HYBRID</v>
      </c>
      <c r="S385" t="str">
        <v>Other Model</v>
      </c>
    </row>
    <row r="386" spans="1:19" hidden="1">
      <c r="A386" s="72" t="s">
        <v>799</v>
      </c>
      <c r="B386" s="73" t="s">
        <v>778</v>
      </c>
      <c r="C386" s="73" t="s">
        <v>806</v>
      </c>
      <c r="D386" s="73" t="s">
        <v>801</v>
      </c>
      <c r="E386" s="90" t="s">
        <v>68</v>
      </c>
      <c r="F386" s="74" t="s">
        <v>68</v>
      </c>
      <c r="G386" s="75" t="s">
        <v>161</v>
      </c>
      <c r="H386" s="75" t="s">
        <v>161</v>
      </c>
      <c r="I386" s="74">
        <v>0</v>
      </c>
      <c r="K386" s="112"/>
      <c r="L386" s="112"/>
      <c r="M386" s="112"/>
      <c r="N386" s="112"/>
      <c r="O386" s="112"/>
      <c r="P386" s="112" t="s">
        <v>68</v>
      </c>
      <c r="Q386" t="str">
        <v>MAIN MODELS</v>
      </c>
      <c r="R386" s="114" t="str">
        <f t="shared" si="10"/>
        <v>CAMRY HYBRID</v>
      </c>
      <c r="S386" t="str">
        <v>Other Model</v>
      </c>
    </row>
    <row r="387" spans="1:19" hidden="1">
      <c r="A387" s="72" t="s">
        <v>799</v>
      </c>
      <c r="B387" s="73" t="s">
        <v>172</v>
      </c>
      <c r="C387" s="73" t="s">
        <v>807</v>
      </c>
      <c r="D387" s="73" t="s">
        <v>801</v>
      </c>
      <c r="E387" s="90" t="s">
        <v>68</v>
      </c>
      <c r="F387" s="74" t="s">
        <v>68</v>
      </c>
      <c r="G387" s="75" t="s">
        <v>161</v>
      </c>
      <c r="H387" s="75" t="s">
        <v>161</v>
      </c>
      <c r="I387" s="74">
        <v>0</v>
      </c>
      <c r="K387" s="112"/>
      <c r="L387" s="112"/>
      <c r="M387" s="112"/>
      <c r="N387" s="112"/>
      <c r="O387" s="112"/>
      <c r="P387" s="112" t="s">
        <v>68</v>
      </c>
      <c r="Q387" t="str">
        <v>MAIN MODELS</v>
      </c>
      <c r="R387" s="114" t="str">
        <f t="shared" ref="R387:R450" si="11">E387</f>
        <v>CAMRY HYBRID</v>
      </c>
      <c r="S387" t="str">
        <v>Other Model</v>
      </c>
    </row>
    <row r="388" spans="1:19" hidden="1">
      <c r="A388" s="72" t="s">
        <v>799</v>
      </c>
      <c r="B388" s="73" t="s">
        <v>783</v>
      </c>
      <c r="C388" s="73" t="s">
        <v>808</v>
      </c>
      <c r="D388" s="73" t="s">
        <v>801</v>
      </c>
      <c r="E388" s="90" t="s">
        <v>68</v>
      </c>
      <c r="F388" s="74" t="s">
        <v>68</v>
      </c>
      <c r="G388" s="75" t="s">
        <v>161</v>
      </c>
      <c r="H388" s="75" t="s">
        <v>161</v>
      </c>
      <c r="I388" s="74">
        <v>0</v>
      </c>
      <c r="K388" s="112"/>
      <c r="L388" s="112"/>
      <c r="M388" s="112"/>
      <c r="N388" s="112"/>
      <c r="O388" s="112"/>
      <c r="P388" s="112" t="s">
        <v>68</v>
      </c>
      <c r="Q388" t="str">
        <v>MAIN MODELS</v>
      </c>
      <c r="R388" s="114" t="str">
        <f t="shared" si="11"/>
        <v>CAMRY HYBRID</v>
      </c>
      <c r="S388" t="str">
        <v>Other Model</v>
      </c>
    </row>
    <row r="389" spans="1:19" hidden="1">
      <c r="A389" s="72" t="s">
        <v>809</v>
      </c>
      <c r="B389" s="73" t="s">
        <v>158</v>
      </c>
      <c r="C389" s="73" t="s">
        <v>810</v>
      </c>
      <c r="D389" s="73" t="s">
        <v>811</v>
      </c>
      <c r="E389" s="90" t="s">
        <v>68</v>
      </c>
      <c r="F389" s="74" t="s">
        <v>68</v>
      </c>
      <c r="G389" s="74" t="s">
        <v>252</v>
      </c>
      <c r="H389" s="75" t="s">
        <v>161</v>
      </c>
      <c r="I389" s="74">
        <v>1</v>
      </c>
      <c r="K389" s="113"/>
      <c r="L389" s="113"/>
      <c r="M389" s="113"/>
      <c r="N389" s="113"/>
      <c r="O389" s="113">
        <v>22</v>
      </c>
      <c r="P389" s="113" t="s">
        <v>68</v>
      </c>
      <c r="Q389" t="str">
        <v>MAIN MODELS</v>
      </c>
      <c r="R389" s="114" t="str">
        <f t="shared" si="11"/>
        <v>CAMRY HYBRID</v>
      </c>
      <c r="S389" t="str">
        <v>Other Model</v>
      </c>
    </row>
    <row r="390" spans="1:19" hidden="1">
      <c r="A390" s="72" t="s">
        <v>809</v>
      </c>
      <c r="B390" s="73" t="s">
        <v>729</v>
      </c>
      <c r="C390" s="73" t="s">
        <v>812</v>
      </c>
      <c r="D390" s="73" t="s">
        <v>811</v>
      </c>
      <c r="E390" s="90" t="s">
        <v>68</v>
      </c>
      <c r="F390" s="74" t="s">
        <v>68</v>
      </c>
      <c r="G390" s="74" t="s">
        <v>228</v>
      </c>
      <c r="H390" s="74" t="s">
        <v>231</v>
      </c>
      <c r="I390" s="74">
        <v>1</v>
      </c>
      <c r="K390" s="113"/>
      <c r="L390" s="113"/>
      <c r="M390" s="113"/>
      <c r="N390" s="113"/>
      <c r="O390" s="113">
        <v>22</v>
      </c>
      <c r="P390" s="113" t="s">
        <v>68</v>
      </c>
      <c r="Q390" t="str">
        <v>MAIN MODELS</v>
      </c>
      <c r="R390" s="114" t="str">
        <f t="shared" si="11"/>
        <v>CAMRY HYBRID</v>
      </c>
      <c r="S390" t="str">
        <v>Other Model</v>
      </c>
    </row>
    <row r="391" spans="1:19" hidden="1">
      <c r="A391" s="72" t="s">
        <v>809</v>
      </c>
      <c r="B391" s="73" t="s">
        <v>162</v>
      </c>
      <c r="C391" s="73" t="s">
        <v>813</v>
      </c>
      <c r="D391" s="73" t="s">
        <v>811</v>
      </c>
      <c r="E391" s="90" t="s">
        <v>68</v>
      </c>
      <c r="F391" s="74" t="s">
        <v>68</v>
      </c>
      <c r="G391" s="74" t="s">
        <v>228</v>
      </c>
      <c r="H391" s="74" t="s">
        <v>231</v>
      </c>
      <c r="I391" s="74">
        <v>1</v>
      </c>
      <c r="K391" s="113"/>
      <c r="L391" s="113"/>
      <c r="M391" s="113"/>
      <c r="N391" s="113"/>
      <c r="O391" s="113">
        <v>22</v>
      </c>
      <c r="P391" s="113" t="s">
        <v>68</v>
      </c>
      <c r="Q391" t="str">
        <v>MAIN MODELS</v>
      </c>
      <c r="R391" s="114" t="str">
        <f t="shared" si="11"/>
        <v>CAMRY HYBRID</v>
      </c>
      <c r="S391" t="str">
        <v>Other Model</v>
      </c>
    </row>
    <row r="392" spans="1:19" hidden="1">
      <c r="A392" s="72" t="s">
        <v>809</v>
      </c>
      <c r="B392" s="73" t="s">
        <v>773</v>
      </c>
      <c r="C392" s="73" t="s">
        <v>814</v>
      </c>
      <c r="D392" s="73" t="s">
        <v>811</v>
      </c>
      <c r="E392" s="90" t="s">
        <v>68</v>
      </c>
      <c r="F392" s="74" t="s">
        <v>68</v>
      </c>
      <c r="G392" s="74" t="s">
        <v>228</v>
      </c>
      <c r="H392" s="74" t="s">
        <v>231</v>
      </c>
      <c r="I392" s="74">
        <v>1</v>
      </c>
      <c r="K392" s="113"/>
      <c r="L392" s="113"/>
      <c r="M392" s="113"/>
      <c r="N392" s="113"/>
      <c r="O392" s="113">
        <v>22</v>
      </c>
      <c r="P392" s="113" t="s">
        <v>68</v>
      </c>
      <c r="Q392" t="str">
        <v>MAIN MODELS</v>
      </c>
      <c r="R392" s="114" t="str">
        <f t="shared" si="11"/>
        <v>CAMRY HYBRID</v>
      </c>
      <c r="S392" t="str">
        <v>Other Model</v>
      </c>
    </row>
    <row r="393" spans="1:19" hidden="1">
      <c r="A393" s="72" t="s">
        <v>815</v>
      </c>
      <c r="B393" s="73" t="s">
        <v>158</v>
      </c>
      <c r="C393" s="73" t="s">
        <v>816</v>
      </c>
      <c r="D393" s="73" t="s">
        <v>817</v>
      </c>
      <c r="E393" s="73" t="s">
        <v>116</v>
      </c>
      <c r="F393" s="74" t="s">
        <v>818</v>
      </c>
      <c r="G393" s="75" t="s">
        <v>161</v>
      </c>
      <c r="H393" s="74" t="s">
        <v>231</v>
      </c>
      <c r="I393" s="74">
        <v>1</v>
      </c>
      <c r="K393" s="113"/>
      <c r="L393" s="113"/>
      <c r="M393" s="113"/>
      <c r="N393" s="112"/>
      <c r="O393" s="113"/>
      <c r="P393" s="113" t="s">
        <v>116</v>
      </c>
      <c r="Q393">
        <v>0</v>
      </c>
      <c r="S393" t="e">
        <v>#N/A</v>
      </c>
    </row>
    <row r="394" spans="1:19" hidden="1">
      <c r="A394" s="72" t="s">
        <v>819</v>
      </c>
      <c r="B394" s="73" t="s">
        <v>158</v>
      </c>
      <c r="C394" s="73" t="s">
        <v>820</v>
      </c>
      <c r="D394" s="73" t="s">
        <v>821</v>
      </c>
      <c r="E394" s="73" t="s">
        <v>61</v>
      </c>
      <c r="F394" s="75" t="s">
        <v>161</v>
      </c>
      <c r="G394" s="75" t="s">
        <v>161</v>
      </c>
      <c r="H394" s="75" t="s">
        <v>161</v>
      </c>
      <c r="I394" s="74">
        <v>0</v>
      </c>
      <c r="K394" s="112"/>
      <c r="L394" s="112"/>
      <c r="M394" s="112"/>
      <c r="N394" s="112"/>
      <c r="O394" s="112">
        <v>28</v>
      </c>
      <c r="P394" s="112" t="s">
        <v>61</v>
      </c>
      <c r="Q394" t="str">
        <v>MAIN MODELS</v>
      </c>
      <c r="S394" t="e">
        <v>#N/A</v>
      </c>
    </row>
    <row r="395" spans="1:19" hidden="1">
      <c r="A395" s="72" t="s">
        <v>819</v>
      </c>
      <c r="B395" s="73" t="s">
        <v>822</v>
      </c>
      <c r="C395" s="73" t="s">
        <v>823</v>
      </c>
      <c r="D395" s="73" t="s">
        <v>821</v>
      </c>
      <c r="E395" s="73" t="s">
        <v>61</v>
      </c>
      <c r="F395" s="75" t="s">
        <v>161</v>
      </c>
      <c r="G395" s="75" t="s">
        <v>161</v>
      </c>
      <c r="H395" s="75" t="s">
        <v>161</v>
      </c>
      <c r="I395" s="74">
        <v>0</v>
      </c>
      <c r="K395" s="112"/>
      <c r="L395" s="112"/>
      <c r="M395" s="112"/>
      <c r="N395" s="112"/>
      <c r="O395" s="112">
        <v>28</v>
      </c>
      <c r="P395" s="112" t="s">
        <v>61</v>
      </c>
      <c r="Q395" t="str">
        <v>MAIN MODELS</v>
      </c>
      <c r="S395" t="e">
        <v>#N/A</v>
      </c>
    </row>
    <row r="396" spans="1:19" hidden="1">
      <c r="A396" s="72" t="s">
        <v>819</v>
      </c>
      <c r="B396" s="73" t="s">
        <v>162</v>
      </c>
      <c r="C396" s="73" t="s">
        <v>824</v>
      </c>
      <c r="D396" s="73" t="s">
        <v>821</v>
      </c>
      <c r="E396" s="73" t="s">
        <v>61</v>
      </c>
      <c r="F396" s="75" t="s">
        <v>161</v>
      </c>
      <c r="G396" s="75" t="s">
        <v>161</v>
      </c>
      <c r="H396" s="75" t="s">
        <v>161</v>
      </c>
      <c r="I396" s="74">
        <v>0</v>
      </c>
      <c r="K396" s="112"/>
      <c r="L396" s="112"/>
      <c r="M396" s="112"/>
      <c r="N396" s="112"/>
      <c r="O396" s="112"/>
      <c r="P396" s="112" t="s">
        <v>61</v>
      </c>
      <c r="Q396" t="str">
        <v>MAIN MODELS</v>
      </c>
      <c r="S396" t="e">
        <v>#N/A</v>
      </c>
    </row>
    <row r="397" spans="1:19" hidden="1">
      <c r="A397" s="72" t="s">
        <v>819</v>
      </c>
      <c r="B397" s="73" t="s">
        <v>825</v>
      </c>
      <c r="C397" s="73" t="s">
        <v>826</v>
      </c>
      <c r="D397" s="73" t="s">
        <v>821</v>
      </c>
      <c r="E397" s="73" t="s">
        <v>61</v>
      </c>
      <c r="F397" s="75" t="s">
        <v>161</v>
      </c>
      <c r="G397" s="75" t="s">
        <v>161</v>
      </c>
      <c r="H397" s="75" t="s">
        <v>161</v>
      </c>
      <c r="I397" s="74">
        <v>0</v>
      </c>
      <c r="K397" s="112"/>
      <c r="L397" s="112"/>
      <c r="M397" s="112"/>
      <c r="N397" s="112"/>
      <c r="O397" s="112"/>
      <c r="P397" s="112" t="s">
        <v>61</v>
      </c>
      <c r="Q397" t="str">
        <v>MAIN MODELS</v>
      </c>
      <c r="S397" t="e">
        <v>#N/A</v>
      </c>
    </row>
    <row r="398" spans="1:19" hidden="1">
      <c r="A398" s="72" t="s">
        <v>819</v>
      </c>
      <c r="B398" s="73" t="s">
        <v>221</v>
      </c>
      <c r="C398" s="73" t="s">
        <v>827</v>
      </c>
      <c r="D398" s="73" t="s">
        <v>821</v>
      </c>
      <c r="E398" s="73" t="s">
        <v>61</v>
      </c>
      <c r="F398" s="75" t="s">
        <v>161</v>
      </c>
      <c r="G398" s="75" t="s">
        <v>161</v>
      </c>
      <c r="H398" s="75" t="s">
        <v>161</v>
      </c>
      <c r="I398" s="74">
        <v>0</v>
      </c>
      <c r="K398" s="112"/>
      <c r="L398" s="112"/>
      <c r="M398" s="112"/>
      <c r="N398" s="112"/>
      <c r="O398" s="112"/>
      <c r="P398" s="112" t="s">
        <v>61</v>
      </c>
      <c r="Q398" t="str">
        <v>MAIN MODELS</v>
      </c>
      <c r="S398" t="e">
        <v>#N/A</v>
      </c>
    </row>
    <row r="399" spans="1:19" hidden="1">
      <c r="A399" s="72" t="s">
        <v>819</v>
      </c>
      <c r="B399" s="73" t="s">
        <v>164</v>
      </c>
      <c r="C399" s="73" t="s">
        <v>828</v>
      </c>
      <c r="D399" s="73" t="s">
        <v>821</v>
      </c>
      <c r="E399" s="73" t="s">
        <v>61</v>
      </c>
      <c r="F399" s="75" t="s">
        <v>161</v>
      </c>
      <c r="G399" s="75" t="s">
        <v>161</v>
      </c>
      <c r="H399" s="75" t="s">
        <v>161</v>
      </c>
      <c r="I399" s="74">
        <v>0</v>
      </c>
      <c r="K399" s="112"/>
      <c r="L399" s="112"/>
      <c r="M399" s="112"/>
      <c r="N399" s="112"/>
      <c r="O399" s="112"/>
      <c r="P399" s="112" t="s">
        <v>61</v>
      </c>
      <c r="Q399" t="str">
        <v>MAIN MODELS</v>
      </c>
      <c r="S399" t="e">
        <v>#N/A</v>
      </c>
    </row>
    <row r="400" spans="1:19" hidden="1">
      <c r="A400" s="72" t="s">
        <v>819</v>
      </c>
      <c r="B400" s="73" t="s">
        <v>719</v>
      </c>
      <c r="C400" s="73" t="s">
        <v>829</v>
      </c>
      <c r="D400" s="73" t="s">
        <v>821</v>
      </c>
      <c r="E400" s="73" t="s">
        <v>61</v>
      </c>
      <c r="F400" s="75" t="s">
        <v>161</v>
      </c>
      <c r="G400" s="75" t="s">
        <v>161</v>
      </c>
      <c r="H400" s="75" t="s">
        <v>161</v>
      </c>
      <c r="I400" s="74">
        <v>0</v>
      </c>
      <c r="K400" s="112"/>
      <c r="L400" s="112"/>
      <c r="M400" s="112"/>
      <c r="N400" s="112"/>
      <c r="O400" s="112"/>
      <c r="P400" s="112" t="s">
        <v>61</v>
      </c>
      <c r="Q400" t="str">
        <v>MAIN MODELS</v>
      </c>
      <c r="S400" t="e">
        <v>#N/A</v>
      </c>
    </row>
    <row r="401" spans="1:19" hidden="1">
      <c r="A401" s="72" t="s">
        <v>819</v>
      </c>
      <c r="B401" s="73" t="s">
        <v>121</v>
      </c>
      <c r="C401" s="73" t="s">
        <v>830</v>
      </c>
      <c r="D401" s="73" t="s">
        <v>821</v>
      </c>
      <c r="E401" s="73" t="s">
        <v>61</v>
      </c>
      <c r="F401" s="75" t="s">
        <v>161</v>
      </c>
      <c r="G401" s="75" t="s">
        <v>161</v>
      </c>
      <c r="H401" s="75" t="s">
        <v>161</v>
      </c>
      <c r="I401" s="74">
        <v>0</v>
      </c>
      <c r="K401" s="112"/>
      <c r="L401" s="112"/>
      <c r="M401" s="112"/>
      <c r="N401" s="112"/>
      <c r="O401" s="112"/>
      <c r="P401" s="112" t="s">
        <v>61</v>
      </c>
      <c r="Q401" t="str">
        <v>MAIN MODELS</v>
      </c>
      <c r="S401" t="e">
        <v>#N/A</v>
      </c>
    </row>
    <row r="402" spans="1:19" hidden="1">
      <c r="A402" s="72" t="s">
        <v>819</v>
      </c>
      <c r="B402" s="73" t="s">
        <v>174</v>
      </c>
      <c r="C402" s="73" t="s">
        <v>831</v>
      </c>
      <c r="D402" s="73" t="s">
        <v>821</v>
      </c>
      <c r="E402" s="73" t="s">
        <v>61</v>
      </c>
      <c r="F402" s="75" t="s">
        <v>161</v>
      </c>
      <c r="G402" s="75" t="s">
        <v>161</v>
      </c>
      <c r="H402" s="75" t="s">
        <v>161</v>
      </c>
      <c r="I402" s="74">
        <v>0</v>
      </c>
      <c r="K402" s="112"/>
      <c r="L402" s="112"/>
      <c r="M402" s="112"/>
      <c r="N402" s="112"/>
      <c r="O402" s="112"/>
      <c r="P402" s="112" t="s">
        <v>61</v>
      </c>
      <c r="Q402" t="str">
        <v>MAIN MODELS</v>
      </c>
      <c r="S402" t="e">
        <v>#N/A</v>
      </c>
    </row>
    <row r="403" spans="1:19" hidden="1">
      <c r="A403" s="72" t="s">
        <v>819</v>
      </c>
      <c r="B403" s="73" t="s">
        <v>123</v>
      </c>
      <c r="C403" s="73" t="s">
        <v>832</v>
      </c>
      <c r="D403" s="73" t="s">
        <v>821</v>
      </c>
      <c r="E403" s="73" t="s">
        <v>61</v>
      </c>
      <c r="F403" s="75" t="s">
        <v>161</v>
      </c>
      <c r="G403" s="75" t="s">
        <v>161</v>
      </c>
      <c r="H403" s="75" t="s">
        <v>161</v>
      </c>
      <c r="I403" s="74">
        <v>0</v>
      </c>
      <c r="K403" s="112"/>
      <c r="L403" s="112"/>
      <c r="M403" s="112"/>
      <c r="N403" s="112"/>
      <c r="O403" s="112"/>
      <c r="P403" s="112" t="s">
        <v>61</v>
      </c>
      <c r="Q403" t="str">
        <v>MAIN MODELS</v>
      </c>
      <c r="S403" t="e">
        <v>#N/A</v>
      </c>
    </row>
    <row r="404" spans="1:19" hidden="1">
      <c r="A404" s="72" t="s">
        <v>819</v>
      </c>
      <c r="B404" s="73" t="s">
        <v>176</v>
      </c>
      <c r="C404" s="73" t="s">
        <v>833</v>
      </c>
      <c r="D404" s="73" t="s">
        <v>821</v>
      </c>
      <c r="E404" s="73" t="s">
        <v>61</v>
      </c>
      <c r="F404" s="75" t="s">
        <v>161</v>
      </c>
      <c r="G404" s="75" t="s">
        <v>161</v>
      </c>
      <c r="H404" s="75" t="s">
        <v>161</v>
      </c>
      <c r="I404" s="74">
        <v>0</v>
      </c>
      <c r="K404" s="112"/>
      <c r="L404" s="112"/>
      <c r="M404" s="112"/>
      <c r="N404" s="112"/>
      <c r="O404" s="112"/>
      <c r="P404" s="112" t="s">
        <v>61</v>
      </c>
      <c r="Q404" t="str">
        <v>MAIN MODELS</v>
      </c>
      <c r="S404" t="e">
        <v>#N/A</v>
      </c>
    </row>
    <row r="405" spans="1:19" hidden="1">
      <c r="A405" s="72" t="s">
        <v>819</v>
      </c>
      <c r="B405" s="73" t="s">
        <v>125</v>
      </c>
      <c r="C405" s="73" t="s">
        <v>834</v>
      </c>
      <c r="D405" s="73" t="s">
        <v>821</v>
      </c>
      <c r="E405" s="73" t="s">
        <v>61</v>
      </c>
      <c r="F405" s="75" t="s">
        <v>161</v>
      </c>
      <c r="G405" s="75" t="s">
        <v>161</v>
      </c>
      <c r="H405" s="75" t="s">
        <v>161</v>
      </c>
      <c r="I405" s="74">
        <v>0</v>
      </c>
      <c r="K405" s="112"/>
      <c r="L405" s="112"/>
      <c r="M405" s="112"/>
      <c r="N405" s="112"/>
      <c r="O405" s="112"/>
      <c r="P405" s="112" t="s">
        <v>61</v>
      </c>
      <c r="Q405" t="str">
        <v>MAIN MODELS</v>
      </c>
      <c r="S405" t="e">
        <v>#N/A</v>
      </c>
    </row>
    <row r="406" spans="1:19" hidden="1">
      <c r="A406" s="72" t="s">
        <v>819</v>
      </c>
      <c r="B406" s="73" t="s">
        <v>835</v>
      </c>
      <c r="C406" s="73" t="s">
        <v>836</v>
      </c>
      <c r="D406" s="73" t="s">
        <v>821</v>
      </c>
      <c r="E406" s="73" t="s">
        <v>61</v>
      </c>
      <c r="F406" s="75" t="s">
        <v>161</v>
      </c>
      <c r="G406" s="75" t="s">
        <v>161</v>
      </c>
      <c r="H406" s="75" t="s">
        <v>161</v>
      </c>
      <c r="I406" s="74">
        <v>0</v>
      </c>
      <c r="K406" s="112"/>
      <c r="L406" s="112"/>
      <c r="M406" s="112"/>
      <c r="N406" s="112"/>
      <c r="O406" s="112"/>
      <c r="P406" s="112" t="s">
        <v>61</v>
      </c>
      <c r="Q406" t="str">
        <v>MAIN MODELS</v>
      </c>
      <c r="S406" t="e">
        <v>#N/A</v>
      </c>
    </row>
    <row r="407" spans="1:19" hidden="1">
      <c r="A407" s="72" t="s">
        <v>819</v>
      </c>
      <c r="B407" s="73" t="s">
        <v>127</v>
      </c>
      <c r="C407" s="73" t="s">
        <v>837</v>
      </c>
      <c r="D407" s="73" t="s">
        <v>821</v>
      </c>
      <c r="E407" s="73" t="s">
        <v>61</v>
      </c>
      <c r="F407" s="75" t="s">
        <v>161</v>
      </c>
      <c r="G407" s="75" t="s">
        <v>161</v>
      </c>
      <c r="H407" s="75" t="s">
        <v>161</v>
      </c>
      <c r="I407" s="74">
        <v>0</v>
      </c>
      <c r="K407" s="112"/>
      <c r="L407" s="112"/>
      <c r="M407" s="112"/>
      <c r="N407" s="112"/>
      <c r="O407" s="112"/>
      <c r="P407" s="112" t="s">
        <v>61</v>
      </c>
      <c r="Q407" t="str">
        <v>MAIN MODELS</v>
      </c>
      <c r="S407" t="e">
        <v>#N/A</v>
      </c>
    </row>
    <row r="408" spans="1:19" hidden="1">
      <c r="A408" s="72" t="s">
        <v>838</v>
      </c>
      <c r="B408" s="73" t="s">
        <v>158</v>
      </c>
      <c r="C408" s="73" t="s">
        <v>839</v>
      </c>
      <c r="D408" s="73" t="s">
        <v>840</v>
      </c>
      <c r="E408" s="73" t="s">
        <v>62</v>
      </c>
      <c r="F408" s="75" t="s">
        <v>161</v>
      </c>
      <c r="G408" s="75" t="s">
        <v>161</v>
      </c>
      <c r="H408" s="75" t="s">
        <v>161</v>
      </c>
      <c r="I408" s="74">
        <v>0</v>
      </c>
      <c r="K408" s="112"/>
      <c r="L408" s="112"/>
      <c r="M408" s="112"/>
      <c r="N408" s="112"/>
      <c r="O408" s="112"/>
      <c r="P408" s="112" t="s">
        <v>62</v>
      </c>
      <c r="Q408" t="str">
        <v>MAIN MODELS</v>
      </c>
      <c r="R408" s="114" t="str">
        <f t="shared" si="11"/>
        <v>C-HR HYBRID</v>
      </c>
      <c r="S408" t="str">
        <v>Other Model</v>
      </c>
    </row>
    <row r="409" spans="1:19" hidden="1">
      <c r="A409" s="72" t="s">
        <v>838</v>
      </c>
      <c r="B409" s="73" t="s">
        <v>822</v>
      </c>
      <c r="C409" s="73" t="s">
        <v>841</v>
      </c>
      <c r="D409" s="73" t="s">
        <v>840</v>
      </c>
      <c r="E409" s="73" t="s">
        <v>62</v>
      </c>
      <c r="F409" s="75" t="s">
        <v>161</v>
      </c>
      <c r="G409" s="75" t="s">
        <v>161</v>
      </c>
      <c r="H409" s="75" t="s">
        <v>161</v>
      </c>
      <c r="I409" s="74">
        <v>0</v>
      </c>
      <c r="K409" s="112"/>
      <c r="L409" s="112"/>
      <c r="M409" s="112"/>
      <c r="N409" s="112"/>
      <c r="O409" s="112"/>
      <c r="P409" s="112" t="s">
        <v>62</v>
      </c>
      <c r="Q409" t="str">
        <v>MAIN MODELS</v>
      </c>
      <c r="R409" s="114" t="str">
        <f t="shared" si="11"/>
        <v>C-HR HYBRID</v>
      </c>
      <c r="S409" t="str">
        <v>Other Model</v>
      </c>
    </row>
    <row r="410" spans="1:19" hidden="1">
      <c r="A410" s="72" t="s">
        <v>838</v>
      </c>
      <c r="B410" s="73" t="s">
        <v>162</v>
      </c>
      <c r="C410" s="73" t="s">
        <v>842</v>
      </c>
      <c r="D410" s="73" t="s">
        <v>840</v>
      </c>
      <c r="E410" s="73" t="s">
        <v>62</v>
      </c>
      <c r="F410" s="75" t="s">
        <v>161</v>
      </c>
      <c r="G410" s="75" t="s">
        <v>161</v>
      </c>
      <c r="H410" s="75" t="s">
        <v>161</v>
      </c>
      <c r="I410" s="74">
        <v>0</v>
      </c>
      <c r="K410" s="112"/>
      <c r="L410" s="112"/>
      <c r="M410" s="112"/>
      <c r="N410" s="112"/>
      <c r="O410" s="112"/>
      <c r="P410" s="112" t="s">
        <v>62</v>
      </c>
      <c r="Q410" t="str">
        <v>MAIN MODELS</v>
      </c>
      <c r="R410" s="114" t="str">
        <f t="shared" si="11"/>
        <v>C-HR HYBRID</v>
      </c>
      <c r="S410" t="str">
        <v>Other Model</v>
      </c>
    </row>
    <row r="411" spans="1:19" hidden="1">
      <c r="A411" s="72" t="s">
        <v>838</v>
      </c>
      <c r="B411" s="73" t="s">
        <v>825</v>
      </c>
      <c r="C411" s="73" t="s">
        <v>843</v>
      </c>
      <c r="D411" s="73" t="s">
        <v>840</v>
      </c>
      <c r="E411" s="73" t="s">
        <v>62</v>
      </c>
      <c r="F411" s="75" t="s">
        <v>161</v>
      </c>
      <c r="G411" s="75" t="s">
        <v>161</v>
      </c>
      <c r="H411" s="75" t="s">
        <v>161</v>
      </c>
      <c r="I411" s="74">
        <v>0</v>
      </c>
      <c r="K411" s="112"/>
      <c r="L411" s="112"/>
      <c r="M411" s="112"/>
      <c r="N411" s="112"/>
      <c r="O411" s="112"/>
      <c r="P411" s="112" t="s">
        <v>62</v>
      </c>
      <c r="Q411" t="str">
        <v>MAIN MODELS</v>
      </c>
      <c r="R411" s="114" t="str">
        <f t="shared" si="11"/>
        <v>C-HR HYBRID</v>
      </c>
      <c r="S411" t="str">
        <v>Other Model</v>
      </c>
    </row>
    <row r="412" spans="1:19" hidden="1">
      <c r="A412" s="72" t="s">
        <v>838</v>
      </c>
      <c r="B412" s="73" t="s">
        <v>221</v>
      </c>
      <c r="C412" s="73" t="s">
        <v>844</v>
      </c>
      <c r="D412" s="73" t="s">
        <v>840</v>
      </c>
      <c r="E412" s="73" t="s">
        <v>62</v>
      </c>
      <c r="F412" s="75" t="s">
        <v>161</v>
      </c>
      <c r="G412" s="75" t="s">
        <v>161</v>
      </c>
      <c r="H412" s="75" t="s">
        <v>161</v>
      </c>
      <c r="I412" s="74">
        <v>0</v>
      </c>
      <c r="K412" s="112"/>
      <c r="L412" s="112"/>
      <c r="M412" s="112"/>
      <c r="N412" s="112"/>
      <c r="O412" s="112"/>
      <c r="P412" s="112" t="s">
        <v>62</v>
      </c>
      <c r="Q412" t="str">
        <v>MAIN MODELS</v>
      </c>
      <c r="R412" s="114" t="str">
        <f t="shared" si="11"/>
        <v>C-HR HYBRID</v>
      </c>
      <c r="S412" t="str">
        <v>Other Model</v>
      </c>
    </row>
    <row r="413" spans="1:19" hidden="1">
      <c r="A413" s="72" t="s">
        <v>838</v>
      </c>
      <c r="B413" s="73" t="s">
        <v>164</v>
      </c>
      <c r="C413" s="73" t="s">
        <v>845</v>
      </c>
      <c r="D413" s="73" t="s">
        <v>840</v>
      </c>
      <c r="E413" s="73" t="s">
        <v>62</v>
      </c>
      <c r="F413" s="75" t="s">
        <v>161</v>
      </c>
      <c r="G413" s="75" t="s">
        <v>161</v>
      </c>
      <c r="H413" s="75" t="s">
        <v>161</v>
      </c>
      <c r="I413" s="74">
        <v>0</v>
      </c>
      <c r="K413" s="112"/>
      <c r="L413" s="112"/>
      <c r="M413" s="112"/>
      <c r="N413" s="112"/>
      <c r="O413" s="112"/>
      <c r="P413" s="112" t="s">
        <v>62</v>
      </c>
      <c r="Q413" t="str">
        <v>MAIN MODELS</v>
      </c>
      <c r="R413" s="114" t="str">
        <f t="shared" si="11"/>
        <v>C-HR HYBRID</v>
      </c>
      <c r="S413" t="str">
        <v>Other Model</v>
      </c>
    </row>
    <row r="414" spans="1:19" hidden="1">
      <c r="A414" s="72" t="s">
        <v>838</v>
      </c>
      <c r="B414" s="73" t="s">
        <v>719</v>
      </c>
      <c r="C414" s="73" t="s">
        <v>846</v>
      </c>
      <c r="D414" s="73" t="s">
        <v>840</v>
      </c>
      <c r="E414" s="73" t="s">
        <v>62</v>
      </c>
      <c r="F414" s="75" t="s">
        <v>161</v>
      </c>
      <c r="G414" s="75" t="s">
        <v>161</v>
      </c>
      <c r="H414" s="75" t="s">
        <v>161</v>
      </c>
      <c r="I414" s="74">
        <v>0</v>
      </c>
      <c r="K414" s="112"/>
      <c r="L414" s="112"/>
      <c r="M414" s="112"/>
      <c r="N414" s="112"/>
      <c r="O414" s="112"/>
      <c r="P414" s="112" t="s">
        <v>62</v>
      </c>
      <c r="Q414" t="str">
        <v>MAIN MODELS</v>
      </c>
      <c r="R414" s="114" t="str">
        <f t="shared" si="11"/>
        <v>C-HR HYBRID</v>
      </c>
      <c r="S414" t="str">
        <v>Other Model</v>
      </c>
    </row>
    <row r="415" spans="1:19" hidden="1">
      <c r="A415" s="72" t="s">
        <v>838</v>
      </c>
      <c r="B415" s="73" t="s">
        <v>121</v>
      </c>
      <c r="C415" s="73" t="s">
        <v>847</v>
      </c>
      <c r="D415" s="73" t="s">
        <v>840</v>
      </c>
      <c r="E415" s="73" t="s">
        <v>62</v>
      </c>
      <c r="F415" s="75" t="s">
        <v>161</v>
      </c>
      <c r="G415" s="75" t="s">
        <v>161</v>
      </c>
      <c r="H415" s="75" t="s">
        <v>161</v>
      </c>
      <c r="I415" s="74">
        <v>0</v>
      </c>
      <c r="K415" s="112"/>
      <c r="L415" s="112"/>
      <c r="M415" s="112"/>
      <c r="N415" s="112"/>
      <c r="O415" s="112"/>
      <c r="P415" s="112" t="s">
        <v>62</v>
      </c>
      <c r="Q415" t="str">
        <v>MAIN MODELS</v>
      </c>
      <c r="R415" s="114" t="str">
        <f t="shared" si="11"/>
        <v>C-HR HYBRID</v>
      </c>
      <c r="S415" t="str">
        <v>Other Model</v>
      </c>
    </row>
    <row r="416" spans="1:19" hidden="1">
      <c r="A416" s="72" t="s">
        <v>838</v>
      </c>
      <c r="B416" s="73" t="s">
        <v>174</v>
      </c>
      <c r="C416" s="73" t="s">
        <v>848</v>
      </c>
      <c r="D416" s="73" t="s">
        <v>840</v>
      </c>
      <c r="E416" s="73" t="s">
        <v>62</v>
      </c>
      <c r="F416" s="75" t="s">
        <v>161</v>
      </c>
      <c r="G416" s="75" t="s">
        <v>161</v>
      </c>
      <c r="H416" s="75" t="s">
        <v>161</v>
      </c>
      <c r="I416" s="74">
        <v>0</v>
      </c>
      <c r="K416" s="112"/>
      <c r="L416" s="112"/>
      <c r="M416" s="112"/>
      <c r="N416" s="112"/>
      <c r="O416" s="112"/>
      <c r="P416" s="112" t="s">
        <v>62</v>
      </c>
      <c r="Q416" t="str">
        <v>MAIN MODELS</v>
      </c>
      <c r="R416" s="114" t="str">
        <f t="shared" si="11"/>
        <v>C-HR HYBRID</v>
      </c>
      <c r="S416" t="str">
        <v>Other Model</v>
      </c>
    </row>
    <row r="417" spans="1:19" hidden="1">
      <c r="A417" s="72" t="s">
        <v>838</v>
      </c>
      <c r="B417" s="73" t="s">
        <v>176</v>
      </c>
      <c r="C417" s="73" t="s">
        <v>849</v>
      </c>
      <c r="D417" s="73" t="s">
        <v>840</v>
      </c>
      <c r="E417" s="73" t="s">
        <v>62</v>
      </c>
      <c r="F417" s="75" t="s">
        <v>161</v>
      </c>
      <c r="G417" s="75" t="s">
        <v>161</v>
      </c>
      <c r="H417" s="75" t="s">
        <v>161</v>
      </c>
      <c r="I417" s="74">
        <v>0</v>
      </c>
      <c r="K417" s="112"/>
      <c r="L417" s="112"/>
      <c r="M417" s="112"/>
      <c r="N417" s="112"/>
      <c r="O417" s="112"/>
      <c r="P417" s="112" t="s">
        <v>62</v>
      </c>
      <c r="Q417" t="str">
        <v>MAIN MODELS</v>
      </c>
      <c r="R417" s="114" t="str">
        <f t="shared" si="11"/>
        <v>C-HR HYBRID</v>
      </c>
      <c r="S417" t="str">
        <v>Other Model</v>
      </c>
    </row>
    <row r="418" spans="1:19" hidden="1">
      <c r="A418" s="72" t="s">
        <v>838</v>
      </c>
      <c r="B418" s="73" t="s">
        <v>123</v>
      </c>
      <c r="C418" s="73" t="s">
        <v>850</v>
      </c>
      <c r="D418" s="73" t="s">
        <v>840</v>
      </c>
      <c r="E418" s="73" t="s">
        <v>62</v>
      </c>
      <c r="F418" s="75" t="s">
        <v>161</v>
      </c>
      <c r="G418" s="75" t="s">
        <v>161</v>
      </c>
      <c r="H418" s="75" t="s">
        <v>161</v>
      </c>
      <c r="I418" s="74">
        <v>0</v>
      </c>
      <c r="K418" s="112"/>
      <c r="L418" s="112"/>
      <c r="M418" s="112"/>
      <c r="N418" s="112"/>
      <c r="O418" s="112"/>
      <c r="P418" s="112" t="s">
        <v>62</v>
      </c>
      <c r="Q418" t="str">
        <v>MAIN MODELS</v>
      </c>
      <c r="R418" s="114" t="str">
        <f t="shared" si="11"/>
        <v>C-HR HYBRID</v>
      </c>
      <c r="S418" t="str">
        <v>Other Model</v>
      </c>
    </row>
    <row r="419" spans="1:19" hidden="1">
      <c r="A419" s="72" t="s">
        <v>838</v>
      </c>
      <c r="B419" s="73" t="s">
        <v>125</v>
      </c>
      <c r="C419" s="73" t="s">
        <v>851</v>
      </c>
      <c r="D419" s="73" t="s">
        <v>840</v>
      </c>
      <c r="E419" s="73" t="s">
        <v>62</v>
      </c>
      <c r="F419" s="75" t="s">
        <v>161</v>
      </c>
      <c r="G419" s="75" t="s">
        <v>161</v>
      </c>
      <c r="H419" s="75" t="s">
        <v>161</v>
      </c>
      <c r="I419" s="74">
        <v>0</v>
      </c>
      <c r="K419" s="112"/>
      <c r="L419" s="112"/>
      <c r="M419" s="112"/>
      <c r="N419" s="112"/>
      <c r="O419" s="112"/>
      <c r="P419" s="112" t="s">
        <v>62</v>
      </c>
      <c r="Q419" t="str">
        <v>MAIN MODELS</v>
      </c>
      <c r="R419" s="114" t="str">
        <f t="shared" si="11"/>
        <v>C-HR HYBRID</v>
      </c>
      <c r="S419" t="str">
        <v>Other Model</v>
      </c>
    </row>
    <row r="420" spans="1:19" hidden="1">
      <c r="A420" s="72" t="s">
        <v>838</v>
      </c>
      <c r="B420" s="73" t="s">
        <v>835</v>
      </c>
      <c r="C420" s="73" t="s">
        <v>852</v>
      </c>
      <c r="D420" s="73" t="s">
        <v>840</v>
      </c>
      <c r="E420" s="73" t="s">
        <v>62</v>
      </c>
      <c r="F420" s="75" t="s">
        <v>161</v>
      </c>
      <c r="G420" s="75" t="s">
        <v>161</v>
      </c>
      <c r="H420" s="75" t="s">
        <v>161</v>
      </c>
      <c r="I420" s="74">
        <v>0</v>
      </c>
      <c r="K420" s="112"/>
      <c r="L420" s="112"/>
      <c r="M420" s="112"/>
      <c r="N420" s="112"/>
      <c r="O420" s="112"/>
      <c r="P420" s="112" t="s">
        <v>62</v>
      </c>
      <c r="Q420" t="str">
        <v>MAIN MODELS</v>
      </c>
      <c r="R420" s="114" t="str">
        <f t="shared" si="11"/>
        <v>C-HR HYBRID</v>
      </c>
      <c r="S420" t="str">
        <v>Other Model</v>
      </c>
    </row>
    <row r="421" spans="1:19" hidden="1">
      <c r="A421" s="72" t="s">
        <v>838</v>
      </c>
      <c r="B421" s="73" t="s">
        <v>127</v>
      </c>
      <c r="C421" s="73" t="s">
        <v>853</v>
      </c>
      <c r="D421" s="73" t="s">
        <v>840</v>
      </c>
      <c r="E421" s="73" t="s">
        <v>62</v>
      </c>
      <c r="F421" s="75" t="s">
        <v>161</v>
      </c>
      <c r="G421" s="75" t="s">
        <v>161</v>
      </c>
      <c r="H421" s="75" t="s">
        <v>161</v>
      </c>
      <c r="I421" s="74">
        <v>0</v>
      </c>
      <c r="K421" s="112"/>
      <c r="L421" s="112"/>
      <c r="M421" s="112"/>
      <c r="N421" s="112"/>
      <c r="O421" s="112"/>
      <c r="P421" s="112" t="s">
        <v>62</v>
      </c>
      <c r="Q421" t="str">
        <v>MAIN MODELS</v>
      </c>
      <c r="R421" s="114" t="str">
        <f t="shared" si="11"/>
        <v>C-HR HYBRID</v>
      </c>
      <c r="S421" t="str">
        <v>Other Model</v>
      </c>
    </row>
    <row r="422" spans="1:19" hidden="1">
      <c r="A422" s="72" t="s">
        <v>838</v>
      </c>
      <c r="B422" s="73" t="s">
        <v>854</v>
      </c>
      <c r="C422" s="73" t="s">
        <v>855</v>
      </c>
      <c r="D422" s="73" t="s">
        <v>840</v>
      </c>
      <c r="E422" s="73" t="s">
        <v>62</v>
      </c>
      <c r="F422" s="75" t="s">
        <v>161</v>
      </c>
      <c r="G422" s="75" t="s">
        <v>161</v>
      </c>
      <c r="H422" s="75" t="s">
        <v>161</v>
      </c>
      <c r="I422" s="74">
        <v>0</v>
      </c>
      <c r="K422" s="112"/>
      <c r="L422" s="112"/>
      <c r="M422" s="112"/>
      <c r="N422" s="112"/>
      <c r="O422" s="112"/>
      <c r="P422" s="112" t="s">
        <v>62</v>
      </c>
      <c r="Q422" t="str">
        <v>MAIN MODELS</v>
      </c>
      <c r="R422" s="114" t="str">
        <f t="shared" si="11"/>
        <v>C-HR HYBRID</v>
      </c>
      <c r="S422" t="str">
        <v>Other Model</v>
      </c>
    </row>
    <row r="423" spans="1:19" hidden="1">
      <c r="A423" s="72" t="s">
        <v>838</v>
      </c>
      <c r="B423" s="73" t="s">
        <v>129</v>
      </c>
      <c r="C423" s="73" t="s">
        <v>856</v>
      </c>
      <c r="D423" s="73" t="s">
        <v>840</v>
      </c>
      <c r="E423" s="73" t="s">
        <v>62</v>
      </c>
      <c r="F423" s="75" t="s">
        <v>161</v>
      </c>
      <c r="G423" s="75" t="s">
        <v>161</v>
      </c>
      <c r="H423" s="75" t="s">
        <v>161</v>
      </c>
      <c r="I423" s="74">
        <v>0</v>
      </c>
      <c r="K423" s="112"/>
      <c r="L423" s="112"/>
      <c r="M423" s="112"/>
      <c r="N423" s="112"/>
      <c r="O423" s="112"/>
      <c r="P423" s="112" t="s">
        <v>62</v>
      </c>
      <c r="Q423" t="str">
        <v>MAIN MODELS</v>
      </c>
      <c r="R423" s="114" t="str">
        <f t="shared" si="11"/>
        <v>C-HR HYBRID</v>
      </c>
      <c r="S423" t="str">
        <v>Other Model</v>
      </c>
    </row>
    <row r="424" spans="1:19" hidden="1">
      <c r="A424" s="72" t="s">
        <v>838</v>
      </c>
      <c r="B424" s="73" t="s">
        <v>857</v>
      </c>
      <c r="C424" s="73" t="s">
        <v>858</v>
      </c>
      <c r="D424" s="73" t="s">
        <v>840</v>
      </c>
      <c r="E424" s="73" t="s">
        <v>62</v>
      </c>
      <c r="F424" s="75" t="s">
        <v>161</v>
      </c>
      <c r="G424" s="75" t="s">
        <v>161</v>
      </c>
      <c r="H424" s="75" t="s">
        <v>161</v>
      </c>
      <c r="I424" s="74">
        <v>0</v>
      </c>
      <c r="K424" s="112"/>
      <c r="L424" s="112"/>
      <c r="M424" s="112"/>
      <c r="N424" s="112"/>
      <c r="O424" s="112"/>
      <c r="P424" s="112" t="s">
        <v>62</v>
      </c>
      <c r="Q424" t="str">
        <v>MAIN MODELS</v>
      </c>
      <c r="R424" s="114" t="str">
        <f t="shared" si="11"/>
        <v>C-HR HYBRID</v>
      </c>
      <c r="S424" t="str">
        <v>Other Model</v>
      </c>
    </row>
    <row r="425" spans="1:19" hidden="1">
      <c r="A425" s="72" t="s">
        <v>838</v>
      </c>
      <c r="B425" s="73" t="s">
        <v>131</v>
      </c>
      <c r="C425" s="73" t="s">
        <v>859</v>
      </c>
      <c r="D425" s="73" t="s">
        <v>840</v>
      </c>
      <c r="E425" s="73" t="s">
        <v>62</v>
      </c>
      <c r="F425" s="75" t="s">
        <v>161</v>
      </c>
      <c r="G425" s="75" t="s">
        <v>161</v>
      </c>
      <c r="H425" s="75" t="s">
        <v>161</v>
      </c>
      <c r="I425" s="74">
        <v>0</v>
      </c>
      <c r="K425" s="112"/>
      <c r="L425" s="112"/>
      <c r="M425" s="112"/>
      <c r="N425" s="112"/>
      <c r="O425" s="112"/>
      <c r="P425" s="112" t="s">
        <v>62</v>
      </c>
      <c r="Q425" t="str">
        <v>MAIN MODELS</v>
      </c>
      <c r="R425" s="114" t="str">
        <f t="shared" si="11"/>
        <v>C-HR HYBRID</v>
      </c>
      <c r="S425" t="str">
        <v>Other Model</v>
      </c>
    </row>
    <row r="426" spans="1:19" hidden="1">
      <c r="A426" s="72" t="s">
        <v>860</v>
      </c>
      <c r="B426" s="73" t="s">
        <v>158</v>
      </c>
      <c r="C426" s="73" t="s">
        <v>861</v>
      </c>
      <c r="D426" s="73" t="s">
        <v>862</v>
      </c>
      <c r="E426" s="73" t="s">
        <v>62</v>
      </c>
      <c r="F426" s="75" t="s">
        <v>161</v>
      </c>
      <c r="G426" s="74">
        <v>0</v>
      </c>
      <c r="H426" s="74" t="s">
        <v>231</v>
      </c>
      <c r="I426" s="74">
        <v>1</v>
      </c>
      <c r="K426" s="113"/>
      <c r="L426" s="113"/>
      <c r="M426" s="113"/>
      <c r="N426" s="113"/>
      <c r="O426" s="113">
        <v>29</v>
      </c>
      <c r="P426" s="113" t="s">
        <v>62</v>
      </c>
      <c r="Q426" t="str">
        <v>MAIN MODELS</v>
      </c>
      <c r="R426" s="114" t="str">
        <f t="shared" si="11"/>
        <v>C-HR HYBRID</v>
      </c>
      <c r="S426" t="str">
        <v>Other Model</v>
      </c>
    </row>
    <row r="427" spans="1:19" hidden="1">
      <c r="A427" s="72" t="s">
        <v>860</v>
      </c>
      <c r="B427" s="73" t="s">
        <v>822</v>
      </c>
      <c r="C427" s="73" t="s">
        <v>863</v>
      </c>
      <c r="D427" s="73" t="s">
        <v>862</v>
      </c>
      <c r="E427" s="73" t="s">
        <v>62</v>
      </c>
      <c r="F427" s="75" t="s">
        <v>161</v>
      </c>
      <c r="G427" s="74">
        <v>0</v>
      </c>
      <c r="H427" s="74" t="s">
        <v>231</v>
      </c>
      <c r="I427" s="74">
        <v>1</v>
      </c>
      <c r="K427" s="113"/>
      <c r="L427" s="113"/>
      <c r="M427" s="113"/>
      <c r="N427" s="113"/>
      <c r="O427" s="113">
        <v>29</v>
      </c>
      <c r="P427" s="113" t="s">
        <v>62</v>
      </c>
      <c r="Q427" t="str">
        <v>MAIN MODELS</v>
      </c>
      <c r="R427" s="114" t="str">
        <f t="shared" si="11"/>
        <v>C-HR HYBRID</v>
      </c>
      <c r="S427" t="str">
        <v>Other Model</v>
      </c>
    </row>
    <row r="428" spans="1:19" hidden="1">
      <c r="A428" s="72" t="s">
        <v>860</v>
      </c>
      <c r="B428" s="73" t="s">
        <v>162</v>
      </c>
      <c r="C428" s="73" t="s">
        <v>864</v>
      </c>
      <c r="D428" s="73" t="s">
        <v>862</v>
      </c>
      <c r="E428" s="73" t="s">
        <v>62</v>
      </c>
      <c r="F428" s="75" t="s">
        <v>161</v>
      </c>
      <c r="G428" s="74">
        <v>0</v>
      </c>
      <c r="H428" s="74" t="s">
        <v>231</v>
      </c>
      <c r="I428" s="74">
        <v>1</v>
      </c>
      <c r="K428" s="113"/>
      <c r="L428" s="113"/>
      <c r="M428" s="113"/>
      <c r="N428" s="113"/>
      <c r="O428" s="113">
        <v>29</v>
      </c>
      <c r="P428" s="113" t="s">
        <v>62</v>
      </c>
      <c r="Q428" t="str">
        <v>MAIN MODELS</v>
      </c>
      <c r="R428" s="114" t="str">
        <f t="shared" si="11"/>
        <v>C-HR HYBRID</v>
      </c>
      <c r="S428" t="str">
        <v>Other Model</v>
      </c>
    </row>
    <row r="429" spans="1:19" hidden="1">
      <c r="A429" s="72" t="s">
        <v>860</v>
      </c>
      <c r="B429" s="73" t="s">
        <v>825</v>
      </c>
      <c r="C429" s="73" t="s">
        <v>865</v>
      </c>
      <c r="D429" s="73" t="s">
        <v>862</v>
      </c>
      <c r="E429" s="73" t="s">
        <v>62</v>
      </c>
      <c r="F429" s="75" t="s">
        <v>161</v>
      </c>
      <c r="G429" s="74">
        <v>0</v>
      </c>
      <c r="H429" s="74" t="s">
        <v>231</v>
      </c>
      <c r="I429" s="74">
        <v>1</v>
      </c>
      <c r="K429" s="113"/>
      <c r="L429" s="113"/>
      <c r="M429" s="113"/>
      <c r="N429" s="113"/>
      <c r="O429" s="113">
        <v>29</v>
      </c>
      <c r="P429" s="113" t="s">
        <v>62</v>
      </c>
      <c r="Q429" t="str">
        <v>MAIN MODELS</v>
      </c>
      <c r="R429" s="114" t="str">
        <f t="shared" si="11"/>
        <v>C-HR HYBRID</v>
      </c>
      <c r="S429" t="str">
        <v>Other Model</v>
      </c>
    </row>
    <row r="430" spans="1:19" hidden="1">
      <c r="A430" s="72" t="s">
        <v>866</v>
      </c>
      <c r="B430" s="73" t="s">
        <v>158</v>
      </c>
      <c r="C430" s="73" t="s">
        <v>867</v>
      </c>
      <c r="D430" s="73" t="s">
        <v>868</v>
      </c>
      <c r="E430" s="73" t="s">
        <v>113</v>
      </c>
      <c r="F430" s="74" t="s">
        <v>63</v>
      </c>
      <c r="G430" s="74" t="s">
        <v>63</v>
      </c>
      <c r="H430" s="74" t="s">
        <v>63</v>
      </c>
      <c r="I430" s="74">
        <v>0</v>
      </c>
      <c r="K430" s="112"/>
      <c r="L430" s="112"/>
      <c r="M430" s="112"/>
      <c r="N430" s="112"/>
      <c r="O430" s="112"/>
      <c r="P430" s="112" t="s">
        <v>113</v>
      </c>
      <c r="Q430">
        <v>0</v>
      </c>
      <c r="S430" t="e">
        <v>#N/A</v>
      </c>
    </row>
    <row r="431" spans="1:19" hidden="1">
      <c r="A431" s="72" t="s">
        <v>869</v>
      </c>
      <c r="B431" s="73" t="s">
        <v>158</v>
      </c>
      <c r="C431" s="73" t="s">
        <v>870</v>
      </c>
      <c r="D431" s="73" t="s">
        <v>871</v>
      </c>
      <c r="E431" s="73" t="s">
        <v>70</v>
      </c>
      <c r="F431" s="75" t="s">
        <v>161</v>
      </c>
      <c r="G431" s="75" t="s">
        <v>161</v>
      </c>
      <c r="H431" s="75" t="s">
        <v>161</v>
      </c>
      <c r="I431" s="74">
        <v>0</v>
      </c>
      <c r="K431" s="112"/>
      <c r="L431" s="112"/>
      <c r="M431" s="112"/>
      <c r="N431" s="112"/>
      <c r="O431" s="112"/>
      <c r="P431" s="112" t="s">
        <v>70</v>
      </c>
      <c r="Q431" t="str">
        <v>MAIN MODELS</v>
      </c>
      <c r="R431" s="114" t="str">
        <f t="shared" si="11"/>
        <v>COROLLA</v>
      </c>
      <c r="S431" t="str">
        <v>Other Model</v>
      </c>
    </row>
    <row r="432" spans="1:19" hidden="1">
      <c r="A432" s="72" t="s">
        <v>872</v>
      </c>
      <c r="B432" s="73" t="s">
        <v>158</v>
      </c>
      <c r="C432" s="73" t="s">
        <v>873</v>
      </c>
      <c r="D432" s="73" t="s">
        <v>874</v>
      </c>
      <c r="E432" s="73" t="s">
        <v>70</v>
      </c>
      <c r="F432" s="75" t="s">
        <v>161</v>
      </c>
      <c r="G432" s="75" t="s">
        <v>161</v>
      </c>
      <c r="H432" s="75" t="s">
        <v>161</v>
      </c>
      <c r="I432" s="74">
        <v>0</v>
      </c>
      <c r="K432" s="112"/>
      <c r="L432" s="112"/>
      <c r="M432" s="112"/>
      <c r="N432" s="112"/>
      <c r="O432" s="112"/>
      <c r="P432" s="112" t="s">
        <v>70</v>
      </c>
      <c r="Q432" t="str">
        <v>MAIN MODELS</v>
      </c>
      <c r="R432" s="114" t="str">
        <f t="shared" si="11"/>
        <v>COROLLA</v>
      </c>
      <c r="S432" t="str">
        <v>Other Model</v>
      </c>
    </row>
    <row r="433" spans="1:19" hidden="1">
      <c r="A433" s="72" t="s">
        <v>872</v>
      </c>
      <c r="B433" s="73" t="s">
        <v>822</v>
      </c>
      <c r="C433" s="73" t="s">
        <v>875</v>
      </c>
      <c r="D433" s="73" t="s">
        <v>874</v>
      </c>
      <c r="E433" s="73" t="s">
        <v>70</v>
      </c>
      <c r="F433" s="75" t="s">
        <v>161</v>
      </c>
      <c r="G433" s="75" t="s">
        <v>161</v>
      </c>
      <c r="H433" s="75" t="s">
        <v>161</v>
      </c>
      <c r="I433" s="74">
        <v>0</v>
      </c>
      <c r="K433" s="112"/>
      <c r="L433" s="112"/>
      <c r="M433" s="112"/>
      <c r="N433" s="112"/>
      <c r="O433" s="112"/>
      <c r="P433" s="112" t="s">
        <v>70</v>
      </c>
      <c r="Q433" t="str">
        <v>MAIN MODELS</v>
      </c>
      <c r="R433" s="114" t="str">
        <f t="shared" si="11"/>
        <v>COROLLA</v>
      </c>
      <c r="S433" t="str">
        <v>Other Model</v>
      </c>
    </row>
    <row r="434" spans="1:19" hidden="1">
      <c r="A434" s="72" t="s">
        <v>876</v>
      </c>
      <c r="B434" s="73" t="s">
        <v>158</v>
      </c>
      <c r="C434" s="73" t="s">
        <v>877</v>
      </c>
      <c r="D434" s="73" t="s">
        <v>878</v>
      </c>
      <c r="E434" s="73" t="s">
        <v>70</v>
      </c>
      <c r="F434" s="75" t="s">
        <v>161</v>
      </c>
      <c r="G434" s="75" t="s">
        <v>161</v>
      </c>
      <c r="H434" s="75" t="s">
        <v>161</v>
      </c>
      <c r="I434" s="74">
        <v>0</v>
      </c>
      <c r="K434" s="112"/>
      <c r="L434" s="112"/>
      <c r="M434" s="112"/>
      <c r="N434" s="112"/>
      <c r="O434" s="112"/>
      <c r="P434" s="112" t="s">
        <v>70</v>
      </c>
      <c r="Q434" t="str">
        <v>MAIN MODELS</v>
      </c>
      <c r="R434" s="114" t="str">
        <f t="shared" si="11"/>
        <v>COROLLA</v>
      </c>
      <c r="S434" t="str">
        <v>Other Model</v>
      </c>
    </row>
    <row r="435" spans="1:19" hidden="1">
      <c r="A435" s="72" t="s">
        <v>879</v>
      </c>
      <c r="B435" s="73" t="s">
        <v>158</v>
      </c>
      <c r="C435" s="73" t="s">
        <v>880</v>
      </c>
      <c r="D435" s="73" t="s">
        <v>881</v>
      </c>
      <c r="E435" s="73" t="s">
        <v>70</v>
      </c>
      <c r="F435" s="75" t="s">
        <v>161</v>
      </c>
      <c r="G435" s="75" t="s">
        <v>161</v>
      </c>
      <c r="H435" s="75" t="s">
        <v>161</v>
      </c>
      <c r="I435" s="74">
        <v>0</v>
      </c>
      <c r="K435" s="112"/>
      <c r="L435" s="112"/>
      <c r="M435" s="112"/>
      <c r="N435" s="112"/>
      <c r="O435" s="112"/>
      <c r="P435" s="112" t="s">
        <v>70</v>
      </c>
      <c r="Q435" t="str">
        <v>MAIN MODELS</v>
      </c>
      <c r="R435" s="114" t="str">
        <f t="shared" si="11"/>
        <v>COROLLA</v>
      </c>
      <c r="S435" t="str">
        <v>Other Model</v>
      </c>
    </row>
    <row r="436" spans="1:19" hidden="1">
      <c r="A436" s="72" t="s">
        <v>879</v>
      </c>
      <c r="B436" s="73" t="s">
        <v>822</v>
      </c>
      <c r="C436" s="73" t="s">
        <v>882</v>
      </c>
      <c r="D436" s="73" t="s">
        <v>881</v>
      </c>
      <c r="E436" s="73" t="s">
        <v>70</v>
      </c>
      <c r="F436" s="75" t="s">
        <v>161</v>
      </c>
      <c r="G436" s="75" t="s">
        <v>161</v>
      </c>
      <c r="H436" s="75" t="s">
        <v>161</v>
      </c>
      <c r="I436" s="74">
        <v>0</v>
      </c>
      <c r="K436" s="112"/>
      <c r="L436" s="112"/>
      <c r="M436" s="112"/>
      <c r="N436" s="112"/>
      <c r="O436" s="112"/>
      <c r="P436" s="112" t="s">
        <v>70</v>
      </c>
      <c r="Q436" t="str">
        <v>MAIN MODELS</v>
      </c>
      <c r="R436" s="114" t="str">
        <f t="shared" si="11"/>
        <v>COROLLA</v>
      </c>
      <c r="S436" t="str">
        <v>Other Model</v>
      </c>
    </row>
    <row r="437" spans="1:19" hidden="1">
      <c r="A437" s="72" t="s">
        <v>883</v>
      </c>
      <c r="B437" s="73" t="s">
        <v>158</v>
      </c>
      <c r="C437" s="73" t="s">
        <v>884</v>
      </c>
      <c r="D437" s="73" t="s">
        <v>885</v>
      </c>
      <c r="E437" s="73" t="s">
        <v>70</v>
      </c>
      <c r="F437" s="75" t="s">
        <v>161</v>
      </c>
      <c r="G437" s="75" t="s">
        <v>161</v>
      </c>
      <c r="H437" s="75" t="s">
        <v>161</v>
      </c>
      <c r="I437" s="74">
        <v>0</v>
      </c>
      <c r="K437" s="112"/>
      <c r="L437" s="112"/>
      <c r="M437" s="112"/>
      <c r="N437" s="112"/>
      <c r="O437" s="112"/>
      <c r="P437" s="112" t="s">
        <v>70</v>
      </c>
      <c r="Q437" t="str">
        <v>MAIN MODELS</v>
      </c>
      <c r="R437" s="114" t="str">
        <f t="shared" si="11"/>
        <v>COROLLA</v>
      </c>
      <c r="S437" t="str">
        <v>Other Model</v>
      </c>
    </row>
    <row r="438" spans="1:19" hidden="1">
      <c r="A438" s="72" t="s">
        <v>883</v>
      </c>
      <c r="B438" s="73" t="s">
        <v>822</v>
      </c>
      <c r="C438" s="73" t="s">
        <v>886</v>
      </c>
      <c r="D438" s="73" t="s">
        <v>885</v>
      </c>
      <c r="E438" s="73" t="s">
        <v>70</v>
      </c>
      <c r="F438" s="75" t="s">
        <v>161</v>
      </c>
      <c r="G438" s="75" t="s">
        <v>161</v>
      </c>
      <c r="H438" s="75" t="s">
        <v>161</v>
      </c>
      <c r="I438" s="74">
        <v>0</v>
      </c>
      <c r="K438" s="112"/>
      <c r="L438" s="112"/>
      <c r="M438" s="112"/>
      <c r="N438" s="112"/>
      <c r="O438" s="112"/>
      <c r="P438" s="112" t="s">
        <v>70</v>
      </c>
      <c r="Q438" t="str">
        <v>MAIN MODELS</v>
      </c>
      <c r="R438" s="114" t="str">
        <f t="shared" si="11"/>
        <v>COROLLA</v>
      </c>
      <c r="S438" t="str">
        <v>Other Model</v>
      </c>
    </row>
    <row r="439" spans="1:19" hidden="1">
      <c r="A439" s="72" t="s">
        <v>883</v>
      </c>
      <c r="B439" s="73" t="s">
        <v>221</v>
      </c>
      <c r="C439" s="73" t="s">
        <v>887</v>
      </c>
      <c r="D439" s="73" t="s">
        <v>885</v>
      </c>
      <c r="E439" s="73" t="s">
        <v>70</v>
      </c>
      <c r="F439" s="75" t="s">
        <v>161</v>
      </c>
      <c r="G439" s="75" t="s">
        <v>161</v>
      </c>
      <c r="H439" s="75" t="s">
        <v>161</v>
      </c>
      <c r="I439" s="74">
        <v>0</v>
      </c>
      <c r="K439" s="112"/>
      <c r="L439" s="112"/>
      <c r="M439" s="112"/>
      <c r="N439" s="112"/>
      <c r="O439" s="112"/>
      <c r="P439" s="112" t="s">
        <v>70</v>
      </c>
      <c r="Q439" t="str">
        <v>MAIN MODELS</v>
      </c>
      <c r="R439" s="114" t="str">
        <f t="shared" si="11"/>
        <v>COROLLA</v>
      </c>
      <c r="S439" t="str">
        <v>Other Model</v>
      </c>
    </row>
    <row r="440" spans="1:19" hidden="1">
      <c r="A440" s="72" t="s">
        <v>883</v>
      </c>
      <c r="B440" s="73" t="s">
        <v>719</v>
      </c>
      <c r="C440" s="73" t="s">
        <v>888</v>
      </c>
      <c r="D440" s="73" t="s">
        <v>885</v>
      </c>
      <c r="E440" s="73" t="s">
        <v>70</v>
      </c>
      <c r="F440" s="75" t="s">
        <v>161</v>
      </c>
      <c r="G440" s="75" t="s">
        <v>161</v>
      </c>
      <c r="H440" s="75" t="s">
        <v>161</v>
      </c>
      <c r="I440" s="74">
        <v>0</v>
      </c>
      <c r="K440" s="112"/>
      <c r="L440" s="112"/>
      <c r="M440" s="112"/>
      <c r="N440" s="112"/>
      <c r="O440" s="112"/>
      <c r="P440" s="112" t="s">
        <v>70</v>
      </c>
      <c r="Q440" t="str">
        <v>MAIN MODELS</v>
      </c>
      <c r="R440" s="114" t="str">
        <f t="shared" si="11"/>
        <v>COROLLA</v>
      </c>
      <c r="S440" t="str">
        <v>Other Model</v>
      </c>
    </row>
    <row r="441" spans="1:19" hidden="1">
      <c r="A441" s="72" t="s">
        <v>883</v>
      </c>
      <c r="B441" s="73" t="s">
        <v>274</v>
      </c>
      <c r="C441" s="73" t="s">
        <v>889</v>
      </c>
      <c r="D441" s="73" t="s">
        <v>885</v>
      </c>
      <c r="E441" s="73" t="s">
        <v>70</v>
      </c>
      <c r="F441" s="75" t="s">
        <v>161</v>
      </c>
      <c r="G441" s="75" t="s">
        <v>161</v>
      </c>
      <c r="H441" s="75" t="s">
        <v>161</v>
      </c>
      <c r="I441" s="74">
        <v>0</v>
      </c>
      <c r="K441" s="112"/>
      <c r="L441" s="112"/>
      <c r="M441" s="112"/>
      <c r="N441" s="112"/>
      <c r="O441" s="112"/>
      <c r="P441" s="112" t="s">
        <v>70</v>
      </c>
      <c r="Q441" t="str">
        <v>MAIN MODELS</v>
      </c>
      <c r="R441" s="114" t="str">
        <f t="shared" si="11"/>
        <v>COROLLA</v>
      </c>
      <c r="S441" t="str">
        <v>Other Model</v>
      </c>
    </row>
    <row r="442" spans="1:19" hidden="1">
      <c r="A442" s="72" t="s">
        <v>883</v>
      </c>
      <c r="B442" s="73" t="s">
        <v>729</v>
      </c>
      <c r="C442" s="73" t="s">
        <v>890</v>
      </c>
      <c r="D442" s="73" t="s">
        <v>885</v>
      </c>
      <c r="E442" s="73" t="s">
        <v>70</v>
      </c>
      <c r="F442" s="75" t="s">
        <v>161</v>
      </c>
      <c r="G442" s="75" t="s">
        <v>161</v>
      </c>
      <c r="H442" s="75" t="s">
        <v>161</v>
      </c>
      <c r="I442" s="74">
        <v>0</v>
      </c>
      <c r="K442" s="112"/>
      <c r="L442" s="112"/>
      <c r="M442" s="112"/>
      <c r="N442" s="112"/>
      <c r="O442" s="112"/>
      <c r="P442" s="112" t="s">
        <v>70</v>
      </c>
      <c r="Q442" t="str">
        <v>MAIN MODELS</v>
      </c>
      <c r="R442" s="114" t="str">
        <f t="shared" si="11"/>
        <v>COROLLA</v>
      </c>
      <c r="S442" t="str">
        <v>Other Model</v>
      </c>
    </row>
    <row r="443" spans="1:19" hidden="1">
      <c r="A443" s="72" t="s">
        <v>891</v>
      </c>
      <c r="B443" s="73" t="s">
        <v>158</v>
      </c>
      <c r="C443" s="73" t="s">
        <v>892</v>
      </c>
      <c r="D443" s="73" t="s">
        <v>893</v>
      </c>
      <c r="E443" s="73" t="s">
        <v>70</v>
      </c>
      <c r="F443" s="75" t="s">
        <v>161</v>
      </c>
      <c r="G443" s="75" t="s">
        <v>161</v>
      </c>
      <c r="H443" s="75" t="s">
        <v>161</v>
      </c>
      <c r="I443" s="74">
        <v>0</v>
      </c>
      <c r="K443" s="112"/>
      <c r="L443" s="112"/>
      <c r="M443" s="112"/>
      <c r="N443" s="112"/>
      <c r="O443" s="112"/>
      <c r="P443" s="112" t="s">
        <v>70</v>
      </c>
      <c r="Q443" t="str">
        <v>MAIN MODELS</v>
      </c>
      <c r="R443" s="114" t="str">
        <f t="shared" si="11"/>
        <v>COROLLA</v>
      </c>
      <c r="S443" t="str">
        <v>Other Model</v>
      </c>
    </row>
    <row r="444" spans="1:19" hidden="1">
      <c r="A444" s="72" t="s">
        <v>891</v>
      </c>
      <c r="B444" s="73" t="s">
        <v>822</v>
      </c>
      <c r="C444" s="73" t="s">
        <v>894</v>
      </c>
      <c r="D444" s="73" t="s">
        <v>893</v>
      </c>
      <c r="E444" s="73" t="s">
        <v>70</v>
      </c>
      <c r="F444" s="75" t="s">
        <v>161</v>
      </c>
      <c r="G444" s="75" t="s">
        <v>161</v>
      </c>
      <c r="H444" s="75" t="s">
        <v>161</v>
      </c>
      <c r="I444" s="74">
        <v>0</v>
      </c>
      <c r="K444" s="112"/>
      <c r="L444" s="112"/>
      <c r="M444" s="112"/>
      <c r="N444" s="112"/>
      <c r="O444" s="112"/>
      <c r="P444" s="112" t="s">
        <v>70</v>
      </c>
      <c r="Q444" t="str">
        <v>MAIN MODELS</v>
      </c>
      <c r="R444" s="114" t="str">
        <f t="shared" si="11"/>
        <v>COROLLA</v>
      </c>
      <c r="S444" t="str">
        <v>Other Model</v>
      </c>
    </row>
    <row r="445" spans="1:19" hidden="1">
      <c r="A445" s="72" t="s">
        <v>891</v>
      </c>
      <c r="B445" s="73" t="s">
        <v>221</v>
      </c>
      <c r="C445" s="73" t="s">
        <v>895</v>
      </c>
      <c r="D445" s="73" t="s">
        <v>893</v>
      </c>
      <c r="E445" s="73" t="s">
        <v>70</v>
      </c>
      <c r="F445" s="75" t="s">
        <v>161</v>
      </c>
      <c r="G445" s="75" t="s">
        <v>161</v>
      </c>
      <c r="H445" s="75" t="s">
        <v>161</v>
      </c>
      <c r="I445" s="74">
        <v>0</v>
      </c>
      <c r="K445" s="112"/>
      <c r="L445" s="112"/>
      <c r="M445" s="112"/>
      <c r="N445" s="112"/>
      <c r="O445" s="112"/>
      <c r="P445" s="112" t="s">
        <v>70</v>
      </c>
      <c r="Q445" t="str">
        <v>MAIN MODELS</v>
      </c>
      <c r="R445" s="114" t="str">
        <f t="shared" si="11"/>
        <v>COROLLA</v>
      </c>
      <c r="S445" t="str">
        <v>Other Model</v>
      </c>
    </row>
    <row r="446" spans="1:19" hidden="1">
      <c r="A446" s="72" t="s">
        <v>891</v>
      </c>
      <c r="B446" s="73" t="s">
        <v>719</v>
      </c>
      <c r="C446" s="73" t="s">
        <v>896</v>
      </c>
      <c r="D446" s="73" t="s">
        <v>893</v>
      </c>
      <c r="E446" s="73" t="s">
        <v>70</v>
      </c>
      <c r="F446" s="75" t="s">
        <v>161</v>
      </c>
      <c r="G446" s="75" t="s">
        <v>161</v>
      </c>
      <c r="H446" s="75" t="s">
        <v>161</v>
      </c>
      <c r="I446" s="74">
        <v>0</v>
      </c>
      <c r="K446" s="112"/>
      <c r="L446" s="112"/>
      <c r="M446" s="112"/>
      <c r="N446" s="112"/>
      <c r="O446" s="112"/>
      <c r="P446" s="112" t="s">
        <v>70</v>
      </c>
      <c r="Q446" t="str">
        <v>MAIN MODELS</v>
      </c>
      <c r="R446" s="114" t="str">
        <f t="shared" si="11"/>
        <v>COROLLA</v>
      </c>
      <c r="S446" t="str">
        <v>Other Model</v>
      </c>
    </row>
    <row r="447" spans="1:19" hidden="1">
      <c r="A447" s="72" t="s">
        <v>891</v>
      </c>
      <c r="B447" s="73" t="s">
        <v>274</v>
      </c>
      <c r="C447" s="73" t="s">
        <v>897</v>
      </c>
      <c r="D447" s="73" t="s">
        <v>893</v>
      </c>
      <c r="E447" s="73" t="s">
        <v>70</v>
      </c>
      <c r="F447" s="75" t="s">
        <v>161</v>
      </c>
      <c r="G447" s="75" t="s">
        <v>161</v>
      </c>
      <c r="H447" s="75" t="s">
        <v>161</v>
      </c>
      <c r="I447" s="74">
        <v>0</v>
      </c>
      <c r="K447" s="112"/>
      <c r="L447" s="112"/>
      <c r="M447" s="112"/>
      <c r="N447" s="112"/>
      <c r="O447" s="112"/>
      <c r="P447" s="112" t="s">
        <v>70</v>
      </c>
      <c r="Q447" t="str">
        <v>MAIN MODELS</v>
      </c>
      <c r="R447" s="114" t="str">
        <f t="shared" si="11"/>
        <v>COROLLA</v>
      </c>
      <c r="S447" t="str">
        <v>Other Model</v>
      </c>
    </row>
    <row r="448" spans="1:19" hidden="1">
      <c r="A448" s="72" t="s">
        <v>891</v>
      </c>
      <c r="B448" s="73" t="s">
        <v>729</v>
      </c>
      <c r="C448" s="73" t="s">
        <v>898</v>
      </c>
      <c r="D448" s="73" t="s">
        <v>893</v>
      </c>
      <c r="E448" s="73" t="s">
        <v>70</v>
      </c>
      <c r="F448" s="75" t="s">
        <v>161</v>
      </c>
      <c r="G448" s="75" t="s">
        <v>161</v>
      </c>
      <c r="H448" s="75" t="s">
        <v>161</v>
      </c>
      <c r="I448" s="74">
        <v>0</v>
      </c>
      <c r="K448" s="112"/>
      <c r="L448" s="112"/>
      <c r="M448" s="112"/>
      <c r="N448" s="112"/>
      <c r="O448" s="112"/>
      <c r="P448" s="112" t="s">
        <v>70</v>
      </c>
      <c r="Q448" t="str">
        <v>MAIN MODELS</v>
      </c>
      <c r="R448" s="114" t="str">
        <f t="shared" si="11"/>
        <v>COROLLA</v>
      </c>
      <c r="S448" t="str">
        <v>Other Model</v>
      </c>
    </row>
    <row r="449" spans="1:19" hidden="1">
      <c r="A449" s="72" t="s">
        <v>899</v>
      </c>
      <c r="B449" s="73" t="s">
        <v>158</v>
      </c>
      <c r="C449" s="73" t="s">
        <v>900</v>
      </c>
      <c r="D449" s="73" t="s">
        <v>901</v>
      </c>
      <c r="E449" s="73" t="s">
        <v>70</v>
      </c>
      <c r="F449" s="75" t="s">
        <v>161</v>
      </c>
      <c r="G449" s="75" t="s">
        <v>161</v>
      </c>
      <c r="H449" s="75" t="s">
        <v>161</v>
      </c>
      <c r="I449" s="74">
        <v>0</v>
      </c>
      <c r="K449" s="112"/>
      <c r="L449" s="112"/>
      <c r="M449" s="112"/>
      <c r="N449" s="112"/>
      <c r="O449" s="112"/>
      <c r="P449" s="112" t="s">
        <v>70</v>
      </c>
      <c r="Q449" t="str">
        <v>MAIN MODELS</v>
      </c>
      <c r="R449" s="114" t="str">
        <f t="shared" si="11"/>
        <v>COROLLA</v>
      </c>
      <c r="S449" t="str">
        <v>Other Model</v>
      </c>
    </row>
    <row r="450" spans="1:19" hidden="1">
      <c r="A450" s="72" t="s">
        <v>902</v>
      </c>
      <c r="B450" s="73" t="s">
        <v>158</v>
      </c>
      <c r="C450" s="73" t="s">
        <v>903</v>
      </c>
      <c r="D450" s="73" t="s">
        <v>904</v>
      </c>
      <c r="E450" s="73" t="s">
        <v>70</v>
      </c>
      <c r="F450" s="75" t="s">
        <v>161</v>
      </c>
      <c r="G450" s="75" t="s">
        <v>161</v>
      </c>
      <c r="H450" s="75" t="s">
        <v>161</v>
      </c>
      <c r="I450" s="74">
        <v>0</v>
      </c>
      <c r="K450" s="112"/>
      <c r="L450" s="112"/>
      <c r="M450" s="112"/>
      <c r="N450" s="112"/>
      <c r="O450" s="112"/>
      <c r="P450" s="112" t="s">
        <v>70</v>
      </c>
      <c r="Q450" t="str">
        <v>MAIN MODELS</v>
      </c>
      <c r="R450" s="114" t="str">
        <f t="shared" si="11"/>
        <v>COROLLA</v>
      </c>
      <c r="S450" t="str">
        <v>Other Model</v>
      </c>
    </row>
    <row r="451" spans="1:19" hidden="1">
      <c r="A451" s="72" t="s">
        <v>905</v>
      </c>
      <c r="B451" s="73" t="s">
        <v>158</v>
      </c>
      <c r="C451" s="73" t="s">
        <v>906</v>
      </c>
      <c r="D451" s="73" t="s">
        <v>893</v>
      </c>
      <c r="E451" s="73" t="s">
        <v>70</v>
      </c>
      <c r="F451" s="75" t="s">
        <v>161</v>
      </c>
      <c r="G451" s="75" t="s">
        <v>161</v>
      </c>
      <c r="H451" s="75" t="s">
        <v>161</v>
      </c>
      <c r="I451" s="74">
        <v>0</v>
      </c>
      <c r="K451" s="112"/>
      <c r="L451" s="112"/>
      <c r="M451" s="112"/>
      <c r="N451" s="112"/>
      <c r="O451" s="112"/>
      <c r="P451" s="112" t="s">
        <v>70</v>
      </c>
      <c r="Q451" t="str">
        <v>MAIN MODELS</v>
      </c>
      <c r="R451" s="114" t="str">
        <f t="shared" ref="R451:R514" si="12">E451</f>
        <v>COROLLA</v>
      </c>
      <c r="S451" t="str">
        <v>Other Model</v>
      </c>
    </row>
    <row r="452" spans="1:19" hidden="1">
      <c r="A452" s="72" t="s">
        <v>869</v>
      </c>
      <c r="B452" s="73" t="s">
        <v>822</v>
      </c>
      <c r="C452" s="73" t="s">
        <v>907</v>
      </c>
      <c r="D452" s="73" t="s">
        <v>871</v>
      </c>
      <c r="E452" s="73" t="s">
        <v>70</v>
      </c>
      <c r="F452" s="75" t="s">
        <v>161</v>
      </c>
      <c r="G452" s="75" t="s">
        <v>161</v>
      </c>
      <c r="H452" s="75" t="s">
        <v>161</v>
      </c>
      <c r="I452" s="74">
        <v>0</v>
      </c>
      <c r="K452" s="112"/>
      <c r="L452" s="112"/>
      <c r="M452" s="112"/>
      <c r="N452" s="112"/>
      <c r="O452" s="112"/>
      <c r="P452" s="112" t="s">
        <v>70</v>
      </c>
      <c r="Q452" t="str">
        <v>MAIN MODELS</v>
      </c>
      <c r="R452" s="114" t="str">
        <f t="shared" si="12"/>
        <v>COROLLA</v>
      </c>
      <c r="S452" t="str">
        <v>Other Model</v>
      </c>
    </row>
    <row r="453" spans="1:19" hidden="1">
      <c r="A453" s="72" t="s">
        <v>876</v>
      </c>
      <c r="B453" s="73" t="s">
        <v>822</v>
      </c>
      <c r="C453" s="73" t="s">
        <v>908</v>
      </c>
      <c r="D453" s="73" t="s">
        <v>878</v>
      </c>
      <c r="E453" s="73" t="s">
        <v>70</v>
      </c>
      <c r="F453" s="75" t="s">
        <v>161</v>
      </c>
      <c r="G453" s="75" t="s">
        <v>161</v>
      </c>
      <c r="H453" s="75" t="s">
        <v>161</v>
      </c>
      <c r="I453" s="74">
        <v>0</v>
      </c>
      <c r="K453" s="112"/>
      <c r="L453" s="112"/>
      <c r="M453" s="112"/>
      <c r="N453" s="112"/>
      <c r="O453" s="112"/>
      <c r="P453" s="112" t="s">
        <v>70</v>
      </c>
      <c r="Q453" t="str">
        <v>MAIN MODELS</v>
      </c>
      <c r="R453" s="114" t="str">
        <f t="shared" si="12"/>
        <v>COROLLA</v>
      </c>
      <c r="S453" t="str">
        <v>Other Model</v>
      </c>
    </row>
    <row r="454" spans="1:19" hidden="1">
      <c r="A454" s="72" t="s">
        <v>909</v>
      </c>
      <c r="B454" s="73" t="s">
        <v>158</v>
      </c>
      <c r="C454" s="73" t="s">
        <v>910</v>
      </c>
      <c r="D454" s="73" t="s">
        <v>911</v>
      </c>
      <c r="E454" s="73" t="s">
        <v>70</v>
      </c>
      <c r="F454" s="75" t="s">
        <v>161</v>
      </c>
      <c r="G454" s="75" t="s">
        <v>161</v>
      </c>
      <c r="H454" s="75" t="s">
        <v>161</v>
      </c>
      <c r="I454" s="74">
        <v>0</v>
      </c>
      <c r="K454" s="112"/>
      <c r="L454" s="112"/>
      <c r="M454" s="112"/>
      <c r="N454" s="112"/>
      <c r="O454" s="112"/>
      <c r="P454" s="112" t="s">
        <v>70</v>
      </c>
      <c r="Q454" t="str">
        <v>MAIN MODELS</v>
      </c>
      <c r="R454" s="114" t="str">
        <f t="shared" si="12"/>
        <v>COROLLA</v>
      </c>
      <c r="S454" t="str">
        <v>Other Model</v>
      </c>
    </row>
    <row r="455" spans="1:19" hidden="1">
      <c r="A455" s="72" t="s">
        <v>912</v>
      </c>
      <c r="B455" s="73" t="s">
        <v>729</v>
      </c>
      <c r="C455" s="73" t="s">
        <v>913</v>
      </c>
      <c r="D455" s="73" t="s">
        <v>914</v>
      </c>
      <c r="E455" s="73" t="s">
        <v>70</v>
      </c>
      <c r="F455" s="75" t="s">
        <v>161</v>
      </c>
      <c r="G455" s="75" t="s">
        <v>161</v>
      </c>
      <c r="H455" s="75" t="s">
        <v>161</v>
      </c>
      <c r="I455" s="74">
        <v>0</v>
      </c>
      <c r="K455" s="112"/>
      <c r="L455" s="112"/>
      <c r="M455" s="112"/>
      <c r="N455" s="112"/>
      <c r="O455" s="112"/>
      <c r="P455" s="112" t="s">
        <v>70</v>
      </c>
      <c r="Q455" t="str">
        <v>MAIN MODELS</v>
      </c>
      <c r="R455" s="114" t="str">
        <f t="shared" si="12"/>
        <v>COROLLA</v>
      </c>
      <c r="S455" t="str">
        <v>Other Model</v>
      </c>
    </row>
    <row r="456" spans="1:19" hidden="1">
      <c r="A456" s="72" t="s">
        <v>912</v>
      </c>
      <c r="B456" s="73" t="s">
        <v>158</v>
      </c>
      <c r="C456" s="73" t="s">
        <v>915</v>
      </c>
      <c r="D456" s="73" t="s">
        <v>914</v>
      </c>
      <c r="E456" s="73" t="s">
        <v>70</v>
      </c>
      <c r="F456" s="75" t="s">
        <v>161</v>
      </c>
      <c r="G456" s="75" t="s">
        <v>161</v>
      </c>
      <c r="H456" s="75" t="s">
        <v>161</v>
      </c>
      <c r="I456" s="74">
        <v>0</v>
      </c>
      <c r="K456" s="112"/>
      <c r="L456" s="112"/>
      <c r="M456" s="112"/>
      <c r="N456" s="112"/>
      <c r="O456" s="112"/>
      <c r="P456" s="112" t="s">
        <v>70</v>
      </c>
      <c r="Q456" t="str">
        <v>MAIN MODELS</v>
      </c>
      <c r="R456" s="114" t="str">
        <f t="shared" si="12"/>
        <v>COROLLA</v>
      </c>
      <c r="S456" t="str">
        <v>Other Model</v>
      </c>
    </row>
    <row r="457" spans="1:19" hidden="1">
      <c r="A457" s="72" t="s">
        <v>912</v>
      </c>
      <c r="B457" s="73" t="s">
        <v>162</v>
      </c>
      <c r="C457" s="73" t="s">
        <v>916</v>
      </c>
      <c r="D457" s="73" t="s">
        <v>917</v>
      </c>
      <c r="E457" s="73" t="s">
        <v>70</v>
      </c>
      <c r="F457" s="75" t="s">
        <v>161</v>
      </c>
      <c r="G457" s="75" t="s">
        <v>161</v>
      </c>
      <c r="H457" s="75" t="s">
        <v>161</v>
      </c>
      <c r="I457" s="74">
        <v>0</v>
      </c>
      <c r="K457" s="112"/>
      <c r="L457" s="112"/>
      <c r="M457" s="112"/>
      <c r="N457" s="112"/>
      <c r="O457" s="112"/>
      <c r="P457" s="112" t="s">
        <v>70</v>
      </c>
      <c r="Q457" t="str">
        <v>MAIN MODELS</v>
      </c>
      <c r="R457" s="114" t="str">
        <f t="shared" si="12"/>
        <v>COROLLA</v>
      </c>
      <c r="S457" t="str">
        <v>Other Model</v>
      </c>
    </row>
    <row r="458" spans="1:19" hidden="1">
      <c r="A458" s="72" t="s">
        <v>912</v>
      </c>
      <c r="B458" s="73" t="s">
        <v>773</v>
      </c>
      <c r="C458" s="73" t="s">
        <v>918</v>
      </c>
      <c r="D458" s="73" t="s">
        <v>917</v>
      </c>
      <c r="E458" s="73" t="s">
        <v>70</v>
      </c>
      <c r="F458" s="75" t="s">
        <v>161</v>
      </c>
      <c r="G458" s="75" t="s">
        <v>161</v>
      </c>
      <c r="H458" s="75" t="s">
        <v>161</v>
      </c>
      <c r="I458" s="74">
        <v>0</v>
      </c>
      <c r="K458" s="112"/>
      <c r="L458" s="112"/>
      <c r="M458" s="112"/>
      <c r="N458" s="112"/>
      <c r="O458" s="112"/>
      <c r="P458" s="112" t="s">
        <v>70</v>
      </c>
      <c r="Q458" t="str">
        <v>MAIN MODELS</v>
      </c>
      <c r="R458" s="114" t="str">
        <f t="shared" si="12"/>
        <v>COROLLA</v>
      </c>
      <c r="S458" t="str">
        <v>Other Model</v>
      </c>
    </row>
    <row r="459" spans="1:19" hidden="1">
      <c r="A459" s="72" t="s">
        <v>912</v>
      </c>
      <c r="B459" s="73" t="s">
        <v>486</v>
      </c>
      <c r="C459" s="73" t="s">
        <v>919</v>
      </c>
      <c r="D459" s="73" t="s">
        <v>920</v>
      </c>
      <c r="E459" s="73" t="s">
        <v>70</v>
      </c>
      <c r="F459" s="75" t="s">
        <v>161</v>
      </c>
      <c r="G459" s="75" t="s">
        <v>161</v>
      </c>
      <c r="H459" s="75" t="s">
        <v>161</v>
      </c>
      <c r="I459" s="74">
        <v>0</v>
      </c>
      <c r="K459" s="112"/>
      <c r="L459" s="112"/>
      <c r="M459" s="112"/>
      <c r="N459" s="112"/>
      <c r="O459" s="112"/>
      <c r="P459" s="112" t="s">
        <v>70</v>
      </c>
      <c r="Q459" t="str">
        <v>MAIN MODELS</v>
      </c>
      <c r="R459" s="114" t="str">
        <f t="shared" si="12"/>
        <v>COROLLA</v>
      </c>
      <c r="S459" t="str">
        <v>Other Model</v>
      </c>
    </row>
    <row r="460" spans="1:19" hidden="1">
      <c r="A460" s="72" t="s">
        <v>912</v>
      </c>
      <c r="B460" s="73" t="s">
        <v>921</v>
      </c>
      <c r="C460" s="73" t="s">
        <v>922</v>
      </c>
      <c r="D460" s="73" t="s">
        <v>920</v>
      </c>
      <c r="E460" s="73" t="s">
        <v>70</v>
      </c>
      <c r="F460" s="75" t="s">
        <v>161</v>
      </c>
      <c r="G460" s="75" t="s">
        <v>161</v>
      </c>
      <c r="H460" s="75" t="s">
        <v>161</v>
      </c>
      <c r="I460" s="74">
        <v>0</v>
      </c>
      <c r="K460" s="112"/>
      <c r="L460" s="112"/>
      <c r="M460" s="112"/>
      <c r="N460" s="112"/>
      <c r="O460" s="112"/>
      <c r="P460" s="112" t="s">
        <v>70</v>
      </c>
      <c r="Q460" t="str">
        <v>MAIN MODELS</v>
      </c>
      <c r="R460" s="114" t="str">
        <f t="shared" si="12"/>
        <v>COROLLA</v>
      </c>
      <c r="S460" t="str">
        <v>Other Model</v>
      </c>
    </row>
    <row r="461" spans="1:19" hidden="1">
      <c r="A461" s="72" t="s">
        <v>912</v>
      </c>
      <c r="B461" s="73" t="s">
        <v>783</v>
      </c>
      <c r="C461" s="73" t="s">
        <v>923</v>
      </c>
      <c r="D461" s="73" t="s">
        <v>924</v>
      </c>
      <c r="E461" s="73" t="s">
        <v>70</v>
      </c>
      <c r="F461" s="75" t="s">
        <v>161</v>
      </c>
      <c r="G461" s="75" t="s">
        <v>161</v>
      </c>
      <c r="H461" s="75" t="s">
        <v>161</v>
      </c>
      <c r="I461" s="74">
        <v>0</v>
      </c>
      <c r="K461" s="112"/>
      <c r="L461" s="112"/>
      <c r="M461" s="112"/>
      <c r="N461" s="112"/>
      <c r="O461" s="112"/>
      <c r="P461" s="112" t="s">
        <v>70</v>
      </c>
      <c r="Q461" t="str">
        <v>MAIN MODELS</v>
      </c>
      <c r="R461" s="114" t="str">
        <f t="shared" si="12"/>
        <v>COROLLA</v>
      </c>
      <c r="S461" t="str">
        <v>Other Model</v>
      </c>
    </row>
    <row r="462" spans="1:19" hidden="1">
      <c r="A462" s="72" t="s">
        <v>912</v>
      </c>
      <c r="B462" s="73" t="s">
        <v>778</v>
      </c>
      <c r="C462" s="73" t="s">
        <v>925</v>
      </c>
      <c r="D462" s="73" t="s">
        <v>924</v>
      </c>
      <c r="E462" s="73" t="s">
        <v>70</v>
      </c>
      <c r="F462" s="75" t="s">
        <v>161</v>
      </c>
      <c r="G462" s="75" t="s">
        <v>161</v>
      </c>
      <c r="H462" s="75" t="s">
        <v>161</v>
      </c>
      <c r="I462" s="74">
        <v>0</v>
      </c>
      <c r="K462" s="112"/>
      <c r="L462" s="112"/>
      <c r="M462" s="112"/>
      <c r="N462" s="112"/>
      <c r="O462" s="112"/>
      <c r="P462" s="112" t="s">
        <v>70</v>
      </c>
      <c r="Q462" t="str">
        <v>MAIN MODELS</v>
      </c>
      <c r="R462" s="114" t="str">
        <f t="shared" si="12"/>
        <v>COROLLA</v>
      </c>
      <c r="S462" t="str">
        <v>Other Model</v>
      </c>
    </row>
    <row r="463" spans="1:19" hidden="1">
      <c r="A463" s="72" t="s">
        <v>912</v>
      </c>
      <c r="B463" s="73" t="s">
        <v>170</v>
      </c>
      <c r="C463" s="73" t="s">
        <v>926</v>
      </c>
      <c r="D463" s="73" t="s">
        <v>924</v>
      </c>
      <c r="E463" s="73" t="s">
        <v>70</v>
      </c>
      <c r="F463" s="75" t="s">
        <v>161</v>
      </c>
      <c r="G463" s="75" t="s">
        <v>161</v>
      </c>
      <c r="H463" s="75" t="s">
        <v>161</v>
      </c>
      <c r="I463" s="74">
        <v>0</v>
      </c>
      <c r="K463" s="112"/>
      <c r="L463" s="112"/>
      <c r="M463" s="112"/>
      <c r="N463" s="112"/>
      <c r="O463" s="112"/>
      <c r="P463" s="112" t="s">
        <v>70</v>
      </c>
      <c r="Q463" t="str">
        <v>MAIN MODELS</v>
      </c>
      <c r="R463" s="114" t="str">
        <f t="shared" si="12"/>
        <v>COROLLA</v>
      </c>
      <c r="S463" t="str">
        <v>Other Model</v>
      </c>
    </row>
    <row r="464" spans="1:19" hidden="1">
      <c r="A464" s="72" t="s">
        <v>912</v>
      </c>
      <c r="B464" s="73" t="s">
        <v>172</v>
      </c>
      <c r="C464" s="73" t="s">
        <v>927</v>
      </c>
      <c r="D464" s="73" t="s">
        <v>924</v>
      </c>
      <c r="E464" s="73" t="s">
        <v>70</v>
      </c>
      <c r="F464" s="75" t="s">
        <v>161</v>
      </c>
      <c r="G464" s="75" t="s">
        <v>161</v>
      </c>
      <c r="H464" s="75" t="s">
        <v>161</v>
      </c>
      <c r="I464" s="74">
        <v>0</v>
      </c>
      <c r="K464" s="112"/>
      <c r="L464" s="112"/>
      <c r="M464" s="112"/>
      <c r="N464" s="112"/>
      <c r="O464" s="112"/>
      <c r="P464" s="112" t="s">
        <v>70</v>
      </c>
      <c r="Q464" t="str">
        <v>MAIN MODELS</v>
      </c>
      <c r="R464" s="114" t="str">
        <f t="shared" si="12"/>
        <v>COROLLA</v>
      </c>
      <c r="S464" t="str">
        <v>Other Model</v>
      </c>
    </row>
    <row r="465" spans="1:19" hidden="1">
      <c r="A465" s="72" t="s">
        <v>912</v>
      </c>
      <c r="B465" s="73" t="s">
        <v>928</v>
      </c>
      <c r="C465" s="73" t="s">
        <v>929</v>
      </c>
      <c r="D465" s="73" t="s">
        <v>920</v>
      </c>
      <c r="E465" s="73" t="s">
        <v>70</v>
      </c>
      <c r="F465" s="75" t="s">
        <v>161</v>
      </c>
      <c r="G465" s="75" t="s">
        <v>161</v>
      </c>
      <c r="H465" s="75" t="s">
        <v>161</v>
      </c>
      <c r="I465" s="74">
        <v>0</v>
      </c>
      <c r="K465" s="112"/>
      <c r="L465" s="112"/>
      <c r="M465" s="112"/>
      <c r="N465" s="112"/>
      <c r="O465" s="112"/>
      <c r="P465" s="112" t="s">
        <v>70</v>
      </c>
      <c r="Q465" t="str">
        <v>MAIN MODELS</v>
      </c>
      <c r="R465" s="114" t="str">
        <f t="shared" si="12"/>
        <v>COROLLA</v>
      </c>
      <c r="S465" t="str">
        <v>Other Model</v>
      </c>
    </row>
    <row r="466" spans="1:19" hidden="1">
      <c r="A466" s="72" t="s">
        <v>912</v>
      </c>
      <c r="B466" s="73" t="s">
        <v>216</v>
      </c>
      <c r="C466" s="73" t="s">
        <v>930</v>
      </c>
      <c r="D466" s="73" t="s">
        <v>920</v>
      </c>
      <c r="E466" s="73" t="s">
        <v>70</v>
      </c>
      <c r="F466" s="75" t="s">
        <v>161</v>
      </c>
      <c r="G466" s="75" t="s">
        <v>161</v>
      </c>
      <c r="H466" s="75" t="s">
        <v>161</v>
      </c>
      <c r="I466" s="74">
        <v>0</v>
      </c>
      <c r="K466" s="112"/>
      <c r="L466" s="112"/>
      <c r="M466" s="112"/>
      <c r="N466" s="112"/>
      <c r="O466" s="112"/>
      <c r="P466" s="112" t="s">
        <v>70</v>
      </c>
      <c r="Q466" t="str">
        <v>MAIN MODELS</v>
      </c>
      <c r="R466" s="114" t="str">
        <f t="shared" si="12"/>
        <v>COROLLA</v>
      </c>
      <c r="S466" t="str">
        <v>Other Model</v>
      </c>
    </row>
    <row r="467" spans="1:19" hidden="1">
      <c r="A467" s="72" t="s">
        <v>912</v>
      </c>
      <c r="B467" s="73" t="s">
        <v>835</v>
      </c>
      <c r="C467" s="73" t="s">
        <v>931</v>
      </c>
      <c r="D467" s="73" t="s">
        <v>920</v>
      </c>
      <c r="E467" s="73" t="s">
        <v>70</v>
      </c>
      <c r="F467" s="74" t="s">
        <v>70</v>
      </c>
      <c r="G467" s="74" t="s">
        <v>252</v>
      </c>
      <c r="H467" s="75" t="s">
        <v>161</v>
      </c>
      <c r="I467" s="74">
        <v>1</v>
      </c>
      <c r="K467" s="113"/>
      <c r="L467" s="113"/>
      <c r="M467" s="113"/>
      <c r="N467" s="113"/>
      <c r="O467" s="113">
        <v>25</v>
      </c>
      <c r="P467" s="113" t="s">
        <v>70</v>
      </c>
      <c r="Q467" t="str">
        <v>MAIN MODELS</v>
      </c>
      <c r="R467" s="114" t="str">
        <f t="shared" si="12"/>
        <v>COROLLA</v>
      </c>
      <c r="S467" t="str">
        <v>Other Model</v>
      </c>
    </row>
    <row r="468" spans="1:19" hidden="1">
      <c r="A468" s="72" t="s">
        <v>912</v>
      </c>
      <c r="B468" s="73" t="s">
        <v>932</v>
      </c>
      <c r="C468" s="73" t="s">
        <v>933</v>
      </c>
      <c r="D468" s="73" t="s">
        <v>920</v>
      </c>
      <c r="E468" s="73" t="s">
        <v>70</v>
      </c>
      <c r="F468" s="74" t="s">
        <v>70</v>
      </c>
      <c r="G468" s="74" t="s">
        <v>228</v>
      </c>
      <c r="H468" s="74" t="s">
        <v>231</v>
      </c>
      <c r="I468" s="74">
        <v>1</v>
      </c>
      <c r="K468" s="113"/>
      <c r="L468" s="113"/>
      <c r="M468" s="113"/>
      <c r="N468" s="113"/>
      <c r="O468" s="113">
        <v>25</v>
      </c>
      <c r="P468" s="113" t="s">
        <v>70</v>
      </c>
      <c r="Q468" t="str">
        <v>MAIN MODELS</v>
      </c>
      <c r="R468" s="114" t="str">
        <f t="shared" si="12"/>
        <v>COROLLA</v>
      </c>
      <c r="S468" t="str">
        <v>Other Model</v>
      </c>
    </row>
    <row r="469" spans="1:19" hidden="1">
      <c r="A469" s="72" t="s">
        <v>912</v>
      </c>
      <c r="B469" s="73" t="s">
        <v>854</v>
      </c>
      <c r="C469" s="73" t="s">
        <v>934</v>
      </c>
      <c r="D469" s="73" t="s">
        <v>920</v>
      </c>
      <c r="E469" s="73" t="s">
        <v>70</v>
      </c>
      <c r="F469" s="74" t="s">
        <v>70</v>
      </c>
      <c r="G469" s="74" t="s">
        <v>228</v>
      </c>
      <c r="H469" s="74" t="s">
        <v>231</v>
      </c>
      <c r="I469" s="74">
        <v>1</v>
      </c>
      <c r="K469" s="113"/>
      <c r="L469" s="113"/>
      <c r="M469" s="113"/>
      <c r="N469" s="113"/>
      <c r="O469" s="113">
        <v>25</v>
      </c>
      <c r="P469" s="113" t="s">
        <v>70</v>
      </c>
      <c r="Q469" t="str">
        <v>MAIN MODELS</v>
      </c>
      <c r="R469" s="114" t="str">
        <f t="shared" si="12"/>
        <v>COROLLA</v>
      </c>
      <c r="S469" t="str">
        <v>Other Model</v>
      </c>
    </row>
    <row r="470" spans="1:19" hidden="1">
      <c r="A470" s="72" t="s">
        <v>935</v>
      </c>
      <c r="B470" s="73" t="s">
        <v>174</v>
      </c>
      <c r="C470" s="73" t="s">
        <v>936</v>
      </c>
      <c r="D470" s="73" t="s">
        <v>937</v>
      </c>
      <c r="E470" s="73" t="s">
        <v>74</v>
      </c>
      <c r="F470" s="74" t="s">
        <v>74</v>
      </c>
      <c r="G470" s="74" t="s">
        <v>252</v>
      </c>
      <c r="H470" s="75" t="s">
        <v>161</v>
      </c>
      <c r="I470" s="74">
        <v>1</v>
      </c>
      <c r="K470" s="113"/>
      <c r="L470" s="113"/>
      <c r="M470" s="113"/>
      <c r="N470" s="113"/>
      <c r="O470" s="113">
        <v>26</v>
      </c>
      <c r="P470" s="113" t="s">
        <v>74</v>
      </c>
      <c r="Q470" t="str">
        <v>MAIN MODELS</v>
      </c>
      <c r="R470" s="114" t="str">
        <f t="shared" si="12"/>
        <v>COROLLA HYBRID</v>
      </c>
      <c r="S470" t="str">
        <v>Other Model</v>
      </c>
    </row>
    <row r="471" spans="1:19" hidden="1">
      <c r="A471" s="72" t="s">
        <v>935</v>
      </c>
      <c r="B471" s="73" t="s">
        <v>760</v>
      </c>
      <c r="C471" s="73" t="s">
        <v>938</v>
      </c>
      <c r="D471" s="73" t="s">
        <v>937</v>
      </c>
      <c r="E471" s="73" t="s">
        <v>74</v>
      </c>
      <c r="F471" s="74" t="s">
        <v>74</v>
      </c>
      <c r="G471" s="74" t="s">
        <v>228</v>
      </c>
      <c r="H471" s="74" t="s">
        <v>231</v>
      </c>
      <c r="I471" s="74">
        <v>1</v>
      </c>
      <c r="K471" s="113"/>
      <c r="L471" s="113"/>
      <c r="M471" s="113"/>
      <c r="N471" s="113"/>
      <c r="O471" s="113">
        <v>26</v>
      </c>
      <c r="P471" s="113" t="s">
        <v>74</v>
      </c>
      <c r="Q471" t="str">
        <v>MAIN MODELS</v>
      </c>
      <c r="R471" s="114" t="str">
        <f t="shared" si="12"/>
        <v>COROLLA HYBRID</v>
      </c>
      <c r="S471" t="str">
        <v>Other Model</v>
      </c>
    </row>
    <row r="472" spans="1:19" hidden="1">
      <c r="A472" s="72" t="s">
        <v>935</v>
      </c>
      <c r="B472" s="73" t="s">
        <v>176</v>
      </c>
      <c r="C472" s="73" t="s">
        <v>939</v>
      </c>
      <c r="D472" s="73" t="s">
        <v>937</v>
      </c>
      <c r="E472" s="73" t="s">
        <v>74</v>
      </c>
      <c r="F472" s="74" t="s">
        <v>74</v>
      </c>
      <c r="G472" s="74" t="s">
        <v>228</v>
      </c>
      <c r="H472" s="74" t="s">
        <v>231</v>
      </c>
      <c r="I472" s="74">
        <v>1</v>
      </c>
      <c r="K472" s="113"/>
      <c r="L472" s="113"/>
      <c r="M472" s="113"/>
      <c r="N472" s="113"/>
      <c r="O472" s="113">
        <v>26</v>
      </c>
      <c r="P472" s="113" t="s">
        <v>74</v>
      </c>
      <c r="Q472" t="str">
        <v>MAIN MODELS</v>
      </c>
      <c r="R472" s="114" t="str">
        <f t="shared" si="12"/>
        <v>COROLLA HYBRID</v>
      </c>
      <c r="S472" t="str">
        <v>Other Model</v>
      </c>
    </row>
    <row r="473" spans="1:19" hidden="1">
      <c r="A473" s="72" t="s">
        <v>940</v>
      </c>
      <c r="B473" s="73" t="s">
        <v>158</v>
      </c>
      <c r="C473" s="73" t="s">
        <v>941</v>
      </c>
      <c r="D473" s="73" t="s">
        <v>942</v>
      </c>
      <c r="E473" s="73" t="s">
        <v>72</v>
      </c>
      <c r="F473" s="75" t="s">
        <v>161</v>
      </c>
      <c r="G473" s="75" t="s">
        <v>161</v>
      </c>
      <c r="H473" s="75" t="s">
        <v>161</v>
      </c>
      <c r="I473" s="74">
        <v>0</v>
      </c>
      <c r="K473" s="112"/>
      <c r="L473" s="112"/>
      <c r="M473" s="112"/>
      <c r="N473" s="112"/>
      <c r="O473" s="112">
        <v>23</v>
      </c>
      <c r="P473" s="112" t="s">
        <v>72</v>
      </c>
      <c r="Q473" t="str">
        <v>MAIN MODELS</v>
      </c>
      <c r="R473" s="114" t="str">
        <f t="shared" si="12"/>
        <v>COROLLA CROSS</v>
      </c>
      <c r="S473" t="str">
        <v>Other Model</v>
      </c>
    </row>
    <row r="474" spans="1:19" hidden="1">
      <c r="A474" s="72" t="s">
        <v>940</v>
      </c>
      <c r="B474" s="73" t="s">
        <v>822</v>
      </c>
      <c r="C474" s="73" t="s">
        <v>943</v>
      </c>
      <c r="D474" s="73" t="s">
        <v>942</v>
      </c>
      <c r="E474" s="73" t="s">
        <v>72</v>
      </c>
      <c r="F474" s="75" t="s">
        <v>161</v>
      </c>
      <c r="G474" s="75" t="s">
        <v>161</v>
      </c>
      <c r="H474" s="75" t="s">
        <v>161</v>
      </c>
      <c r="I474" s="74">
        <v>0</v>
      </c>
      <c r="K474" s="112"/>
      <c r="L474" s="112"/>
      <c r="M474" s="112"/>
      <c r="N474" s="112"/>
      <c r="O474" s="112">
        <v>23</v>
      </c>
      <c r="P474" s="112" t="s">
        <v>72</v>
      </c>
      <c r="Q474" t="str">
        <v>MAIN MODELS</v>
      </c>
      <c r="R474" s="114" t="str">
        <f t="shared" si="12"/>
        <v>COROLLA CROSS</v>
      </c>
      <c r="S474" t="str">
        <v>Other Model</v>
      </c>
    </row>
    <row r="475" spans="1:19" hidden="1">
      <c r="A475" s="72" t="s">
        <v>940</v>
      </c>
      <c r="B475" s="73" t="s">
        <v>162</v>
      </c>
      <c r="C475" s="73" t="s">
        <v>944</v>
      </c>
      <c r="D475" s="73" t="s">
        <v>942</v>
      </c>
      <c r="E475" s="73" t="s">
        <v>72</v>
      </c>
      <c r="F475" s="75" t="s">
        <v>161</v>
      </c>
      <c r="G475" s="75" t="s">
        <v>161</v>
      </c>
      <c r="H475" s="75" t="s">
        <v>161</v>
      </c>
      <c r="I475" s="74">
        <v>0</v>
      </c>
      <c r="K475" s="112"/>
      <c r="L475" s="112"/>
      <c r="M475" s="112"/>
      <c r="N475" s="112"/>
      <c r="O475" s="112"/>
      <c r="P475" s="112" t="s">
        <v>72</v>
      </c>
      <c r="Q475" t="str">
        <v>MAIN MODELS</v>
      </c>
      <c r="R475" s="114" t="str">
        <f t="shared" si="12"/>
        <v>COROLLA CROSS</v>
      </c>
      <c r="S475" t="str">
        <v>Other Model</v>
      </c>
    </row>
    <row r="476" spans="1:19" hidden="1">
      <c r="A476" s="72" t="s">
        <v>940</v>
      </c>
      <c r="B476" s="73" t="s">
        <v>825</v>
      </c>
      <c r="C476" s="73" t="s">
        <v>945</v>
      </c>
      <c r="D476" s="73" t="s">
        <v>942</v>
      </c>
      <c r="E476" s="73" t="s">
        <v>72</v>
      </c>
      <c r="F476" s="75" t="s">
        <v>161</v>
      </c>
      <c r="G476" s="75" t="s">
        <v>161</v>
      </c>
      <c r="H476" s="75" t="s">
        <v>161</v>
      </c>
      <c r="I476" s="74">
        <v>0</v>
      </c>
      <c r="K476" s="112"/>
      <c r="L476" s="112"/>
      <c r="M476" s="112"/>
      <c r="N476" s="112"/>
      <c r="O476" s="112"/>
      <c r="P476" s="112" t="s">
        <v>72</v>
      </c>
      <c r="Q476" t="str">
        <v>MAIN MODELS</v>
      </c>
      <c r="R476" s="114" t="str">
        <f t="shared" si="12"/>
        <v>COROLLA CROSS</v>
      </c>
      <c r="S476" t="str">
        <v>Other Model</v>
      </c>
    </row>
    <row r="477" spans="1:19" hidden="1">
      <c r="A477" s="72" t="s">
        <v>940</v>
      </c>
      <c r="B477" s="73" t="s">
        <v>170</v>
      </c>
      <c r="C477" s="73" t="s">
        <v>946</v>
      </c>
      <c r="D477" s="73" t="s">
        <v>942</v>
      </c>
      <c r="E477" s="73" t="s">
        <v>72</v>
      </c>
      <c r="F477" s="75" t="s">
        <v>161</v>
      </c>
      <c r="G477" s="75" t="s">
        <v>161</v>
      </c>
      <c r="H477" s="75" t="s">
        <v>161</v>
      </c>
      <c r="I477" s="74">
        <v>0</v>
      </c>
      <c r="K477" s="112"/>
      <c r="L477" s="112"/>
      <c r="M477" s="112"/>
      <c r="N477" s="112"/>
      <c r="O477" s="112"/>
      <c r="P477" s="112" t="s">
        <v>72</v>
      </c>
      <c r="Q477" t="str">
        <v>MAIN MODELS</v>
      </c>
      <c r="R477" s="114" t="str">
        <f t="shared" si="12"/>
        <v>COROLLA CROSS</v>
      </c>
      <c r="S477" t="str">
        <v>Other Model</v>
      </c>
    </row>
    <row r="478" spans="1:19" hidden="1">
      <c r="A478" s="72" t="s">
        <v>940</v>
      </c>
      <c r="B478" s="73" t="s">
        <v>947</v>
      </c>
      <c r="C478" s="73" t="s">
        <v>948</v>
      </c>
      <c r="D478" s="73" t="s">
        <v>942</v>
      </c>
      <c r="E478" s="73" t="s">
        <v>72</v>
      </c>
      <c r="F478" s="75" t="s">
        <v>161</v>
      </c>
      <c r="G478" s="75" t="s">
        <v>161</v>
      </c>
      <c r="H478" s="75" t="s">
        <v>161</v>
      </c>
      <c r="I478" s="74">
        <v>0</v>
      </c>
      <c r="K478" s="112"/>
      <c r="L478" s="112"/>
      <c r="M478" s="112"/>
      <c r="N478" s="112"/>
      <c r="O478" s="112"/>
      <c r="P478" s="112" t="s">
        <v>72</v>
      </c>
      <c r="Q478" t="str">
        <v>MAIN MODELS</v>
      </c>
      <c r="R478" s="114" t="str">
        <f t="shared" si="12"/>
        <v>COROLLA CROSS</v>
      </c>
      <c r="S478" t="str">
        <v>Other Model</v>
      </c>
    </row>
    <row r="479" spans="1:19" hidden="1">
      <c r="A479" s="72" t="s">
        <v>949</v>
      </c>
      <c r="B479" s="73" t="s">
        <v>158</v>
      </c>
      <c r="C479" s="73" t="s">
        <v>950</v>
      </c>
      <c r="D479" s="73" t="s">
        <v>951</v>
      </c>
      <c r="E479" s="73" t="s">
        <v>73</v>
      </c>
      <c r="F479" s="75" t="s">
        <v>161</v>
      </c>
      <c r="G479" s="75" t="s">
        <v>161</v>
      </c>
      <c r="H479" s="75" t="s">
        <v>161</v>
      </c>
      <c r="I479" s="74">
        <v>0</v>
      </c>
      <c r="K479" s="112"/>
      <c r="L479" s="112"/>
      <c r="M479" s="112">
        <v>77</v>
      </c>
      <c r="N479" s="112" t="s">
        <v>73</v>
      </c>
      <c r="O479" s="112">
        <v>24</v>
      </c>
      <c r="P479" s="112" t="s">
        <v>952</v>
      </c>
      <c r="Q479" t="str">
        <v/>
      </c>
      <c r="R479" s="114" t="str">
        <f t="shared" si="12"/>
        <v>COROLLA CROSS HYBRID</v>
      </c>
      <c r="S479" t="str">
        <v>Other Model</v>
      </c>
    </row>
    <row r="480" spans="1:19" hidden="1">
      <c r="A480" s="72" t="s">
        <v>949</v>
      </c>
      <c r="B480" s="73" t="s">
        <v>822</v>
      </c>
      <c r="C480" s="73" t="s">
        <v>953</v>
      </c>
      <c r="D480" s="73" t="s">
        <v>951</v>
      </c>
      <c r="E480" s="73" t="s">
        <v>73</v>
      </c>
      <c r="F480" s="75" t="s">
        <v>161</v>
      </c>
      <c r="G480" s="75" t="s">
        <v>161</v>
      </c>
      <c r="H480" s="75" t="s">
        <v>161</v>
      </c>
      <c r="I480" s="74">
        <v>0</v>
      </c>
      <c r="K480" s="112"/>
      <c r="L480" s="112"/>
      <c r="M480" s="112"/>
      <c r="N480" s="112" t="s">
        <v>73</v>
      </c>
      <c r="O480" s="112"/>
      <c r="P480" s="112" t="s">
        <v>952</v>
      </c>
      <c r="Q480" t="str">
        <v/>
      </c>
      <c r="R480" s="114" t="str">
        <f t="shared" si="12"/>
        <v>COROLLA CROSS HYBRID</v>
      </c>
      <c r="S480" t="str">
        <v>Other Model</v>
      </c>
    </row>
    <row r="481" spans="1:19" hidden="1">
      <c r="A481" s="72" t="s">
        <v>949</v>
      </c>
      <c r="B481" s="73" t="s">
        <v>162</v>
      </c>
      <c r="C481" s="73" t="s">
        <v>954</v>
      </c>
      <c r="D481" s="73" t="s">
        <v>951</v>
      </c>
      <c r="E481" s="73" t="s">
        <v>73</v>
      </c>
      <c r="F481" s="75" t="s">
        <v>161</v>
      </c>
      <c r="G481" s="75" t="s">
        <v>161</v>
      </c>
      <c r="H481" s="75" t="s">
        <v>161</v>
      </c>
      <c r="I481" s="74">
        <v>0</v>
      </c>
      <c r="K481" s="113"/>
      <c r="L481" s="113"/>
      <c r="M481" s="113"/>
      <c r="N481" s="112" t="s">
        <v>73</v>
      </c>
      <c r="O481" s="113">
        <v>24</v>
      </c>
      <c r="P481" s="112" t="s">
        <v>952</v>
      </c>
      <c r="Q481" t="str">
        <v/>
      </c>
      <c r="R481" s="114" t="str">
        <f t="shared" si="12"/>
        <v>COROLLA CROSS HYBRID</v>
      </c>
      <c r="S481" t="str">
        <v>Other Model</v>
      </c>
    </row>
    <row r="482" spans="1:19" hidden="1">
      <c r="A482" s="72" t="s">
        <v>949</v>
      </c>
      <c r="B482" s="73" t="s">
        <v>825</v>
      </c>
      <c r="C482" s="73" t="s">
        <v>955</v>
      </c>
      <c r="D482" s="73" t="s">
        <v>951</v>
      </c>
      <c r="E482" s="73" t="s">
        <v>73</v>
      </c>
      <c r="F482" s="75" t="s">
        <v>161</v>
      </c>
      <c r="G482" s="75" t="s">
        <v>161</v>
      </c>
      <c r="H482" s="75" t="s">
        <v>161</v>
      </c>
      <c r="I482" s="74">
        <v>0</v>
      </c>
      <c r="K482" s="113"/>
      <c r="L482" s="113"/>
      <c r="M482" s="113"/>
      <c r="N482" s="112" t="s">
        <v>73</v>
      </c>
      <c r="O482" s="113">
        <v>24</v>
      </c>
      <c r="P482" s="112" t="s">
        <v>952</v>
      </c>
      <c r="Q482" t="str">
        <v/>
      </c>
      <c r="R482" s="114" t="str">
        <f t="shared" si="12"/>
        <v>COROLLA CROSS HYBRID</v>
      </c>
      <c r="S482" t="str">
        <v>Other Model</v>
      </c>
    </row>
    <row r="483" spans="1:19" hidden="1">
      <c r="A483" s="72" t="s">
        <v>949</v>
      </c>
      <c r="B483" s="73" t="s">
        <v>170</v>
      </c>
      <c r="C483" s="73" t="s">
        <v>956</v>
      </c>
      <c r="D483" s="73" t="s">
        <v>951</v>
      </c>
      <c r="E483" s="73" t="s">
        <v>73</v>
      </c>
      <c r="F483" s="75" t="s">
        <v>161</v>
      </c>
      <c r="G483" s="75" t="s">
        <v>161</v>
      </c>
      <c r="H483" s="75" t="s">
        <v>161</v>
      </c>
      <c r="I483" s="74">
        <v>0</v>
      </c>
      <c r="K483" s="113"/>
      <c r="L483" s="113"/>
      <c r="M483" s="113"/>
      <c r="N483" s="112" t="s">
        <v>73</v>
      </c>
      <c r="O483" s="113">
        <v>24</v>
      </c>
      <c r="P483" s="112" t="s">
        <v>952</v>
      </c>
      <c r="Q483" t="str">
        <v/>
      </c>
      <c r="R483" s="114" t="str">
        <f t="shared" si="12"/>
        <v>COROLLA CROSS HYBRID</v>
      </c>
      <c r="S483" t="str">
        <v>Other Model</v>
      </c>
    </row>
    <row r="484" spans="1:19" hidden="1">
      <c r="A484" s="72" t="s">
        <v>949</v>
      </c>
      <c r="B484" s="73" t="s">
        <v>947</v>
      </c>
      <c r="C484" s="73" t="s">
        <v>957</v>
      </c>
      <c r="D484" s="73" t="s">
        <v>951</v>
      </c>
      <c r="E484" s="73" t="s">
        <v>73</v>
      </c>
      <c r="F484" s="75" t="s">
        <v>161</v>
      </c>
      <c r="G484" s="75" t="s">
        <v>161</v>
      </c>
      <c r="H484" s="75" t="s">
        <v>161</v>
      </c>
      <c r="I484" s="74">
        <v>0</v>
      </c>
      <c r="K484" s="113"/>
      <c r="L484" s="113"/>
      <c r="M484" s="113"/>
      <c r="N484" s="112" t="s">
        <v>73</v>
      </c>
      <c r="O484" s="113">
        <v>24</v>
      </c>
      <c r="P484" s="112" t="s">
        <v>952</v>
      </c>
      <c r="Q484" t="str">
        <v/>
      </c>
      <c r="R484" s="114" t="str">
        <f t="shared" si="12"/>
        <v>COROLLA CROSS HYBRID</v>
      </c>
      <c r="S484" t="str">
        <v>Other Model</v>
      </c>
    </row>
    <row r="485" spans="1:19" hidden="1">
      <c r="A485" s="72" t="s">
        <v>949</v>
      </c>
      <c r="B485" s="73" t="s">
        <v>164</v>
      </c>
      <c r="C485" s="73" t="s">
        <v>958</v>
      </c>
      <c r="D485" s="73" t="s">
        <v>951</v>
      </c>
      <c r="E485" s="73" t="s">
        <v>73</v>
      </c>
      <c r="F485" s="74" t="s">
        <v>959</v>
      </c>
      <c r="G485" s="74" t="s">
        <v>960</v>
      </c>
      <c r="H485" s="74">
        <v>0</v>
      </c>
      <c r="I485" s="74">
        <v>1</v>
      </c>
      <c r="K485" s="112"/>
      <c r="L485" s="112"/>
      <c r="M485" s="112"/>
      <c r="N485" s="112" t="s">
        <v>73</v>
      </c>
      <c r="O485" s="112"/>
      <c r="P485" s="112" t="s">
        <v>952</v>
      </c>
      <c r="Q485" t="str">
        <v/>
      </c>
      <c r="R485" s="114" t="str">
        <f t="shared" si="12"/>
        <v>COROLLA CROSS HYBRID</v>
      </c>
      <c r="S485" t="str">
        <v>Other Model</v>
      </c>
    </row>
    <row r="486" spans="1:19" hidden="1">
      <c r="A486" s="72" t="s">
        <v>949</v>
      </c>
      <c r="B486" s="73" t="s">
        <v>121</v>
      </c>
      <c r="C486" s="73" t="s">
        <v>961</v>
      </c>
      <c r="D486" s="73" t="s">
        <v>951</v>
      </c>
      <c r="E486" s="73" t="s">
        <v>73</v>
      </c>
      <c r="F486" s="74" t="s">
        <v>959</v>
      </c>
      <c r="G486" s="74">
        <v>0</v>
      </c>
      <c r="H486" s="74" t="s">
        <v>145</v>
      </c>
      <c r="I486" s="74">
        <v>1</v>
      </c>
      <c r="K486" s="112"/>
      <c r="L486" s="112"/>
      <c r="M486" s="112"/>
      <c r="N486" s="112" t="s">
        <v>73</v>
      </c>
      <c r="O486" s="112"/>
      <c r="P486" s="112" t="s">
        <v>952</v>
      </c>
      <c r="Q486" t="str">
        <v/>
      </c>
      <c r="R486" s="114" t="str">
        <f t="shared" si="12"/>
        <v>COROLLA CROSS HYBRID</v>
      </c>
      <c r="S486" t="str">
        <v>Other Model</v>
      </c>
    </row>
    <row r="487" spans="1:19" hidden="1">
      <c r="A487" s="72" t="s">
        <v>949</v>
      </c>
      <c r="B487" s="73" t="s">
        <v>174</v>
      </c>
      <c r="C487" s="73" t="s">
        <v>962</v>
      </c>
      <c r="D487" s="73" t="s">
        <v>951</v>
      </c>
      <c r="E487" s="73" t="s">
        <v>73</v>
      </c>
      <c r="F487" s="74" t="s">
        <v>959</v>
      </c>
      <c r="G487" s="74" t="s">
        <v>960</v>
      </c>
      <c r="H487" s="74">
        <v>0</v>
      </c>
      <c r="I487" s="74">
        <v>1</v>
      </c>
      <c r="K487" s="112"/>
      <c r="L487" s="112"/>
      <c r="M487" s="112"/>
      <c r="N487" s="112" t="s">
        <v>73</v>
      </c>
      <c r="O487" s="112"/>
      <c r="P487" s="112" t="s">
        <v>952</v>
      </c>
      <c r="Q487" t="str">
        <v/>
      </c>
      <c r="R487" s="114" t="str">
        <f t="shared" si="12"/>
        <v>COROLLA CROSS HYBRID</v>
      </c>
      <c r="S487" t="str">
        <v>Other Model</v>
      </c>
    </row>
    <row r="488" spans="1:19" hidden="1">
      <c r="A488" s="72" t="s">
        <v>949</v>
      </c>
      <c r="B488" s="73" t="s">
        <v>123</v>
      </c>
      <c r="C488" s="73" t="s">
        <v>963</v>
      </c>
      <c r="D488" s="73" t="s">
        <v>951</v>
      </c>
      <c r="E488" s="73" t="s">
        <v>73</v>
      </c>
      <c r="F488" s="74" t="s">
        <v>959</v>
      </c>
      <c r="G488" s="74">
        <v>0</v>
      </c>
      <c r="H488" s="74" t="s">
        <v>145</v>
      </c>
      <c r="I488" s="74">
        <v>1</v>
      </c>
      <c r="K488" s="112"/>
      <c r="L488" s="112"/>
      <c r="M488" s="112"/>
      <c r="N488" s="112" t="s">
        <v>73</v>
      </c>
      <c r="O488" s="112"/>
      <c r="P488" s="112" t="s">
        <v>952</v>
      </c>
      <c r="Q488" t="str">
        <v/>
      </c>
      <c r="R488" s="114" t="str">
        <f t="shared" si="12"/>
        <v>COROLLA CROSS HYBRID</v>
      </c>
      <c r="S488" t="str">
        <v>Other Model</v>
      </c>
    </row>
    <row r="489" spans="1:19" hidden="1">
      <c r="A489" s="72" t="s">
        <v>949</v>
      </c>
      <c r="B489" s="73" t="s">
        <v>243</v>
      </c>
      <c r="C489" s="73" t="s">
        <v>964</v>
      </c>
      <c r="D489" s="73" t="s">
        <v>965</v>
      </c>
      <c r="E489" s="73" t="s">
        <v>73</v>
      </c>
      <c r="F489" s="74" t="s">
        <v>966</v>
      </c>
      <c r="G489" s="74" t="s">
        <v>960</v>
      </c>
      <c r="H489" s="74">
        <v>0</v>
      </c>
      <c r="I489" s="74">
        <v>1</v>
      </c>
      <c r="K489" s="112"/>
      <c r="L489" s="112"/>
      <c r="M489" s="112">
        <v>78</v>
      </c>
      <c r="N489" s="74" t="s">
        <v>966</v>
      </c>
      <c r="O489" s="112">
        <v>24</v>
      </c>
      <c r="P489" s="112" t="s">
        <v>952</v>
      </c>
      <c r="Q489" t="str">
        <v/>
      </c>
      <c r="R489" s="114" t="str">
        <f t="shared" si="12"/>
        <v>COROLLA CROSS HYBRID</v>
      </c>
      <c r="S489" t="str">
        <v>Other Model</v>
      </c>
    </row>
    <row r="490" spans="1:19" hidden="1">
      <c r="A490" s="72" t="s">
        <v>949</v>
      </c>
      <c r="B490" s="73" t="s">
        <v>524</v>
      </c>
      <c r="C490" s="73" t="s">
        <v>967</v>
      </c>
      <c r="D490" s="73" t="s">
        <v>965</v>
      </c>
      <c r="E490" s="73" t="s">
        <v>73</v>
      </c>
      <c r="F490" s="74" t="s">
        <v>966</v>
      </c>
      <c r="G490" s="74" t="s">
        <v>960</v>
      </c>
      <c r="H490" s="74">
        <v>0</v>
      </c>
      <c r="I490" s="74">
        <v>1</v>
      </c>
      <c r="K490" s="112"/>
      <c r="L490" s="112"/>
      <c r="M490" s="112"/>
      <c r="N490" s="74" t="s">
        <v>966</v>
      </c>
      <c r="O490" s="112"/>
      <c r="P490" s="112" t="s">
        <v>952</v>
      </c>
      <c r="Q490" t="str">
        <v/>
      </c>
      <c r="R490" s="114" t="str">
        <f t="shared" si="12"/>
        <v>COROLLA CROSS HYBRID</v>
      </c>
      <c r="S490" t="str">
        <v>Other Model</v>
      </c>
    </row>
    <row r="491" spans="1:19" hidden="1">
      <c r="A491" s="72" t="s">
        <v>949</v>
      </c>
      <c r="B491" s="73" t="s">
        <v>968</v>
      </c>
      <c r="C491" s="73" t="s">
        <v>969</v>
      </c>
      <c r="D491" s="73" t="s">
        <v>965</v>
      </c>
      <c r="E491" s="73" t="s">
        <v>73</v>
      </c>
      <c r="F491" s="74" t="s">
        <v>966</v>
      </c>
      <c r="G491" s="74" t="s">
        <v>960</v>
      </c>
      <c r="H491" s="74">
        <v>0</v>
      </c>
      <c r="I491" s="74">
        <v>1</v>
      </c>
      <c r="K491" s="112"/>
      <c r="L491" s="112"/>
      <c r="M491" s="112"/>
      <c r="N491" s="74" t="s">
        <v>966</v>
      </c>
      <c r="O491" s="112"/>
      <c r="P491" s="112" t="s">
        <v>952</v>
      </c>
      <c r="Q491" t="str">
        <v/>
      </c>
      <c r="R491" s="114" t="str">
        <f t="shared" si="12"/>
        <v>COROLLA CROSS HYBRID</v>
      </c>
      <c r="S491" t="str">
        <v>Other Model</v>
      </c>
    </row>
    <row r="492" spans="1:19" hidden="1">
      <c r="A492" s="72" t="s">
        <v>949</v>
      </c>
      <c r="B492" s="73" t="s">
        <v>783</v>
      </c>
      <c r="C492" s="73" t="s">
        <v>970</v>
      </c>
      <c r="D492" s="73" t="s">
        <v>965</v>
      </c>
      <c r="E492" s="73" t="s">
        <v>73</v>
      </c>
      <c r="F492" s="74" t="s">
        <v>966</v>
      </c>
      <c r="G492" s="74">
        <v>0</v>
      </c>
      <c r="H492" s="74" t="s">
        <v>145</v>
      </c>
      <c r="I492" s="74">
        <v>1</v>
      </c>
      <c r="K492" s="112"/>
      <c r="L492" s="112"/>
      <c r="M492" s="112"/>
      <c r="N492" s="74" t="s">
        <v>966</v>
      </c>
      <c r="O492" s="112"/>
      <c r="P492" s="112" t="s">
        <v>952</v>
      </c>
      <c r="Q492" t="str">
        <v/>
      </c>
      <c r="R492" s="114" t="str">
        <f t="shared" si="12"/>
        <v>COROLLA CROSS HYBRID</v>
      </c>
      <c r="S492" t="str">
        <v>Other Model</v>
      </c>
    </row>
    <row r="493" spans="1:19" hidden="1">
      <c r="A493" s="72" t="s">
        <v>949</v>
      </c>
      <c r="B493" s="73" t="s">
        <v>773</v>
      </c>
      <c r="C493" s="73" t="s">
        <v>971</v>
      </c>
      <c r="D493" s="73" t="s">
        <v>965</v>
      </c>
      <c r="E493" s="73" t="s">
        <v>73</v>
      </c>
      <c r="F493" s="74" t="s">
        <v>966</v>
      </c>
      <c r="G493" s="74">
        <v>0</v>
      </c>
      <c r="H493" s="74" t="s">
        <v>145</v>
      </c>
      <c r="I493" s="74">
        <v>1</v>
      </c>
      <c r="K493" s="112"/>
      <c r="L493" s="112"/>
      <c r="M493" s="112"/>
      <c r="N493" s="74" t="s">
        <v>966</v>
      </c>
      <c r="O493" s="112"/>
      <c r="P493" s="112" t="s">
        <v>952</v>
      </c>
      <c r="Q493" t="str">
        <v/>
      </c>
      <c r="R493" s="114" t="str">
        <f t="shared" si="12"/>
        <v>COROLLA CROSS HYBRID</v>
      </c>
      <c r="S493" t="str">
        <v>Other Model</v>
      </c>
    </row>
    <row r="494" spans="1:19" hidden="1">
      <c r="A494" s="72" t="s">
        <v>949</v>
      </c>
      <c r="B494" s="73" t="s">
        <v>778</v>
      </c>
      <c r="C494" s="73" t="s">
        <v>972</v>
      </c>
      <c r="D494" s="73" t="s">
        <v>965</v>
      </c>
      <c r="E494" s="73" t="s">
        <v>73</v>
      </c>
      <c r="F494" s="74" t="s">
        <v>966</v>
      </c>
      <c r="G494" s="74">
        <v>0</v>
      </c>
      <c r="H494" s="74" t="s">
        <v>145</v>
      </c>
      <c r="I494" s="74">
        <v>1</v>
      </c>
      <c r="K494" s="112"/>
      <c r="L494" s="112"/>
      <c r="M494" s="112"/>
      <c r="N494" s="74" t="s">
        <v>966</v>
      </c>
      <c r="O494" s="112"/>
      <c r="P494" s="112" t="s">
        <v>952</v>
      </c>
      <c r="Q494" t="str">
        <v/>
      </c>
      <c r="R494" s="114" t="str">
        <f t="shared" si="12"/>
        <v>COROLLA CROSS HYBRID</v>
      </c>
      <c r="S494" t="str">
        <v>Other Model</v>
      </c>
    </row>
    <row r="495" spans="1:19" hidden="1">
      <c r="A495" s="72" t="s">
        <v>935</v>
      </c>
      <c r="B495" s="73" t="s">
        <v>158</v>
      </c>
      <c r="C495" s="73" t="s">
        <v>973</v>
      </c>
      <c r="D495" s="73" t="s">
        <v>974</v>
      </c>
      <c r="E495" s="73" t="s">
        <v>74</v>
      </c>
      <c r="F495" s="75" t="s">
        <v>161</v>
      </c>
      <c r="G495" s="75" t="s">
        <v>161</v>
      </c>
      <c r="H495" s="75" t="s">
        <v>161</v>
      </c>
      <c r="I495" s="74">
        <v>0</v>
      </c>
      <c r="K495" s="112"/>
      <c r="L495" s="112"/>
      <c r="M495" s="112"/>
      <c r="N495" s="112"/>
      <c r="O495" s="112"/>
      <c r="P495" s="112" t="s">
        <v>74</v>
      </c>
      <c r="Q495" t="str">
        <v>MAIN MODELS</v>
      </c>
      <c r="R495" s="114" t="str">
        <f t="shared" si="12"/>
        <v>COROLLA HYBRID</v>
      </c>
      <c r="S495" t="str">
        <v>Other Model</v>
      </c>
    </row>
    <row r="496" spans="1:19" hidden="1">
      <c r="A496" s="72" t="s">
        <v>935</v>
      </c>
      <c r="B496" s="73" t="s">
        <v>729</v>
      </c>
      <c r="C496" s="73" t="s">
        <v>975</v>
      </c>
      <c r="D496" s="73" t="s">
        <v>974</v>
      </c>
      <c r="E496" s="73" t="s">
        <v>74</v>
      </c>
      <c r="F496" s="75" t="s">
        <v>161</v>
      </c>
      <c r="G496" s="75" t="s">
        <v>161</v>
      </c>
      <c r="H496" s="75" t="s">
        <v>161</v>
      </c>
      <c r="I496" s="74">
        <v>0</v>
      </c>
      <c r="K496" s="112"/>
      <c r="L496" s="112"/>
      <c r="M496" s="112"/>
      <c r="N496" s="112"/>
      <c r="O496" s="112"/>
      <c r="P496" s="112" t="s">
        <v>74</v>
      </c>
      <c r="Q496" t="str">
        <v>MAIN MODELS</v>
      </c>
      <c r="R496" s="114" t="str">
        <f t="shared" si="12"/>
        <v>COROLLA HYBRID</v>
      </c>
      <c r="S496" t="str">
        <v>Other Model</v>
      </c>
    </row>
    <row r="497" spans="1:19" hidden="1">
      <c r="A497" s="72" t="s">
        <v>935</v>
      </c>
      <c r="B497" s="73" t="s">
        <v>172</v>
      </c>
      <c r="C497" s="73" t="s">
        <v>976</v>
      </c>
      <c r="D497" s="73" t="s">
        <v>937</v>
      </c>
      <c r="E497" s="73" t="s">
        <v>74</v>
      </c>
      <c r="F497" s="75" t="s">
        <v>161</v>
      </c>
      <c r="G497" s="75" t="s">
        <v>161</v>
      </c>
      <c r="H497" s="75" t="s">
        <v>161</v>
      </c>
      <c r="I497" s="74">
        <v>0</v>
      </c>
      <c r="K497" s="112"/>
      <c r="L497" s="112"/>
      <c r="M497" s="112"/>
      <c r="N497" s="112"/>
      <c r="O497" s="112"/>
      <c r="P497" s="112" t="s">
        <v>74</v>
      </c>
      <c r="Q497" t="str">
        <v>MAIN MODELS</v>
      </c>
      <c r="R497" s="114" t="str">
        <f t="shared" si="12"/>
        <v>COROLLA HYBRID</v>
      </c>
      <c r="S497" t="str">
        <v>Other Model</v>
      </c>
    </row>
    <row r="498" spans="1:19" hidden="1">
      <c r="A498" s="72" t="s">
        <v>935</v>
      </c>
      <c r="B498" s="73" t="s">
        <v>783</v>
      </c>
      <c r="C498" s="73" t="s">
        <v>977</v>
      </c>
      <c r="D498" s="73" t="s">
        <v>937</v>
      </c>
      <c r="E498" s="73" t="s">
        <v>74</v>
      </c>
      <c r="F498" s="75" t="s">
        <v>161</v>
      </c>
      <c r="G498" s="75" t="s">
        <v>161</v>
      </c>
      <c r="H498" s="75" t="s">
        <v>161</v>
      </c>
      <c r="I498" s="74">
        <v>0</v>
      </c>
      <c r="K498" s="112"/>
      <c r="L498" s="112"/>
      <c r="M498" s="112"/>
      <c r="N498" s="112"/>
      <c r="O498" s="112"/>
      <c r="P498" s="112" t="s">
        <v>74</v>
      </c>
      <c r="Q498" t="str">
        <v>MAIN MODELS</v>
      </c>
      <c r="R498" s="114" t="str">
        <f t="shared" si="12"/>
        <v>COROLLA HYBRID</v>
      </c>
      <c r="S498" t="str">
        <v>Other Model</v>
      </c>
    </row>
    <row r="499" spans="1:19" hidden="1">
      <c r="A499" s="72" t="s">
        <v>935</v>
      </c>
      <c r="B499" s="73" t="s">
        <v>170</v>
      </c>
      <c r="C499" s="73" t="s">
        <v>978</v>
      </c>
      <c r="D499" s="73" t="s">
        <v>937</v>
      </c>
      <c r="E499" s="73" t="s">
        <v>74</v>
      </c>
      <c r="F499" s="75" t="s">
        <v>161</v>
      </c>
      <c r="G499" s="75" t="s">
        <v>161</v>
      </c>
      <c r="H499" s="75" t="s">
        <v>161</v>
      </c>
      <c r="I499" s="74">
        <v>0</v>
      </c>
      <c r="K499" s="112"/>
      <c r="L499" s="112"/>
      <c r="M499" s="112"/>
      <c r="N499" s="112"/>
      <c r="O499" s="112"/>
      <c r="P499" s="112" t="s">
        <v>74</v>
      </c>
      <c r="Q499" t="str">
        <v>MAIN MODELS</v>
      </c>
      <c r="R499" s="114" t="str">
        <f t="shared" si="12"/>
        <v>COROLLA HYBRID</v>
      </c>
      <c r="S499" t="str">
        <v>Other Model</v>
      </c>
    </row>
    <row r="500" spans="1:19" hidden="1">
      <c r="A500" s="72" t="s">
        <v>935</v>
      </c>
      <c r="B500" s="73" t="s">
        <v>778</v>
      </c>
      <c r="C500" s="73" t="s">
        <v>979</v>
      </c>
      <c r="D500" s="73" t="s">
        <v>937</v>
      </c>
      <c r="E500" s="73" t="s">
        <v>74</v>
      </c>
      <c r="F500" s="75" t="s">
        <v>161</v>
      </c>
      <c r="G500" s="75" t="s">
        <v>161</v>
      </c>
      <c r="H500" s="75" t="s">
        <v>161</v>
      </c>
      <c r="I500" s="74">
        <v>0</v>
      </c>
      <c r="K500" s="112"/>
      <c r="L500" s="112"/>
      <c r="M500" s="112"/>
      <c r="N500" s="112"/>
      <c r="O500" s="112"/>
      <c r="P500" s="112" t="s">
        <v>74</v>
      </c>
      <c r="Q500" t="str">
        <v>MAIN MODELS</v>
      </c>
      <c r="R500" s="114" t="str">
        <f t="shared" si="12"/>
        <v>COROLLA HYBRID</v>
      </c>
      <c r="S500" t="str">
        <v>Other Model</v>
      </c>
    </row>
    <row r="501" spans="1:19" hidden="1">
      <c r="A501" s="72" t="s">
        <v>980</v>
      </c>
      <c r="B501" s="73" t="s">
        <v>158</v>
      </c>
      <c r="C501" s="73" t="s">
        <v>981</v>
      </c>
      <c r="D501" s="73" t="s">
        <v>982</v>
      </c>
      <c r="E501" s="73" t="s">
        <v>98</v>
      </c>
      <c r="F501" s="74" t="s">
        <v>63</v>
      </c>
      <c r="G501" s="74" t="s">
        <v>63</v>
      </c>
      <c r="H501" s="74" t="s">
        <v>63</v>
      </c>
      <c r="I501" s="74">
        <v>0</v>
      </c>
      <c r="K501" s="112"/>
      <c r="L501" s="112"/>
      <c r="M501" s="112"/>
      <c r="N501" s="112"/>
      <c r="O501" s="112"/>
      <c r="P501" s="112" t="s">
        <v>98</v>
      </c>
      <c r="Q501">
        <v>0</v>
      </c>
      <c r="S501" t="e">
        <v>#N/A</v>
      </c>
    </row>
    <row r="502" spans="1:19" hidden="1">
      <c r="A502" s="72" t="s">
        <v>983</v>
      </c>
      <c r="B502" s="73" t="s">
        <v>158</v>
      </c>
      <c r="C502" s="73" t="s">
        <v>984</v>
      </c>
      <c r="D502" s="73" t="s">
        <v>982</v>
      </c>
      <c r="E502" s="73" t="s">
        <v>98</v>
      </c>
      <c r="F502" s="74" t="s">
        <v>63</v>
      </c>
      <c r="G502" s="74" t="s">
        <v>63</v>
      </c>
      <c r="H502" s="74" t="s">
        <v>63</v>
      </c>
      <c r="I502" s="74">
        <v>0</v>
      </c>
      <c r="K502" s="112"/>
      <c r="L502" s="112"/>
      <c r="M502" s="112"/>
      <c r="N502" s="112"/>
      <c r="O502" s="112"/>
      <c r="P502" s="112" t="s">
        <v>98</v>
      </c>
      <c r="Q502">
        <v>0</v>
      </c>
      <c r="S502" t="e">
        <v>#N/A</v>
      </c>
    </row>
    <row r="503" spans="1:19" hidden="1">
      <c r="A503" s="72" t="s">
        <v>985</v>
      </c>
      <c r="B503" s="73" t="s">
        <v>158</v>
      </c>
      <c r="C503" s="73" t="s">
        <v>986</v>
      </c>
      <c r="D503" s="73" t="s">
        <v>987</v>
      </c>
      <c r="E503" s="73" t="s">
        <v>98</v>
      </c>
      <c r="F503" s="74" t="s">
        <v>63</v>
      </c>
      <c r="G503" s="74" t="s">
        <v>63</v>
      </c>
      <c r="H503" s="74" t="s">
        <v>63</v>
      </c>
      <c r="I503" s="74">
        <v>0</v>
      </c>
      <c r="K503" s="112"/>
      <c r="L503" s="112"/>
      <c r="M503" s="112"/>
      <c r="N503" s="112"/>
      <c r="O503" s="112"/>
      <c r="P503" s="112" t="s">
        <v>98</v>
      </c>
      <c r="Q503">
        <v>0</v>
      </c>
      <c r="S503" t="e">
        <v>#N/A</v>
      </c>
    </row>
    <row r="504" spans="1:19" hidden="1">
      <c r="A504" s="72" t="s">
        <v>988</v>
      </c>
      <c r="B504" s="73" t="s">
        <v>158</v>
      </c>
      <c r="C504" s="73" t="s">
        <v>989</v>
      </c>
      <c r="D504" s="73" t="s">
        <v>990</v>
      </c>
      <c r="E504" s="73" t="s">
        <v>98</v>
      </c>
      <c r="F504" s="74" t="s">
        <v>63</v>
      </c>
      <c r="G504" s="74" t="s">
        <v>63</v>
      </c>
      <c r="H504" s="74" t="s">
        <v>63</v>
      </c>
      <c r="I504" s="74">
        <v>0</v>
      </c>
      <c r="K504" s="112"/>
      <c r="L504" s="112"/>
      <c r="M504" s="112"/>
      <c r="N504" s="112"/>
      <c r="O504" s="112"/>
      <c r="P504" s="112" t="s">
        <v>98</v>
      </c>
      <c r="Q504">
        <v>0</v>
      </c>
      <c r="S504" t="e">
        <v>#N/A</v>
      </c>
    </row>
    <row r="505" spans="1:19" hidden="1">
      <c r="A505" s="72" t="s">
        <v>991</v>
      </c>
      <c r="B505" s="73" t="s">
        <v>158</v>
      </c>
      <c r="C505" s="73" t="s">
        <v>992</v>
      </c>
      <c r="D505" s="73" t="s">
        <v>993</v>
      </c>
      <c r="E505" s="73" t="s">
        <v>75</v>
      </c>
      <c r="F505" s="74" t="s">
        <v>63</v>
      </c>
      <c r="G505" s="74" t="s">
        <v>63</v>
      </c>
      <c r="H505" s="74" t="s">
        <v>63</v>
      </c>
      <c r="I505" s="74">
        <v>0</v>
      </c>
      <c r="K505" s="112"/>
      <c r="L505" s="112"/>
      <c r="M505" s="112"/>
      <c r="N505" s="112"/>
      <c r="O505" s="112"/>
      <c r="P505" s="112" t="s">
        <v>75</v>
      </c>
      <c r="Q505" t="str">
        <v>MAIN MODELS</v>
      </c>
      <c r="R505" s="114" t="str">
        <f t="shared" si="12"/>
        <v>DYNA</v>
      </c>
      <c r="S505" t="str">
        <v>Other Model</v>
      </c>
    </row>
    <row r="506" spans="1:19" hidden="1">
      <c r="A506" s="72" t="s">
        <v>994</v>
      </c>
      <c r="B506" s="73" t="s">
        <v>158</v>
      </c>
      <c r="C506" s="73" t="s">
        <v>995</v>
      </c>
      <c r="D506" s="73" t="s">
        <v>996</v>
      </c>
      <c r="E506" s="73" t="s">
        <v>75</v>
      </c>
      <c r="F506" s="74" t="s">
        <v>63</v>
      </c>
      <c r="G506" s="74" t="s">
        <v>63</v>
      </c>
      <c r="H506" s="74" t="s">
        <v>63</v>
      </c>
      <c r="I506" s="74">
        <v>0</v>
      </c>
      <c r="K506" s="112"/>
      <c r="L506" s="112"/>
      <c r="M506" s="112"/>
      <c r="N506" s="112"/>
      <c r="O506" s="112"/>
      <c r="P506" s="112" t="s">
        <v>75</v>
      </c>
      <c r="Q506" t="str">
        <v>MAIN MODELS</v>
      </c>
      <c r="R506" s="114" t="str">
        <f t="shared" si="12"/>
        <v>DYNA</v>
      </c>
      <c r="S506" t="str">
        <v>Other Model</v>
      </c>
    </row>
    <row r="507" spans="1:19" hidden="1">
      <c r="A507" s="72" t="s">
        <v>994</v>
      </c>
      <c r="B507" s="73" t="s">
        <v>162</v>
      </c>
      <c r="C507" s="73" t="s">
        <v>997</v>
      </c>
      <c r="D507" s="73" t="s">
        <v>996</v>
      </c>
      <c r="E507" s="73" t="s">
        <v>75</v>
      </c>
      <c r="F507" s="74" t="s">
        <v>63</v>
      </c>
      <c r="G507" s="74" t="s">
        <v>63</v>
      </c>
      <c r="H507" s="74" t="s">
        <v>63</v>
      </c>
      <c r="I507" s="74">
        <v>0</v>
      </c>
      <c r="K507" s="112"/>
      <c r="L507" s="112"/>
      <c r="M507" s="112"/>
      <c r="N507" s="112"/>
      <c r="O507" s="112"/>
      <c r="P507" s="112" t="s">
        <v>75</v>
      </c>
      <c r="Q507" t="str">
        <v>MAIN MODELS</v>
      </c>
      <c r="R507" s="114" t="str">
        <f t="shared" si="12"/>
        <v>DYNA</v>
      </c>
      <c r="S507" t="str">
        <v>Other Model</v>
      </c>
    </row>
    <row r="508" spans="1:19" hidden="1">
      <c r="A508" s="72" t="s">
        <v>994</v>
      </c>
      <c r="B508" s="73" t="s">
        <v>998</v>
      </c>
      <c r="C508" s="73" t="s">
        <v>999</v>
      </c>
      <c r="D508" s="73" t="s">
        <v>1000</v>
      </c>
      <c r="E508" s="73" t="s">
        <v>75</v>
      </c>
      <c r="F508" s="74" t="s">
        <v>63</v>
      </c>
      <c r="G508" s="74" t="s">
        <v>63</v>
      </c>
      <c r="H508" s="74" t="s">
        <v>63</v>
      </c>
      <c r="I508" s="74">
        <v>0</v>
      </c>
      <c r="K508" s="112"/>
      <c r="L508" s="112"/>
      <c r="M508" s="112"/>
      <c r="N508" s="112"/>
      <c r="O508" s="112"/>
      <c r="P508" s="112" t="s">
        <v>75</v>
      </c>
      <c r="Q508" t="str">
        <v>MAIN MODELS</v>
      </c>
      <c r="R508" s="114" t="str">
        <f t="shared" si="12"/>
        <v>DYNA</v>
      </c>
      <c r="S508" t="str">
        <v>Other Model</v>
      </c>
    </row>
    <row r="509" spans="1:19" hidden="1">
      <c r="A509" s="72" t="s">
        <v>994</v>
      </c>
      <c r="B509" s="73" t="s">
        <v>1001</v>
      </c>
      <c r="C509" s="73" t="s">
        <v>1002</v>
      </c>
      <c r="D509" s="73" t="s">
        <v>1003</v>
      </c>
      <c r="E509" s="73" t="s">
        <v>75</v>
      </c>
      <c r="F509" s="74" t="s">
        <v>63</v>
      </c>
      <c r="G509" s="74" t="s">
        <v>63</v>
      </c>
      <c r="H509" s="74" t="s">
        <v>63</v>
      </c>
      <c r="I509" s="74">
        <v>0</v>
      </c>
      <c r="K509" s="112"/>
      <c r="L509" s="112"/>
      <c r="M509" s="112"/>
      <c r="N509" s="112"/>
      <c r="O509" s="112"/>
      <c r="P509" s="112" t="s">
        <v>75</v>
      </c>
      <c r="Q509" t="str">
        <v>MAIN MODELS</v>
      </c>
      <c r="R509" s="114" t="str">
        <f t="shared" si="12"/>
        <v>DYNA</v>
      </c>
      <c r="S509" t="str">
        <v>Other Model</v>
      </c>
    </row>
    <row r="510" spans="1:19" hidden="1">
      <c r="A510" s="72" t="s">
        <v>994</v>
      </c>
      <c r="B510" s="73" t="s">
        <v>1004</v>
      </c>
      <c r="C510" s="73" t="s">
        <v>1005</v>
      </c>
      <c r="D510" s="73" t="s">
        <v>1006</v>
      </c>
      <c r="E510" s="73" t="s">
        <v>75</v>
      </c>
      <c r="F510" s="74" t="s">
        <v>63</v>
      </c>
      <c r="G510" s="74" t="s">
        <v>63</v>
      </c>
      <c r="H510" s="74" t="s">
        <v>63</v>
      </c>
      <c r="I510" s="74">
        <v>0</v>
      </c>
      <c r="K510" s="112"/>
      <c r="L510" s="112"/>
      <c r="M510" s="112"/>
      <c r="N510" s="112"/>
      <c r="O510" s="112"/>
      <c r="P510" s="112" t="s">
        <v>75</v>
      </c>
      <c r="Q510" t="str">
        <v>MAIN MODELS</v>
      </c>
      <c r="R510" s="114" t="str">
        <f t="shared" si="12"/>
        <v>DYNA</v>
      </c>
      <c r="S510" t="str">
        <v>Other Model</v>
      </c>
    </row>
    <row r="511" spans="1:19" hidden="1">
      <c r="A511" s="72" t="s">
        <v>994</v>
      </c>
      <c r="B511" s="73" t="s">
        <v>221</v>
      </c>
      <c r="C511" s="73" t="s">
        <v>1007</v>
      </c>
      <c r="D511" s="73" t="s">
        <v>1008</v>
      </c>
      <c r="E511" s="73" t="s">
        <v>75</v>
      </c>
      <c r="F511" s="74" t="s">
        <v>63</v>
      </c>
      <c r="G511" s="74" t="s">
        <v>63</v>
      </c>
      <c r="H511" s="74" t="s">
        <v>63</v>
      </c>
      <c r="I511" s="74">
        <v>0</v>
      </c>
      <c r="K511" s="112"/>
      <c r="L511" s="112"/>
      <c r="M511" s="112"/>
      <c r="N511" s="112"/>
      <c r="O511" s="112"/>
      <c r="P511" s="112" t="s">
        <v>75</v>
      </c>
      <c r="Q511" t="str">
        <v>MAIN MODELS</v>
      </c>
      <c r="R511" s="114" t="str">
        <f t="shared" si="12"/>
        <v>DYNA</v>
      </c>
      <c r="S511" t="str">
        <v>Other Model</v>
      </c>
    </row>
    <row r="512" spans="1:19" hidden="1">
      <c r="A512" s="72" t="s">
        <v>1009</v>
      </c>
      <c r="B512" s="73" t="s">
        <v>221</v>
      </c>
      <c r="C512" s="73" t="s">
        <v>1010</v>
      </c>
      <c r="D512" s="73" t="s">
        <v>1011</v>
      </c>
      <c r="E512" s="73" t="s">
        <v>75</v>
      </c>
      <c r="F512" s="74" t="s">
        <v>63</v>
      </c>
      <c r="G512" s="74" t="s">
        <v>63</v>
      </c>
      <c r="H512" s="74" t="s">
        <v>63</v>
      </c>
      <c r="I512" s="74">
        <v>0</v>
      </c>
      <c r="K512" s="112"/>
      <c r="L512" s="112"/>
      <c r="M512" s="112"/>
      <c r="N512" s="112"/>
      <c r="O512" s="112"/>
      <c r="P512" s="112" t="s">
        <v>75</v>
      </c>
      <c r="Q512" t="str">
        <v>MAIN MODELS</v>
      </c>
      <c r="R512" s="114" t="str">
        <f t="shared" si="12"/>
        <v>DYNA</v>
      </c>
      <c r="S512" t="str">
        <v>Other Model</v>
      </c>
    </row>
    <row r="513" spans="1:19" hidden="1">
      <c r="A513" s="72" t="s">
        <v>1012</v>
      </c>
      <c r="B513" s="73" t="s">
        <v>158</v>
      </c>
      <c r="C513" s="73" t="s">
        <v>1013</v>
      </c>
      <c r="D513" s="73" t="s">
        <v>1014</v>
      </c>
      <c r="E513" s="73" t="s">
        <v>75</v>
      </c>
      <c r="F513" s="74" t="s">
        <v>63</v>
      </c>
      <c r="G513" s="74" t="s">
        <v>63</v>
      </c>
      <c r="H513" s="74" t="s">
        <v>63</v>
      </c>
      <c r="I513" s="74">
        <v>0</v>
      </c>
      <c r="K513" s="112"/>
      <c r="L513" s="112"/>
      <c r="M513" s="112"/>
      <c r="N513" s="112"/>
      <c r="O513" s="112"/>
      <c r="P513" s="112" t="s">
        <v>75</v>
      </c>
      <c r="Q513" t="str">
        <v>MAIN MODELS</v>
      </c>
      <c r="R513" s="114" t="str">
        <f t="shared" si="12"/>
        <v>DYNA</v>
      </c>
      <c r="S513" t="str">
        <v>Other Model</v>
      </c>
    </row>
    <row r="514" spans="1:19" hidden="1">
      <c r="A514" s="72" t="s">
        <v>1015</v>
      </c>
      <c r="B514" s="73" t="s">
        <v>221</v>
      </c>
      <c r="C514" s="73" t="s">
        <v>1016</v>
      </c>
      <c r="D514" s="73" t="s">
        <v>1017</v>
      </c>
      <c r="E514" s="73" t="s">
        <v>75</v>
      </c>
      <c r="F514" s="74" t="s">
        <v>63</v>
      </c>
      <c r="G514" s="74" t="s">
        <v>63</v>
      </c>
      <c r="H514" s="74" t="s">
        <v>63</v>
      </c>
      <c r="I514" s="74">
        <v>0</v>
      </c>
      <c r="K514" s="112"/>
      <c r="L514" s="112"/>
      <c r="M514" s="112"/>
      <c r="N514" s="112"/>
      <c r="O514" s="112"/>
      <c r="P514" s="112" t="s">
        <v>75</v>
      </c>
      <c r="Q514" t="str">
        <v>MAIN MODELS</v>
      </c>
      <c r="R514" s="114" t="str">
        <f t="shared" si="12"/>
        <v>DYNA</v>
      </c>
      <c r="S514" t="str">
        <v>Other Model</v>
      </c>
    </row>
    <row r="515" spans="1:19" hidden="1">
      <c r="A515" s="72" t="s">
        <v>1018</v>
      </c>
      <c r="B515" s="73" t="s">
        <v>158</v>
      </c>
      <c r="C515" s="73" t="s">
        <v>1019</v>
      </c>
      <c r="D515" s="73" t="s">
        <v>1020</v>
      </c>
      <c r="E515" s="73" t="s">
        <v>75</v>
      </c>
      <c r="F515" s="74" t="s">
        <v>63</v>
      </c>
      <c r="G515" s="74" t="s">
        <v>63</v>
      </c>
      <c r="H515" s="74" t="s">
        <v>63</v>
      </c>
      <c r="I515" s="74">
        <v>0</v>
      </c>
      <c r="K515" s="112"/>
      <c r="L515" s="112"/>
      <c r="M515" s="112"/>
      <c r="N515" s="112"/>
      <c r="O515" s="112"/>
      <c r="P515" s="112" t="s">
        <v>75</v>
      </c>
      <c r="Q515" t="str">
        <v>MAIN MODELS</v>
      </c>
      <c r="R515" s="114" t="str">
        <f t="shared" ref="R515:R578" si="13">E515</f>
        <v>DYNA</v>
      </c>
      <c r="S515" t="str">
        <v>Other Model</v>
      </c>
    </row>
    <row r="516" spans="1:19" hidden="1">
      <c r="A516" s="72" t="s">
        <v>1018</v>
      </c>
      <c r="B516" s="73" t="s">
        <v>162</v>
      </c>
      <c r="C516" s="73" t="s">
        <v>1021</v>
      </c>
      <c r="D516" s="73" t="s">
        <v>1020</v>
      </c>
      <c r="E516" s="73" t="s">
        <v>75</v>
      </c>
      <c r="F516" s="74" t="s">
        <v>63</v>
      </c>
      <c r="G516" s="74" t="s">
        <v>63</v>
      </c>
      <c r="H516" s="74" t="s">
        <v>63</v>
      </c>
      <c r="I516" s="74">
        <v>0</v>
      </c>
      <c r="K516" s="112"/>
      <c r="L516" s="112"/>
      <c r="M516" s="112"/>
      <c r="N516" s="112"/>
      <c r="O516" s="112"/>
      <c r="P516" s="112" t="s">
        <v>75</v>
      </c>
      <c r="Q516" t="str">
        <v>MAIN MODELS</v>
      </c>
      <c r="R516" s="114" t="str">
        <f t="shared" si="13"/>
        <v>DYNA</v>
      </c>
      <c r="S516" t="str">
        <v>Other Model</v>
      </c>
    </row>
    <row r="517" spans="1:19" hidden="1">
      <c r="A517" s="72" t="s">
        <v>1018</v>
      </c>
      <c r="B517" s="73" t="s">
        <v>1022</v>
      </c>
      <c r="C517" s="73" t="s">
        <v>1023</v>
      </c>
      <c r="D517" s="73" t="s">
        <v>1024</v>
      </c>
      <c r="E517" s="73" t="s">
        <v>75</v>
      </c>
      <c r="F517" s="74" t="s">
        <v>63</v>
      </c>
      <c r="G517" s="74" t="s">
        <v>63</v>
      </c>
      <c r="H517" s="74" t="s">
        <v>63</v>
      </c>
      <c r="I517" s="74">
        <v>0</v>
      </c>
      <c r="K517" s="112"/>
      <c r="L517" s="112"/>
      <c r="M517" s="112"/>
      <c r="N517" s="112"/>
      <c r="O517" s="112"/>
      <c r="P517" s="112" t="s">
        <v>75</v>
      </c>
      <c r="Q517" t="str">
        <v>MAIN MODELS</v>
      </c>
      <c r="R517" s="114" t="str">
        <f t="shared" si="13"/>
        <v>DYNA</v>
      </c>
      <c r="S517" t="str">
        <v>Other Model</v>
      </c>
    </row>
    <row r="518" spans="1:19" hidden="1">
      <c r="A518" s="72" t="s">
        <v>1018</v>
      </c>
      <c r="B518" s="73" t="s">
        <v>221</v>
      </c>
      <c r="C518" s="73" t="s">
        <v>1025</v>
      </c>
      <c r="D518" s="73" t="s">
        <v>1026</v>
      </c>
      <c r="E518" s="73" t="s">
        <v>75</v>
      </c>
      <c r="F518" s="74" t="s">
        <v>63</v>
      </c>
      <c r="G518" s="74" t="s">
        <v>63</v>
      </c>
      <c r="H518" s="74" t="s">
        <v>63</v>
      </c>
      <c r="I518" s="74">
        <v>0</v>
      </c>
      <c r="K518" s="112"/>
      <c r="L518" s="112"/>
      <c r="M518" s="112"/>
      <c r="N518" s="112"/>
      <c r="O518" s="112"/>
      <c r="P518" s="112" t="s">
        <v>75</v>
      </c>
      <c r="Q518" t="str">
        <v>MAIN MODELS</v>
      </c>
      <c r="R518" s="114" t="str">
        <f t="shared" si="13"/>
        <v>DYNA</v>
      </c>
      <c r="S518" t="str">
        <v>Other Model</v>
      </c>
    </row>
    <row r="519" spans="1:19" hidden="1">
      <c r="A519" s="72" t="s">
        <v>1027</v>
      </c>
      <c r="B519" s="73" t="s">
        <v>158</v>
      </c>
      <c r="C519" s="73" t="s">
        <v>1028</v>
      </c>
      <c r="D519" s="73" t="s">
        <v>1029</v>
      </c>
      <c r="E519" s="73" t="s">
        <v>75</v>
      </c>
      <c r="F519" s="74" t="s">
        <v>63</v>
      </c>
      <c r="G519" s="74" t="s">
        <v>63</v>
      </c>
      <c r="H519" s="74" t="s">
        <v>63</v>
      </c>
      <c r="I519" s="74">
        <v>0</v>
      </c>
      <c r="K519" s="112"/>
      <c r="L519" s="112"/>
      <c r="M519" s="112"/>
      <c r="N519" s="112"/>
      <c r="O519" s="112"/>
      <c r="P519" s="112" t="s">
        <v>75</v>
      </c>
      <c r="Q519" t="str">
        <v>MAIN MODELS</v>
      </c>
      <c r="R519" s="114" t="str">
        <f t="shared" si="13"/>
        <v>DYNA</v>
      </c>
      <c r="S519" t="str">
        <v>Other Model</v>
      </c>
    </row>
    <row r="520" spans="1:19" hidden="1">
      <c r="A520" s="72" t="s">
        <v>1027</v>
      </c>
      <c r="B520" s="73" t="s">
        <v>162</v>
      </c>
      <c r="C520" s="73" t="s">
        <v>1030</v>
      </c>
      <c r="D520" s="73" t="s">
        <v>1029</v>
      </c>
      <c r="E520" s="73" t="s">
        <v>75</v>
      </c>
      <c r="F520" s="74" t="s">
        <v>63</v>
      </c>
      <c r="G520" s="74" t="s">
        <v>63</v>
      </c>
      <c r="H520" s="74" t="s">
        <v>63</v>
      </c>
      <c r="I520" s="74">
        <v>0</v>
      </c>
      <c r="K520" s="112"/>
      <c r="L520" s="112"/>
      <c r="M520" s="112"/>
      <c r="N520" s="112"/>
      <c r="O520" s="112"/>
      <c r="P520" s="112" t="s">
        <v>75</v>
      </c>
      <c r="Q520" t="str">
        <v>MAIN MODELS</v>
      </c>
      <c r="R520" s="114" t="str">
        <f t="shared" si="13"/>
        <v>DYNA</v>
      </c>
      <c r="S520" t="str">
        <v>Other Model</v>
      </c>
    </row>
    <row r="521" spans="1:19" hidden="1">
      <c r="A521" s="72" t="s">
        <v>1027</v>
      </c>
      <c r="B521" s="73" t="s">
        <v>1031</v>
      </c>
      <c r="C521" s="73" t="s">
        <v>1032</v>
      </c>
      <c r="D521" s="73" t="s">
        <v>1029</v>
      </c>
      <c r="E521" s="73" t="s">
        <v>75</v>
      </c>
      <c r="F521" s="74" t="s">
        <v>63</v>
      </c>
      <c r="G521" s="74" t="s">
        <v>63</v>
      </c>
      <c r="H521" s="74" t="s">
        <v>63</v>
      </c>
      <c r="I521" s="74">
        <v>0</v>
      </c>
      <c r="K521" s="112"/>
      <c r="L521" s="112"/>
      <c r="M521" s="112"/>
      <c r="N521" s="112"/>
      <c r="O521" s="112"/>
      <c r="P521" s="112" t="s">
        <v>75</v>
      </c>
      <c r="Q521" t="str">
        <v>MAIN MODELS</v>
      </c>
      <c r="R521" s="114" t="str">
        <f t="shared" si="13"/>
        <v>DYNA</v>
      </c>
      <c r="S521" t="str">
        <v>Other Model</v>
      </c>
    </row>
    <row r="522" spans="1:19" hidden="1">
      <c r="A522" s="72" t="s">
        <v>1027</v>
      </c>
      <c r="B522" s="73" t="s">
        <v>1033</v>
      </c>
      <c r="C522" s="73" t="s">
        <v>1034</v>
      </c>
      <c r="D522" s="73" t="s">
        <v>1029</v>
      </c>
      <c r="E522" s="73" t="s">
        <v>75</v>
      </c>
      <c r="F522" s="74" t="s">
        <v>63</v>
      </c>
      <c r="G522" s="74" t="s">
        <v>63</v>
      </c>
      <c r="H522" s="74" t="s">
        <v>63</v>
      </c>
      <c r="I522" s="74">
        <v>0</v>
      </c>
      <c r="K522" s="112"/>
      <c r="L522" s="112"/>
      <c r="M522" s="112"/>
      <c r="N522" s="112"/>
      <c r="O522" s="112"/>
      <c r="P522" s="112" t="s">
        <v>75</v>
      </c>
      <c r="Q522" t="str">
        <v>MAIN MODELS</v>
      </c>
      <c r="R522" s="114" t="str">
        <f t="shared" si="13"/>
        <v>DYNA</v>
      </c>
      <c r="S522" t="str">
        <v>Other Model</v>
      </c>
    </row>
    <row r="523" spans="1:19" hidden="1">
      <c r="A523" s="72" t="s">
        <v>1027</v>
      </c>
      <c r="B523" s="73" t="s">
        <v>221</v>
      </c>
      <c r="C523" s="73" t="s">
        <v>1035</v>
      </c>
      <c r="D523" s="73" t="s">
        <v>1036</v>
      </c>
      <c r="E523" s="73" t="s">
        <v>75</v>
      </c>
      <c r="F523" s="74" t="s">
        <v>63</v>
      </c>
      <c r="G523" s="74" t="s">
        <v>63</v>
      </c>
      <c r="H523" s="74" t="s">
        <v>63</v>
      </c>
      <c r="I523" s="74">
        <v>0</v>
      </c>
      <c r="K523" s="112"/>
      <c r="L523" s="112"/>
      <c r="M523" s="112"/>
      <c r="N523" s="112"/>
      <c r="O523" s="112"/>
      <c r="P523" s="112" t="s">
        <v>75</v>
      </c>
      <c r="Q523" t="str">
        <v>MAIN MODELS</v>
      </c>
      <c r="R523" s="114" t="str">
        <f t="shared" si="13"/>
        <v>DYNA</v>
      </c>
      <c r="S523" t="str">
        <v>Other Model</v>
      </c>
    </row>
    <row r="524" spans="1:19" hidden="1">
      <c r="A524" s="72" t="s">
        <v>1037</v>
      </c>
      <c r="B524" s="73" t="s">
        <v>158</v>
      </c>
      <c r="C524" s="73" t="s">
        <v>1038</v>
      </c>
      <c r="D524" s="73" t="s">
        <v>1039</v>
      </c>
      <c r="E524" s="73" t="s">
        <v>75</v>
      </c>
      <c r="F524" s="74" t="s">
        <v>63</v>
      </c>
      <c r="G524" s="74" t="s">
        <v>63</v>
      </c>
      <c r="H524" s="74" t="s">
        <v>63</v>
      </c>
      <c r="I524" s="74">
        <v>0</v>
      </c>
      <c r="K524" s="112"/>
      <c r="L524" s="112"/>
      <c r="M524" s="112"/>
      <c r="N524" s="112"/>
      <c r="O524" s="112"/>
      <c r="P524" s="112" t="s">
        <v>75</v>
      </c>
      <c r="Q524" t="str">
        <v>MAIN MODELS</v>
      </c>
      <c r="R524" s="114" t="str">
        <f t="shared" si="13"/>
        <v>DYNA</v>
      </c>
      <c r="S524" t="str">
        <v>Other Model</v>
      </c>
    </row>
    <row r="525" spans="1:19" hidden="1">
      <c r="A525" s="72" t="s">
        <v>1037</v>
      </c>
      <c r="B525" s="73" t="s">
        <v>162</v>
      </c>
      <c r="C525" s="73" t="s">
        <v>1040</v>
      </c>
      <c r="D525" s="73" t="s">
        <v>1039</v>
      </c>
      <c r="E525" s="73" t="s">
        <v>75</v>
      </c>
      <c r="F525" s="74" t="s">
        <v>63</v>
      </c>
      <c r="G525" s="74" t="s">
        <v>63</v>
      </c>
      <c r="H525" s="74" t="s">
        <v>63</v>
      </c>
      <c r="I525" s="74">
        <v>0</v>
      </c>
      <c r="K525" s="112"/>
      <c r="L525" s="112"/>
      <c r="M525" s="112"/>
      <c r="N525" s="112"/>
      <c r="O525" s="112"/>
      <c r="P525" s="112" t="s">
        <v>75</v>
      </c>
      <c r="Q525" t="str">
        <v>MAIN MODELS</v>
      </c>
      <c r="R525" s="114" t="str">
        <f t="shared" si="13"/>
        <v>DYNA</v>
      </c>
      <c r="S525" t="str">
        <v>Other Model</v>
      </c>
    </row>
    <row r="526" spans="1:19" hidden="1">
      <c r="A526" s="72" t="s">
        <v>1037</v>
      </c>
      <c r="B526" s="73" t="s">
        <v>1041</v>
      </c>
      <c r="C526" s="73" t="s">
        <v>1042</v>
      </c>
      <c r="D526" s="73" t="s">
        <v>1043</v>
      </c>
      <c r="E526" s="73" t="s">
        <v>75</v>
      </c>
      <c r="F526" s="74" t="s">
        <v>63</v>
      </c>
      <c r="G526" s="74" t="s">
        <v>63</v>
      </c>
      <c r="H526" s="74" t="s">
        <v>63</v>
      </c>
      <c r="I526" s="74">
        <v>0</v>
      </c>
      <c r="K526" s="112"/>
      <c r="L526" s="112"/>
      <c r="M526" s="112"/>
      <c r="N526" s="112"/>
      <c r="O526" s="112"/>
      <c r="P526" s="112" t="s">
        <v>75</v>
      </c>
      <c r="Q526" t="str">
        <v>MAIN MODELS</v>
      </c>
      <c r="R526" s="114" t="str">
        <f t="shared" si="13"/>
        <v>DYNA</v>
      </c>
      <c r="S526" t="str">
        <v>Other Model</v>
      </c>
    </row>
    <row r="527" spans="1:19" hidden="1">
      <c r="A527" s="72" t="s">
        <v>1037</v>
      </c>
      <c r="B527" s="73" t="s">
        <v>221</v>
      </c>
      <c r="C527" s="73" t="s">
        <v>1044</v>
      </c>
      <c r="D527" s="73" t="s">
        <v>1045</v>
      </c>
      <c r="E527" s="73" t="s">
        <v>75</v>
      </c>
      <c r="F527" s="74" t="s">
        <v>63</v>
      </c>
      <c r="G527" s="74" t="s">
        <v>63</v>
      </c>
      <c r="H527" s="74" t="s">
        <v>63</v>
      </c>
      <c r="I527" s="74">
        <v>0</v>
      </c>
      <c r="K527" s="112"/>
      <c r="L527" s="112"/>
      <c r="M527" s="112"/>
      <c r="N527" s="112"/>
      <c r="O527" s="112"/>
      <c r="P527" s="112" t="s">
        <v>75</v>
      </c>
      <c r="Q527" t="str">
        <v>MAIN MODELS</v>
      </c>
      <c r="R527" s="114" t="str">
        <f t="shared" si="13"/>
        <v>DYNA</v>
      </c>
      <c r="S527" t="str">
        <v>Other Model</v>
      </c>
    </row>
    <row r="528" spans="1:19" hidden="1">
      <c r="A528" s="72" t="s">
        <v>1046</v>
      </c>
      <c r="B528" s="73" t="s">
        <v>158</v>
      </c>
      <c r="C528" s="73" t="s">
        <v>1047</v>
      </c>
      <c r="D528" s="73" t="s">
        <v>1048</v>
      </c>
      <c r="E528" s="73" t="s">
        <v>75</v>
      </c>
      <c r="F528" s="74" t="s">
        <v>63</v>
      </c>
      <c r="G528" s="74" t="s">
        <v>63</v>
      </c>
      <c r="H528" s="74" t="s">
        <v>63</v>
      </c>
      <c r="I528" s="74">
        <v>0</v>
      </c>
      <c r="K528" s="112"/>
      <c r="L528" s="112"/>
      <c r="M528" s="112"/>
      <c r="N528" s="112"/>
      <c r="O528" s="112"/>
      <c r="P528" s="112" t="s">
        <v>75</v>
      </c>
      <c r="Q528" t="str">
        <v>MAIN MODELS</v>
      </c>
      <c r="R528" s="114" t="str">
        <f t="shared" si="13"/>
        <v>DYNA</v>
      </c>
      <c r="S528" t="str">
        <v>Other Model</v>
      </c>
    </row>
    <row r="529" spans="1:19" hidden="1">
      <c r="A529" s="72" t="s">
        <v>1046</v>
      </c>
      <c r="B529" s="73" t="s">
        <v>162</v>
      </c>
      <c r="C529" s="73" t="s">
        <v>1049</v>
      </c>
      <c r="D529" s="73" t="s">
        <v>1048</v>
      </c>
      <c r="E529" s="73" t="s">
        <v>75</v>
      </c>
      <c r="F529" s="74" t="s">
        <v>63</v>
      </c>
      <c r="G529" s="74" t="s">
        <v>63</v>
      </c>
      <c r="H529" s="74" t="s">
        <v>63</v>
      </c>
      <c r="I529" s="74">
        <v>0</v>
      </c>
      <c r="K529" s="112"/>
      <c r="L529" s="112"/>
      <c r="M529" s="112"/>
      <c r="N529" s="112"/>
      <c r="O529" s="112"/>
      <c r="P529" s="112" t="s">
        <v>75</v>
      </c>
      <c r="Q529" t="str">
        <v>MAIN MODELS</v>
      </c>
      <c r="R529" s="114" t="str">
        <f t="shared" si="13"/>
        <v>DYNA</v>
      </c>
      <c r="S529" t="str">
        <v>Other Model</v>
      </c>
    </row>
    <row r="530" spans="1:19" hidden="1">
      <c r="A530" s="72" t="s">
        <v>1046</v>
      </c>
      <c r="B530" s="73" t="s">
        <v>170</v>
      </c>
      <c r="C530" s="73" t="s">
        <v>1050</v>
      </c>
      <c r="D530" s="73" t="s">
        <v>1048</v>
      </c>
      <c r="E530" s="73" t="s">
        <v>75</v>
      </c>
      <c r="F530" s="74" t="s">
        <v>63</v>
      </c>
      <c r="G530" s="74" t="s">
        <v>63</v>
      </c>
      <c r="H530" s="74" t="s">
        <v>63</v>
      </c>
      <c r="I530" s="74">
        <v>0</v>
      </c>
      <c r="K530" s="112"/>
      <c r="L530" s="112"/>
      <c r="M530" s="112"/>
      <c r="N530" s="112"/>
      <c r="O530" s="112"/>
      <c r="P530" s="112" t="s">
        <v>75</v>
      </c>
      <c r="Q530" t="str">
        <v>MAIN MODELS</v>
      </c>
      <c r="R530" s="114" t="str">
        <f t="shared" si="13"/>
        <v>DYNA</v>
      </c>
      <c r="S530" t="str">
        <v>Other Model</v>
      </c>
    </row>
    <row r="531" spans="1:19" hidden="1">
      <c r="A531" s="72" t="s">
        <v>1046</v>
      </c>
      <c r="B531" s="73" t="s">
        <v>172</v>
      </c>
      <c r="C531" s="73" t="s">
        <v>1051</v>
      </c>
      <c r="D531" s="73" t="s">
        <v>1048</v>
      </c>
      <c r="E531" s="73" t="s">
        <v>75</v>
      </c>
      <c r="F531" s="74" t="s">
        <v>63</v>
      </c>
      <c r="G531" s="74" t="s">
        <v>63</v>
      </c>
      <c r="H531" s="74" t="s">
        <v>63</v>
      </c>
      <c r="I531" s="74">
        <v>0</v>
      </c>
      <c r="K531" s="112"/>
      <c r="L531" s="112"/>
      <c r="M531" s="112"/>
      <c r="N531" s="112"/>
      <c r="O531" s="112"/>
      <c r="P531" s="112" t="s">
        <v>75</v>
      </c>
      <c r="Q531" t="str">
        <v>MAIN MODELS</v>
      </c>
      <c r="R531" s="114" t="str">
        <f t="shared" si="13"/>
        <v>DYNA</v>
      </c>
      <c r="S531" t="str">
        <v>Other Model</v>
      </c>
    </row>
    <row r="532" spans="1:19" hidden="1">
      <c r="A532" s="72" t="s">
        <v>1046</v>
      </c>
      <c r="B532" s="73" t="s">
        <v>1033</v>
      </c>
      <c r="C532" s="73" t="s">
        <v>1052</v>
      </c>
      <c r="D532" s="73" t="s">
        <v>1048</v>
      </c>
      <c r="E532" s="73" t="s">
        <v>75</v>
      </c>
      <c r="F532" s="74" t="s">
        <v>63</v>
      </c>
      <c r="G532" s="74" t="s">
        <v>63</v>
      </c>
      <c r="H532" s="74" t="s">
        <v>63</v>
      </c>
      <c r="I532" s="74">
        <v>0</v>
      </c>
      <c r="K532" s="112"/>
      <c r="L532" s="112"/>
      <c r="M532" s="112"/>
      <c r="N532" s="112"/>
      <c r="O532" s="112"/>
      <c r="P532" s="112" t="s">
        <v>75</v>
      </c>
      <c r="Q532" t="str">
        <v>MAIN MODELS</v>
      </c>
      <c r="R532" s="114" t="str">
        <f t="shared" si="13"/>
        <v>DYNA</v>
      </c>
      <c r="S532" t="str">
        <v>Other Model</v>
      </c>
    </row>
    <row r="533" spans="1:19" hidden="1">
      <c r="A533" s="72" t="s">
        <v>1046</v>
      </c>
      <c r="B533" s="73" t="s">
        <v>1053</v>
      </c>
      <c r="C533" s="73" t="s">
        <v>1054</v>
      </c>
      <c r="D533" s="73" t="s">
        <v>1048</v>
      </c>
      <c r="E533" s="73" t="s">
        <v>75</v>
      </c>
      <c r="F533" s="74" t="s">
        <v>63</v>
      </c>
      <c r="G533" s="74" t="s">
        <v>63</v>
      </c>
      <c r="H533" s="74" t="s">
        <v>63</v>
      </c>
      <c r="I533" s="74">
        <v>0</v>
      </c>
      <c r="K533" s="112"/>
      <c r="L533" s="112"/>
      <c r="M533" s="112"/>
      <c r="N533" s="112"/>
      <c r="O533" s="112"/>
      <c r="P533" s="112" t="s">
        <v>75</v>
      </c>
      <c r="Q533" t="str">
        <v>MAIN MODELS</v>
      </c>
      <c r="R533" s="114" t="str">
        <f t="shared" si="13"/>
        <v>DYNA</v>
      </c>
      <c r="S533" t="str">
        <v>Other Model</v>
      </c>
    </row>
    <row r="534" spans="1:19" hidden="1">
      <c r="A534" s="72" t="s">
        <v>1046</v>
      </c>
      <c r="B534" s="73" t="s">
        <v>1055</v>
      </c>
      <c r="C534" s="73" t="s">
        <v>1056</v>
      </c>
      <c r="D534" s="73" t="s">
        <v>1048</v>
      </c>
      <c r="E534" s="73" t="s">
        <v>75</v>
      </c>
      <c r="F534" s="74" t="s">
        <v>63</v>
      </c>
      <c r="G534" s="74" t="s">
        <v>63</v>
      </c>
      <c r="H534" s="74" t="s">
        <v>63</v>
      </c>
      <c r="I534" s="74">
        <v>0</v>
      </c>
      <c r="K534" s="112"/>
      <c r="L534" s="112"/>
      <c r="M534" s="112"/>
      <c r="N534" s="112"/>
      <c r="O534" s="112"/>
      <c r="P534" s="112" t="s">
        <v>75</v>
      </c>
      <c r="Q534" t="str">
        <v>MAIN MODELS</v>
      </c>
      <c r="R534" s="114" t="str">
        <f t="shared" si="13"/>
        <v>DYNA</v>
      </c>
      <c r="S534" t="str">
        <v>Other Model</v>
      </c>
    </row>
    <row r="535" spans="1:19" hidden="1">
      <c r="A535" s="72" t="s">
        <v>1046</v>
      </c>
      <c r="B535" s="73" t="s">
        <v>1031</v>
      </c>
      <c r="C535" s="73" t="s">
        <v>1057</v>
      </c>
      <c r="D535" s="73" t="s">
        <v>1048</v>
      </c>
      <c r="E535" s="73" t="s">
        <v>75</v>
      </c>
      <c r="F535" s="74" t="s">
        <v>63</v>
      </c>
      <c r="G535" s="74" t="s">
        <v>63</v>
      </c>
      <c r="H535" s="74" t="s">
        <v>63</v>
      </c>
      <c r="I535" s="74">
        <v>0</v>
      </c>
      <c r="K535" s="112"/>
      <c r="L535" s="112"/>
      <c r="M535" s="112"/>
      <c r="N535" s="112"/>
      <c r="O535" s="112"/>
      <c r="P535" s="112" t="s">
        <v>75</v>
      </c>
      <c r="Q535" t="str">
        <v>MAIN MODELS</v>
      </c>
      <c r="R535" s="114" t="str">
        <f t="shared" si="13"/>
        <v>DYNA</v>
      </c>
      <c r="S535" t="str">
        <v>Other Model</v>
      </c>
    </row>
    <row r="536" spans="1:19" hidden="1">
      <c r="A536" s="72" t="s">
        <v>1046</v>
      </c>
      <c r="B536" s="73" t="s">
        <v>488</v>
      </c>
      <c r="C536" s="73" t="s">
        <v>1058</v>
      </c>
      <c r="D536" s="73" t="s">
        <v>1048</v>
      </c>
      <c r="E536" s="73" t="s">
        <v>75</v>
      </c>
      <c r="F536" s="74" t="s">
        <v>63</v>
      </c>
      <c r="G536" s="74" t="s">
        <v>63</v>
      </c>
      <c r="H536" s="74" t="s">
        <v>63</v>
      </c>
      <c r="I536" s="74">
        <v>0</v>
      </c>
      <c r="K536" s="112"/>
      <c r="L536" s="112"/>
      <c r="M536" s="112"/>
      <c r="N536" s="112"/>
      <c r="O536" s="112"/>
      <c r="P536" s="112" t="s">
        <v>75</v>
      </c>
      <c r="Q536" t="str">
        <v>MAIN MODELS</v>
      </c>
      <c r="R536" s="114" t="str">
        <f t="shared" si="13"/>
        <v>DYNA</v>
      </c>
      <c r="S536" t="str">
        <v>Other Model</v>
      </c>
    </row>
    <row r="537" spans="1:19" hidden="1">
      <c r="A537" s="72" t="s">
        <v>1046</v>
      </c>
      <c r="B537" s="73" t="s">
        <v>216</v>
      </c>
      <c r="C537" s="73" t="s">
        <v>1059</v>
      </c>
      <c r="D537" s="73" t="s">
        <v>1048</v>
      </c>
      <c r="E537" s="73" t="s">
        <v>75</v>
      </c>
      <c r="F537" s="74" t="s">
        <v>63</v>
      </c>
      <c r="G537" s="74" t="s">
        <v>63</v>
      </c>
      <c r="H537" s="74" t="s">
        <v>63</v>
      </c>
      <c r="I537" s="74">
        <v>0</v>
      </c>
      <c r="K537" s="112"/>
      <c r="L537" s="112"/>
      <c r="M537" s="112"/>
      <c r="N537" s="112"/>
      <c r="O537" s="112"/>
      <c r="P537" s="112" t="s">
        <v>75</v>
      </c>
      <c r="Q537" t="str">
        <v>MAIN MODELS</v>
      </c>
      <c r="R537" s="114" t="str">
        <f t="shared" si="13"/>
        <v>DYNA</v>
      </c>
      <c r="S537" t="str">
        <v>Other Model</v>
      </c>
    </row>
    <row r="538" spans="1:19" hidden="1">
      <c r="A538" s="72" t="s">
        <v>1046</v>
      </c>
      <c r="B538" s="73" t="s">
        <v>174</v>
      </c>
      <c r="C538" s="73" t="s">
        <v>1060</v>
      </c>
      <c r="D538" s="73" t="s">
        <v>1048</v>
      </c>
      <c r="E538" s="73" t="s">
        <v>75</v>
      </c>
      <c r="F538" s="74" t="s">
        <v>63</v>
      </c>
      <c r="G538" s="74" t="s">
        <v>63</v>
      </c>
      <c r="H538" s="74" t="s">
        <v>63</v>
      </c>
      <c r="I538" s="74">
        <v>0</v>
      </c>
      <c r="K538" s="112"/>
      <c r="L538" s="112"/>
      <c r="M538" s="112"/>
      <c r="N538" s="112"/>
      <c r="O538" s="112"/>
      <c r="P538" s="112" t="s">
        <v>75</v>
      </c>
      <c r="Q538" t="str">
        <v>MAIN MODELS</v>
      </c>
      <c r="R538" s="114" t="str">
        <f t="shared" si="13"/>
        <v>DYNA</v>
      </c>
      <c r="S538" t="str">
        <v>Other Model</v>
      </c>
    </row>
    <row r="539" spans="1:19" hidden="1">
      <c r="A539" s="72" t="s">
        <v>1046</v>
      </c>
      <c r="B539" s="73" t="s">
        <v>1061</v>
      </c>
      <c r="C539" s="73" t="s">
        <v>1062</v>
      </c>
      <c r="D539" s="73" t="s">
        <v>1048</v>
      </c>
      <c r="E539" s="73" t="s">
        <v>75</v>
      </c>
      <c r="F539" s="74" t="s">
        <v>63</v>
      </c>
      <c r="G539" s="74" t="s">
        <v>63</v>
      </c>
      <c r="H539" s="74" t="s">
        <v>63</v>
      </c>
      <c r="I539" s="74">
        <v>0</v>
      </c>
      <c r="K539" s="112"/>
      <c r="L539" s="112"/>
      <c r="M539" s="112"/>
      <c r="N539" s="112"/>
      <c r="O539" s="112"/>
      <c r="P539" s="112" t="s">
        <v>75</v>
      </c>
      <c r="Q539" t="str">
        <v>MAIN MODELS</v>
      </c>
      <c r="R539" s="114" t="str">
        <f t="shared" si="13"/>
        <v>DYNA</v>
      </c>
      <c r="S539" t="str">
        <v>Other Model</v>
      </c>
    </row>
    <row r="540" spans="1:19" hidden="1">
      <c r="A540" s="72" t="s">
        <v>1046</v>
      </c>
      <c r="B540" s="73" t="s">
        <v>221</v>
      </c>
      <c r="C540" s="73" t="s">
        <v>1063</v>
      </c>
      <c r="D540" s="73" t="s">
        <v>1048</v>
      </c>
      <c r="E540" s="73" t="s">
        <v>75</v>
      </c>
      <c r="F540" s="74" t="s">
        <v>63</v>
      </c>
      <c r="G540" s="74" t="s">
        <v>63</v>
      </c>
      <c r="H540" s="74" t="s">
        <v>63</v>
      </c>
      <c r="I540" s="74">
        <v>0</v>
      </c>
      <c r="K540" s="112"/>
      <c r="L540" s="112"/>
      <c r="M540" s="112"/>
      <c r="N540" s="112"/>
      <c r="O540" s="112"/>
      <c r="P540" s="112" t="s">
        <v>75</v>
      </c>
      <c r="Q540" t="str">
        <v>MAIN MODELS</v>
      </c>
      <c r="R540" s="114" t="str">
        <f t="shared" si="13"/>
        <v>DYNA</v>
      </c>
      <c r="S540" t="str">
        <v>Other Model</v>
      </c>
    </row>
    <row r="541" spans="1:19" hidden="1">
      <c r="A541" s="72" t="s">
        <v>1046</v>
      </c>
      <c r="B541" s="73" t="s">
        <v>164</v>
      </c>
      <c r="C541" s="73" t="s">
        <v>1064</v>
      </c>
      <c r="D541" s="73" t="s">
        <v>1048</v>
      </c>
      <c r="E541" s="73" t="s">
        <v>75</v>
      </c>
      <c r="F541" s="74" t="s">
        <v>63</v>
      </c>
      <c r="G541" s="74" t="s">
        <v>63</v>
      </c>
      <c r="H541" s="74" t="s">
        <v>63</v>
      </c>
      <c r="I541" s="74">
        <v>0</v>
      </c>
      <c r="K541" s="112"/>
      <c r="L541" s="112"/>
      <c r="M541" s="112"/>
      <c r="N541" s="112"/>
      <c r="O541" s="112"/>
      <c r="P541" s="112" t="s">
        <v>75</v>
      </c>
      <c r="Q541" t="str">
        <v>MAIN MODELS</v>
      </c>
      <c r="R541" s="114" t="str">
        <f t="shared" si="13"/>
        <v>DYNA</v>
      </c>
      <c r="S541" t="str">
        <v>Other Model</v>
      </c>
    </row>
    <row r="542" spans="1:19" hidden="1">
      <c r="A542" s="72" t="s">
        <v>1046</v>
      </c>
      <c r="B542" s="73" t="s">
        <v>1065</v>
      </c>
      <c r="C542" s="73" t="s">
        <v>1066</v>
      </c>
      <c r="D542" s="73" t="s">
        <v>1048</v>
      </c>
      <c r="E542" s="73" t="s">
        <v>75</v>
      </c>
      <c r="F542" s="74" t="s">
        <v>63</v>
      </c>
      <c r="G542" s="74" t="s">
        <v>63</v>
      </c>
      <c r="H542" s="74" t="s">
        <v>63</v>
      </c>
      <c r="I542" s="74">
        <v>0</v>
      </c>
      <c r="K542" s="112"/>
      <c r="L542" s="112"/>
      <c r="M542" s="112"/>
      <c r="N542" s="112"/>
      <c r="O542" s="112"/>
      <c r="P542" s="112" t="s">
        <v>75</v>
      </c>
      <c r="Q542" t="str">
        <v>MAIN MODELS</v>
      </c>
      <c r="R542" s="114" t="str">
        <f t="shared" si="13"/>
        <v>DYNA</v>
      </c>
      <c r="S542" t="str">
        <v>Other Model</v>
      </c>
    </row>
    <row r="543" spans="1:19" hidden="1">
      <c r="A543" s="72" t="s">
        <v>1046</v>
      </c>
      <c r="B543" s="73" t="s">
        <v>1067</v>
      </c>
      <c r="C543" s="73" t="s">
        <v>1068</v>
      </c>
      <c r="D543" s="73" t="s">
        <v>1048</v>
      </c>
      <c r="E543" s="73" t="s">
        <v>75</v>
      </c>
      <c r="F543" s="74" t="s">
        <v>63</v>
      </c>
      <c r="G543" s="74" t="s">
        <v>63</v>
      </c>
      <c r="H543" s="74" t="s">
        <v>63</v>
      </c>
      <c r="I543" s="74">
        <v>0</v>
      </c>
      <c r="K543" s="112"/>
      <c r="L543" s="112"/>
      <c r="M543" s="112"/>
      <c r="N543" s="112"/>
      <c r="O543" s="112"/>
      <c r="P543" s="112" t="s">
        <v>75</v>
      </c>
      <c r="Q543" t="str">
        <v>MAIN MODELS</v>
      </c>
      <c r="R543" s="114" t="str">
        <f t="shared" si="13"/>
        <v>DYNA</v>
      </c>
      <c r="S543" t="str">
        <v>Other Model</v>
      </c>
    </row>
    <row r="544" spans="1:19" hidden="1">
      <c r="A544" s="72" t="s">
        <v>1046</v>
      </c>
      <c r="B544" s="73" t="s">
        <v>176</v>
      </c>
      <c r="C544" s="73" t="s">
        <v>1069</v>
      </c>
      <c r="D544" s="73" t="s">
        <v>1048</v>
      </c>
      <c r="E544" s="73" t="s">
        <v>75</v>
      </c>
      <c r="F544" s="74" t="s">
        <v>63</v>
      </c>
      <c r="G544" s="74" t="s">
        <v>63</v>
      </c>
      <c r="H544" s="74" t="s">
        <v>63</v>
      </c>
      <c r="I544" s="74">
        <v>0</v>
      </c>
      <c r="K544" s="112"/>
      <c r="L544" s="112"/>
      <c r="M544" s="112"/>
      <c r="N544" s="112"/>
      <c r="O544" s="112"/>
      <c r="P544" s="112" t="s">
        <v>75</v>
      </c>
      <c r="Q544" t="str">
        <v>MAIN MODELS</v>
      </c>
      <c r="R544" s="114" t="str">
        <f t="shared" si="13"/>
        <v>DYNA</v>
      </c>
      <c r="S544" t="str">
        <v>Other Model</v>
      </c>
    </row>
    <row r="545" spans="1:19" hidden="1">
      <c r="A545" s="72" t="s">
        <v>1046</v>
      </c>
      <c r="B545" s="73" t="s">
        <v>1070</v>
      </c>
      <c r="C545" s="73" t="s">
        <v>1071</v>
      </c>
      <c r="D545" s="73" t="s">
        <v>1048</v>
      </c>
      <c r="E545" s="73" t="s">
        <v>75</v>
      </c>
      <c r="F545" s="74" t="s">
        <v>63</v>
      </c>
      <c r="G545" s="74" t="s">
        <v>63</v>
      </c>
      <c r="H545" s="74" t="s">
        <v>63</v>
      </c>
      <c r="I545" s="74">
        <v>0</v>
      </c>
      <c r="K545" s="112"/>
      <c r="L545" s="112"/>
      <c r="M545" s="112"/>
      <c r="N545" s="112"/>
      <c r="O545" s="112"/>
      <c r="P545" s="112" t="s">
        <v>75</v>
      </c>
      <c r="Q545" t="str">
        <v>MAIN MODELS</v>
      </c>
      <c r="R545" s="114" t="str">
        <f t="shared" si="13"/>
        <v>DYNA</v>
      </c>
      <c r="S545" t="str">
        <v>Other Model</v>
      </c>
    </row>
    <row r="546" spans="1:19" hidden="1">
      <c r="A546" s="72" t="s">
        <v>1046</v>
      </c>
      <c r="B546" s="73" t="s">
        <v>274</v>
      </c>
      <c r="C546" s="73" t="s">
        <v>1072</v>
      </c>
      <c r="D546" s="73" t="s">
        <v>1073</v>
      </c>
      <c r="E546" s="73" t="s">
        <v>75</v>
      </c>
      <c r="F546" s="74" t="s">
        <v>63</v>
      </c>
      <c r="G546" s="74" t="s">
        <v>63</v>
      </c>
      <c r="H546" s="74" t="s">
        <v>63</v>
      </c>
      <c r="I546" s="74">
        <v>0</v>
      </c>
      <c r="K546" s="112"/>
      <c r="L546" s="112"/>
      <c r="M546" s="112"/>
      <c r="N546" s="112"/>
      <c r="O546" s="112"/>
      <c r="P546" s="112" t="s">
        <v>75</v>
      </c>
      <c r="Q546" t="str">
        <v>MAIN MODELS</v>
      </c>
      <c r="R546" s="114" t="str">
        <f t="shared" si="13"/>
        <v>DYNA</v>
      </c>
      <c r="S546" t="str">
        <v>Other Model</v>
      </c>
    </row>
    <row r="547" spans="1:19" hidden="1">
      <c r="A547" s="72" t="s">
        <v>1046</v>
      </c>
      <c r="B547" s="73" t="s">
        <v>243</v>
      </c>
      <c r="C547" s="73" t="s">
        <v>1074</v>
      </c>
      <c r="D547" s="73" t="s">
        <v>1075</v>
      </c>
      <c r="E547" s="73" t="s">
        <v>75</v>
      </c>
      <c r="F547" s="74" t="s">
        <v>63</v>
      </c>
      <c r="G547" s="74" t="s">
        <v>63</v>
      </c>
      <c r="H547" s="74" t="s">
        <v>63</v>
      </c>
      <c r="I547" s="74">
        <v>0</v>
      </c>
      <c r="K547" s="112"/>
      <c r="L547" s="112"/>
      <c r="M547" s="112"/>
      <c r="N547" s="112"/>
      <c r="O547" s="112"/>
      <c r="P547" s="112" t="s">
        <v>75</v>
      </c>
      <c r="Q547" t="str">
        <v>MAIN MODELS</v>
      </c>
      <c r="R547" s="114" t="str">
        <f t="shared" si="13"/>
        <v>DYNA</v>
      </c>
      <c r="S547" t="str">
        <v>Other Model</v>
      </c>
    </row>
    <row r="548" spans="1:19" hidden="1">
      <c r="A548" s="72" t="s">
        <v>1046</v>
      </c>
      <c r="B548" s="73" t="s">
        <v>524</v>
      </c>
      <c r="C548" s="73" t="s">
        <v>1076</v>
      </c>
      <c r="D548" s="73" t="s">
        <v>1077</v>
      </c>
      <c r="E548" s="73" t="s">
        <v>75</v>
      </c>
      <c r="F548" s="74" t="s">
        <v>63</v>
      </c>
      <c r="G548" s="74" t="s">
        <v>63</v>
      </c>
      <c r="H548" s="74" t="s">
        <v>63</v>
      </c>
      <c r="I548" s="74">
        <v>0</v>
      </c>
      <c r="K548" s="112"/>
      <c r="L548" s="112"/>
      <c r="M548" s="112"/>
      <c r="N548" s="112"/>
      <c r="O548" s="112"/>
      <c r="P548" s="112" t="s">
        <v>75</v>
      </c>
      <c r="Q548" t="str">
        <v>MAIN MODELS</v>
      </c>
      <c r="R548" s="114" t="str">
        <f t="shared" si="13"/>
        <v>DYNA</v>
      </c>
      <c r="S548" t="str">
        <v>Other Model</v>
      </c>
    </row>
    <row r="549" spans="1:19" hidden="1">
      <c r="A549" s="72" t="s">
        <v>1046</v>
      </c>
      <c r="B549" s="73" t="s">
        <v>968</v>
      </c>
      <c r="C549" s="73" t="s">
        <v>1078</v>
      </c>
      <c r="D549" s="73" t="s">
        <v>1079</v>
      </c>
      <c r="E549" s="73" t="s">
        <v>75</v>
      </c>
      <c r="F549" s="74" t="s">
        <v>63</v>
      </c>
      <c r="G549" s="74" t="s">
        <v>63</v>
      </c>
      <c r="H549" s="74" t="s">
        <v>63</v>
      </c>
      <c r="I549" s="74">
        <v>0</v>
      </c>
      <c r="K549" s="112"/>
      <c r="L549" s="112"/>
      <c r="M549" s="112"/>
      <c r="N549" s="112"/>
      <c r="O549" s="112"/>
      <c r="P549" s="112" t="s">
        <v>75</v>
      </c>
      <c r="Q549" t="str">
        <v>MAIN MODELS</v>
      </c>
      <c r="R549" s="114" t="str">
        <f t="shared" si="13"/>
        <v>DYNA</v>
      </c>
      <c r="S549" t="str">
        <v>Other Model</v>
      </c>
    </row>
    <row r="550" spans="1:19" hidden="1">
      <c r="A550" s="72" t="s">
        <v>1080</v>
      </c>
      <c r="B550" s="73" t="s">
        <v>164</v>
      </c>
      <c r="C550" s="73" t="s">
        <v>1081</v>
      </c>
      <c r="D550" s="73" t="s">
        <v>1082</v>
      </c>
      <c r="E550" s="73" t="s">
        <v>75</v>
      </c>
      <c r="F550" s="74" t="s">
        <v>63</v>
      </c>
      <c r="G550" s="74" t="s">
        <v>63</v>
      </c>
      <c r="H550" s="74" t="s">
        <v>63</v>
      </c>
      <c r="I550" s="74">
        <v>0</v>
      </c>
      <c r="K550" s="112"/>
      <c r="L550" s="112"/>
      <c r="M550" s="112"/>
      <c r="N550" s="112"/>
      <c r="O550" s="112"/>
      <c r="P550" s="112" t="s">
        <v>75</v>
      </c>
      <c r="Q550" t="str">
        <v>MAIN MODELS</v>
      </c>
      <c r="R550" s="114" t="str">
        <f t="shared" si="13"/>
        <v>DYNA</v>
      </c>
      <c r="S550" t="str">
        <v>Other Model</v>
      </c>
    </row>
    <row r="551" spans="1:19" hidden="1">
      <c r="A551" s="72" t="s">
        <v>1083</v>
      </c>
      <c r="B551" s="73" t="s">
        <v>158</v>
      </c>
      <c r="C551" s="73" t="s">
        <v>1084</v>
      </c>
      <c r="D551" s="73" t="s">
        <v>1085</v>
      </c>
      <c r="E551" s="73" t="s">
        <v>75</v>
      </c>
      <c r="F551" s="74" t="s">
        <v>63</v>
      </c>
      <c r="G551" s="74" t="s">
        <v>63</v>
      </c>
      <c r="H551" s="74" t="s">
        <v>63</v>
      </c>
      <c r="I551" s="74">
        <v>0</v>
      </c>
      <c r="K551" s="112"/>
      <c r="L551" s="112"/>
      <c r="M551" s="112"/>
      <c r="N551" s="112"/>
      <c r="O551" s="112"/>
      <c r="P551" s="112" t="s">
        <v>75</v>
      </c>
      <c r="Q551" t="str">
        <v>MAIN MODELS</v>
      </c>
      <c r="R551" s="114" t="str">
        <f t="shared" si="13"/>
        <v>DYNA</v>
      </c>
      <c r="S551" t="str">
        <v>Other Model</v>
      </c>
    </row>
    <row r="552" spans="1:19" hidden="1">
      <c r="A552" s="72" t="s">
        <v>1083</v>
      </c>
      <c r="B552" s="73" t="s">
        <v>162</v>
      </c>
      <c r="C552" s="73" t="s">
        <v>1086</v>
      </c>
      <c r="D552" s="73" t="s">
        <v>1087</v>
      </c>
      <c r="E552" s="73" t="s">
        <v>75</v>
      </c>
      <c r="F552" s="74" t="s">
        <v>63</v>
      </c>
      <c r="G552" s="74" t="s">
        <v>63</v>
      </c>
      <c r="H552" s="74" t="s">
        <v>63</v>
      </c>
      <c r="I552" s="74">
        <v>0</v>
      </c>
      <c r="K552" s="112"/>
      <c r="L552" s="112"/>
      <c r="M552" s="112"/>
      <c r="N552" s="112"/>
      <c r="O552" s="112"/>
      <c r="P552" s="112" t="s">
        <v>75</v>
      </c>
      <c r="Q552" t="str">
        <v>MAIN MODELS</v>
      </c>
      <c r="R552" s="114" t="str">
        <f t="shared" si="13"/>
        <v>DYNA</v>
      </c>
      <c r="S552" t="str">
        <v>Other Model</v>
      </c>
    </row>
    <row r="553" spans="1:19" hidden="1">
      <c r="A553" s="72" t="s">
        <v>1088</v>
      </c>
      <c r="B553" s="73" t="s">
        <v>221</v>
      </c>
      <c r="C553" s="73" t="s">
        <v>1089</v>
      </c>
      <c r="D553" s="73" t="s">
        <v>1090</v>
      </c>
      <c r="E553" s="73" t="s">
        <v>75</v>
      </c>
      <c r="F553" s="74" t="s">
        <v>63</v>
      </c>
      <c r="G553" s="74" t="s">
        <v>63</v>
      </c>
      <c r="H553" s="74" t="s">
        <v>63</v>
      </c>
      <c r="I553" s="74">
        <v>0</v>
      </c>
      <c r="K553" s="112"/>
      <c r="L553" s="112"/>
      <c r="M553" s="112"/>
      <c r="N553" s="112"/>
      <c r="O553" s="112"/>
      <c r="P553" s="112" t="s">
        <v>75</v>
      </c>
      <c r="Q553" t="str">
        <v>MAIN MODELS</v>
      </c>
      <c r="R553" s="114" t="str">
        <f t="shared" si="13"/>
        <v>DYNA</v>
      </c>
      <c r="S553" t="str">
        <v>Other Model</v>
      </c>
    </row>
    <row r="554" spans="1:19" hidden="1">
      <c r="A554" s="72" t="s">
        <v>1091</v>
      </c>
      <c r="B554" s="73" t="s">
        <v>221</v>
      </c>
      <c r="C554" s="73" t="s">
        <v>1092</v>
      </c>
      <c r="D554" s="73" t="s">
        <v>1093</v>
      </c>
      <c r="E554" s="73" t="s">
        <v>75</v>
      </c>
      <c r="F554" s="74" t="s">
        <v>63</v>
      </c>
      <c r="G554" s="74" t="s">
        <v>63</v>
      </c>
      <c r="H554" s="74" t="s">
        <v>63</v>
      </c>
      <c r="I554" s="74">
        <v>0</v>
      </c>
      <c r="K554" s="112"/>
      <c r="L554" s="112"/>
      <c r="M554" s="112"/>
      <c r="N554" s="112"/>
      <c r="O554" s="112"/>
      <c r="P554" s="112" t="s">
        <v>75</v>
      </c>
      <c r="Q554" t="str">
        <v>MAIN MODELS</v>
      </c>
      <c r="R554" s="114" t="str">
        <f t="shared" si="13"/>
        <v>DYNA</v>
      </c>
      <c r="S554" t="str">
        <v>Other Model</v>
      </c>
    </row>
    <row r="555" spans="1:19" hidden="1">
      <c r="A555" s="72" t="s">
        <v>1091</v>
      </c>
      <c r="B555" s="73" t="s">
        <v>164</v>
      </c>
      <c r="C555" s="73" t="s">
        <v>1094</v>
      </c>
      <c r="D555" s="73" t="s">
        <v>1095</v>
      </c>
      <c r="E555" s="73" t="s">
        <v>75</v>
      </c>
      <c r="F555" s="74" t="s">
        <v>63</v>
      </c>
      <c r="G555" s="74" t="s">
        <v>63</v>
      </c>
      <c r="H555" s="74" t="s">
        <v>63</v>
      </c>
      <c r="I555" s="74">
        <v>0</v>
      </c>
      <c r="K555" s="112"/>
      <c r="L555" s="112"/>
      <c r="M555" s="112"/>
      <c r="N555" s="112"/>
      <c r="O555" s="112"/>
      <c r="P555" s="112" t="s">
        <v>75</v>
      </c>
      <c r="Q555" t="str">
        <v>MAIN MODELS</v>
      </c>
      <c r="R555" s="114" t="str">
        <f t="shared" si="13"/>
        <v>DYNA</v>
      </c>
      <c r="S555" t="str">
        <v>Other Model</v>
      </c>
    </row>
    <row r="556" spans="1:19" hidden="1">
      <c r="A556" s="72" t="s">
        <v>1091</v>
      </c>
      <c r="B556" s="73" t="s">
        <v>174</v>
      </c>
      <c r="C556" s="73" t="s">
        <v>1096</v>
      </c>
      <c r="D556" s="73" t="s">
        <v>1097</v>
      </c>
      <c r="E556" s="73" t="s">
        <v>75</v>
      </c>
      <c r="F556" s="74" t="s">
        <v>63</v>
      </c>
      <c r="G556" s="74" t="s">
        <v>63</v>
      </c>
      <c r="H556" s="74" t="s">
        <v>63</v>
      </c>
      <c r="I556" s="74">
        <v>0</v>
      </c>
      <c r="K556" s="112"/>
      <c r="L556" s="112"/>
      <c r="M556" s="112"/>
      <c r="N556" s="112"/>
      <c r="O556" s="112"/>
      <c r="P556" s="112" t="s">
        <v>75</v>
      </c>
      <c r="Q556" t="str">
        <v>MAIN MODELS</v>
      </c>
      <c r="R556" s="114" t="str">
        <f t="shared" si="13"/>
        <v>DYNA</v>
      </c>
      <c r="S556" t="str">
        <v>Other Model</v>
      </c>
    </row>
    <row r="557" spans="1:19" hidden="1">
      <c r="A557" s="72" t="s">
        <v>1098</v>
      </c>
      <c r="B557" s="73" t="s">
        <v>158</v>
      </c>
      <c r="C557" s="73" t="s">
        <v>1099</v>
      </c>
      <c r="D557" s="73" t="s">
        <v>1100</v>
      </c>
      <c r="E557" s="73" t="s">
        <v>75</v>
      </c>
      <c r="F557" s="74" t="s">
        <v>63</v>
      </c>
      <c r="G557" s="74" t="s">
        <v>63</v>
      </c>
      <c r="H557" s="74" t="s">
        <v>63</v>
      </c>
      <c r="I557" s="74">
        <v>0</v>
      </c>
      <c r="K557" s="112"/>
      <c r="L557" s="112"/>
      <c r="M557" s="112"/>
      <c r="N557" s="112"/>
      <c r="O557" s="112"/>
      <c r="P557" s="112" t="s">
        <v>75</v>
      </c>
      <c r="Q557" t="str">
        <v>MAIN MODELS</v>
      </c>
      <c r="R557" s="114" t="str">
        <f t="shared" si="13"/>
        <v>DYNA</v>
      </c>
      <c r="S557" t="str">
        <v>Other Model</v>
      </c>
    </row>
    <row r="558" spans="1:19" hidden="1">
      <c r="A558" s="72" t="s">
        <v>1101</v>
      </c>
      <c r="B558" s="73" t="s">
        <v>158</v>
      </c>
      <c r="C558" s="73" t="s">
        <v>1102</v>
      </c>
      <c r="D558" s="73" t="s">
        <v>1103</v>
      </c>
      <c r="E558" s="73" t="s">
        <v>75</v>
      </c>
      <c r="F558" s="74" t="s">
        <v>63</v>
      </c>
      <c r="G558" s="74" t="s">
        <v>63</v>
      </c>
      <c r="H558" s="74" t="s">
        <v>63</v>
      </c>
      <c r="I558" s="74">
        <v>0</v>
      </c>
      <c r="K558" s="112"/>
      <c r="L558" s="112"/>
      <c r="M558" s="112"/>
      <c r="N558" s="112"/>
      <c r="O558" s="112"/>
      <c r="P558" s="112" t="s">
        <v>75</v>
      </c>
      <c r="Q558" t="str">
        <v>MAIN MODELS</v>
      </c>
      <c r="R558" s="114" t="str">
        <f t="shared" si="13"/>
        <v>DYNA</v>
      </c>
      <c r="S558" t="str">
        <v>Other Model</v>
      </c>
    </row>
    <row r="559" spans="1:19" hidden="1">
      <c r="A559" s="72" t="s">
        <v>1104</v>
      </c>
      <c r="B559" s="73" t="s">
        <v>158</v>
      </c>
      <c r="C559" s="73" t="s">
        <v>1105</v>
      </c>
      <c r="D559" s="73" t="s">
        <v>1106</v>
      </c>
      <c r="E559" s="73" t="s">
        <v>75</v>
      </c>
      <c r="F559" s="74" t="s">
        <v>63</v>
      </c>
      <c r="G559" s="74" t="s">
        <v>63</v>
      </c>
      <c r="H559" s="74" t="s">
        <v>63</v>
      </c>
      <c r="I559" s="74">
        <v>0</v>
      </c>
      <c r="K559" s="112"/>
      <c r="L559" s="112"/>
      <c r="M559" s="112"/>
      <c r="N559" s="112"/>
      <c r="O559" s="112"/>
      <c r="P559" s="112" t="s">
        <v>75</v>
      </c>
      <c r="Q559" t="str">
        <v>MAIN MODELS</v>
      </c>
      <c r="R559" s="114" t="str">
        <f t="shared" si="13"/>
        <v>DYNA</v>
      </c>
      <c r="S559" t="str">
        <v>Other Model</v>
      </c>
    </row>
    <row r="560" spans="1:19" hidden="1">
      <c r="A560" s="72" t="s">
        <v>1107</v>
      </c>
      <c r="B560" s="73" t="s">
        <v>158</v>
      </c>
      <c r="C560" s="73" t="s">
        <v>1108</v>
      </c>
      <c r="D560" s="73" t="s">
        <v>1109</v>
      </c>
      <c r="E560" s="73" t="s">
        <v>75</v>
      </c>
      <c r="F560" s="74" t="s">
        <v>63</v>
      </c>
      <c r="G560" s="74" t="s">
        <v>63</v>
      </c>
      <c r="H560" s="74" t="s">
        <v>63</v>
      </c>
      <c r="I560" s="74">
        <v>0</v>
      </c>
      <c r="K560" s="112"/>
      <c r="L560" s="112"/>
      <c r="M560" s="112"/>
      <c r="N560" s="112"/>
      <c r="O560" s="112"/>
      <c r="P560" s="112" t="s">
        <v>75</v>
      </c>
      <c r="Q560" t="str">
        <v>MAIN MODELS</v>
      </c>
      <c r="R560" s="114" t="str">
        <f t="shared" si="13"/>
        <v>DYNA</v>
      </c>
      <c r="S560" t="str">
        <v>Other Model</v>
      </c>
    </row>
    <row r="561" spans="1:19" hidden="1">
      <c r="A561" s="72" t="s">
        <v>1046</v>
      </c>
      <c r="B561" s="73" t="s">
        <v>1110</v>
      </c>
      <c r="C561" s="73" t="s">
        <v>1111</v>
      </c>
      <c r="D561" s="73" t="s">
        <v>1112</v>
      </c>
      <c r="E561" s="73" t="s">
        <v>75</v>
      </c>
      <c r="F561" s="74" t="s">
        <v>63</v>
      </c>
      <c r="G561" s="74" t="s">
        <v>63</v>
      </c>
      <c r="H561" s="74" t="s">
        <v>63</v>
      </c>
      <c r="I561" s="74">
        <v>0</v>
      </c>
      <c r="K561" s="112"/>
      <c r="L561" s="112"/>
      <c r="M561" s="112"/>
      <c r="N561" s="112"/>
      <c r="O561" s="112"/>
      <c r="P561" s="112" t="s">
        <v>75</v>
      </c>
      <c r="Q561" t="str">
        <v>MAIN MODELS</v>
      </c>
      <c r="R561" s="114" t="str">
        <f t="shared" si="13"/>
        <v>DYNA</v>
      </c>
      <c r="S561" t="str">
        <v>Other Model</v>
      </c>
    </row>
    <row r="562" spans="1:19" hidden="1">
      <c r="A562" s="72" t="s">
        <v>1046</v>
      </c>
      <c r="B562" s="73" t="s">
        <v>1113</v>
      </c>
      <c r="C562" s="73" t="s">
        <v>1114</v>
      </c>
      <c r="D562" s="73" t="s">
        <v>1115</v>
      </c>
      <c r="E562" s="73" t="s">
        <v>75</v>
      </c>
      <c r="F562" s="74" t="s">
        <v>63</v>
      </c>
      <c r="G562" s="74" t="s">
        <v>63</v>
      </c>
      <c r="H562" s="74" t="s">
        <v>63</v>
      </c>
      <c r="I562" s="74">
        <v>0</v>
      </c>
      <c r="K562" s="112"/>
      <c r="L562" s="112"/>
      <c r="M562" s="112"/>
      <c r="N562" s="112"/>
      <c r="O562" s="112"/>
      <c r="P562" s="112" t="s">
        <v>75</v>
      </c>
      <c r="Q562" t="str">
        <v>MAIN MODELS</v>
      </c>
      <c r="R562" s="114" t="str">
        <f t="shared" si="13"/>
        <v>DYNA</v>
      </c>
      <c r="S562" t="str">
        <v>Other Model</v>
      </c>
    </row>
    <row r="563" spans="1:19" hidden="1">
      <c r="A563" s="72" t="s">
        <v>994</v>
      </c>
      <c r="B563" s="73" t="s">
        <v>274</v>
      </c>
      <c r="C563" s="73" t="s">
        <v>1116</v>
      </c>
      <c r="D563" s="73" t="s">
        <v>1117</v>
      </c>
      <c r="E563" s="73" t="s">
        <v>75</v>
      </c>
      <c r="F563" s="74" t="s">
        <v>63</v>
      </c>
      <c r="G563" s="74" t="s">
        <v>63</v>
      </c>
      <c r="H563" s="74" t="s">
        <v>63</v>
      </c>
      <c r="I563" s="74">
        <v>0</v>
      </c>
      <c r="K563" s="112"/>
      <c r="L563" s="112"/>
      <c r="M563" s="112"/>
      <c r="N563" s="112"/>
      <c r="O563" s="112"/>
      <c r="P563" s="112" t="s">
        <v>75</v>
      </c>
      <c r="Q563" t="str">
        <v>MAIN MODELS</v>
      </c>
      <c r="R563" s="114" t="str">
        <f t="shared" si="13"/>
        <v>DYNA</v>
      </c>
      <c r="S563" t="str">
        <v>Other Model</v>
      </c>
    </row>
    <row r="564" spans="1:19" hidden="1">
      <c r="A564" s="72" t="s">
        <v>1015</v>
      </c>
      <c r="B564" s="73" t="s">
        <v>274</v>
      </c>
      <c r="C564" s="73" t="s">
        <v>1118</v>
      </c>
      <c r="D564" s="73" t="s">
        <v>1119</v>
      </c>
      <c r="E564" s="73" t="s">
        <v>75</v>
      </c>
      <c r="F564" s="74" t="s">
        <v>63</v>
      </c>
      <c r="G564" s="74" t="s">
        <v>63</v>
      </c>
      <c r="H564" s="74" t="s">
        <v>63</v>
      </c>
      <c r="I564" s="74">
        <v>0</v>
      </c>
      <c r="K564" s="112"/>
      <c r="L564" s="112"/>
      <c r="M564" s="112"/>
      <c r="N564" s="112"/>
      <c r="O564" s="112"/>
      <c r="P564" s="112" t="s">
        <v>75</v>
      </c>
      <c r="Q564" t="str">
        <v>MAIN MODELS</v>
      </c>
      <c r="R564" s="114" t="str">
        <f t="shared" si="13"/>
        <v>DYNA</v>
      </c>
      <c r="S564" t="str">
        <v>Other Model</v>
      </c>
    </row>
    <row r="565" spans="1:19" hidden="1">
      <c r="A565" s="72" t="s">
        <v>1009</v>
      </c>
      <c r="B565" s="73" t="s">
        <v>274</v>
      </c>
      <c r="C565" s="73" t="s">
        <v>1120</v>
      </c>
      <c r="D565" s="73" t="s">
        <v>1121</v>
      </c>
      <c r="E565" s="73" t="s">
        <v>75</v>
      </c>
      <c r="F565" s="74" t="s">
        <v>63</v>
      </c>
      <c r="G565" s="74" t="s">
        <v>63</v>
      </c>
      <c r="H565" s="74" t="s">
        <v>63</v>
      </c>
      <c r="I565" s="74">
        <v>0</v>
      </c>
      <c r="K565" s="112"/>
      <c r="L565" s="112"/>
      <c r="M565" s="112"/>
      <c r="N565" s="112"/>
      <c r="O565" s="112"/>
      <c r="P565" s="112" t="s">
        <v>75</v>
      </c>
      <c r="Q565" t="str">
        <v>MAIN MODELS</v>
      </c>
      <c r="R565" s="114" t="str">
        <f t="shared" si="13"/>
        <v>DYNA</v>
      </c>
      <c r="S565" t="str">
        <v>Other Model</v>
      </c>
    </row>
    <row r="566" spans="1:19" hidden="1">
      <c r="A566" s="72" t="s">
        <v>1080</v>
      </c>
      <c r="B566" s="73" t="s">
        <v>243</v>
      </c>
      <c r="C566" s="73" t="s">
        <v>1122</v>
      </c>
      <c r="D566" s="73" t="s">
        <v>1123</v>
      </c>
      <c r="E566" s="73" t="s">
        <v>75</v>
      </c>
      <c r="F566" s="74" t="s">
        <v>63</v>
      </c>
      <c r="G566" s="74" t="s">
        <v>63</v>
      </c>
      <c r="H566" s="74" t="s">
        <v>63</v>
      </c>
      <c r="I566" s="74">
        <v>0</v>
      </c>
      <c r="K566" s="112"/>
      <c r="L566" s="112"/>
      <c r="M566" s="112"/>
      <c r="N566" s="112"/>
      <c r="O566" s="112"/>
      <c r="P566" s="112" t="s">
        <v>75</v>
      </c>
      <c r="Q566" t="str">
        <v>MAIN MODELS</v>
      </c>
      <c r="R566" s="114" t="str">
        <f t="shared" si="13"/>
        <v>DYNA</v>
      </c>
      <c r="S566" t="str">
        <v>Other Model</v>
      </c>
    </row>
    <row r="567" spans="1:19" hidden="1">
      <c r="A567" s="72" t="s">
        <v>1018</v>
      </c>
      <c r="B567" s="73" t="s">
        <v>274</v>
      </c>
      <c r="C567" s="73" t="s">
        <v>1124</v>
      </c>
      <c r="D567" s="73" t="s">
        <v>1125</v>
      </c>
      <c r="E567" s="73" t="s">
        <v>75</v>
      </c>
      <c r="F567" s="74" t="s">
        <v>63</v>
      </c>
      <c r="G567" s="74" t="s">
        <v>63</v>
      </c>
      <c r="H567" s="74" t="s">
        <v>63</v>
      </c>
      <c r="I567" s="74">
        <v>0</v>
      </c>
      <c r="K567" s="112"/>
      <c r="L567" s="112"/>
      <c r="M567" s="112"/>
      <c r="N567" s="112"/>
      <c r="O567" s="112"/>
      <c r="P567" s="112" t="s">
        <v>75</v>
      </c>
      <c r="Q567" t="str">
        <v>MAIN MODELS</v>
      </c>
      <c r="R567" s="114" t="str">
        <f t="shared" si="13"/>
        <v>DYNA</v>
      </c>
      <c r="S567" t="str">
        <v>Other Model</v>
      </c>
    </row>
    <row r="568" spans="1:19" hidden="1">
      <c r="A568" s="72" t="s">
        <v>1088</v>
      </c>
      <c r="B568" s="73" t="s">
        <v>274</v>
      </c>
      <c r="C568" s="73" t="s">
        <v>1126</v>
      </c>
      <c r="D568" s="73" t="s">
        <v>1127</v>
      </c>
      <c r="E568" s="73" t="s">
        <v>75</v>
      </c>
      <c r="F568" s="74" t="s">
        <v>63</v>
      </c>
      <c r="G568" s="74" t="s">
        <v>63</v>
      </c>
      <c r="H568" s="74" t="s">
        <v>63</v>
      </c>
      <c r="I568" s="74">
        <v>0</v>
      </c>
      <c r="K568" s="112"/>
      <c r="L568" s="112"/>
      <c r="M568" s="112"/>
      <c r="N568" s="112"/>
      <c r="O568" s="112"/>
      <c r="P568" s="112" t="s">
        <v>75</v>
      </c>
      <c r="Q568" t="str">
        <v>MAIN MODELS</v>
      </c>
      <c r="R568" s="114" t="str">
        <f t="shared" si="13"/>
        <v>DYNA</v>
      </c>
      <c r="S568" t="str">
        <v>Other Model</v>
      </c>
    </row>
    <row r="569" spans="1:19" hidden="1">
      <c r="A569" s="72" t="s">
        <v>1027</v>
      </c>
      <c r="B569" s="73" t="s">
        <v>274</v>
      </c>
      <c r="C569" s="73" t="s">
        <v>1128</v>
      </c>
      <c r="D569" s="73" t="s">
        <v>1129</v>
      </c>
      <c r="E569" s="73" t="s">
        <v>75</v>
      </c>
      <c r="F569" s="74" t="s">
        <v>63</v>
      </c>
      <c r="G569" s="74" t="s">
        <v>63</v>
      </c>
      <c r="H569" s="74" t="s">
        <v>63</v>
      </c>
      <c r="I569" s="74">
        <v>0</v>
      </c>
      <c r="K569" s="112"/>
      <c r="L569" s="112"/>
      <c r="M569" s="112"/>
      <c r="N569" s="112"/>
      <c r="O569" s="112"/>
      <c r="P569" s="112" t="s">
        <v>75</v>
      </c>
      <c r="Q569" t="str">
        <v>MAIN MODELS</v>
      </c>
      <c r="R569" s="114" t="str">
        <f t="shared" si="13"/>
        <v>DYNA</v>
      </c>
      <c r="S569" t="str">
        <v>Other Model</v>
      </c>
    </row>
    <row r="570" spans="1:19" hidden="1">
      <c r="A570" s="72" t="s">
        <v>1037</v>
      </c>
      <c r="B570" s="73" t="s">
        <v>274</v>
      </c>
      <c r="C570" s="73" t="s">
        <v>1130</v>
      </c>
      <c r="D570" s="73" t="s">
        <v>1131</v>
      </c>
      <c r="E570" s="73" t="s">
        <v>75</v>
      </c>
      <c r="F570" s="74" t="s">
        <v>63</v>
      </c>
      <c r="G570" s="74" t="s">
        <v>63</v>
      </c>
      <c r="H570" s="74" t="s">
        <v>63</v>
      </c>
      <c r="I570" s="74">
        <v>0</v>
      </c>
      <c r="K570" s="112"/>
      <c r="L570" s="112"/>
      <c r="M570" s="112"/>
      <c r="N570" s="112"/>
      <c r="O570" s="112"/>
      <c r="P570" s="112" t="s">
        <v>75</v>
      </c>
      <c r="Q570" t="str">
        <v>MAIN MODELS</v>
      </c>
      <c r="R570" s="114" t="str">
        <f t="shared" si="13"/>
        <v>DYNA</v>
      </c>
      <c r="S570" t="str">
        <v>Other Model</v>
      </c>
    </row>
    <row r="571" spans="1:19" hidden="1">
      <c r="A571" s="72" t="s">
        <v>1091</v>
      </c>
      <c r="B571" s="73" t="s">
        <v>274</v>
      </c>
      <c r="C571" s="73" t="s">
        <v>1132</v>
      </c>
      <c r="D571" s="73" t="s">
        <v>1133</v>
      </c>
      <c r="E571" s="73" t="s">
        <v>75</v>
      </c>
      <c r="F571" s="74" t="s">
        <v>63</v>
      </c>
      <c r="G571" s="74" t="s">
        <v>63</v>
      </c>
      <c r="H571" s="74" t="s">
        <v>63</v>
      </c>
      <c r="I571" s="74">
        <v>0</v>
      </c>
      <c r="K571" s="112"/>
      <c r="L571" s="112"/>
      <c r="M571" s="112"/>
      <c r="N571" s="112"/>
      <c r="O571" s="112"/>
      <c r="P571" s="112" t="s">
        <v>75</v>
      </c>
      <c r="Q571" t="str">
        <v>MAIN MODELS</v>
      </c>
      <c r="R571" s="114" t="str">
        <f t="shared" si="13"/>
        <v>DYNA</v>
      </c>
      <c r="S571" t="str">
        <v>Other Model</v>
      </c>
    </row>
    <row r="572" spans="1:19" hidden="1">
      <c r="A572" s="72" t="s">
        <v>1091</v>
      </c>
      <c r="B572" s="73" t="s">
        <v>243</v>
      </c>
      <c r="C572" s="73" t="s">
        <v>1134</v>
      </c>
      <c r="D572" s="73" t="s">
        <v>1135</v>
      </c>
      <c r="E572" s="73" t="s">
        <v>75</v>
      </c>
      <c r="F572" s="74" t="s">
        <v>63</v>
      </c>
      <c r="G572" s="74" t="s">
        <v>63</v>
      </c>
      <c r="H572" s="74" t="s">
        <v>63</v>
      </c>
      <c r="I572" s="74">
        <v>0</v>
      </c>
      <c r="K572" s="112"/>
      <c r="L572" s="112"/>
      <c r="M572" s="112"/>
      <c r="N572" s="112"/>
      <c r="O572" s="112"/>
      <c r="P572" s="112" t="s">
        <v>75</v>
      </c>
      <c r="Q572" t="str">
        <v>MAIN MODELS</v>
      </c>
      <c r="R572" s="114" t="str">
        <f t="shared" si="13"/>
        <v>DYNA</v>
      </c>
      <c r="S572" t="str">
        <v>Other Model</v>
      </c>
    </row>
    <row r="573" spans="1:19" hidden="1">
      <c r="A573" s="72" t="s">
        <v>1091</v>
      </c>
      <c r="B573" s="73" t="s">
        <v>524</v>
      </c>
      <c r="C573" s="73" t="s">
        <v>1136</v>
      </c>
      <c r="D573" s="73" t="s">
        <v>1137</v>
      </c>
      <c r="E573" s="73" t="s">
        <v>75</v>
      </c>
      <c r="F573" s="74" t="s">
        <v>63</v>
      </c>
      <c r="G573" s="74" t="s">
        <v>63</v>
      </c>
      <c r="H573" s="74" t="s">
        <v>63</v>
      </c>
      <c r="I573" s="74">
        <v>0</v>
      </c>
      <c r="K573" s="112"/>
      <c r="L573" s="112"/>
      <c r="M573" s="112"/>
      <c r="N573" s="112"/>
      <c r="O573" s="112"/>
      <c r="P573" s="112" t="s">
        <v>75</v>
      </c>
      <c r="Q573" t="str">
        <v>MAIN MODELS</v>
      </c>
      <c r="R573" s="114" t="str">
        <f t="shared" si="13"/>
        <v>DYNA</v>
      </c>
      <c r="S573" t="str">
        <v>Other Model</v>
      </c>
    </row>
    <row r="574" spans="1:19" hidden="1">
      <c r="A574" s="72" t="s">
        <v>1046</v>
      </c>
      <c r="B574" s="73" t="s">
        <v>277</v>
      </c>
      <c r="C574" s="73" t="s">
        <v>1138</v>
      </c>
      <c r="D574" s="73" t="s">
        <v>1112</v>
      </c>
      <c r="E574" s="73" t="s">
        <v>75</v>
      </c>
      <c r="F574" s="74" t="s">
        <v>63</v>
      </c>
      <c r="G574" s="74" t="s">
        <v>63</v>
      </c>
      <c r="H574" s="74" t="s">
        <v>63</v>
      </c>
      <c r="I574" s="74">
        <v>0</v>
      </c>
      <c r="K574" s="112"/>
      <c r="L574" s="112"/>
      <c r="M574" s="112"/>
      <c r="N574" s="112"/>
      <c r="O574" s="112"/>
      <c r="P574" s="112" t="s">
        <v>75</v>
      </c>
      <c r="Q574" t="str">
        <v>MAIN MODELS</v>
      </c>
      <c r="R574" s="114" t="str">
        <f t="shared" si="13"/>
        <v>DYNA</v>
      </c>
      <c r="S574" t="str">
        <v>Other Model</v>
      </c>
    </row>
    <row r="575" spans="1:19" hidden="1">
      <c r="A575" s="72" t="s">
        <v>1046</v>
      </c>
      <c r="B575" s="73" t="s">
        <v>246</v>
      </c>
      <c r="C575" s="73" t="s">
        <v>1139</v>
      </c>
      <c r="D575" s="73" t="s">
        <v>1115</v>
      </c>
      <c r="E575" s="73" t="s">
        <v>75</v>
      </c>
      <c r="F575" s="74" t="s">
        <v>63</v>
      </c>
      <c r="G575" s="74" t="s">
        <v>63</v>
      </c>
      <c r="H575" s="74" t="s">
        <v>63</v>
      </c>
      <c r="I575" s="74">
        <v>0</v>
      </c>
      <c r="K575" s="112"/>
      <c r="L575" s="112"/>
      <c r="M575" s="112"/>
      <c r="N575" s="112"/>
      <c r="O575" s="112"/>
      <c r="P575" s="112" t="s">
        <v>75</v>
      </c>
      <c r="Q575" t="str">
        <v>MAIN MODELS</v>
      </c>
      <c r="R575" s="114" t="str">
        <f t="shared" si="13"/>
        <v>DYNA</v>
      </c>
      <c r="S575" t="str">
        <v>Other Model</v>
      </c>
    </row>
    <row r="576" spans="1:19" hidden="1">
      <c r="A576" s="72" t="s">
        <v>1046</v>
      </c>
      <c r="B576" s="73" t="s">
        <v>1140</v>
      </c>
      <c r="C576" s="73" t="s">
        <v>1141</v>
      </c>
      <c r="D576" s="73" t="s">
        <v>1142</v>
      </c>
      <c r="E576" s="73" t="s">
        <v>75</v>
      </c>
      <c r="F576" s="74" t="s">
        <v>63</v>
      </c>
      <c r="G576" s="74" t="s">
        <v>63</v>
      </c>
      <c r="H576" s="74" t="s">
        <v>63</v>
      </c>
      <c r="I576" s="74">
        <v>0</v>
      </c>
      <c r="K576" s="112"/>
      <c r="L576" s="112"/>
      <c r="M576" s="112"/>
      <c r="N576" s="112"/>
      <c r="O576" s="112"/>
      <c r="P576" s="112" t="s">
        <v>75</v>
      </c>
      <c r="Q576" t="str">
        <v>MAIN MODELS</v>
      </c>
      <c r="R576" s="114" t="str">
        <f t="shared" si="13"/>
        <v>DYNA</v>
      </c>
      <c r="S576" t="str">
        <v>Other Model</v>
      </c>
    </row>
    <row r="577" spans="1:19" hidden="1">
      <c r="A577" s="72" t="s">
        <v>1046</v>
      </c>
      <c r="B577" s="73" t="s">
        <v>1143</v>
      </c>
      <c r="C577" s="73" t="s">
        <v>1144</v>
      </c>
      <c r="D577" s="73" t="s">
        <v>1145</v>
      </c>
      <c r="E577" s="73" t="s">
        <v>75</v>
      </c>
      <c r="F577" s="74" t="s">
        <v>63</v>
      </c>
      <c r="G577" s="74" t="s">
        <v>63</v>
      </c>
      <c r="H577" s="74" t="s">
        <v>63</v>
      </c>
      <c r="I577" s="74">
        <v>0</v>
      </c>
      <c r="K577" s="112"/>
      <c r="L577" s="112"/>
      <c r="M577" s="112"/>
      <c r="N577" s="112"/>
      <c r="O577" s="112"/>
      <c r="P577" s="112" t="s">
        <v>75</v>
      </c>
      <c r="Q577" t="str">
        <v>MAIN MODELS</v>
      </c>
      <c r="R577" s="114" t="str">
        <f t="shared" si="13"/>
        <v>DYNA</v>
      </c>
      <c r="S577" t="str">
        <v>Other Model</v>
      </c>
    </row>
    <row r="578" spans="1:19" hidden="1">
      <c r="A578" s="72" t="s">
        <v>1012</v>
      </c>
      <c r="B578" s="73" t="s">
        <v>221</v>
      </c>
      <c r="C578" s="73" t="s">
        <v>1146</v>
      </c>
      <c r="D578" s="73" t="s">
        <v>1147</v>
      </c>
      <c r="E578" s="73" t="s">
        <v>75</v>
      </c>
      <c r="F578" s="74" t="s">
        <v>63</v>
      </c>
      <c r="G578" s="74" t="s">
        <v>63</v>
      </c>
      <c r="H578" s="74" t="s">
        <v>63</v>
      </c>
      <c r="I578" s="74">
        <v>0</v>
      </c>
      <c r="K578" s="112"/>
      <c r="L578" s="112"/>
      <c r="M578" s="112"/>
      <c r="N578" s="112"/>
      <c r="O578" s="112"/>
      <c r="P578" s="112" t="s">
        <v>75</v>
      </c>
      <c r="Q578" t="str">
        <v>MAIN MODELS</v>
      </c>
      <c r="R578" s="114" t="str">
        <f t="shared" si="13"/>
        <v>DYNA</v>
      </c>
      <c r="S578" t="str">
        <v>Other Model</v>
      </c>
    </row>
    <row r="579" spans="1:19" hidden="1">
      <c r="A579" s="72" t="s">
        <v>1083</v>
      </c>
      <c r="B579" s="73" t="s">
        <v>221</v>
      </c>
      <c r="C579" s="73" t="s">
        <v>1148</v>
      </c>
      <c r="D579" s="73" t="s">
        <v>1149</v>
      </c>
      <c r="E579" s="73" t="s">
        <v>75</v>
      </c>
      <c r="F579" s="74" t="s">
        <v>63</v>
      </c>
      <c r="G579" s="74" t="s">
        <v>63</v>
      </c>
      <c r="H579" s="74" t="s">
        <v>63</v>
      </c>
      <c r="I579" s="74">
        <v>0</v>
      </c>
      <c r="K579" s="112"/>
      <c r="L579" s="112"/>
      <c r="M579" s="112"/>
      <c r="N579" s="112"/>
      <c r="O579" s="112"/>
      <c r="P579" s="112" t="s">
        <v>75</v>
      </c>
      <c r="Q579" t="str">
        <v>MAIN MODELS</v>
      </c>
      <c r="R579" s="114" t="str">
        <f t="shared" ref="R579:R642" si="14">E579</f>
        <v>DYNA</v>
      </c>
      <c r="S579" t="str">
        <v>Other Model</v>
      </c>
    </row>
    <row r="580" spans="1:19" hidden="1">
      <c r="A580" s="72" t="s">
        <v>1083</v>
      </c>
      <c r="B580" s="73" t="s">
        <v>164</v>
      </c>
      <c r="C580" s="73" t="s">
        <v>1150</v>
      </c>
      <c r="D580" s="73" t="s">
        <v>1151</v>
      </c>
      <c r="E580" s="73" t="s">
        <v>75</v>
      </c>
      <c r="F580" s="74" t="s">
        <v>63</v>
      </c>
      <c r="G580" s="74" t="s">
        <v>63</v>
      </c>
      <c r="H580" s="74" t="s">
        <v>63</v>
      </c>
      <c r="I580" s="74">
        <v>0</v>
      </c>
      <c r="K580" s="112"/>
      <c r="L580" s="112"/>
      <c r="M580" s="112"/>
      <c r="N580" s="112"/>
      <c r="O580" s="112"/>
      <c r="P580" s="112" t="s">
        <v>75</v>
      </c>
      <c r="Q580" t="str">
        <v>MAIN MODELS</v>
      </c>
      <c r="R580" s="114" t="str">
        <f t="shared" si="14"/>
        <v>DYNA</v>
      </c>
      <c r="S580" t="str">
        <v>Other Model</v>
      </c>
    </row>
    <row r="581" spans="1:19" hidden="1">
      <c r="A581" s="72" t="s">
        <v>1046</v>
      </c>
      <c r="B581" s="73" t="s">
        <v>1152</v>
      </c>
      <c r="C581" s="73" t="s">
        <v>1153</v>
      </c>
      <c r="D581" s="73" t="s">
        <v>1112</v>
      </c>
      <c r="E581" s="73" t="s">
        <v>75</v>
      </c>
      <c r="F581" s="74" t="s">
        <v>63</v>
      </c>
      <c r="G581" s="74" t="s">
        <v>63</v>
      </c>
      <c r="H581" s="74" t="s">
        <v>63</v>
      </c>
      <c r="I581" s="74">
        <v>0</v>
      </c>
      <c r="K581" s="112"/>
      <c r="L581" s="112"/>
      <c r="M581" s="112"/>
      <c r="N581" s="112"/>
      <c r="O581" s="112"/>
      <c r="P581" s="112" t="s">
        <v>75</v>
      </c>
      <c r="Q581" t="str">
        <v>MAIN MODELS</v>
      </c>
      <c r="R581" s="114" t="str">
        <f t="shared" si="14"/>
        <v>DYNA</v>
      </c>
      <c r="S581" t="str">
        <v>Other Model</v>
      </c>
    </row>
    <row r="582" spans="1:19" hidden="1">
      <c r="A582" s="72" t="s">
        <v>1046</v>
      </c>
      <c r="B582" s="73" t="s">
        <v>1154</v>
      </c>
      <c r="C582" s="73" t="s">
        <v>1155</v>
      </c>
      <c r="D582" s="73" t="s">
        <v>1115</v>
      </c>
      <c r="E582" s="73" t="s">
        <v>75</v>
      </c>
      <c r="F582" s="74" t="s">
        <v>63</v>
      </c>
      <c r="G582" s="74" t="s">
        <v>63</v>
      </c>
      <c r="H582" s="74" t="s">
        <v>63</v>
      </c>
      <c r="I582" s="74">
        <v>0</v>
      </c>
      <c r="K582" s="112"/>
      <c r="L582" s="112"/>
      <c r="M582" s="112"/>
      <c r="N582" s="112"/>
      <c r="O582" s="112"/>
      <c r="P582" s="112" t="s">
        <v>75</v>
      </c>
      <c r="Q582" t="str">
        <v>MAIN MODELS</v>
      </c>
      <c r="R582" s="114" t="str">
        <f t="shared" si="14"/>
        <v>DYNA</v>
      </c>
      <c r="S582" t="str">
        <v>Other Model</v>
      </c>
    </row>
    <row r="583" spans="1:19" hidden="1">
      <c r="A583" s="72" t="s">
        <v>1156</v>
      </c>
      <c r="B583" s="73" t="s">
        <v>158</v>
      </c>
      <c r="C583" s="73" t="s">
        <v>1157</v>
      </c>
      <c r="D583" s="73" t="s">
        <v>1158</v>
      </c>
      <c r="E583" s="73" t="s">
        <v>75</v>
      </c>
      <c r="F583" s="75" t="s">
        <v>161</v>
      </c>
      <c r="G583" s="74">
        <v>0</v>
      </c>
      <c r="H583" s="74" t="s">
        <v>231</v>
      </c>
      <c r="I583" s="74">
        <v>1</v>
      </c>
      <c r="K583" s="113"/>
      <c r="L583" s="113"/>
      <c r="M583" s="113"/>
      <c r="N583" s="113"/>
      <c r="O583" s="113">
        <v>17</v>
      </c>
      <c r="P583" s="113" t="s">
        <v>75</v>
      </c>
      <c r="Q583" t="str">
        <v>MAIN MODELS</v>
      </c>
      <c r="R583" s="114" t="str">
        <f t="shared" si="14"/>
        <v>DYNA</v>
      </c>
      <c r="S583" t="str">
        <v>Other Model</v>
      </c>
    </row>
    <row r="584" spans="1:19" hidden="1">
      <c r="A584" s="72" t="s">
        <v>1159</v>
      </c>
      <c r="B584" s="73" t="s">
        <v>158</v>
      </c>
      <c r="C584" s="73" t="s">
        <v>1160</v>
      </c>
      <c r="D584" s="73" t="s">
        <v>1161</v>
      </c>
      <c r="E584" s="73" t="s">
        <v>75</v>
      </c>
      <c r="F584" s="75" t="s">
        <v>161</v>
      </c>
      <c r="G584" s="74">
        <v>0</v>
      </c>
      <c r="H584" s="74" t="s">
        <v>231</v>
      </c>
      <c r="I584" s="74">
        <v>1</v>
      </c>
      <c r="K584" s="113"/>
      <c r="L584" s="113"/>
      <c r="M584" s="113"/>
      <c r="N584" s="113"/>
      <c r="O584" s="113">
        <v>17</v>
      </c>
      <c r="P584" s="113" t="s">
        <v>75</v>
      </c>
      <c r="Q584" t="str">
        <v>MAIN MODELS</v>
      </c>
      <c r="R584" s="114" t="str">
        <f t="shared" si="14"/>
        <v>DYNA</v>
      </c>
      <c r="S584" t="str">
        <v>Other Model</v>
      </c>
    </row>
    <row r="585" spans="1:19" hidden="1">
      <c r="A585" s="72" t="s">
        <v>1159</v>
      </c>
      <c r="B585" s="73" t="s">
        <v>1033</v>
      </c>
      <c r="C585" s="73" t="s">
        <v>1162</v>
      </c>
      <c r="D585" s="73" t="s">
        <v>1163</v>
      </c>
      <c r="E585" s="73" t="s">
        <v>75</v>
      </c>
      <c r="F585" s="75" t="s">
        <v>161</v>
      </c>
      <c r="G585" s="74">
        <v>0</v>
      </c>
      <c r="H585" s="74" t="s">
        <v>231</v>
      </c>
      <c r="I585" s="74">
        <v>1</v>
      </c>
      <c r="K585" s="113"/>
      <c r="L585" s="113"/>
      <c r="M585" s="113"/>
      <c r="N585" s="113"/>
      <c r="O585" s="113">
        <v>17</v>
      </c>
      <c r="P585" s="113" t="s">
        <v>75</v>
      </c>
      <c r="Q585" t="str">
        <v>MAIN MODELS</v>
      </c>
      <c r="R585" s="114" t="str">
        <f t="shared" si="14"/>
        <v>DYNA</v>
      </c>
      <c r="S585" t="str">
        <v>Other Model</v>
      </c>
    </row>
    <row r="586" spans="1:19" hidden="1">
      <c r="A586" s="72" t="s">
        <v>1164</v>
      </c>
      <c r="B586" s="73" t="s">
        <v>158</v>
      </c>
      <c r="C586" s="73" t="s">
        <v>1165</v>
      </c>
      <c r="D586" s="73" t="s">
        <v>1166</v>
      </c>
      <c r="E586" s="73" t="s">
        <v>103</v>
      </c>
      <c r="F586" s="75" t="s">
        <v>161</v>
      </c>
      <c r="G586" s="75" t="s">
        <v>161</v>
      </c>
      <c r="H586" s="75" t="s">
        <v>161</v>
      </c>
      <c r="I586" s="74">
        <v>0</v>
      </c>
      <c r="K586" s="112"/>
      <c r="L586" s="112"/>
      <c r="M586" s="112"/>
      <c r="N586" s="112"/>
      <c r="O586" s="112"/>
      <c r="P586" s="112" t="s">
        <v>103</v>
      </c>
      <c r="Q586">
        <v>0</v>
      </c>
      <c r="S586" t="e">
        <v>#N/A</v>
      </c>
    </row>
    <row r="587" spans="1:19" hidden="1">
      <c r="A587" s="72" t="s">
        <v>1164</v>
      </c>
      <c r="B587" s="73" t="s">
        <v>221</v>
      </c>
      <c r="C587" s="73" t="s">
        <v>1167</v>
      </c>
      <c r="D587" s="73" t="s">
        <v>1166</v>
      </c>
      <c r="E587" s="73" t="s">
        <v>103</v>
      </c>
      <c r="F587" s="75" t="s">
        <v>161</v>
      </c>
      <c r="G587" s="75" t="s">
        <v>161</v>
      </c>
      <c r="H587" s="75" t="s">
        <v>161</v>
      </c>
      <c r="I587" s="74">
        <v>0</v>
      </c>
      <c r="K587" s="112"/>
      <c r="L587" s="112"/>
      <c r="M587" s="112"/>
      <c r="N587" s="112"/>
      <c r="O587" s="112"/>
      <c r="P587" s="112" t="s">
        <v>103</v>
      </c>
      <c r="Q587">
        <v>0</v>
      </c>
      <c r="S587" t="e">
        <v>#N/A</v>
      </c>
    </row>
    <row r="588" spans="1:19" hidden="1">
      <c r="A588" s="72" t="s">
        <v>1164</v>
      </c>
      <c r="B588" s="73" t="s">
        <v>1168</v>
      </c>
      <c r="C588" s="73" t="s">
        <v>1169</v>
      </c>
      <c r="D588" s="73" t="s">
        <v>1166</v>
      </c>
      <c r="E588" s="73" t="s">
        <v>103</v>
      </c>
      <c r="F588" s="75" t="s">
        <v>161</v>
      </c>
      <c r="G588" s="75" t="s">
        <v>161</v>
      </c>
      <c r="H588" s="75" t="s">
        <v>161</v>
      </c>
      <c r="I588" s="74">
        <v>0</v>
      </c>
      <c r="K588" s="112"/>
      <c r="L588" s="112"/>
      <c r="M588" s="112"/>
      <c r="N588" s="112"/>
      <c r="O588" s="112"/>
      <c r="P588" s="112" t="s">
        <v>103</v>
      </c>
      <c r="Q588">
        <v>0</v>
      </c>
      <c r="S588" t="e">
        <v>#N/A</v>
      </c>
    </row>
    <row r="589" spans="1:19" hidden="1">
      <c r="A589" s="72" t="s">
        <v>1164</v>
      </c>
      <c r="B589" s="73" t="s">
        <v>1170</v>
      </c>
      <c r="C589" s="73" t="s">
        <v>1171</v>
      </c>
      <c r="D589" s="73" t="s">
        <v>1166</v>
      </c>
      <c r="E589" s="73" t="s">
        <v>103</v>
      </c>
      <c r="F589" s="75" t="s">
        <v>161</v>
      </c>
      <c r="G589" s="75" t="s">
        <v>161</v>
      </c>
      <c r="H589" s="75" t="s">
        <v>161</v>
      </c>
      <c r="I589" s="74">
        <v>0</v>
      </c>
      <c r="K589" s="112"/>
      <c r="L589" s="112"/>
      <c r="M589" s="112"/>
      <c r="N589" s="112"/>
      <c r="O589" s="112"/>
      <c r="P589" s="112" t="s">
        <v>103</v>
      </c>
      <c r="Q589">
        <v>0</v>
      </c>
      <c r="S589" t="e">
        <v>#N/A</v>
      </c>
    </row>
    <row r="590" spans="1:19" hidden="1">
      <c r="A590" s="72" t="s">
        <v>1164</v>
      </c>
      <c r="B590" s="73" t="s">
        <v>174</v>
      </c>
      <c r="C590" s="73" t="s">
        <v>1172</v>
      </c>
      <c r="D590" s="73" t="s">
        <v>1166</v>
      </c>
      <c r="E590" s="73" t="s">
        <v>103</v>
      </c>
      <c r="F590" s="75" t="s">
        <v>161</v>
      </c>
      <c r="G590" s="75" t="s">
        <v>161</v>
      </c>
      <c r="H590" s="75" t="s">
        <v>161</v>
      </c>
      <c r="I590" s="74">
        <v>0</v>
      </c>
      <c r="K590" s="112"/>
      <c r="L590" s="112"/>
      <c r="M590" s="112"/>
      <c r="N590" s="112"/>
      <c r="O590" s="112"/>
      <c r="P590" s="112" t="s">
        <v>103</v>
      </c>
      <c r="Q590">
        <v>0</v>
      </c>
      <c r="S590" t="e">
        <v>#N/A</v>
      </c>
    </row>
    <row r="591" spans="1:19" hidden="1">
      <c r="A591" s="72" t="s">
        <v>1173</v>
      </c>
      <c r="B591" s="73" t="s">
        <v>158</v>
      </c>
      <c r="C591" s="73" t="s">
        <v>1174</v>
      </c>
      <c r="D591" s="73" t="s">
        <v>1175</v>
      </c>
      <c r="E591" s="73" t="s">
        <v>103</v>
      </c>
      <c r="F591" s="75" t="s">
        <v>161</v>
      </c>
      <c r="G591" s="75" t="s">
        <v>161</v>
      </c>
      <c r="H591" s="75" t="s">
        <v>161</v>
      </c>
      <c r="I591" s="74">
        <v>0</v>
      </c>
      <c r="K591" s="112"/>
      <c r="L591" s="112"/>
      <c r="M591" s="112"/>
      <c r="N591" s="112"/>
      <c r="O591" s="112"/>
      <c r="P591" s="112" t="s">
        <v>103</v>
      </c>
      <c r="Q591">
        <v>0</v>
      </c>
      <c r="S591" t="e">
        <v>#N/A</v>
      </c>
    </row>
    <row r="592" spans="1:19" hidden="1">
      <c r="A592" s="72" t="s">
        <v>1173</v>
      </c>
      <c r="B592" s="73" t="s">
        <v>221</v>
      </c>
      <c r="C592" s="73" t="s">
        <v>1176</v>
      </c>
      <c r="D592" s="73" t="s">
        <v>1175</v>
      </c>
      <c r="E592" s="73" t="s">
        <v>103</v>
      </c>
      <c r="F592" s="75" t="s">
        <v>161</v>
      </c>
      <c r="G592" s="75" t="s">
        <v>161</v>
      </c>
      <c r="H592" s="75" t="s">
        <v>161</v>
      </c>
      <c r="I592" s="74">
        <v>0</v>
      </c>
      <c r="K592" s="112"/>
      <c r="L592" s="112"/>
      <c r="M592" s="112"/>
      <c r="N592" s="112"/>
      <c r="O592" s="112"/>
      <c r="P592" s="112" t="s">
        <v>103</v>
      </c>
      <c r="Q592">
        <v>0</v>
      </c>
      <c r="S592" t="e">
        <v>#N/A</v>
      </c>
    </row>
    <row r="593" spans="1:19" hidden="1">
      <c r="A593" s="72" t="s">
        <v>1173</v>
      </c>
      <c r="B593" s="73" t="s">
        <v>164</v>
      </c>
      <c r="C593" s="73" t="s">
        <v>1177</v>
      </c>
      <c r="D593" s="73" t="s">
        <v>1175</v>
      </c>
      <c r="E593" s="73" t="s">
        <v>103</v>
      </c>
      <c r="F593" s="75" t="s">
        <v>161</v>
      </c>
      <c r="G593" s="75" t="s">
        <v>161</v>
      </c>
      <c r="H593" s="75" t="s">
        <v>161</v>
      </c>
      <c r="I593" s="74">
        <v>0</v>
      </c>
      <c r="K593" s="112"/>
      <c r="L593" s="112"/>
      <c r="M593" s="112"/>
      <c r="N593" s="112"/>
      <c r="O593" s="112"/>
      <c r="P593" s="112" t="s">
        <v>103</v>
      </c>
      <c r="Q593">
        <v>0</v>
      </c>
      <c r="S593" t="e">
        <v>#N/A</v>
      </c>
    </row>
    <row r="594" spans="1:19" hidden="1">
      <c r="A594" s="72" t="s">
        <v>1173</v>
      </c>
      <c r="B594" s="73" t="s">
        <v>1168</v>
      </c>
      <c r="C594" s="73" t="s">
        <v>1178</v>
      </c>
      <c r="D594" s="73" t="s">
        <v>1175</v>
      </c>
      <c r="E594" s="73" t="s">
        <v>103</v>
      </c>
      <c r="F594" s="75" t="s">
        <v>161</v>
      </c>
      <c r="G594" s="75" t="s">
        <v>161</v>
      </c>
      <c r="H594" s="75" t="s">
        <v>161</v>
      </c>
      <c r="I594" s="74">
        <v>0</v>
      </c>
      <c r="K594" s="112"/>
      <c r="L594" s="112"/>
      <c r="M594" s="112"/>
      <c r="N594" s="112"/>
      <c r="O594" s="112"/>
      <c r="P594" s="112" t="s">
        <v>103</v>
      </c>
      <c r="Q594">
        <v>0</v>
      </c>
      <c r="S594" t="e">
        <v>#N/A</v>
      </c>
    </row>
    <row r="595" spans="1:19" hidden="1">
      <c r="A595" s="72" t="s">
        <v>1173</v>
      </c>
      <c r="B595" s="73" t="s">
        <v>1170</v>
      </c>
      <c r="C595" s="73" t="s">
        <v>1179</v>
      </c>
      <c r="D595" s="73" t="s">
        <v>1175</v>
      </c>
      <c r="E595" s="73" t="s">
        <v>103</v>
      </c>
      <c r="F595" s="75" t="s">
        <v>161</v>
      </c>
      <c r="G595" s="75" t="s">
        <v>161</v>
      </c>
      <c r="H595" s="75" t="s">
        <v>161</v>
      </c>
      <c r="I595" s="74">
        <v>0</v>
      </c>
      <c r="K595" s="112"/>
      <c r="L595" s="112"/>
      <c r="M595" s="112"/>
      <c r="N595" s="112"/>
      <c r="O595" s="112"/>
      <c r="P595" s="112" t="s">
        <v>103</v>
      </c>
      <c r="Q595">
        <v>0</v>
      </c>
      <c r="S595" t="e">
        <v>#N/A</v>
      </c>
    </row>
    <row r="596" spans="1:19" hidden="1">
      <c r="A596" s="72" t="s">
        <v>1173</v>
      </c>
      <c r="B596" s="73" t="s">
        <v>1180</v>
      </c>
      <c r="C596" s="73" t="s">
        <v>1181</v>
      </c>
      <c r="D596" s="73" t="s">
        <v>1175</v>
      </c>
      <c r="E596" s="73" t="s">
        <v>103</v>
      </c>
      <c r="F596" s="75" t="s">
        <v>161</v>
      </c>
      <c r="G596" s="75" t="s">
        <v>161</v>
      </c>
      <c r="H596" s="75" t="s">
        <v>161</v>
      </c>
      <c r="I596" s="74">
        <v>0</v>
      </c>
      <c r="K596" s="112"/>
      <c r="L596" s="112"/>
      <c r="M596" s="112"/>
      <c r="N596" s="112"/>
      <c r="O596" s="112"/>
      <c r="P596" s="112" t="s">
        <v>103</v>
      </c>
      <c r="Q596">
        <v>0</v>
      </c>
      <c r="S596" t="e">
        <v>#N/A</v>
      </c>
    </row>
    <row r="597" spans="1:19" hidden="1">
      <c r="A597" s="72" t="s">
        <v>1173</v>
      </c>
      <c r="B597" s="73" t="s">
        <v>174</v>
      </c>
      <c r="C597" s="73" t="s">
        <v>1182</v>
      </c>
      <c r="D597" s="73" t="s">
        <v>1175</v>
      </c>
      <c r="E597" s="73" t="s">
        <v>103</v>
      </c>
      <c r="F597" s="75" t="s">
        <v>161</v>
      </c>
      <c r="G597" s="75" t="s">
        <v>161</v>
      </c>
      <c r="H597" s="75" t="s">
        <v>161</v>
      </c>
      <c r="I597" s="74">
        <v>0</v>
      </c>
      <c r="K597" s="112"/>
      <c r="L597" s="112"/>
      <c r="M597" s="112"/>
      <c r="N597" s="112"/>
      <c r="O597" s="112"/>
      <c r="P597" s="112" t="s">
        <v>103</v>
      </c>
      <c r="Q597">
        <v>0</v>
      </c>
      <c r="S597" t="e">
        <v>#N/A</v>
      </c>
    </row>
    <row r="598" spans="1:19" hidden="1">
      <c r="A598" s="72" t="s">
        <v>1173</v>
      </c>
      <c r="B598" s="73" t="s">
        <v>176</v>
      </c>
      <c r="C598" s="73" t="s">
        <v>1183</v>
      </c>
      <c r="D598" s="73" t="s">
        <v>1175</v>
      </c>
      <c r="E598" s="73" t="s">
        <v>103</v>
      </c>
      <c r="F598" s="75" t="s">
        <v>161</v>
      </c>
      <c r="G598" s="75" t="s">
        <v>161</v>
      </c>
      <c r="H598" s="75" t="s">
        <v>161</v>
      </c>
      <c r="I598" s="74">
        <v>0</v>
      </c>
      <c r="K598" s="112"/>
      <c r="L598" s="112"/>
      <c r="M598" s="112"/>
      <c r="N598" s="112"/>
      <c r="O598" s="112"/>
      <c r="P598" s="112" t="s">
        <v>103</v>
      </c>
      <c r="Q598">
        <v>0</v>
      </c>
      <c r="S598" t="e">
        <v>#N/A</v>
      </c>
    </row>
    <row r="599" spans="1:19" hidden="1">
      <c r="A599" s="72" t="s">
        <v>1184</v>
      </c>
      <c r="B599" s="73" t="s">
        <v>158</v>
      </c>
      <c r="C599" s="73" t="s">
        <v>1185</v>
      </c>
      <c r="D599" s="73" t="s">
        <v>1186</v>
      </c>
      <c r="E599" s="73" t="s">
        <v>103</v>
      </c>
      <c r="F599" s="75" t="s">
        <v>161</v>
      </c>
      <c r="G599" s="75" t="s">
        <v>161</v>
      </c>
      <c r="H599" s="75" t="s">
        <v>161</v>
      </c>
      <c r="I599" s="74">
        <v>0</v>
      </c>
      <c r="K599" s="112"/>
      <c r="L599" s="112"/>
      <c r="M599" s="112"/>
      <c r="N599" s="112"/>
      <c r="O599" s="112"/>
      <c r="P599" s="112" t="s">
        <v>103</v>
      </c>
      <c r="Q599">
        <v>0</v>
      </c>
      <c r="S599" t="e">
        <v>#N/A</v>
      </c>
    </row>
    <row r="600" spans="1:19" hidden="1">
      <c r="A600" s="72" t="s">
        <v>1184</v>
      </c>
      <c r="B600" s="73" t="s">
        <v>162</v>
      </c>
      <c r="C600" s="73" t="s">
        <v>1187</v>
      </c>
      <c r="D600" s="73" t="s">
        <v>1186</v>
      </c>
      <c r="E600" s="73" t="s">
        <v>103</v>
      </c>
      <c r="F600" s="75" t="s">
        <v>161</v>
      </c>
      <c r="G600" s="75" t="s">
        <v>161</v>
      </c>
      <c r="H600" s="75" t="s">
        <v>161</v>
      </c>
      <c r="I600" s="74">
        <v>0</v>
      </c>
      <c r="K600" s="112"/>
      <c r="L600" s="112"/>
      <c r="M600" s="112"/>
      <c r="N600" s="112"/>
      <c r="O600" s="112"/>
      <c r="P600" s="112" t="s">
        <v>103</v>
      </c>
      <c r="Q600">
        <v>0</v>
      </c>
      <c r="S600" t="e">
        <v>#N/A</v>
      </c>
    </row>
    <row r="601" spans="1:19" hidden="1">
      <c r="A601" s="72" t="s">
        <v>1184</v>
      </c>
      <c r="B601" s="73" t="s">
        <v>1188</v>
      </c>
      <c r="C601" s="73" t="s">
        <v>1189</v>
      </c>
      <c r="D601" s="73" t="s">
        <v>1186</v>
      </c>
      <c r="E601" s="73" t="s">
        <v>103</v>
      </c>
      <c r="F601" s="75" t="s">
        <v>161</v>
      </c>
      <c r="G601" s="75" t="s">
        <v>161</v>
      </c>
      <c r="H601" s="75" t="s">
        <v>161</v>
      </c>
      <c r="I601" s="74">
        <v>0</v>
      </c>
      <c r="K601" s="112"/>
      <c r="L601" s="112"/>
      <c r="M601" s="112"/>
      <c r="N601" s="112"/>
      <c r="O601" s="112"/>
      <c r="P601" s="112" t="s">
        <v>103</v>
      </c>
      <c r="Q601">
        <v>0</v>
      </c>
      <c r="S601" t="e">
        <v>#N/A</v>
      </c>
    </row>
    <row r="602" spans="1:19" hidden="1">
      <c r="A602" s="72" t="s">
        <v>1184</v>
      </c>
      <c r="B602" s="73" t="s">
        <v>221</v>
      </c>
      <c r="C602" s="73" t="s">
        <v>1190</v>
      </c>
      <c r="D602" s="73" t="s">
        <v>1186</v>
      </c>
      <c r="E602" s="73" t="s">
        <v>103</v>
      </c>
      <c r="F602" s="75" t="s">
        <v>161</v>
      </c>
      <c r="G602" s="75" t="s">
        <v>161</v>
      </c>
      <c r="H602" s="75" t="s">
        <v>161</v>
      </c>
      <c r="I602" s="74">
        <v>0</v>
      </c>
      <c r="K602" s="112"/>
      <c r="L602" s="112"/>
      <c r="M602" s="112"/>
      <c r="N602" s="112"/>
      <c r="O602" s="112"/>
      <c r="P602" s="112" t="s">
        <v>103</v>
      </c>
      <c r="Q602">
        <v>0</v>
      </c>
      <c r="S602" t="e">
        <v>#N/A</v>
      </c>
    </row>
    <row r="603" spans="1:19" hidden="1">
      <c r="A603" s="72" t="s">
        <v>1184</v>
      </c>
      <c r="B603" s="73" t="s">
        <v>1170</v>
      </c>
      <c r="C603" s="73" t="s">
        <v>1191</v>
      </c>
      <c r="D603" s="73" t="s">
        <v>1186</v>
      </c>
      <c r="E603" s="73" t="s">
        <v>103</v>
      </c>
      <c r="F603" s="75" t="s">
        <v>161</v>
      </c>
      <c r="G603" s="75" t="s">
        <v>161</v>
      </c>
      <c r="H603" s="75" t="s">
        <v>161</v>
      </c>
      <c r="I603" s="74">
        <v>0</v>
      </c>
      <c r="K603" s="112"/>
      <c r="L603" s="112"/>
      <c r="M603" s="112"/>
      <c r="N603" s="112"/>
      <c r="O603" s="112"/>
      <c r="P603" s="112" t="s">
        <v>103</v>
      </c>
      <c r="Q603">
        <v>0</v>
      </c>
      <c r="S603" t="e">
        <v>#N/A</v>
      </c>
    </row>
    <row r="604" spans="1:19" hidden="1">
      <c r="A604" s="72" t="s">
        <v>1184</v>
      </c>
      <c r="B604" s="73" t="s">
        <v>174</v>
      </c>
      <c r="C604" s="73" t="s">
        <v>1192</v>
      </c>
      <c r="D604" s="73" t="s">
        <v>1186</v>
      </c>
      <c r="E604" s="73" t="s">
        <v>103</v>
      </c>
      <c r="F604" s="75" t="s">
        <v>161</v>
      </c>
      <c r="G604" s="75" t="s">
        <v>161</v>
      </c>
      <c r="H604" s="75" t="s">
        <v>161</v>
      </c>
      <c r="I604" s="74">
        <v>0</v>
      </c>
      <c r="K604" s="112"/>
      <c r="L604" s="112"/>
      <c r="M604" s="112"/>
      <c r="N604" s="112"/>
      <c r="O604" s="112"/>
      <c r="P604" s="112" t="s">
        <v>103</v>
      </c>
      <c r="Q604">
        <v>0</v>
      </c>
      <c r="S604" t="e">
        <v>#N/A</v>
      </c>
    </row>
    <row r="605" spans="1:19" hidden="1">
      <c r="A605" s="72" t="s">
        <v>1193</v>
      </c>
      <c r="B605" s="73" t="s">
        <v>158</v>
      </c>
      <c r="C605" s="73" t="s">
        <v>1194</v>
      </c>
      <c r="D605" s="73" t="s">
        <v>1195</v>
      </c>
      <c r="E605" s="73" t="s">
        <v>103</v>
      </c>
      <c r="F605" s="75" t="s">
        <v>161</v>
      </c>
      <c r="G605" s="75" t="s">
        <v>161</v>
      </c>
      <c r="H605" s="75" t="s">
        <v>161</v>
      </c>
      <c r="I605" s="74">
        <v>0</v>
      </c>
      <c r="K605" s="112"/>
      <c r="L605" s="112"/>
      <c r="M605" s="112"/>
      <c r="N605" s="112"/>
      <c r="O605" s="112"/>
      <c r="P605" s="112" t="s">
        <v>103</v>
      </c>
      <c r="Q605">
        <v>0</v>
      </c>
      <c r="S605" t="e">
        <v>#N/A</v>
      </c>
    </row>
    <row r="606" spans="1:19" hidden="1">
      <c r="A606" s="72" t="s">
        <v>1193</v>
      </c>
      <c r="B606" s="73" t="s">
        <v>162</v>
      </c>
      <c r="C606" s="73" t="s">
        <v>1196</v>
      </c>
      <c r="D606" s="73" t="s">
        <v>1195</v>
      </c>
      <c r="E606" s="73" t="s">
        <v>103</v>
      </c>
      <c r="F606" s="75" t="s">
        <v>161</v>
      </c>
      <c r="G606" s="75" t="s">
        <v>161</v>
      </c>
      <c r="H606" s="75" t="s">
        <v>161</v>
      </c>
      <c r="I606" s="74">
        <v>0</v>
      </c>
      <c r="K606" s="112"/>
      <c r="L606" s="112"/>
      <c r="M606" s="112"/>
      <c r="N606" s="112"/>
      <c r="O606" s="112"/>
      <c r="P606" s="112" t="s">
        <v>103</v>
      </c>
      <c r="Q606">
        <v>0</v>
      </c>
      <c r="S606" t="e">
        <v>#N/A</v>
      </c>
    </row>
    <row r="607" spans="1:19" hidden="1">
      <c r="A607" s="72" t="s">
        <v>1164</v>
      </c>
      <c r="B607" s="73" t="s">
        <v>1197</v>
      </c>
      <c r="C607" s="73" t="s">
        <v>1198</v>
      </c>
      <c r="D607" s="73" t="s">
        <v>1166</v>
      </c>
      <c r="E607" s="73" t="s">
        <v>103</v>
      </c>
      <c r="F607" s="75" t="s">
        <v>161</v>
      </c>
      <c r="G607" s="75" t="s">
        <v>161</v>
      </c>
      <c r="H607" s="75" t="s">
        <v>161</v>
      </c>
      <c r="I607" s="74">
        <v>0</v>
      </c>
      <c r="K607" s="112"/>
      <c r="L607" s="112"/>
      <c r="M607" s="112"/>
      <c r="N607" s="112"/>
      <c r="O607" s="112"/>
      <c r="P607" s="112" t="s">
        <v>103</v>
      </c>
      <c r="Q607">
        <v>0</v>
      </c>
      <c r="S607" t="e">
        <v>#N/A</v>
      </c>
    </row>
    <row r="608" spans="1:19" hidden="1">
      <c r="A608" s="72" t="s">
        <v>1173</v>
      </c>
      <c r="B608" s="73" t="s">
        <v>1197</v>
      </c>
      <c r="C608" s="73" t="s">
        <v>1199</v>
      </c>
      <c r="D608" s="73" t="s">
        <v>1175</v>
      </c>
      <c r="E608" s="73" t="s">
        <v>103</v>
      </c>
      <c r="F608" s="75" t="s">
        <v>161</v>
      </c>
      <c r="G608" s="75" t="s">
        <v>161</v>
      </c>
      <c r="H608" s="75" t="s">
        <v>161</v>
      </c>
      <c r="I608" s="74">
        <v>0</v>
      </c>
      <c r="K608" s="112"/>
      <c r="L608" s="112"/>
      <c r="M608" s="112"/>
      <c r="N608" s="112"/>
      <c r="O608" s="112"/>
      <c r="P608" s="112" t="s">
        <v>103</v>
      </c>
      <c r="Q608">
        <v>0</v>
      </c>
      <c r="S608" t="e">
        <v>#N/A</v>
      </c>
    </row>
    <row r="609" spans="1:19" hidden="1">
      <c r="A609" s="72" t="s">
        <v>1184</v>
      </c>
      <c r="B609" s="73" t="s">
        <v>1200</v>
      </c>
      <c r="C609" s="73" t="s">
        <v>1201</v>
      </c>
      <c r="D609" s="73" t="s">
        <v>1186</v>
      </c>
      <c r="E609" s="73" t="s">
        <v>103</v>
      </c>
      <c r="F609" s="75" t="s">
        <v>161</v>
      </c>
      <c r="G609" s="75" t="s">
        <v>161</v>
      </c>
      <c r="H609" s="75" t="s">
        <v>161</v>
      </c>
      <c r="I609" s="74">
        <v>0</v>
      </c>
      <c r="K609" s="112"/>
      <c r="L609" s="112"/>
      <c r="M609" s="112"/>
      <c r="N609" s="112"/>
      <c r="O609" s="112"/>
      <c r="P609" s="112" t="s">
        <v>103</v>
      </c>
      <c r="Q609">
        <v>0</v>
      </c>
      <c r="S609" t="e">
        <v>#N/A</v>
      </c>
    </row>
    <row r="610" spans="1:19" hidden="1">
      <c r="A610" s="72" t="s">
        <v>1184</v>
      </c>
      <c r="B610" s="73" t="s">
        <v>1197</v>
      </c>
      <c r="C610" s="73" t="s">
        <v>1202</v>
      </c>
      <c r="D610" s="73" t="s">
        <v>1186</v>
      </c>
      <c r="E610" s="73" t="s">
        <v>103</v>
      </c>
      <c r="F610" s="75" t="s">
        <v>161</v>
      </c>
      <c r="G610" s="75" t="s">
        <v>161</v>
      </c>
      <c r="H610" s="75" t="s">
        <v>161</v>
      </c>
      <c r="I610" s="74">
        <v>0</v>
      </c>
      <c r="K610" s="112"/>
      <c r="L610" s="112"/>
      <c r="M610" s="112"/>
      <c r="N610" s="112"/>
      <c r="O610" s="112"/>
      <c r="P610" s="112" t="s">
        <v>103</v>
      </c>
      <c r="Q610">
        <v>0</v>
      </c>
      <c r="S610" t="e">
        <v>#N/A</v>
      </c>
    </row>
    <row r="611" spans="1:19" hidden="1">
      <c r="A611" s="72" t="s">
        <v>1203</v>
      </c>
      <c r="B611" s="73" t="s">
        <v>158</v>
      </c>
      <c r="C611" s="73" t="s">
        <v>1204</v>
      </c>
      <c r="D611" s="73" t="s">
        <v>1205</v>
      </c>
      <c r="E611" s="73" t="s">
        <v>103</v>
      </c>
      <c r="F611" s="75" t="s">
        <v>161</v>
      </c>
      <c r="G611" s="75" t="s">
        <v>161</v>
      </c>
      <c r="H611" s="75" t="s">
        <v>161</v>
      </c>
      <c r="I611" s="74">
        <v>0</v>
      </c>
      <c r="K611" s="112"/>
      <c r="L611" s="112"/>
      <c r="M611" s="112"/>
      <c r="N611" s="112"/>
      <c r="O611" s="112"/>
      <c r="P611" s="112" t="s">
        <v>103</v>
      </c>
      <c r="Q611">
        <v>0</v>
      </c>
      <c r="S611" t="e">
        <v>#N/A</v>
      </c>
    </row>
    <row r="612" spans="1:19" hidden="1">
      <c r="A612" s="72" t="s">
        <v>1184</v>
      </c>
      <c r="B612" s="73" t="s">
        <v>1206</v>
      </c>
      <c r="C612" s="73" t="s">
        <v>1207</v>
      </c>
      <c r="D612" s="73" t="s">
        <v>1186</v>
      </c>
      <c r="E612" s="73" t="s">
        <v>103</v>
      </c>
      <c r="F612" s="75" t="s">
        <v>161</v>
      </c>
      <c r="G612" s="75" t="s">
        <v>161</v>
      </c>
      <c r="H612" s="75" t="s">
        <v>161</v>
      </c>
      <c r="I612" s="74">
        <v>0</v>
      </c>
      <c r="K612" s="112"/>
      <c r="L612" s="112"/>
      <c r="M612" s="112"/>
      <c r="N612" s="112"/>
      <c r="O612" s="112"/>
      <c r="P612" s="112" t="s">
        <v>103</v>
      </c>
      <c r="Q612">
        <v>0</v>
      </c>
      <c r="S612" t="e">
        <v>#N/A</v>
      </c>
    </row>
    <row r="613" spans="1:19" hidden="1">
      <c r="A613" s="72" t="s">
        <v>1184</v>
      </c>
      <c r="B613" s="73" t="s">
        <v>1208</v>
      </c>
      <c r="C613" s="73" t="s">
        <v>1209</v>
      </c>
      <c r="D613" s="73" t="s">
        <v>1186</v>
      </c>
      <c r="E613" s="73" t="s">
        <v>103</v>
      </c>
      <c r="F613" s="75" t="s">
        <v>161</v>
      </c>
      <c r="G613" s="75" t="s">
        <v>161</v>
      </c>
      <c r="H613" s="75" t="s">
        <v>161</v>
      </c>
      <c r="I613" s="74">
        <v>0</v>
      </c>
      <c r="K613" s="112"/>
      <c r="L613" s="112"/>
      <c r="M613" s="112"/>
      <c r="N613" s="112"/>
      <c r="O613" s="112"/>
      <c r="P613" s="112" t="s">
        <v>103</v>
      </c>
      <c r="Q613">
        <v>0</v>
      </c>
      <c r="S613" t="e">
        <v>#N/A</v>
      </c>
    </row>
    <row r="614" spans="1:19" hidden="1">
      <c r="A614" s="72" t="s">
        <v>1173</v>
      </c>
      <c r="B614" s="73" t="s">
        <v>1210</v>
      </c>
      <c r="C614" s="73" t="s">
        <v>1211</v>
      </c>
      <c r="D614" s="73" t="s">
        <v>1175</v>
      </c>
      <c r="E614" s="73" t="s">
        <v>103</v>
      </c>
      <c r="F614" s="75" t="s">
        <v>161</v>
      </c>
      <c r="G614" s="75" t="s">
        <v>161</v>
      </c>
      <c r="H614" s="75" t="s">
        <v>161</v>
      </c>
      <c r="I614" s="74">
        <v>0</v>
      </c>
      <c r="K614" s="112"/>
      <c r="L614" s="112"/>
      <c r="M614" s="112"/>
      <c r="N614" s="112"/>
      <c r="O614" s="112"/>
      <c r="P614" s="112" t="s">
        <v>103</v>
      </c>
      <c r="Q614">
        <v>0</v>
      </c>
      <c r="S614" t="e">
        <v>#N/A</v>
      </c>
    </row>
    <row r="615" spans="1:19" hidden="1">
      <c r="A615" s="72" t="s">
        <v>1173</v>
      </c>
      <c r="B615" s="73" t="s">
        <v>1212</v>
      </c>
      <c r="C615" s="73" t="s">
        <v>1213</v>
      </c>
      <c r="D615" s="73" t="s">
        <v>1175</v>
      </c>
      <c r="E615" s="73" t="s">
        <v>103</v>
      </c>
      <c r="F615" s="75" t="s">
        <v>161</v>
      </c>
      <c r="G615" s="75" t="s">
        <v>161</v>
      </c>
      <c r="H615" s="75" t="s">
        <v>161</v>
      </c>
      <c r="I615" s="74">
        <v>0</v>
      </c>
      <c r="K615" s="112"/>
      <c r="L615" s="112"/>
      <c r="M615" s="112"/>
      <c r="N615" s="112"/>
      <c r="O615" s="112"/>
      <c r="P615" s="112" t="s">
        <v>103</v>
      </c>
      <c r="Q615">
        <v>0</v>
      </c>
      <c r="S615" t="e">
        <v>#N/A</v>
      </c>
    </row>
    <row r="616" spans="1:19" hidden="1">
      <c r="A616" s="72" t="s">
        <v>1164</v>
      </c>
      <c r="B616" s="73" t="s">
        <v>1206</v>
      </c>
      <c r="C616" s="73" t="s">
        <v>1214</v>
      </c>
      <c r="D616" s="73" t="s">
        <v>1166</v>
      </c>
      <c r="E616" s="73" t="s">
        <v>103</v>
      </c>
      <c r="F616" s="75" t="s">
        <v>161</v>
      </c>
      <c r="G616" s="75" t="s">
        <v>161</v>
      </c>
      <c r="H616" s="75" t="s">
        <v>161</v>
      </c>
      <c r="I616" s="74">
        <v>0</v>
      </c>
      <c r="K616" s="112"/>
      <c r="L616" s="112"/>
      <c r="M616" s="112"/>
      <c r="N616" s="112"/>
      <c r="O616" s="112"/>
      <c r="P616" s="112" t="s">
        <v>103</v>
      </c>
      <c r="Q616">
        <v>0</v>
      </c>
      <c r="S616" t="e">
        <v>#N/A</v>
      </c>
    </row>
    <row r="617" spans="1:19" hidden="1">
      <c r="A617" s="72" t="s">
        <v>1164</v>
      </c>
      <c r="B617" s="73" t="s">
        <v>1208</v>
      </c>
      <c r="C617" s="73" t="s">
        <v>1215</v>
      </c>
      <c r="D617" s="73" t="s">
        <v>1166</v>
      </c>
      <c r="E617" s="73" t="s">
        <v>103</v>
      </c>
      <c r="F617" s="75" t="s">
        <v>161</v>
      </c>
      <c r="G617" s="75" t="s">
        <v>161</v>
      </c>
      <c r="H617" s="75" t="s">
        <v>161</v>
      </c>
      <c r="I617" s="74">
        <v>0</v>
      </c>
      <c r="K617" s="112"/>
      <c r="L617" s="112"/>
      <c r="M617" s="112"/>
      <c r="N617" s="112"/>
      <c r="O617" s="112"/>
      <c r="P617" s="112" t="s">
        <v>103</v>
      </c>
      <c r="Q617">
        <v>0</v>
      </c>
      <c r="S617" t="e">
        <v>#N/A</v>
      </c>
    </row>
    <row r="618" spans="1:19" hidden="1">
      <c r="A618" s="72" t="s">
        <v>1173</v>
      </c>
      <c r="B618" s="73" t="s">
        <v>1206</v>
      </c>
      <c r="C618" s="73" t="s">
        <v>1216</v>
      </c>
      <c r="D618" s="73" t="s">
        <v>1175</v>
      </c>
      <c r="E618" s="73" t="s">
        <v>103</v>
      </c>
      <c r="F618" s="75" t="s">
        <v>161</v>
      </c>
      <c r="G618" s="75" t="s">
        <v>161</v>
      </c>
      <c r="H618" s="75" t="s">
        <v>161</v>
      </c>
      <c r="I618" s="74">
        <v>0</v>
      </c>
      <c r="K618" s="112"/>
      <c r="L618" s="112"/>
      <c r="M618" s="112"/>
      <c r="N618" s="112"/>
      <c r="O618" s="112"/>
      <c r="P618" s="112" t="s">
        <v>103</v>
      </c>
      <c r="Q618">
        <v>0</v>
      </c>
      <c r="S618" t="e">
        <v>#N/A</v>
      </c>
    </row>
    <row r="619" spans="1:19" hidden="1">
      <c r="A619" s="72" t="s">
        <v>1173</v>
      </c>
      <c r="B619" s="73" t="s">
        <v>1208</v>
      </c>
      <c r="C619" s="73" t="s">
        <v>1217</v>
      </c>
      <c r="D619" s="73" t="s">
        <v>1175</v>
      </c>
      <c r="E619" s="73" t="s">
        <v>103</v>
      </c>
      <c r="F619" s="75" t="s">
        <v>161</v>
      </c>
      <c r="G619" s="75" t="s">
        <v>161</v>
      </c>
      <c r="H619" s="75" t="s">
        <v>161</v>
      </c>
      <c r="I619" s="74">
        <v>0</v>
      </c>
      <c r="K619" s="112"/>
      <c r="L619" s="112"/>
      <c r="M619" s="112"/>
      <c r="N619" s="112"/>
      <c r="O619" s="112"/>
      <c r="P619" s="112" t="s">
        <v>103</v>
      </c>
      <c r="Q619">
        <v>0</v>
      </c>
      <c r="S619" t="e">
        <v>#N/A</v>
      </c>
    </row>
    <row r="620" spans="1:19" hidden="1">
      <c r="A620" s="72" t="s">
        <v>1218</v>
      </c>
      <c r="B620" s="73" t="s">
        <v>158</v>
      </c>
      <c r="C620" s="73" t="s">
        <v>1219</v>
      </c>
      <c r="D620" s="73" t="s">
        <v>1220</v>
      </c>
      <c r="E620" s="73" t="s">
        <v>100</v>
      </c>
      <c r="F620" s="74" t="s">
        <v>63</v>
      </c>
      <c r="G620" s="74" t="s">
        <v>63</v>
      </c>
      <c r="H620" s="74" t="s">
        <v>63</v>
      </c>
      <c r="I620" s="74">
        <v>0</v>
      </c>
      <c r="K620" s="112"/>
      <c r="L620" s="112"/>
      <c r="M620" s="112"/>
      <c r="N620" s="112"/>
      <c r="O620" s="112"/>
      <c r="P620" s="112" t="s">
        <v>100</v>
      </c>
      <c r="Q620">
        <v>0</v>
      </c>
      <c r="S620" t="e">
        <v>#N/A</v>
      </c>
    </row>
    <row r="621" spans="1:19" hidden="1">
      <c r="A621" s="72" t="s">
        <v>1218</v>
      </c>
      <c r="B621" s="73" t="s">
        <v>162</v>
      </c>
      <c r="C621" s="73" t="s">
        <v>1221</v>
      </c>
      <c r="D621" s="73" t="s">
        <v>1220</v>
      </c>
      <c r="E621" s="73" t="s">
        <v>100</v>
      </c>
      <c r="F621" s="74" t="s">
        <v>63</v>
      </c>
      <c r="G621" s="74" t="s">
        <v>63</v>
      </c>
      <c r="H621" s="74" t="s">
        <v>63</v>
      </c>
      <c r="I621" s="74">
        <v>0</v>
      </c>
      <c r="K621" s="112"/>
      <c r="L621" s="112"/>
      <c r="M621" s="112"/>
      <c r="N621" s="112"/>
      <c r="O621" s="112"/>
      <c r="P621" s="112" t="s">
        <v>100</v>
      </c>
      <c r="Q621">
        <v>0</v>
      </c>
      <c r="S621" t="e">
        <v>#N/A</v>
      </c>
    </row>
    <row r="622" spans="1:19" hidden="1">
      <c r="A622" s="72" t="s">
        <v>1218</v>
      </c>
      <c r="B622" s="73" t="s">
        <v>221</v>
      </c>
      <c r="C622" s="73" t="s">
        <v>1222</v>
      </c>
      <c r="D622" s="73" t="s">
        <v>1220</v>
      </c>
      <c r="E622" s="73" t="s">
        <v>100</v>
      </c>
      <c r="F622" s="74" t="s">
        <v>63</v>
      </c>
      <c r="G622" s="74" t="s">
        <v>63</v>
      </c>
      <c r="H622" s="74" t="s">
        <v>63</v>
      </c>
      <c r="I622" s="74">
        <v>0</v>
      </c>
      <c r="K622" s="112"/>
      <c r="L622" s="112"/>
      <c r="M622" s="112"/>
      <c r="N622" s="112"/>
      <c r="O622" s="112"/>
      <c r="P622" s="112" t="s">
        <v>100</v>
      </c>
      <c r="Q622">
        <v>0</v>
      </c>
      <c r="S622" t="e">
        <v>#N/A</v>
      </c>
    </row>
    <row r="623" spans="1:19" hidden="1">
      <c r="A623" s="72" t="s">
        <v>1218</v>
      </c>
      <c r="B623" s="73" t="s">
        <v>164</v>
      </c>
      <c r="C623" s="73" t="s">
        <v>1223</v>
      </c>
      <c r="D623" s="73" t="s">
        <v>1220</v>
      </c>
      <c r="E623" s="73" t="s">
        <v>100</v>
      </c>
      <c r="F623" s="74" t="s">
        <v>63</v>
      </c>
      <c r="G623" s="74" t="s">
        <v>63</v>
      </c>
      <c r="H623" s="74" t="s">
        <v>63</v>
      </c>
      <c r="I623" s="74">
        <v>0</v>
      </c>
      <c r="K623" s="112"/>
      <c r="L623" s="112"/>
      <c r="M623" s="112"/>
      <c r="N623" s="112"/>
      <c r="O623" s="112"/>
      <c r="P623" s="112" t="s">
        <v>100</v>
      </c>
      <c r="Q623">
        <v>0</v>
      </c>
      <c r="S623" t="e">
        <v>#N/A</v>
      </c>
    </row>
    <row r="624" spans="1:19" hidden="1">
      <c r="A624" s="72" t="s">
        <v>1224</v>
      </c>
      <c r="B624" s="73" t="s">
        <v>274</v>
      </c>
      <c r="C624" s="73" t="s">
        <v>1225</v>
      </c>
      <c r="D624" s="73" t="s">
        <v>1226</v>
      </c>
      <c r="E624" s="73" t="s">
        <v>76</v>
      </c>
      <c r="F624" s="74" t="s">
        <v>1227</v>
      </c>
      <c r="G624" s="74">
        <v>0</v>
      </c>
      <c r="H624" s="74" t="s">
        <v>231</v>
      </c>
      <c r="I624" s="74">
        <v>1</v>
      </c>
      <c r="K624" s="113"/>
      <c r="L624" s="113"/>
      <c r="M624" s="113"/>
      <c r="N624" s="113"/>
      <c r="O624" s="113">
        <v>4</v>
      </c>
      <c r="P624" s="113" t="s">
        <v>76</v>
      </c>
      <c r="Q624" t="str">
        <v>MAIN MODELS</v>
      </c>
      <c r="R624" s="114" t="str">
        <f t="shared" si="14"/>
        <v>FORTUNER 4X2</v>
      </c>
      <c r="S624" t="str">
        <v>Big Model</v>
      </c>
    </row>
    <row r="625" spans="1:19" hidden="1">
      <c r="A625" s="72" t="s">
        <v>1228</v>
      </c>
      <c r="B625" s="73" t="s">
        <v>274</v>
      </c>
      <c r="C625" s="73" t="s">
        <v>1229</v>
      </c>
      <c r="D625" s="73" t="s">
        <v>1230</v>
      </c>
      <c r="E625" s="73" t="s">
        <v>76</v>
      </c>
      <c r="F625" s="74" t="s">
        <v>1227</v>
      </c>
      <c r="G625" s="74">
        <v>0</v>
      </c>
      <c r="H625" s="74" t="s">
        <v>231</v>
      </c>
      <c r="I625" s="74">
        <v>1</v>
      </c>
      <c r="K625" s="113"/>
      <c r="L625" s="113"/>
      <c r="M625" s="113"/>
      <c r="N625" s="113"/>
      <c r="O625" s="113">
        <v>4</v>
      </c>
      <c r="P625" s="113" t="s">
        <v>76</v>
      </c>
      <c r="Q625" t="str">
        <v>MAIN MODELS</v>
      </c>
      <c r="R625" s="114" t="str">
        <f t="shared" si="14"/>
        <v>FORTUNER 4X2</v>
      </c>
      <c r="S625" t="str">
        <v>Big Model</v>
      </c>
    </row>
    <row r="626" spans="1:19" hidden="1">
      <c r="A626" s="72" t="s">
        <v>1231</v>
      </c>
      <c r="B626" s="73" t="s">
        <v>221</v>
      </c>
      <c r="C626" s="73" t="s">
        <v>1232</v>
      </c>
      <c r="D626" s="73" t="s">
        <v>1233</v>
      </c>
      <c r="E626" s="73" t="s">
        <v>76</v>
      </c>
      <c r="F626" s="74" t="s">
        <v>1234</v>
      </c>
      <c r="G626" s="74" t="s">
        <v>349</v>
      </c>
      <c r="H626" s="74">
        <v>0</v>
      </c>
      <c r="I626" s="74">
        <v>1</v>
      </c>
      <c r="K626" s="113"/>
      <c r="L626" s="113"/>
      <c r="M626" s="113">
        <v>43</v>
      </c>
      <c r="N626" s="113" t="s">
        <v>1234</v>
      </c>
      <c r="O626" s="113">
        <v>4</v>
      </c>
      <c r="P626" s="113" t="s">
        <v>76</v>
      </c>
      <c r="Q626" t="str">
        <v>MAIN MODELS</v>
      </c>
      <c r="R626" s="114" t="str">
        <f t="shared" si="14"/>
        <v>FORTUNER 4X2</v>
      </c>
      <c r="S626" t="str">
        <v>Big Model</v>
      </c>
    </row>
    <row r="627" spans="1:19" hidden="1">
      <c r="A627" s="72" t="s">
        <v>1231</v>
      </c>
      <c r="B627" s="73" t="s">
        <v>243</v>
      </c>
      <c r="C627" s="73" t="s">
        <v>1235</v>
      </c>
      <c r="D627" s="73" t="s">
        <v>1233</v>
      </c>
      <c r="E627" s="73" t="s">
        <v>76</v>
      </c>
      <c r="F627" s="74" t="s">
        <v>1234</v>
      </c>
      <c r="G627" s="74" t="s">
        <v>580</v>
      </c>
      <c r="H627" s="74">
        <v>0</v>
      </c>
      <c r="I627" s="74">
        <v>1</v>
      </c>
      <c r="K627" s="113"/>
      <c r="L627" s="113"/>
      <c r="M627" s="113">
        <v>43</v>
      </c>
      <c r="N627" s="113" t="s">
        <v>1234</v>
      </c>
      <c r="O627" s="113">
        <v>4</v>
      </c>
      <c r="P627" s="113" t="s">
        <v>76</v>
      </c>
      <c r="Q627" t="str">
        <v>MAIN MODELS</v>
      </c>
      <c r="R627" s="114" t="str">
        <f t="shared" si="14"/>
        <v>FORTUNER 4X2</v>
      </c>
      <c r="S627" t="str">
        <v>Big Model</v>
      </c>
    </row>
    <row r="628" spans="1:19" hidden="1">
      <c r="A628" s="72" t="s">
        <v>1236</v>
      </c>
      <c r="B628" s="73" t="s">
        <v>246</v>
      </c>
      <c r="C628" s="73" t="s">
        <v>1237</v>
      </c>
      <c r="D628" s="73" t="s">
        <v>1238</v>
      </c>
      <c r="E628" s="73" t="s">
        <v>76</v>
      </c>
      <c r="F628" s="74" t="s">
        <v>1227</v>
      </c>
      <c r="G628" s="74">
        <v>0</v>
      </c>
      <c r="H628" s="74" t="s">
        <v>231</v>
      </c>
      <c r="I628" s="74">
        <v>1</v>
      </c>
      <c r="K628" s="113"/>
      <c r="L628" s="113"/>
      <c r="M628" s="113"/>
      <c r="N628" s="113"/>
      <c r="O628" s="113">
        <v>4</v>
      </c>
      <c r="P628" s="113" t="s">
        <v>76</v>
      </c>
      <c r="Q628" t="str">
        <v>MAIN MODELS</v>
      </c>
      <c r="R628" s="114" t="str">
        <f t="shared" si="14"/>
        <v>FORTUNER 4X2</v>
      </c>
      <c r="S628" t="str">
        <v>Big Model</v>
      </c>
    </row>
    <row r="629" spans="1:19" hidden="1">
      <c r="A629" s="72" t="s">
        <v>1239</v>
      </c>
      <c r="B629" s="73" t="s">
        <v>158</v>
      </c>
      <c r="C629" s="73" t="s">
        <v>1240</v>
      </c>
      <c r="D629" s="73" t="s">
        <v>1241</v>
      </c>
      <c r="E629" s="73" t="s">
        <v>76</v>
      </c>
      <c r="F629" s="74" t="s">
        <v>1227</v>
      </c>
      <c r="G629" s="75" t="s">
        <v>161</v>
      </c>
      <c r="H629" s="75" t="s">
        <v>161</v>
      </c>
      <c r="I629" s="74">
        <v>0</v>
      </c>
      <c r="K629" s="112"/>
      <c r="L629" s="112"/>
      <c r="M629" s="112"/>
      <c r="N629" s="112"/>
      <c r="O629" s="112"/>
      <c r="P629" s="112" t="s">
        <v>76</v>
      </c>
      <c r="Q629" t="str">
        <v>MAIN MODELS</v>
      </c>
      <c r="R629" s="114" t="str">
        <f t="shared" si="14"/>
        <v>FORTUNER 4X2</v>
      </c>
      <c r="S629" t="str">
        <v>Big Model</v>
      </c>
    </row>
    <row r="630" spans="1:19" hidden="1">
      <c r="A630" s="72" t="s">
        <v>1239</v>
      </c>
      <c r="B630" s="73" t="s">
        <v>162</v>
      </c>
      <c r="C630" s="73" t="s">
        <v>1242</v>
      </c>
      <c r="D630" s="73" t="s">
        <v>1241</v>
      </c>
      <c r="E630" s="73" t="s">
        <v>76</v>
      </c>
      <c r="F630" s="74" t="s">
        <v>1227</v>
      </c>
      <c r="G630" s="75" t="s">
        <v>161</v>
      </c>
      <c r="H630" s="75" t="s">
        <v>161</v>
      </c>
      <c r="I630" s="74">
        <v>0</v>
      </c>
      <c r="K630" s="112"/>
      <c r="L630" s="112"/>
      <c r="M630" s="112"/>
      <c r="N630" s="112"/>
      <c r="O630" s="112"/>
      <c r="P630" s="112" t="s">
        <v>76</v>
      </c>
      <c r="Q630" t="str">
        <v>MAIN MODELS</v>
      </c>
      <c r="R630" s="114" t="str">
        <f t="shared" si="14"/>
        <v>FORTUNER 4X2</v>
      </c>
      <c r="S630" t="str">
        <v>Big Model</v>
      </c>
    </row>
    <row r="631" spans="1:19" hidden="1">
      <c r="A631" s="72" t="s">
        <v>1243</v>
      </c>
      <c r="B631" s="73" t="s">
        <v>158</v>
      </c>
      <c r="C631" s="73" t="s">
        <v>1244</v>
      </c>
      <c r="D631" s="73" t="s">
        <v>1245</v>
      </c>
      <c r="E631" s="73" t="s">
        <v>76</v>
      </c>
      <c r="F631" s="74" t="s">
        <v>1227</v>
      </c>
      <c r="G631" s="75" t="s">
        <v>161</v>
      </c>
      <c r="H631" s="75" t="s">
        <v>161</v>
      </c>
      <c r="I631" s="74">
        <v>0</v>
      </c>
      <c r="K631" s="112"/>
      <c r="L631" s="112"/>
      <c r="M631" s="112"/>
      <c r="N631" s="112"/>
      <c r="O631" s="112"/>
      <c r="P631" s="112" t="s">
        <v>76</v>
      </c>
      <c r="Q631" t="str">
        <v>MAIN MODELS</v>
      </c>
      <c r="R631" s="114" t="str">
        <f t="shared" si="14"/>
        <v>FORTUNER 4X2</v>
      </c>
      <c r="S631" t="str">
        <v>Big Model</v>
      </c>
    </row>
    <row r="632" spans="1:19" hidden="1">
      <c r="A632" s="72" t="s">
        <v>1243</v>
      </c>
      <c r="B632" s="73" t="s">
        <v>162</v>
      </c>
      <c r="C632" s="73" t="s">
        <v>1246</v>
      </c>
      <c r="D632" s="73" t="s">
        <v>1245</v>
      </c>
      <c r="E632" s="73" t="s">
        <v>76</v>
      </c>
      <c r="F632" s="74" t="s">
        <v>1227</v>
      </c>
      <c r="G632" s="75" t="s">
        <v>161</v>
      </c>
      <c r="H632" s="75" t="s">
        <v>161</v>
      </c>
      <c r="I632" s="74">
        <v>0</v>
      </c>
      <c r="K632" s="112"/>
      <c r="L632" s="112"/>
      <c r="M632" s="112"/>
      <c r="N632" s="112"/>
      <c r="O632" s="112"/>
      <c r="P632" s="112" t="s">
        <v>76</v>
      </c>
      <c r="Q632" t="str">
        <v>MAIN MODELS</v>
      </c>
      <c r="R632" s="114" t="str">
        <f t="shared" si="14"/>
        <v>FORTUNER 4X2</v>
      </c>
      <c r="S632" t="str">
        <v>Big Model</v>
      </c>
    </row>
    <row r="633" spans="1:19" hidden="1">
      <c r="A633" s="72" t="s">
        <v>1247</v>
      </c>
      <c r="B633" s="73" t="s">
        <v>158</v>
      </c>
      <c r="C633" s="73" t="s">
        <v>1248</v>
      </c>
      <c r="D633" s="73" t="s">
        <v>1249</v>
      </c>
      <c r="E633" s="73" t="s">
        <v>76</v>
      </c>
      <c r="F633" s="74" t="s">
        <v>1227</v>
      </c>
      <c r="G633" s="75" t="s">
        <v>161</v>
      </c>
      <c r="H633" s="75" t="s">
        <v>161</v>
      </c>
      <c r="I633" s="74">
        <v>0</v>
      </c>
      <c r="K633" s="112"/>
      <c r="L633" s="112"/>
      <c r="M633" s="112"/>
      <c r="N633" s="112"/>
      <c r="O633" s="112"/>
      <c r="P633" s="112" t="s">
        <v>76</v>
      </c>
      <c r="Q633" t="str">
        <v>MAIN MODELS</v>
      </c>
      <c r="R633" s="114" t="str">
        <f t="shared" si="14"/>
        <v>FORTUNER 4X2</v>
      </c>
      <c r="S633" t="str">
        <v>Big Model</v>
      </c>
    </row>
    <row r="634" spans="1:19" hidden="1">
      <c r="A634" s="72" t="s">
        <v>1247</v>
      </c>
      <c r="B634" s="73" t="s">
        <v>162</v>
      </c>
      <c r="C634" s="73" t="s">
        <v>1250</v>
      </c>
      <c r="D634" s="73" t="s">
        <v>1249</v>
      </c>
      <c r="E634" s="73" t="s">
        <v>76</v>
      </c>
      <c r="F634" s="74" t="s">
        <v>1227</v>
      </c>
      <c r="G634" s="75" t="s">
        <v>161</v>
      </c>
      <c r="H634" s="75" t="s">
        <v>161</v>
      </c>
      <c r="I634" s="74">
        <v>0</v>
      </c>
      <c r="K634" s="112"/>
      <c r="L634" s="112"/>
      <c r="M634" s="112"/>
      <c r="N634" s="112"/>
      <c r="O634" s="112"/>
      <c r="P634" s="112" t="s">
        <v>76</v>
      </c>
      <c r="Q634" t="str">
        <v>MAIN MODELS</v>
      </c>
      <c r="R634" s="114" t="str">
        <f t="shared" si="14"/>
        <v>FORTUNER 4X2</v>
      </c>
      <c r="S634" t="str">
        <v>Big Model</v>
      </c>
    </row>
    <row r="635" spans="1:19" hidden="1">
      <c r="A635" s="72" t="s">
        <v>1251</v>
      </c>
      <c r="B635" s="73" t="s">
        <v>221</v>
      </c>
      <c r="C635" s="73" t="s">
        <v>1252</v>
      </c>
      <c r="D635" s="73" t="s">
        <v>1253</v>
      </c>
      <c r="E635" s="73" t="s">
        <v>76</v>
      </c>
      <c r="F635" s="74" t="s">
        <v>1227</v>
      </c>
      <c r="G635" s="75" t="s">
        <v>161</v>
      </c>
      <c r="H635" s="75" t="s">
        <v>161</v>
      </c>
      <c r="I635" s="74">
        <v>0</v>
      </c>
      <c r="K635" s="112"/>
      <c r="L635" s="112"/>
      <c r="M635" s="112"/>
      <c r="N635" s="112"/>
      <c r="O635" s="112"/>
      <c r="P635" s="112" t="s">
        <v>76</v>
      </c>
      <c r="Q635" t="str">
        <v>MAIN MODELS</v>
      </c>
      <c r="R635" s="114" t="str">
        <f t="shared" si="14"/>
        <v>FORTUNER 4X2</v>
      </c>
      <c r="S635" t="str">
        <v>Big Model</v>
      </c>
    </row>
    <row r="636" spans="1:19" hidden="1">
      <c r="A636" s="72" t="s">
        <v>1251</v>
      </c>
      <c r="B636" s="73" t="s">
        <v>274</v>
      </c>
      <c r="C636" s="73" t="s">
        <v>1254</v>
      </c>
      <c r="D636" s="73" t="s">
        <v>1253</v>
      </c>
      <c r="E636" s="73" t="s">
        <v>76</v>
      </c>
      <c r="F636" s="74" t="s">
        <v>1227</v>
      </c>
      <c r="G636" s="75" t="s">
        <v>161</v>
      </c>
      <c r="H636" s="75" t="s">
        <v>161</v>
      </c>
      <c r="I636" s="74">
        <v>0</v>
      </c>
      <c r="K636" s="112"/>
      <c r="L636" s="112"/>
      <c r="M636" s="112"/>
      <c r="N636" s="112"/>
      <c r="O636" s="112"/>
      <c r="P636" s="112" t="s">
        <v>76</v>
      </c>
      <c r="Q636" t="str">
        <v>MAIN MODELS</v>
      </c>
      <c r="R636" s="114" t="str">
        <f t="shared" si="14"/>
        <v>FORTUNER 4X2</v>
      </c>
      <c r="S636" t="str">
        <v>Big Model</v>
      </c>
    </row>
    <row r="637" spans="1:19" hidden="1">
      <c r="A637" s="72" t="s">
        <v>1251</v>
      </c>
      <c r="B637" s="73" t="s">
        <v>243</v>
      </c>
      <c r="C637" s="73" t="s">
        <v>1255</v>
      </c>
      <c r="D637" s="73" t="s">
        <v>1253</v>
      </c>
      <c r="E637" s="73" t="s">
        <v>76</v>
      </c>
      <c r="F637" s="74" t="s">
        <v>1227</v>
      </c>
      <c r="G637" s="75" t="s">
        <v>161</v>
      </c>
      <c r="H637" s="75" t="s">
        <v>161</v>
      </c>
      <c r="I637" s="74">
        <v>0</v>
      </c>
      <c r="K637" s="112"/>
      <c r="L637" s="112"/>
      <c r="M637" s="112"/>
      <c r="N637" s="112"/>
      <c r="O637" s="112"/>
      <c r="P637" s="112" t="s">
        <v>76</v>
      </c>
      <c r="Q637" t="str">
        <v>MAIN MODELS</v>
      </c>
      <c r="R637" s="114" t="str">
        <f t="shared" si="14"/>
        <v>FORTUNER 4X2</v>
      </c>
      <c r="S637" t="str">
        <v>Big Model</v>
      </c>
    </row>
    <row r="638" spans="1:19" hidden="1">
      <c r="A638" s="72" t="s">
        <v>1251</v>
      </c>
      <c r="B638" s="73" t="s">
        <v>246</v>
      </c>
      <c r="C638" s="73" t="s">
        <v>1256</v>
      </c>
      <c r="D638" s="73" t="s">
        <v>1253</v>
      </c>
      <c r="E638" s="73" t="s">
        <v>76</v>
      </c>
      <c r="F638" s="74" t="s">
        <v>1227</v>
      </c>
      <c r="G638" s="75" t="s">
        <v>161</v>
      </c>
      <c r="H638" s="75" t="s">
        <v>161</v>
      </c>
      <c r="I638" s="74">
        <v>0</v>
      </c>
      <c r="K638" s="112"/>
      <c r="L638" s="112"/>
      <c r="M638" s="112"/>
      <c r="N638" s="112"/>
      <c r="O638" s="112"/>
      <c r="P638" s="112" t="s">
        <v>76</v>
      </c>
      <c r="Q638" t="str">
        <v>MAIN MODELS</v>
      </c>
      <c r="R638" s="114" t="str">
        <f t="shared" si="14"/>
        <v>FORTUNER 4X2</v>
      </c>
      <c r="S638" t="str">
        <v>Big Model</v>
      </c>
    </row>
    <row r="639" spans="1:19" hidden="1">
      <c r="A639" s="72" t="s">
        <v>1251</v>
      </c>
      <c r="B639" s="73" t="s">
        <v>277</v>
      </c>
      <c r="C639" s="73" t="s">
        <v>1257</v>
      </c>
      <c r="D639" s="73" t="s">
        <v>1253</v>
      </c>
      <c r="E639" s="73" t="s">
        <v>76</v>
      </c>
      <c r="F639" s="74" t="s">
        <v>1227</v>
      </c>
      <c r="G639" s="75" t="s">
        <v>161</v>
      </c>
      <c r="H639" s="75" t="s">
        <v>161</v>
      </c>
      <c r="I639" s="74">
        <v>0</v>
      </c>
      <c r="K639" s="112"/>
      <c r="L639" s="112"/>
      <c r="M639" s="112"/>
      <c r="N639" s="112"/>
      <c r="O639" s="112"/>
      <c r="P639" s="112" t="s">
        <v>76</v>
      </c>
      <c r="Q639" t="str">
        <v>MAIN MODELS</v>
      </c>
      <c r="R639" s="114" t="str">
        <f t="shared" si="14"/>
        <v>FORTUNER 4X2</v>
      </c>
      <c r="S639" t="str">
        <v>Big Model</v>
      </c>
    </row>
    <row r="640" spans="1:19" hidden="1">
      <c r="A640" s="72" t="s">
        <v>1251</v>
      </c>
      <c r="B640" s="73" t="s">
        <v>1140</v>
      </c>
      <c r="C640" s="73" t="s">
        <v>1258</v>
      </c>
      <c r="D640" s="73" t="s">
        <v>1253</v>
      </c>
      <c r="E640" s="73" t="s">
        <v>76</v>
      </c>
      <c r="F640" s="74" t="s">
        <v>1227</v>
      </c>
      <c r="G640" s="75" t="s">
        <v>161</v>
      </c>
      <c r="H640" s="75" t="s">
        <v>161</v>
      </c>
      <c r="I640" s="74">
        <v>0</v>
      </c>
      <c r="K640" s="112"/>
      <c r="L640" s="112"/>
      <c r="M640" s="112"/>
      <c r="N640" s="112"/>
      <c r="O640" s="112"/>
      <c r="P640" s="112" t="s">
        <v>76</v>
      </c>
      <c r="Q640" t="str">
        <v>MAIN MODELS</v>
      </c>
      <c r="R640" s="114" t="str">
        <f t="shared" si="14"/>
        <v>FORTUNER 4X2</v>
      </c>
      <c r="S640" t="str">
        <v>Big Model</v>
      </c>
    </row>
    <row r="641" spans="1:19" hidden="1">
      <c r="A641" s="72" t="s">
        <v>1251</v>
      </c>
      <c r="B641" s="73" t="s">
        <v>1143</v>
      </c>
      <c r="C641" s="73" t="s">
        <v>1259</v>
      </c>
      <c r="D641" s="73" t="s">
        <v>1253</v>
      </c>
      <c r="E641" s="73" t="s">
        <v>76</v>
      </c>
      <c r="F641" s="74" t="s">
        <v>1227</v>
      </c>
      <c r="G641" s="75" t="s">
        <v>161</v>
      </c>
      <c r="H641" s="75" t="s">
        <v>161</v>
      </c>
      <c r="I641" s="74">
        <v>0</v>
      </c>
      <c r="K641" s="112"/>
      <c r="L641" s="112"/>
      <c r="M641" s="112"/>
      <c r="N641" s="112"/>
      <c r="O641" s="112"/>
      <c r="P641" s="112" t="s">
        <v>76</v>
      </c>
      <c r="Q641" t="str">
        <v>MAIN MODELS</v>
      </c>
      <c r="R641" s="114" t="str">
        <f t="shared" si="14"/>
        <v>FORTUNER 4X2</v>
      </c>
      <c r="S641" t="str">
        <v>Big Model</v>
      </c>
    </row>
    <row r="642" spans="1:19" hidden="1">
      <c r="A642" s="72" t="s">
        <v>1251</v>
      </c>
      <c r="B642" s="73" t="s">
        <v>164</v>
      </c>
      <c r="C642" s="73" t="s">
        <v>1260</v>
      </c>
      <c r="D642" s="73" t="s">
        <v>1253</v>
      </c>
      <c r="E642" s="73" t="s">
        <v>76</v>
      </c>
      <c r="F642" s="74" t="s">
        <v>1227</v>
      </c>
      <c r="G642" s="75" t="s">
        <v>161</v>
      </c>
      <c r="H642" s="75" t="s">
        <v>161</v>
      </c>
      <c r="I642" s="74">
        <v>0</v>
      </c>
      <c r="K642" s="112"/>
      <c r="L642" s="112"/>
      <c r="M642" s="112"/>
      <c r="N642" s="112"/>
      <c r="O642" s="112"/>
      <c r="P642" s="112" t="s">
        <v>76</v>
      </c>
      <c r="Q642" t="str">
        <v>MAIN MODELS</v>
      </c>
      <c r="R642" s="114" t="str">
        <f t="shared" si="14"/>
        <v>FORTUNER 4X2</v>
      </c>
      <c r="S642" t="str">
        <v>Big Model</v>
      </c>
    </row>
    <row r="643" spans="1:19" hidden="1">
      <c r="A643" s="72" t="s">
        <v>1251</v>
      </c>
      <c r="B643" s="73" t="s">
        <v>822</v>
      </c>
      <c r="C643" s="73" t="s">
        <v>1261</v>
      </c>
      <c r="D643" s="73" t="s">
        <v>1253</v>
      </c>
      <c r="E643" s="73" t="s">
        <v>76</v>
      </c>
      <c r="F643" s="74" t="s">
        <v>1227</v>
      </c>
      <c r="G643" s="75" t="s">
        <v>161</v>
      </c>
      <c r="H643" s="75" t="s">
        <v>161</v>
      </c>
      <c r="I643" s="74">
        <v>0</v>
      </c>
      <c r="K643" s="112"/>
      <c r="L643" s="112"/>
      <c r="M643" s="112"/>
      <c r="N643" s="112"/>
      <c r="O643" s="112"/>
      <c r="P643" s="112" t="s">
        <v>76</v>
      </c>
      <c r="Q643" t="str">
        <v>MAIN MODELS</v>
      </c>
      <c r="R643" s="114" t="str">
        <f t="shared" ref="R643:R706" si="15">E643</f>
        <v>FORTUNER 4X2</v>
      </c>
      <c r="S643" t="str">
        <v>Big Model</v>
      </c>
    </row>
    <row r="644" spans="1:19" hidden="1">
      <c r="A644" s="72" t="s">
        <v>1251</v>
      </c>
      <c r="B644" s="73" t="s">
        <v>825</v>
      </c>
      <c r="C644" s="73" t="s">
        <v>1262</v>
      </c>
      <c r="D644" s="73" t="s">
        <v>1253</v>
      </c>
      <c r="E644" s="73" t="s">
        <v>76</v>
      </c>
      <c r="F644" s="74" t="s">
        <v>1227</v>
      </c>
      <c r="G644" s="75" t="s">
        <v>161</v>
      </c>
      <c r="H644" s="75" t="s">
        <v>161</v>
      </c>
      <c r="I644" s="74">
        <v>0</v>
      </c>
      <c r="K644" s="112"/>
      <c r="L644" s="112"/>
      <c r="M644" s="112"/>
      <c r="N644" s="112"/>
      <c r="O644" s="112"/>
      <c r="P644" s="112" t="s">
        <v>76</v>
      </c>
      <c r="Q644" t="str">
        <v>MAIN MODELS</v>
      </c>
      <c r="R644" s="114" t="str">
        <f t="shared" si="15"/>
        <v>FORTUNER 4X2</v>
      </c>
      <c r="S644" t="str">
        <v>Big Model</v>
      </c>
    </row>
    <row r="645" spans="1:19" hidden="1">
      <c r="A645" s="72" t="s">
        <v>1251</v>
      </c>
      <c r="B645" s="73" t="s">
        <v>719</v>
      </c>
      <c r="C645" s="73" t="s">
        <v>1263</v>
      </c>
      <c r="D645" s="73" t="s">
        <v>1253</v>
      </c>
      <c r="E645" s="73" t="s">
        <v>76</v>
      </c>
      <c r="F645" s="74" t="s">
        <v>1227</v>
      </c>
      <c r="G645" s="75" t="s">
        <v>161</v>
      </c>
      <c r="H645" s="75" t="s">
        <v>161</v>
      </c>
      <c r="I645" s="74">
        <v>0</v>
      </c>
      <c r="K645" s="112"/>
      <c r="L645" s="112"/>
      <c r="M645" s="112"/>
      <c r="N645" s="112"/>
      <c r="O645" s="112"/>
      <c r="P645" s="112" t="s">
        <v>76</v>
      </c>
      <c r="Q645" t="str">
        <v>MAIN MODELS</v>
      </c>
      <c r="R645" s="114" t="str">
        <f t="shared" si="15"/>
        <v>FORTUNER 4X2</v>
      </c>
      <c r="S645" t="str">
        <v>Big Model</v>
      </c>
    </row>
    <row r="646" spans="1:19" hidden="1">
      <c r="A646" s="72" t="s">
        <v>1251</v>
      </c>
      <c r="B646" s="73" t="s">
        <v>121</v>
      </c>
      <c r="C646" s="73" t="s">
        <v>1264</v>
      </c>
      <c r="D646" s="73" t="s">
        <v>1253</v>
      </c>
      <c r="E646" s="73" t="s">
        <v>76</v>
      </c>
      <c r="F646" s="74" t="s">
        <v>1227</v>
      </c>
      <c r="G646" s="75" t="s">
        <v>161</v>
      </c>
      <c r="H646" s="75" t="s">
        <v>161</v>
      </c>
      <c r="I646" s="74">
        <v>0</v>
      </c>
      <c r="K646" s="112"/>
      <c r="L646" s="112"/>
      <c r="M646" s="112"/>
      <c r="N646" s="112"/>
      <c r="O646" s="112"/>
      <c r="P646" s="112" t="s">
        <v>76</v>
      </c>
      <c r="Q646" t="str">
        <v>MAIN MODELS</v>
      </c>
      <c r="R646" s="114" t="str">
        <f t="shared" si="15"/>
        <v>FORTUNER 4X2</v>
      </c>
      <c r="S646" t="str">
        <v>Big Model</v>
      </c>
    </row>
    <row r="647" spans="1:19" hidden="1">
      <c r="A647" s="72" t="s">
        <v>1251</v>
      </c>
      <c r="B647" s="73" t="s">
        <v>1168</v>
      </c>
      <c r="C647" s="73" t="s">
        <v>1265</v>
      </c>
      <c r="D647" s="73" t="s">
        <v>1253</v>
      </c>
      <c r="E647" s="73" t="s">
        <v>76</v>
      </c>
      <c r="F647" s="74" t="s">
        <v>1227</v>
      </c>
      <c r="G647" s="75" t="s">
        <v>161</v>
      </c>
      <c r="H647" s="75" t="s">
        <v>161</v>
      </c>
      <c r="I647" s="74">
        <v>0</v>
      </c>
      <c r="K647" s="112"/>
      <c r="L647" s="112"/>
      <c r="M647" s="112"/>
      <c r="N647" s="112"/>
      <c r="O647" s="112"/>
      <c r="P647" s="112" t="s">
        <v>76</v>
      </c>
      <c r="Q647" t="str">
        <v>MAIN MODELS</v>
      </c>
      <c r="R647" s="114" t="str">
        <f t="shared" si="15"/>
        <v>FORTUNER 4X2</v>
      </c>
      <c r="S647" t="str">
        <v>Big Model</v>
      </c>
    </row>
    <row r="648" spans="1:19" hidden="1">
      <c r="A648" s="72" t="s">
        <v>1251</v>
      </c>
      <c r="B648" s="73" t="s">
        <v>1200</v>
      </c>
      <c r="C648" s="73" t="s">
        <v>1266</v>
      </c>
      <c r="D648" s="73" t="s">
        <v>1253</v>
      </c>
      <c r="E648" s="73" t="s">
        <v>76</v>
      </c>
      <c r="F648" s="74" t="s">
        <v>1227</v>
      </c>
      <c r="G648" s="75" t="s">
        <v>161</v>
      </c>
      <c r="H648" s="75" t="s">
        <v>161</v>
      </c>
      <c r="I648" s="74">
        <v>0</v>
      </c>
      <c r="K648" s="112"/>
      <c r="L648" s="112"/>
      <c r="M648" s="112"/>
      <c r="N648" s="112"/>
      <c r="O648" s="112"/>
      <c r="P648" s="112" t="s">
        <v>76</v>
      </c>
      <c r="Q648" t="str">
        <v>MAIN MODELS</v>
      </c>
      <c r="R648" s="114" t="str">
        <f t="shared" si="15"/>
        <v>FORTUNER 4X2</v>
      </c>
      <c r="S648" t="str">
        <v>Big Model</v>
      </c>
    </row>
    <row r="649" spans="1:19" hidden="1">
      <c r="A649" s="72" t="s">
        <v>1267</v>
      </c>
      <c r="B649" s="73" t="s">
        <v>158</v>
      </c>
      <c r="C649" s="73" t="s">
        <v>1268</v>
      </c>
      <c r="D649" s="73" t="s">
        <v>1269</v>
      </c>
      <c r="E649" s="73" t="s">
        <v>76</v>
      </c>
      <c r="F649" s="74" t="s">
        <v>1227</v>
      </c>
      <c r="G649" s="75" t="s">
        <v>161</v>
      </c>
      <c r="H649" s="75" t="s">
        <v>161</v>
      </c>
      <c r="I649" s="74">
        <v>0</v>
      </c>
      <c r="K649" s="112"/>
      <c r="L649" s="112"/>
      <c r="M649" s="112"/>
      <c r="N649" s="112"/>
      <c r="O649" s="112"/>
      <c r="P649" s="112" t="s">
        <v>76</v>
      </c>
      <c r="Q649" t="str">
        <v>MAIN MODELS</v>
      </c>
      <c r="R649" s="114" t="str">
        <f t="shared" si="15"/>
        <v>FORTUNER 4X2</v>
      </c>
      <c r="S649" t="str">
        <v>Big Model</v>
      </c>
    </row>
    <row r="650" spans="1:19" hidden="1">
      <c r="A650" s="72" t="s">
        <v>1267</v>
      </c>
      <c r="B650" s="73" t="s">
        <v>221</v>
      </c>
      <c r="C650" s="73" t="s">
        <v>1270</v>
      </c>
      <c r="D650" s="73" t="s">
        <v>1269</v>
      </c>
      <c r="E650" s="73" t="s">
        <v>76</v>
      </c>
      <c r="F650" s="74" t="s">
        <v>1227</v>
      </c>
      <c r="G650" s="75" t="s">
        <v>161</v>
      </c>
      <c r="H650" s="75" t="s">
        <v>161</v>
      </c>
      <c r="I650" s="74">
        <v>0</v>
      </c>
      <c r="K650" s="112"/>
      <c r="L650" s="112"/>
      <c r="M650" s="112"/>
      <c r="N650" s="112"/>
      <c r="O650" s="112"/>
      <c r="P650" s="112" t="s">
        <v>76</v>
      </c>
      <c r="Q650" t="str">
        <v>MAIN MODELS</v>
      </c>
      <c r="R650" s="114" t="str">
        <f t="shared" si="15"/>
        <v>FORTUNER 4X2</v>
      </c>
      <c r="S650" t="str">
        <v>Big Model</v>
      </c>
    </row>
    <row r="651" spans="1:19" hidden="1">
      <c r="A651" s="72" t="s">
        <v>1267</v>
      </c>
      <c r="B651" s="73" t="s">
        <v>164</v>
      </c>
      <c r="C651" s="73" t="s">
        <v>1271</v>
      </c>
      <c r="D651" s="73" t="s">
        <v>1269</v>
      </c>
      <c r="E651" s="73" t="s">
        <v>76</v>
      </c>
      <c r="F651" s="74" t="s">
        <v>1227</v>
      </c>
      <c r="G651" s="75" t="s">
        <v>161</v>
      </c>
      <c r="H651" s="75" t="s">
        <v>161</v>
      </c>
      <c r="I651" s="74">
        <v>0</v>
      </c>
      <c r="K651" s="112"/>
      <c r="L651" s="112"/>
      <c r="M651" s="112"/>
      <c r="N651" s="112"/>
      <c r="O651" s="112"/>
      <c r="P651" s="112" t="s">
        <v>76</v>
      </c>
      <c r="Q651" t="str">
        <v>MAIN MODELS</v>
      </c>
      <c r="R651" s="114" t="str">
        <f t="shared" si="15"/>
        <v>FORTUNER 4X2</v>
      </c>
      <c r="S651" t="str">
        <v>Big Model</v>
      </c>
    </row>
    <row r="652" spans="1:19" hidden="1">
      <c r="A652" s="72" t="s">
        <v>1267</v>
      </c>
      <c r="B652" s="73" t="s">
        <v>162</v>
      </c>
      <c r="C652" s="73" t="s">
        <v>1272</v>
      </c>
      <c r="D652" s="73" t="s">
        <v>1269</v>
      </c>
      <c r="E652" s="73" t="s">
        <v>76</v>
      </c>
      <c r="F652" s="74" t="s">
        <v>1227</v>
      </c>
      <c r="G652" s="75" t="s">
        <v>161</v>
      </c>
      <c r="H652" s="75" t="s">
        <v>161</v>
      </c>
      <c r="I652" s="74">
        <v>0</v>
      </c>
      <c r="K652" s="112"/>
      <c r="L652" s="112"/>
      <c r="M652" s="112"/>
      <c r="N652" s="112"/>
      <c r="O652" s="112"/>
      <c r="P652" s="112" t="s">
        <v>76</v>
      </c>
      <c r="Q652" t="str">
        <v>MAIN MODELS</v>
      </c>
      <c r="R652" s="114" t="str">
        <f t="shared" si="15"/>
        <v>FORTUNER 4X2</v>
      </c>
      <c r="S652" t="str">
        <v>Big Model</v>
      </c>
    </row>
    <row r="653" spans="1:19" hidden="1">
      <c r="A653" s="72" t="s">
        <v>1267</v>
      </c>
      <c r="B653" s="73" t="s">
        <v>274</v>
      </c>
      <c r="C653" s="73" t="s">
        <v>1273</v>
      </c>
      <c r="D653" s="73" t="s">
        <v>1269</v>
      </c>
      <c r="E653" s="73" t="s">
        <v>76</v>
      </c>
      <c r="F653" s="74" t="s">
        <v>1227</v>
      </c>
      <c r="G653" s="75" t="s">
        <v>161</v>
      </c>
      <c r="H653" s="75" t="s">
        <v>161</v>
      </c>
      <c r="I653" s="74">
        <v>0</v>
      </c>
      <c r="K653" s="112"/>
      <c r="L653" s="112"/>
      <c r="M653" s="112"/>
      <c r="N653" s="112"/>
      <c r="O653" s="112"/>
      <c r="P653" s="112" t="s">
        <v>76</v>
      </c>
      <c r="Q653" t="str">
        <v>MAIN MODELS</v>
      </c>
      <c r="R653" s="114" t="str">
        <f t="shared" si="15"/>
        <v>FORTUNER 4X2</v>
      </c>
      <c r="S653" t="str">
        <v>Big Model</v>
      </c>
    </row>
    <row r="654" spans="1:19" hidden="1">
      <c r="A654" s="72" t="s">
        <v>1267</v>
      </c>
      <c r="B654" s="73" t="s">
        <v>243</v>
      </c>
      <c r="C654" s="73" t="s">
        <v>1274</v>
      </c>
      <c r="D654" s="73" t="s">
        <v>1269</v>
      </c>
      <c r="E654" s="73" t="s">
        <v>76</v>
      </c>
      <c r="F654" s="74" t="s">
        <v>1227</v>
      </c>
      <c r="G654" s="75" t="s">
        <v>161</v>
      </c>
      <c r="H654" s="75" t="s">
        <v>161</v>
      </c>
      <c r="I654" s="74">
        <v>0</v>
      </c>
      <c r="K654" s="112"/>
      <c r="L654" s="112"/>
      <c r="M654" s="112"/>
      <c r="N654" s="112"/>
      <c r="O654" s="112"/>
      <c r="P654" s="112" t="s">
        <v>76</v>
      </c>
      <c r="Q654" t="str">
        <v>MAIN MODELS</v>
      </c>
      <c r="R654" s="114" t="str">
        <f t="shared" si="15"/>
        <v>FORTUNER 4X2</v>
      </c>
      <c r="S654" t="str">
        <v>Big Model</v>
      </c>
    </row>
    <row r="655" spans="1:19" hidden="1">
      <c r="A655" s="72" t="s">
        <v>1267</v>
      </c>
      <c r="B655" s="73" t="s">
        <v>1275</v>
      </c>
      <c r="C655" s="73" t="s">
        <v>1276</v>
      </c>
      <c r="D655" s="73" t="s">
        <v>1269</v>
      </c>
      <c r="E655" s="73" t="s">
        <v>76</v>
      </c>
      <c r="F655" s="74" t="s">
        <v>1227</v>
      </c>
      <c r="G655" s="75" t="s">
        <v>161</v>
      </c>
      <c r="H655" s="75" t="s">
        <v>161</v>
      </c>
      <c r="I655" s="74">
        <v>0</v>
      </c>
      <c r="K655" s="112"/>
      <c r="L655" s="112"/>
      <c r="M655" s="112"/>
      <c r="N655" s="112"/>
      <c r="O655" s="112"/>
      <c r="P655" s="112" t="s">
        <v>76</v>
      </c>
      <c r="Q655" t="str">
        <v>MAIN MODELS</v>
      </c>
      <c r="R655" s="114" t="str">
        <f t="shared" si="15"/>
        <v>FORTUNER 4X2</v>
      </c>
      <c r="S655" t="str">
        <v>Big Model</v>
      </c>
    </row>
    <row r="656" spans="1:19" hidden="1">
      <c r="A656" s="72" t="s">
        <v>1267</v>
      </c>
      <c r="B656" s="73" t="s">
        <v>524</v>
      </c>
      <c r="C656" s="73" t="s">
        <v>1277</v>
      </c>
      <c r="D656" s="73" t="s">
        <v>1269</v>
      </c>
      <c r="E656" s="73" t="s">
        <v>76</v>
      </c>
      <c r="F656" s="74" t="s">
        <v>1227</v>
      </c>
      <c r="G656" s="75" t="s">
        <v>161</v>
      </c>
      <c r="H656" s="75" t="s">
        <v>161</v>
      </c>
      <c r="I656" s="74">
        <v>0</v>
      </c>
      <c r="K656" s="112"/>
      <c r="L656" s="112"/>
      <c r="M656" s="112"/>
      <c r="N656" s="112"/>
      <c r="O656" s="112"/>
      <c r="P656" s="112" t="s">
        <v>76</v>
      </c>
      <c r="Q656" t="str">
        <v>MAIN MODELS</v>
      </c>
      <c r="R656" s="114" t="str">
        <f t="shared" si="15"/>
        <v>FORTUNER 4X2</v>
      </c>
      <c r="S656" t="str">
        <v>Big Model</v>
      </c>
    </row>
    <row r="657" spans="1:19" hidden="1">
      <c r="A657" s="72" t="s">
        <v>1267</v>
      </c>
      <c r="B657" s="73" t="s">
        <v>968</v>
      </c>
      <c r="C657" s="73" t="s">
        <v>1278</v>
      </c>
      <c r="D657" s="73" t="s">
        <v>1269</v>
      </c>
      <c r="E657" s="73" t="s">
        <v>76</v>
      </c>
      <c r="F657" s="74" t="s">
        <v>1227</v>
      </c>
      <c r="G657" s="75" t="s">
        <v>161</v>
      </c>
      <c r="H657" s="75" t="s">
        <v>161</v>
      </c>
      <c r="I657" s="74">
        <v>0</v>
      </c>
      <c r="K657" s="112"/>
      <c r="L657" s="112"/>
      <c r="M657" s="112"/>
      <c r="N657" s="112"/>
      <c r="O657" s="112"/>
      <c r="P657" s="112" t="s">
        <v>76</v>
      </c>
      <c r="Q657" t="str">
        <v>MAIN MODELS</v>
      </c>
      <c r="R657" s="114" t="str">
        <f t="shared" si="15"/>
        <v>FORTUNER 4X2</v>
      </c>
      <c r="S657" t="str">
        <v>Big Model</v>
      </c>
    </row>
    <row r="658" spans="1:19" hidden="1">
      <c r="A658" s="72" t="s">
        <v>1267</v>
      </c>
      <c r="B658" s="73" t="s">
        <v>822</v>
      </c>
      <c r="C658" s="73" t="s">
        <v>1279</v>
      </c>
      <c r="D658" s="73" t="s">
        <v>1269</v>
      </c>
      <c r="E658" s="73" t="s">
        <v>76</v>
      </c>
      <c r="F658" s="74" t="s">
        <v>1227</v>
      </c>
      <c r="G658" s="75" t="s">
        <v>161</v>
      </c>
      <c r="H658" s="75" t="s">
        <v>161</v>
      </c>
      <c r="I658" s="74">
        <v>0</v>
      </c>
      <c r="K658" s="112"/>
      <c r="L658" s="112"/>
      <c r="M658" s="112"/>
      <c r="N658" s="112"/>
      <c r="O658" s="112"/>
      <c r="P658" s="112" t="s">
        <v>76</v>
      </c>
      <c r="Q658" t="str">
        <v>MAIN MODELS</v>
      </c>
      <c r="R658" s="114" t="str">
        <f t="shared" si="15"/>
        <v>FORTUNER 4X2</v>
      </c>
      <c r="S658" t="str">
        <v>Big Model</v>
      </c>
    </row>
    <row r="659" spans="1:19" hidden="1">
      <c r="A659" s="72" t="s">
        <v>1267</v>
      </c>
      <c r="B659" s="73" t="s">
        <v>825</v>
      </c>
      <c r="C659" s="73" t="s">
        <v>1280</v>
      </c>
      <c r="D659" s="73" t="s">
        <v>1269</v>
      </c>
      <c r="E659" s="73" t="s">
        <v>76</v>
      </c>
      <c r="F659" s="74" t="s">
        <v>1227</v>
      </c>
      <c r="G659" s="75" t="s">
        <v>161</v>
      </c>
      <c r="H659" s="75" t="s">
        <v>161</v>
      </c>
      <c r="I659" s="74">
        <v>0</v>
      </c>
      <c r="K659" s="112"/>
      <c r="L659" s="112"/>
      <c r="M659" s="112"/>
      <c r="N659" s="112"/>
      <c r="O659" s="112"/>
      <c r="P659" s="112" t="s">
        <v>76</v>
      </c>
      <c r="Q659" t="str">
        <v>MAIN MODELS</v>
      </c>
      <c r="R659" s="114" t="str">
        <f t="shared" si="15"/>
        <v>FORTUNER 4X2</v>
      </c>
      <c r="S659" t="str">
        <v>Big Model</v>
      </c>
    </row>
    <row r="660" spans="1:19" hidden="1">
      <c r="A660" s="72" t="s">
        <v>1267</v>
      </c>
      <c r="B660" s="73" t="s">
        <v>1197</v>
      </c>
      <c r="C660" s="73" t="s">
        <v>1281</v>
      </c>
      <c r="D660" s="73" t="s">
        <v>1269</v>
      </c>
      <c r="E660" s="73" t="s">
        <v>76</v>
      </c>
      <c r="F660" s="74" t="s">
        <v>1227</v>
      </c>
      <c r="G660" s="75" t="s">
        <v>161</v>
      </c>
      <c r="H660" s="75" t="s">
        <v>161</v>
      </c>
      <c r="I660" s="74">
        <v>0</v>
      </c>
      <c r="K660" s="112"/>
      <c r="L660" s="112"/>
      <c r="M660" s="112"/>
      <c r="N660" s="112"/>
      <c r="O660" s="112"/>
      <c r="P660" s="112" t="s">
        <v>76</v>
      </c>
      <c r="Q660" t="str">
        <v>MAIN MODELS</v>
      </c>
      <c r="R660" s="114" t="str">
        <f t="shared" si="15"/>
        <v>FORTUNER 4X2</v>
      </c>
      <c r="S660" t="str">
        <v>Big Model</v>
      </c>
    </row>
    <row r="661" spans="1:19" hidden="1">
      <c r="A661" s="72" t="s">
        <v>1267</v>
      </c>
      <c r="B661" s="73" t="s">
        <v>719</v>
      </c>
      <c r="C661" s="73" t="s">
        <v>1282</v>
      </c>
      <c r="D661" s="73" t="s">
        <v>1269</v>
      </c>
      <c r="E661" s="73" t="s">
        <v>76</v>
      </c>
      <c r="F661" s="74" t="s">
        <v>1227</v>
      </c>
      <c r="G661" s="75" t="s">
        <v>161</v>
      </c>
      <c r="H661" s="75" t="s">
        <v>161</v>
      </c>
      <c r="I661" s="74">
        <v>0</v>
      </c>
      <c r="K661" s="112"/>
      <c r="L661" s="112"/>
      <c r="M661" s="112"/>
      <c r="N661" s="112"/>
      <c r="O661" s="112"/>
      <c r="P661" s="112" t="s">
        <v>76</v>
      </c>
      <c r="Q661" t="str">
        <v>MAIN MODELS</v>
      </c>
      <c r="R661" s="114" t="str">
        <f t="shared" si="15"/>
        <v>FORTUNER 4X2</v>
      </c>
      <c r="S661" t="str">
        <v>Big Model</v>
      </c>
    </row>
    <row r="662" spans="1:19" hidden="1">
      <c r="A662" s="72" t="s">
        <v>1267</v>
      </c>
      <c r="B662" s="73" t="s">
        <v>121</v>
      </c>
      <c r="C662" s="73" t="s">
        <v>1283</v>
      </c>
      <c r="D662" s="73" t="s">
        <v>1269</v>
      </c>
      <c r="E662" s="73" t="s">
        <v>76</v>
      </c>
      <c r="F662" s="74" t="s">
        <v>1227</v>
      </c>
      <c r="G662" s="75" t="s">
        <v>161</v>
      </c>
      <c r="H662" s="75" t="s">
        <v>161</v>
      </c>
      <c r="I662" s="74">
        <v>0</v>
      </c>
      <c r="K662" s="112"/>
      <c r="L662" s="112"/>
      <c r="M662" s="112"/>
      <c r="N662" s="112"/>
      <c r="O662" s="112"/>
      <c r="P662" s="112" t="s">
        <v>76</v>
      </c>
      <c r="Q662" t="str">
        <v>MAIN MODELS</v>
      </c>
      <c r="R662" s="114" t="str">
        <f t="shared" si="15"/>
        <v>FORTUNER 4X2</v>
      </c>
      <c r="S662" t="str">
        <v>Big Model</v>
      </c>
    </row>
    <row r="663" spans="1:19" hidden="1">
      <c r="A663" s="72" t="s">
        <v>1267</v>
      </c>
      <c r="B663" s="73" t="s">
        <v>1168</v>
      </c>
      <c r="C663" s="73" t="s">
        <v>1284</v>
      </c>
      <c r="D663" s="73" t="s">
        <v>1269</v>
      </c>
      <c r="E663" s="73" t="s">
        <v>76</v>
      </c>
      <c r="F663" s="74" t="s">
        <v>1227</v>
      </c>
      <c r="G663" s="75" t="s">
        <v>161</v>
      </c>
      <c r="H663" s="75" t="s">
        <v>161</v>
      </c>
      <c r="I663" s="74">
        <v>0</v>
      </c>
      <c r="K663" s="112"/>
      <c r="L663" s="112"/>
      <c r="M663" s="112"/>
      <c r="N663" s="112"/>
      <c r="O663" s="112"/>
      <c r="P663" s="112" t="s">
        <v>76</v>
      </c>
      <c r="Q663" t="str">
        <v>MAIN MODELS</v>
      </c>
      <c r="R663" s="114" t="str">
        <f t="shared" si="15"/>
        <v>FORTUNER 4X2</v>
      </c>
      <c r="S663" t="str">
        <v>Big Model</v>
      </c>
    </row>
    <row r="664" spans="1:19" hidden="1">
      <c r="A664" s="72" t="s">
        <v>1267</v>
      </c>
      <c r="B664" s="73" t="s">
        <v>1200</v>
      </c>
      <c r="C664" s="73" t="s">
        <v>1285</v>
      </c>
      <c r="D664" s="73" t="s">
        <v>1269</v>
      </c>
      <c r="E664" s="73" t="s">
        <v>76</v>
      </c>
      <c r="F664" s="74" t="s">
        <v>1227</v>
      </c>
      <c r="G664" s="75" t="s">
        <v>161</v>
      </c>
      <c r="H664" s="75" t="s">
        <v>161</v>
      </c>
      <c r="I664" s="74">
        <v>0</v>
      </c>
      <c r="K664" s="112"/>
      <c r="L664" s="112"/>
      <c r="M664" s="112"/>
      <c r="N664" s="112"/>
      <c r="O664" s="112"/>
      <c r="P664" s="112" t="s">
        <v>76</v>
      </c>
      <c r="Q664" t="str">
        <v>MAIN MODELS</v>
      </c>
      <c r="R664" s="114" t="str">
        <f t="shared" si="15"/>
        <v>FORTUNER 4X2</v>
      </c>
      <c r="S664" t="str">
        <v>Big Model</v>
      </c>
    </row>
    <row r="665" spans="1:19" hidden="1">
      <c r="A665" s="72" t="s">
        <v>1286</v>
      </c>
      <c r="B665" s="73" t="s">
        <v>158</v>
      </c>
      <c r="C665" s="73" t="s">
        <v>1287</v>
      </c>
      <c r="D665" s="73" t="s">
        <v>1288</v>
      </c>
      <c r="E665" s="73" t="s">
        <v>76</v>
      </c>
      <c r="F665" s="74" t="s">
        <v>1227</v>
      </c>
      <c r="G665" s="75" t="s">
        <v>161</v>
      </c>
      <c r="H665" s="75" t="s">
        <v>161</v>
      </c>
      <c r="I665" s="74">
        <v>0</v>
      </c>
      <c r="K665" s="112"/>
      <c r="L665" s="112"/>
      <c r="M665" s="112"/>
      <c r="N665" s="112"/>
      <c r="O665" s="112"/>
      <c r="P665" s="112" t="s">
        <v>76</v>
      </c>
      <c r="Q665" t="str">
        <v>MAIN MODELS</v>
      </c>
      <c r="R665" s="114" t="str">
        <f t="shared" si="15"/>
        <v>FORTUNER 4X2</v>
      </c>
      <c r="S665" t="str">
        <v>Big Model</v>
      </c>
    </row>
    <row r="666" spans="1:19" hidden="1">
      <c r="A666" s="72" t="s">
        <v>1289</v>
      </c>
      <c r="B666" s="73" t="s">
        <v>243</v>
      </c>
      <c r="C666" s="73" t="s">
        <v>1290</v>
      </c>
      <c r="D666" s="73" t="s">
        <v>1291</v>
      </c>
      <c r="E666" s="73" t="s">
        <v>76</v>
      </c>
      <c r="F666" s="74" t="s">
        <v>1227</v>
      </c>
      <c r="G666" s="75" t="s">
        <v>161</v>
      </c>
      <c r="H666" s="75" t="s">
        <v>161</v>
      </c>
      <c r="I666" s="74">
        <v>0</v>
      </c>
      <c r="K666" s="112"/>
      <c r="L666" s="112"/>
      <c r="M666" s="112"/>
      <c r="N666" s="112"/>
      <c r="O666" s="112"/>
      <c r="P666" s="112" t="s">
        <v>76</v>
      </c>
      <c r="Q666" t="str">
        <v>MAIN MODELS</v>
      </c>
      <c r="R666" s="114" t="str">
        <f t="shared" si="15"/>
        <v>FORTUNER 4X2</v>
      </c>
      <c r="S666" t="str">
        <v>Big Model</v>
      </c>
    </row>
    <row r="667" spans="1:19" hidden="1">
      <c r="A667" s="72" t="s">
        <v>1289</v>
      </c>
      <c r="B667" s="73" t="s">
        <v>246</v>
      </c>
      <c r="C667" s="73" t="s">
        <v>1292</v>
      </c>
      <c r="D667" s="73" t="s">
        <v>1291</v>
      </c>
      <c r="E667" s="73" t="s">
        <v>76</v>
      </c>
      <c r="F667" s="74" t="s">
        <v>1227</v>
      </c>
      <c r="G667" s="75" t="s">
        <v>161</v>
      </c>
      <c r="H667" s="75" t="s">
        <v>161</v>
      </c>
      <c r="I667" s="74">
        <v>0</v>
      </c>
      <c r="K667" s="112"/>
      <c r="L667" s="112"/>
      <c r="M667" s="112"/>
      <c r="N667" s="112"/>
      <c r="O667" s="112"/>
      <c r="P667" s="112" t="s">
        <v>76</v>
      </c>
      <c r="Q667" t="str">
        <v>MAIN MODELS</v>
      </c>
      <c r="R667" s="114" t="str">
        <f t="shared" si="15"/>
        <v>FORTUNER 4X2</v>
      </c>
      <c r="S667" t="str">
        <v>Big Model</v>
      </c>
    </row>
    <row r="668" spans="1:19" hidden="1">
      <c r="A668" s="72" t="s">
        <v>1289</v>
      </c>
      <c r="B668" s="73" t="s">
        <v>249</v>
      </c>
      <c r="C668" s="73" t="s">
        <v>1293</v>
      </c>
      <c r="D668" s="73" t="s">
        <v>1291</v>
      </c>
      <c r="E668" s="73" t="s">
        <v>76</v>
      </c>
      <c r="F668" s="74" t="s">
        <v>1227</v>
      </c>
      <c r="G668" s="75" t="s">
        <v>161</v>
      </c>
      <c r="H668" s="75" t="s">
        <v>161</v>
      </c>
      <c r="I668" s="74">
        <v>0</v>
      </c>
      <c r="K668" s="112"/>
      <c r="L668" s="112"/>
      <c r="M668" s="112"/>
      <c r="N668" s="112"/>
      <c r="O668" s="112"/>
      <c r="P668" s="112" t="s">
        <v>76</v>
      </c>
      <c r="Q668" t="str">
        <v>MAIN MODELS</v>
      </c>
      <c r="R668" s="114" t="str">
        <f t="shared" si="15"/>
        <v>FORTUNER 4X2</v>
      </c>
      <c r="S668" t="str">
        <v>Big Model</v>
      </c>
    </row>
    <row r="669" spans="1:19" hidden="1">
      <c r="A669" s="72" t="s">
        <v>1289</v>
      </c>
      <c r="B669" s="73" t="s">
        <v>1294</v>
      </c>
      <c r="C669" s="73" t="s">
        <v>1295</v>
      </c>
      <c r="D669" s="73" t="s">
        <v>1291</v>
      </c>
      <c r="E669" s="73" t="s">
        <v>76</v>
      </c>
      <c r="F669" s="74" t="s">
        <v>1227</v>
      </c>
      <c r="G669" s="75" t="s">
        <v>161</v>
      </c>
      <c r="H669" s="75" t="s">
        <v>161</v>
      </c>
      <c r="I669" s="74">
        <v>0</v>
      </c>
      <c r="K669" s="112"/>
      <c r="L669" s="112"/>
      <c r="M669" s="112"/>
      <c r="N669" s="112"/>
      <c r="O669" s="112"/>
      <c r="P669" s="112" t="s">
        <v>76</v>
      </c>
      <c r="Q669" t="str">
        <v>MAIN MODELS</v>
      </c>
      <c r="R669" s="114" t="str">
        <f t="shared" si="15"/>
        <v>FORTUNER 4X2</v>
      </c>
      <c r="S669" t="str">
        <v>Big Model</v>
      </c>
    </row>
    <row r="670" spans="1:19" hidden="1">
      <c r="A670" s="72" t="s">
        <v>1289</v>
      </c>
      <c r="B670" s="73" t="s">
        <v>1296</v>
      </c>
      <c r="C670" s="73" t="s">
        <v>1297</v>
      </c>
      <c r="D670" s="73" t="s">
        <v>1291</v>
      </c>
      <c r="E670" s="73" t="s">
        <v>76</v>
      </c>
      <c r="F670" s="74" t="s">
        <v>1227</v>
      </c>
      <c r="G670" s="75" t="s">
        <v>161</v>
      </c>
      <c r="H670" s="75" t="s">
        <v>161</v>
      </c>
      <c r="I670" s="74">
        <v>0</v>
      </c>
      <c r="K670" s="112"/>
      <c r="L670" s="112"/>
      <c r="M670" s="112"/>
      <c r="N670" s="112"/>
      <c r="O670" s="112"/>
      <c r="P670" s="112" t="s">
        <v>76</v>
      </c>
      <c r="Q670" t="str">
        <v>MAIN MODELS</v>
      </c>
      <c r="R670" s="114" t="str">
        <f t="shared" si="15"/>
        <v>FORTUNER 4X2</v>
      </c>
      <c r="S670" t="str">
        <v>Big Model</v>
      </c>
    </row>
    <row r="671" spans="1:19" hidden="1">
      <c r="A671" s="72" t="s">
        <v>1289</v>
      </c>
      <c r="B671" s="73" t="s">
        <v>1298</v>
      </c>
      <c r="C671" s="73" t="s">
        <v>1299</v>
      </c>
      <c r="D671" s="73" t="s">
        <v>1291</v>
      </c>
      <c r="E671" s="73" t="s">
        <v>76</v>
      </c>
      <c r="F671" s="74" t="s">
        <v>1227</v>
      </c>
      <c r="G671" s="75" t="s">
        <v>161</v>
      </c>
      <c r="H671" s="75" t="s">
        <v>161</v>
      </c>
      <c r="I671" s="74">
        <v>0</v>
      </c>
      <c r="K671" s="112"/>
      <c r="L671" s="112"/>
      <c r="M671" s="112"/>
      <c r="N671" s="112"/>
      <c r="O671" s="112"/>
      <c r="P671" s="112" t="s">
        <v>76</v>
      </c>
      <c r="Q671" t="str">
        <v>MAIN MODELS</v>
      </c>
      <c r="R671" s="114" t="str">
        <f t="shared" si="15"/>
        <v>FORTUNER 4X2</v>
      </c>
      <c r="S671" t="str">
        <v>Big Model</v>
      </c>
    </row>
    <row r="672" spans="1:19" hidden="1">
      <c r="A672" s="72" t="s">
        <v>1289</v>
      </c>
      <c r="B672" s="73" t="s">
        <v>1300</v>
      </c>
      <c r="C672" s="73" t="s">
        <v>1301</v>
      </c>
      <c r="D672" s="73" t="s">
        <v>1291</v>
      </c>
      <c r="E672" s="73" t="s">
        <v>76</v>
      </c>
      <c r="F672" s="74" t="s">
        <v>1227</v>
      </c>
      <c r="G672" s="75" t="s">
        <v>161</v>
      </c>
      <c r="H672" s="75" t="s">
        <v>161</v>
      </c>
      <c r="I672" s="74">
        <v>0</v>
      </c>
      <c r="K672" s="112"/>
      <c r="L672" s="112"/>
      <c r="M672" s="112"/>
      <c r="N672" s="112"/>
      <c r="O672" s="112"/>
      <c r="P672" s="112" t="s">
        <v>76</v>
      </c>
      <c r="Q672" t="str">
        <v>MAIN MODELS</v>
      </c>
      <c r="R672" s="114" t="str">
        <f t="shared" si="15"/>
        <v>FORTUNER 4X2</v>
      </c>
      <c r="S672" t="str">
        <v>Big Model</v>
      </c>
    </row>
    <row r="673" spans="1:19" hidden="1">
      <c r="A673" s="72" t="s">
        <v>1289</v>
      </c>
      <c r="B673" s="73" t="s">
        <v>1302</v>
      </c>
      <c r="C673" s="73" t="s">
        <v>1303</v>
      </c>
      <c r="D673" s="73" t="s">
        <v>1291</v>
      </c>
      <c r="E673" s="73" t="s">
        <v>76</v>
      </c>
      <c r="F673" s="74" t="s">
        <v>1227</v>
      </c>
      <c r="G673" s="75" t="s">
        <v>161</v>
      </c>
      <c r="H673" s="75" t="s">
        <v>161</v>
      </c>
      <c r="I673" s="74">
        <v>0</v>
      </c>
      <c r="K673" s="112"/>
      <c r="L673" s="112"/>
      <c r="M673" s="112"/>
      <c r="N673" s="112"/>
      <c r="O673" s="112"/>
      <c r="P673" s="112" t="s">
        <v>76</v>
      </c>
      <c r="Q673" t="str">
        <v>MAIN MODELS</v>
      </c>
      <c r="R673" s="114" t="str">
        <f t="shared" si="15"/>
        <v>FORTUNER 4X2</v>
      </c>
      <c r="S673" t="str">
        <v>Big Model</v>
      </c>
    </row>
    <row r="674" spans="1:19" hidden="1">
      <c r="A674" s="72" t="s">
        <v>1289</v>
      </c>
      <c r="B674" s="73" t="s">
        <v>822</v>
      </c>
      <c r="C674" s="73" t="s">
        <v>1304</v>
      </c>
      <c r="D674" s="73" t="s">
        <v>1291</v>
      </c>
      <c r="E674" s="73" t="s">
        <v>76</v>
      </c>
      <c r="F674" s="74" t="s">
        <v>1227</v>
      </c>
      <c r="G674" s="75" t="s">
        <v>161</v>
      </c>
      <c r="H674" s="75" t="s">
        <v>161</v>
      </c>
      <c r="I674" s="74">
        <v>0</v>
      </c>
      <c r="K674" s="112"/>
      <c r="L674" s="112"/>
      <c r="M674" s="112"/>
      <c r="N674" s="112"/>
      <c r="O674" s="112"/>
      <c r="P674" s="112" t="s">
        <v>76</v>
      </c>
      <c r="Q674" t="str">
        <v>MAIN MODELS</v>
      </c>
      <c r="R674" s="114" t="str">
        <f t="shared" si="15"/>
        <v>FORTUNER 4X2</v>
      </c>
      <c r="S674" t="str">
        <v>Big Model</v>
      </c>
    </row>
    <row r="675" spans="1:19" hidden="1">
      <c r="A675" s="72" t="s">
        <v>1289</v>
      </c>
      <c r="B675" s="73" t="s">
        <v>825</v>
      </c>
      <c r="C675" s="73" t="s">
        <v>1305</v>
      </c>
      <c r="D675" s="73" t="s">
        <v>1291</v>
      </c>
      <c r="E675" s="73" t="s">
        <v>76</v>
      </c>
      <c r="F675" s="74" t="s">
        <v>1227</v>
      </c>
      <c r="G675" s="75" t="s">
        <v>161</v>
      </c>
      <c r="H675" s="75" t="s">
        <v>161</v>
      </c>
      <c r="I675" s="74">
        <v>0</v>
      </c>
      <c r="K675" s="112"/>
      <c r="L675" s="112"/>
      <c r="M675" s="112"/>
      <c r="N675" s="112"/>
      <c r="O675" s="112"/>
      <c r="P675" s="112" t="s">
        <v>76</v>
      </c>
      <c r="Q675" t="str">
        <v>MAIN MODELS</v>
      </c>
      <c r="R675" s="114" t="str">
        <f t="shared" si="15"/>
        <v>FORTUNER 4X2</v>
      </c>
      <c r="S675" t="str">
        <v>Big Model</v>
      </c>
    </row>
    <row r="676" spans="1:19" hidden="1">
      <c r="A676" s="72" t="s">
        <v>1289</v>
      </c>
      <c r="B676" s="73" t="s">
        <v>719</v>
      </c>
      <c r="C676" s="73" t="s">
        <v>1306</v>
      </c>
      <c r="D676" s="73" t="s">
        <v>1291</v>
      </c>
      <c r="E676" s="73" t="s">
        <v>76</v>
      </c>
      <c r="F676" s="74" t="s">
        <v>1227</v>
      </c>
      <c r="G676" s="75" t="s">
        <v>161</v>
      </c>
      <c r="H676" s="75" t="s">
        <v>161</v>
      </c>
      <c r="I676" s="74">
        <v>0</v>
      </c>
      <c r="K676" s="112"/>
      <c r="L676" s="112"/>
      <c r="M676" s="112"/>
      <c r="N676" s="112"/>
      <c r="O676" s="112"/>
      <c r="P676" s="112" t="s">
        <v>76</v>
      </c>
      <c r="Q676" t="str">
        <v>MAIN MODELS</v>
      </c>
      <c r="R676" s="114" t="str">
        <f t="shared" si="15"/>
        <v>FORTUNER 4X2</v>
      </c>
      <c r="S676" t="str">
        <v>Big Model</v>
      </c>
    </row>
    <row r="677" spans="1:19" hidden="1">
      <c r="A677" s="72" t="s">
        <v>1289</v>
      </c>
      <c r="B677" s="73" t="s">
        <v>121</v>
      </c>
      <c r="C677" s="73" t="s">
        <v>1307</v>
      </c>
      <c r="D677" s="73" t="s">
        <v>1291</v>
      </c>
      <c r="E677" s="73" t="s">
        <v>76</v>
      </c>
      <c r="F677" s="74" t="s">
        <v>1227</v>
      </c>
      <c r="G677" s="75" t="s">
        <v>161</v>
      </c>
      <c r="H677" s="75" t="s">
        <v>161</v>
      </c>
      <c r="I677" s="74">
        <v>0</v>
      </c>
      <c r="K677" s="112"/>
      <c r="L677" s="112"/>
      <c r="M677" s="112"/>
      <c r="N677" s="112"/>
      <c r="O677" s="112"/>
      <c r="P677" s="112" t="s">
        <v>76</v>
      </c>
      <c r="Q677" t="str">
        <v>MAIN MODELS</v>
      </c>
      <c r="R677" s="114" t="str">
        <f t="shared" si="15"/>
        <v>FORTUNER 4X2</v>
      </c>
      <c r="S677" t="str">
        <v>Big Model</v>
      </c>
    </row>
    <row r="678" spans="1:19" hidden="1">
      <c r="A678" s="72" t="s">
        <v>1289</v>
      </c>
      <c r="B678" s="73" t="s">
        <v>1200</v>
      </c>
      <c r="C678" s="73" t="s">
        <v>1308</v>
      </c>
      <c r="D678" s="73" t="s">
        <v>1291</v>
      </c>
      <c r="E678" s="73" t="s">
        <v>76</v>
      </c>
      <c r="F678" s="74" t="s">
        <v>1227</v>
      </c>
      <c r="G678" s="75" t="s">
        <v>161</v>
      </c>
      <c r="H678" s="75" t="s">
        <v>161</v>
      </c>
      <c r="I678" s="74">
        <v>0</v>
      </c>
      <c r="K678" s="112"/>
      <c r="L678" s="112"/>
      <c r="M678" s="112"/>
      <c r="N678" s="112"/>
      <c r="O678" s="112"/>
      <c r="P678" s="112" t="s">
        <v>76</v>
      </c>
      <c r="Q678" t="str">
        <v>MAIN MODELS</v>
      </c>
      <c r="R678" s="114" t="str">
        <f t="shared" si="15"/>
        <v>FORTUNER 4X2</v>
      </c>
      <c r="S678" t="str">
        <v>Big Model</v>
      </c>
    </row>
    <row r="679" spans="1:19" hidden="1">
      <c r="A679" s="72" t="s">
        <v>1289</v>
      </c>
      <c r="B679" s="73" t="s">
        <v>1168</v>
      </c>
      <c r="C679" s="73" t="s">
        <v>1309</v>
      </c>
      <c r="D679" s="73" t="s">
        <v>1291</v>
      </c>
      <c r="E679" s="73" t="s">
        <v>76</v>
      </c>
      <c r="F679" s="74" t="s">
        <v>1227</v>
      </c>
      <c r="G679" s="75" t="s">
        <v>161</v>
      </c>
      <c r="H679" s="75" t="s">
        <v>161</v>
      </c>
      <c r="I679" s="74">
        <v>0</v>
      </c>
      <c r="K679" s="112"/>
      <c r="L679" s="112"/>
      <c r="M679" s="112"/>
      <c r="N679" s="112"/>
      <c r="O679" s="112"/>
      <c r="P679" s="112" t="s">
        <v>76</v>
      </c>
      <c r="Q679" t="str">
        <v>MAIN MODELS</v>
      </c>
      <c r="R679" s="114" t="str">
        <f t="shared" si="15"/>
        <v>FORTUNER 4X2</v>
      </c>
      <c r="S679" t="str">
        <v>Big Model</v>
      </c>
    </row>
    <row r="680" spans="1:19" hidden="1">
      <c r="A680" s="72" t="s">
        <v>1251</v>
      </c>
      <c r="B680" s="73" t="s">
        <v>1197</v>
      </c>
      <c r="C680" s="73" t="s">
        <v>1310</v>
      </c>
      <c r="D680" s="73" t="s">
        <v>1253</v>
      </c>
      <c r="E680" s="73" t="s">
        <v>76</v>
      </c>
      <c r="F680" s="74" t="s">
        <v>1227</v>
      </c>
      <c r="G680" s="75" t="s">
        <v>161</v>
      </c>
      <c r="H680" s="75" t="s">
        <v>161</v>
      </c>
      <c r="I680" s="74">
        <v>0</v>
      </c>
      <c r="K680" s="112"/>
      <c r="L680" s="112"/>
      <c r="M680" s="112"/>
      <c r="N680" s="112"/>
      <c r="O680" s="112"/>
      <c r="P680" s="112" t="s">
        <v>76</v>
      </c>
      <c r="Q680" t="str">
        <v>MAIN MODELS</v>
      </c>
      <c r="R680" s="114" t="str">
        <f t="shared" si="15"/>
        <v>FORTUNER 4X2</v>
      </c>
      <c r="S680" t="str">
        <v>Big Model</v>
      </c>
    </row>
    <row r="681" spans="1:19" hidden="1">
      <c r="A681" s="72" t="s">
        <v>1251</v>
      </c>
      <c r="B681" s="73" t="s">
        <v>1188</v>
      </c>
      <c r="C681" s="73" t="s">
        <v>1311</v>
      </c>
      <c r="D681" s="73" t="s">
        <v>1253</v>
      </c>
      <c r="E681" s="73" t="s">
        <v>76</v>
      </c>
      <c r="F681" s="74" t="s">
        <v>1227</v>
      </c>
      <c r="G681" s="75" t="s">
        <v>161</v>
      </c>
      <c r="H681" s="75" t="s">
        <v>161</v>
      </c>
      <c r="I681" s="74">
        <v>0</v>
      </c>
      <c r="K681" s="112"/>
      <c r="L681" s="112"/>
      <c r="M681" s="112"/>
      <c r="N681" s="112"/>
      <c r="O681" s="112"/>
      <c r="P681" s="112" t="s">
        <v>76</v>
      </c>
      <c r="Q681" t="str">
        <v>MAIN MODELS</v>
      </c>
      <c r="R681" s="114" t="str">
        <f t="shared" si="15"/>
        <v>FORTUNER 4X2</v>
      </c>
      <c r="S681" t="str">
        <v>Big Model</v>
      </c>
    </row>
    <row r="682" spans="1:19" hidden="1">
      <c r="A682" s="72" t="s">
        <v>1251</v>
      </c>
      <c r="B682" s="73" t="s">
        <v>1312</v>
      </c>
      <c r="C682" s="73" t="s">
        <v>1313</v>
      </c>
      <c r="D682" s="73" t="s">
        <v>1253</v>
      </c>
      <c r="E682" s="73" t="s">
        <v>76</v>
      </c>
      <c r="F682" s="74" t="s">
        <v>1227</v>
      </c>
      <c r="G682" s="75" t="s">
        <v>161</v>
      </c>
      <c r="H682" s="75" t="s">
        <v>161</v>
      </c>
      <c r="I682" s="74">
        <v>0</v>
      </c>
      <c r="K682" s="112"/>
      <c r="L682" s="112"/>
      <c r="M682" s="112"/>
      <c r="N682" s="112"/>
      <c r="O682" s="112"/>
      <c r="P682" s="112" t="s">
        <v>76</v>
      </c>
      <c r="Q682" t="str">
        <v>MAIN MODELS</v>
      </c>
      <c r="R682" s="114" t="str">
        <f t="shared" si="15"/>
        <v>FORTUNER 4X2</v>
      </c>
      <c r="S682" t="str">
        <v>Big Model</v>
      </c>
    </row>
    <row r="683" spans="1:19" hidden="1">
      <c r="A683" s="72" t="s">
        <v>1251</v>
      </c>
      <c r="B683" s="73" t="s">
        <v>1314</v>
      </c>
      <c r="C683" s="73" t="s">
        <v>1315</v>
      </c>
      <c r="D683" s="73" t="s">
        <v>1253</v>
      </c>
      <c r="E683" s="73" t="s">
        <v>76</v>
      </c>
      <c r="F683" s="74" t="s">
        <v>1227</v>
      </c>
      <c r="G683" s="75" t="s">
        <v>161</v>
      </c>
      <c r="H683" s="75" t="s">
        <v>161</v>
      </c>
      <c r="I683" s="74">
        <v>0</v>
      </c>
      <c r="K683" s="112"/>
      <c r="L683" s="112"/>
      <c r="M683" s="112"/>
      <c r="N683" s="112"/>
      <c r="O683" s="112"/>
      <c r="P683" s="112" t="s">
        <v>76</v>
      </c>
      <c r="Q683" t="str">
        <v>MAIN MODELS</v>
      </c>
      <c r="R683" s="114" t="str">
        <f t="shared" si="15"/>
        <v>FORTUNER 4X2</v>
      </c>
      <c r="S683" t="str">
        <v>Big Model</v>
      </c>
    </row>
    <row r="684" spans="1:19" hidden="1">
      <c r="A684" s="72" t="s">
        <v>1251</v>
      </c>
      <c r="B684" s="73" t="s">
        <v>1275</v>
      </c>
      <c r="C684" s="73" t="s">
        <v>1316</v>
      </c>
      <c r="D684" s="73" t="s">
        <v>1253</v>
      </c>
      <c r="E684" s="73" t="s">
        <v>76</v>
      </c>
      <c r="F684" s="74" t="s">
        <v>1227</v>
      </c>
      <c r="G684" s="75" t="s">
        <v>161</v>
      </c>
      <c r="H684" s="75" t="s">
        <v>161</v>
      </c>
      <c r="I684" s="74">
        <v>0</v>
      </c>
      <c r="K684" s="112"/>
      <c r="L684" s="112"/>
      <c r="M684" s="112"/>
      <c r="N684" s="112"/>
      <c r="O684" s="112"/>
      <c r="P684" s="112" t="s">
        <v>76</v>
      </c>
      <c r="Q684" t="str">
        <v>MAIN MODELS</v>
      </c>
      <c r="R684" s="114" t="str">
        <f t="shared" si="15"/>
        <v>FORTUNER 4X2</v>
      </c>
      <c r="S684" t="str">
        <v>Big Model</v>
      </c>
    </row>
    <row r="685" spans="1:19" hidden="1">
      <c r="A685" s="72" t="s">
        <v>1251</v>
      </c>
      <c r="B685" s="73" t="s">
        <v>1296</v>
      </c>
      <c r="C685" s="73" t="s">
        <v>1317</v>
      </c>
      <c r="D685" s="73" t="s">
        <v>1253</v>
      </c>
      <c r="E685" s="73" t="s">
        <v>76</v>
      </c>
      <c r="F685" s="74" t="s">
        <v>1227</v>
      </c>
      <c r="G685" s="75" t="s">
        <v>161</v>
      </c>
      <c r="H685" s="75" t="s">
        <v>161</v>
      </c>
      <c r="I685" s="74">
        <v>0</v>
      </c>
      <c r="K685" s="112"/>
      <c r="L685" s="112"/>
      <c r="M685" s="112"/>
      <c r="N685" s="112"/>
      <c r="O685" s="112"/>
      <c r="P685" s="112" t="s">
        <v>76</v>
      </c>
      <c r="Q685" t="str">
        <v>MAIN MODELS</v>
      </c>
      <c r="R685" s="114" t="str">
        <f t="shared" si="15"/>
        <v>FORTUNER 4X2</v>
      </c>
      <c r="S685" t="str">
        <v>Big Model</v>
      </c>
    </row>
    <row r="686" spans="1:19" hidden="1">
      <c r="A686" s="72" t="s">
        <v>1251</v>
      </c>
      <c r="B686" s="73" t="s">
        <v>458</v>
      </c>
      <c r="C686" s="73" t="s">
        <v>1318</v>
      </c>
      <c r="D686" s="73" t="s">
        <v>1253</v>
      </c>
      <c r="E686" s="73" t="s">
        <v>76</v>
      </c>
      <c r="F686" s="74" t="s">
        <v>1227</v>
      </c>
      <c r="G686" s="75" t="s">
        <v>161</v>
      </c>
      <c r="H686" s="75" t="s">
        <v>161</v>
      </c>
      <c r="I686" s="74">
        <v>0</v>
      </c>
      <c r="K686" s="112"/>
      <c r="L686" s="112"/>
      <c r="M686" s="112"/>
      <c r="N686" s="112"/>
      <c r="O686" s="112"/>
      <c r="P686" s="112" t="s">
        <v>76</v>
      </c>
      <c r="Q686" t="str">
        <v>MAIN MODELS</v>
      </c>
      <c r="R686" s="114" t="str">
        <f t="shared" si="15"/>
        <v>FORTUNER 4X2</v>
      </c>
      <c r="S686" t="str">
        <v>Big Model</v>
      </c>
    </row>
    <row r="687" spans="1:19" hidden="1">
      <c r="A687" s="72" t="s">
        <v>1251</v>
      </c>
      <c r="B687" s="73" t="s">
        <v>1319</v>
      </c>
      <c r="C687" s="73" t="s">
        <v>1320</v>
      </c>
      <c r="D687" s="73" t="s">
        <v>1253</v>
      </c>
      <c r="E687" s="73" t="s">
        <v>76</v>
      </c>
      <c r="F687" s="74" t="s">
        <v>1227</v>
      </c>
      <c r="G687" s="75" t="s">
        <v>161</v>
      </c>
      <c r="H687" s="75" t="s">
        <v>161</v>
      </c>
      <c r="I687" s="74">
        <v>0</v>
      </c>
      <c r="K687" s="112"/>
      <c r="L687" s="112"/>
      <c r="M687" s="112"/>
      <c r="N687" s="112"/>
      <c r="O687" s="112"/>
      <c r="P687" s="112" t="s">
        <v>76</v>
      </c>
      <c r="Q687" t="str">
        <v>MAIN MODELS</v>
      </c>
      <c r="R687" s="114" t="str">
        <f t="shared" si="15"/>
        <v>FORTUNER 4X2</v>
      </c>
      <c r="S687" t="str">
        <v>Big Model</v>
      </c>
    </row>
    <row r="688" spans="1:19" hidden="1">
      <c r="A688" s="72" t="s">
        <v>1267</v>
      </c>
      <c r="B688" s="73" t="s">
        <v>1188</v>
      </c>
      <c r="C688" s="73" t="s">
        <v>1321</v>
      </c>
      <c r="D688" s="73" t="s">
        <v>1269</v>
      </c>
      <c r="E688" s="73" t="s">
        <v>76</v>
      </c>
      <c r="F688" s="74" t="s">
        <v>1227</v>
      </c>
      <c r="G688" s="75" t="s">
        <v>161</v>
      </c>
      <c r="H688" s="75" t="s">
        <v>161</v>
      </c>
      <c r="I688" s="74">
        <v>0</v>
      </c>
      <c r="K688" s="112"/>
      <c r="L688" s="112"/>
      <c r="M688" s="112"/>
      <c r="N688" s="112"/>
      <c r="O688" s="112"/>
      <c r="P688" s="112" t="s">
        <v>76</v>
      </c>
      <c r="Q688" t="str">
        <v>MAIN MODELS</v>
      </c>
      <c r="R688" s="114" t="str">
        <f t="shared" si="15"/>
        <v>FORTUNER 4X2</v>
      </c>
      <c r="S688" t="str">
        <v>Big Model</v>
      </c>
    </row>
    <row r="689" spans="1:19" hidden="1">
      <c r="A689" s="72" t="s">
        <v>1267</v>
      </c>
      <c r="B689" s="73" t="s">
        <v>1312</v>
      </c>
      <c r="C689" s="73" t="s">
        <v>1322</v>
      </c>
      <c r="D689" s="73" t="s">
        <v>1269</v>
      </c>
      <c r="E689" s="73" t="s">
        <v>76</v>
      </c>
      <c r="F689" s="74" t="s">
        <v>1227</v>
      </c>
      <c r="G689" s="75" t="s">
        <v>161</v>
      </c>
      <c r="H689" s="75" t="s">
        <v>161</v>
      </c>
      <c r="I689" s="74">
        <v>0</v>
      </c>
      <c r="K689" s="112"/>
      <c r="L689" s="112"/>
      <c r="M689" s="112"/>
      <c r="N689" s="112"/>
      <c r="O689" s="112"/>
      <c r="P689" s="112" t="s">
        <v>76</v>
      </c>
      <c r="Q689" t="str">
        <v>MAIN MODELS</v>
      </c>
      <c r="R689" s="114" t="str">
        <f t="shared" si="15"/>
        <v>FORTUNER 4X2</v>
      </c>
      <c r="S689" t="str">
        <v>Big Model</v>
      </c>
    </row>
    <row r="690" spans="1:19" hidden="1">
      <c r="A690" s="72" t="s">
        <v>1267</v>
      </c>
      <c r="B690" s="73" t="s">
        <v>1314</v>
      </c>
      <c r="C690" s="73" t="s">
        <v>1323</v>
      </c>
      <c r="D690" s="73" t="s">
        <v>1269</v>
      </c>
      <c r="E690" s="73" t="s">
        <v>76</v>
      </c>
      <c r="F690" s="74" t="s">
        <v>1227</v>
      </c>
      <c r="G690" s="75" t="s">
        <v>161</v>
      </c>
      <c r="H690" s="75" t="s">
        <v>161</v>
      </c>
      <c r="I690" s="74">
        <v>0</v>
      </c>
      <c r="K690" s="112"/>
      <c r="L690" s="112"/>
      <c r="M690" s="112"/>
      <c r="N690" s="112"/>
      <c r="O690" s="112"/>
      <c r="P690" s="112" t="s">
        <v>76</v>
      </c>
      <c r="Q690" t="str">
        <v>MAIN MODELS</v>
      </c>
      <c r="R690" s="114" t="str">
        <f t="shared" si="15"/>
        <v>FORTUNER 4X2</v>
      </c>
      <c r="S690" t="str">
        <v>Big Model</v>
      </c>
    </row>
    <row r="691" spans="1:19" hidden="1">
      <c r="A691" s="72" t="s">
        <v>1267</v>
      </c>
      <c r="B691" s="73" t="s">
        <v>1296</v>
      </c>
      <c r="C691" s="73" t="s">
        <v>1324</v>
      </c>
      <c r="D691" s="73" t="s">
        <v>1269</v>
      </c>
      <c r="E691" s="73" t="s">
        <v>76</v>
      </c>
      <c r="F691" s="74" t="s">
        <v>1227</v>
      </c>
      <c r="G691" s="75" t="s">
        <v>161</v>
      </c>
      <c r="H691" s="75" t="s">
        <v>161</v>
      </c>
      <c r="I691" s="74">
        <v>0</v>
      </c>
      <c r="K691" s="112"/>
      <c r="L691" s="112"/>
      <c r="M691" s="112"/>
      <c r="N691" s="112"/>
      <c r="O691" s="112"/>
      <c r="P691" s="112" t="s">
        <v>76</v>
      </c>
      <c r="Q691" t="str">
        <v>MAIN MODELS</v>
      </c>
      <c r="R691" s="114" t="str">
        <f t="shared" si="15"/>
        <v>FORTUNER 4X2</v>
      </c>
      <c r="S691" t="str">
        <v>Big Model</v>
      </c>
    </row>
    <row r="692" spans="1:19" hidden="1">
      <c r="A692" s="72" t="s">
        <v>1267</v>
      </c>
      <c r="B692" s="73" t="s">
        <v>458</v>
      </c>
      <c r="C692" s="73" t="s">
        <v>1325</v>
      </c>
      <c r="D692" s="73" t="s">
        <v>1269</v>
      </c>
      <c r="E692" s="73" t="s">
        <v>76</v>
      </c>
      <c r="F692" s="74" t="s">
        <v>1227</v>
      </c>
      <c r="G692" s="75" t="s">
        <v>161</v>
      </c>
      <c r="H692" s="75" t="s">
        <v>161</v>
      </c>
      <c r="I692" s="74">
        <v>0</v>
      </c>
      <c r="K692" s="112"/>
      <c r="L692" s="112"/>
      <c r="M692" s="112"/>
      <c r="N692" s="112"/>
      <c r="O692" s="112"/>
      <c r="P692" s="112" t="s">
        <v>76</v>
      </c>
      <c r="Q692" t="str">
        <v>MAIN MODELS</v>
      </c>
      <c r="R692" s="114" t="str">
        <f t="shared" si="15"/>
        <v>FORTUNER 4X2</v>
      </c>
      <c r="S692" t="str">
        <v>Big Model</v>
      </c>
    </row>
    <row r="693" spans="1:19" hidden="1">
      <c r="A693" s="72" t="s">
        <v>1267</v>
      </c>
      <c r="B693" s="73" t="s">
        <v>1319</v>
      </c>
      <c r="C693" s="73" t="s">
        <v>1326</v>
      </c>
      <c r="D693" s="73" t="s">
        <v>1269</v>
      </c>
      <c r="E693" s="73" t="s">
        <v>76</v>
      </c>
      <c r="F693" s="74" t="s">
        <v>1227</v>
      </c>
      <c r="G693" s="75" t="s">
        <v>161</v>
      </c>
      <c r="H693" s="75" t="s">
        <v>161</v>
      </c>
      <c r="I693" s="74">
        <v>0</v>
      </c>
      <c r="K693" s="112"/>
      <c r="L693" s="112"/>
      <c r="M693" s="112"/>
      <c r="N693" s="112"/>
      <c r="O693" s="112"/>
      <c r="P693" s="112" t="s">
        <v>76</v>
      </c>
      <c r="Q693" t="str">
        <v>MAIN MODELS</v>
      </c>
      <c r="R693" s="114" t="str">
        <f t="shared" si="15"/>
        <v>FORTUNER 4X2</v>
      </c>
      <c r="S693" t="str">
        <v>Big Model</v>
      </c>
    </row>
    <row r="694" spans="1:19" hidden="1">
      <c r="A694" s="72" t="s">
        <v>1327</v>
      </c>
      <c r="B694" s="73" t="s">
        <v>158</v>
      </c>
      <c r="C694" s="73" t="s">
        <v>1328</v>
      </c>
      <c r="D694" s="73" t="s">
        <v>1253</v>
      </c>
      <c r="E694" s="73" t="s">
        <v>76</v>
      </c>
      <c r="F694" s="74" t="s">
        <v>1227</v>
      </c>
      <c r="G694" s="75" t="s">
        <v>161</v>
      </c>
      <c r="H694" s="75" t="s">
        <v>161</v>
      </c>
      <c r="I694" s="74">
        <v>0</v>
      </c>
      <c r="K694" s="112"/>
      <c r="L694" s="112"/>
      <c r="M694" s="112"/>
      <c r="N694" s="112"/>
      <c r="O694" s="112"/>
      <c r="P694" s="112" t="s">
        <v>76</v>
      </c>
      <c r="Q694" t="str">
        <v>MAIN MODELS</v>
      </c>
      <c r="R694" s="114" t="str">
        <f t="shared" si="15"/>
        <v>FORTUNER 4X2</v>
      </c>
      <c r="S694" t="str">
        <v>Big Model</v>
      </c>
    </row>
    <row r="695" spans="1:19" hidden="1">
      <c r="A695" s="72" t="s">
        <v>1289</v>
      </c>
      <c r="B695" s="73" t="s">
        <v>1197</v>
      </c>
      <c r="C695" s="73" t="s">
        <v>1329</v>
      </c>
      <c r="D695" s="73" t="s">
        <v>1291</v>
      </c>
      <c r="E695" s="73" t="s">
        <v>76</v>
      </c>
      <c r="F695" s="74" t="s">
        <v>1227</v>
      </c>
      <c r="G695" s="75" t="s">
        <v>161</v>
      </c>
      <c r="H695" s="75" t="s">
        <v>161</v>
      </c>
      <c r="I695" s="74">
        <v>0</v>
      </c>
      <c r="K695" s="112"/>
      <c r="L695" s="112"/>
      <c r="M695" s="112"/>
      <c r="N695" s="112"/>
      <c r="O695" s="112"/>
      <c r="P695" s="112" t="s">
        <v>76</v>
      </c>
      <c r="Q695" t="str">
        <v>MAIN MODELS</v>
      </c>
      <c r="R695" s="114" t="str">
        <f t="shared" si="15"/>
        <v>FORTUNER 4X2</v>
      </c>
      <c r="S695" t="str">
        <v>Big Model</v>
      </c>
    </row>
    <row r="696" spans="1:19" hidden="1">
      <c r="A696" s="72" t="s">
        <v>1289</v>
      </c>
      <c r="B696" s="73" t="s">
        <v>1188</v>
      </c>
      <c r="C696" s="73" t="s">
        <v>1330</v>
      </c>
      <c r="D696" s="73" t="s">
        <v>1291</v>
      </c>
      <c r="E696" s="73" t="s">
        <v>76</v>
      </c>
      <c r="F696" s="74" t="s">
        <v>1227</v>
      </c>
      <c r="G696" s="75" t="s">
        <v>161</v>
      </c>
      <c r="H696" s="75" t="s">
        <v>161</v>
      </c>
      <c r="I696" s="74">
        <v>0</v>
      </c>
      <c r="K696" s="112"/>
      <c r="L696" s="112"/>
      <c r="M696" s="112"/>
      <c r="N696" s="112"/>
      <c r="O696" s="112"/>
      <c r="P696" s="112" t="s">
        <v>76</v>
      </c>
      <c r="Q696" t="str">
        <v>MAIN MODELS</v>
      </c>
      <c r="R696" s="114" t="str">
        <f t="shared" si="15"/>
        <v>FORTUNER 4X2</v>
      </c>
      <c r="S696" t="str">
        <v>Big Model</v>
      </c>
    </row>
    <row r="697" spans="1:19" hidden="1">
      <c r="A697" s="72" t="s">
        <v>1289</v>
      </c>
      <c r="B697" s="73" t="s">
        <v>1314</v>
      </c>
      <c r="C697" s="73" t="s">
        <v>1331</v>
      </c>
      <c r="D697" s="73" t="s">
        <v>1291</v>
      </c>
      <c r="E697" s="73" t="s">
        <v>76</v>
      </c>
      <c r="F697" s="74" t="s">
        <v>1227</v>
      </c>
      <c r="G697" s="75" t="s">
        <v>161</v>
      </c>
      <c r="H697" s="75" t="s">
        <v>161</v>
      </c>
      <c r="I697" s="74">
        <v>0</v>
      </c>
      <c r="K697" s="112"/>
      <c r="L697" s="112"/>
      <c r="M697" s="112"/>
      <c r="N697" s="112"/>
      <c r="O697" s="112"/>
      <c r="P697" s="112" t="s">
        <v>76</v>
      </c>
      <c r="Q697" t="str">
        <v>MAIN MODELS</v>
      </c>
      <c r="R697" s="114" t="str">
        <f t="shared" si="15"/>
        <v>FORTUNER 4X2</v>
      </c>
      <c r="S697" t="str">
        <v>Big Model</v>
      </c>
    </row>
    <row r="698" spans="1:19" hidden="1">
      <c r="A698" s="72" t="s">
        <v>1289</v>
      </c>
      <c r="B698" s="73" t="s">
        <v>1319</v>
      </c>
      <c r="C698" s="73" t="s">
        <v>1332</v>
      </c>
      <c r="D698" s="73" t="s">
        <v>1291</v>
      </c>
      <c r="E698" s="73" t="s">
        <v>76</v>
      </c>
      <c r="F698" s="74" t="s">
        <v>1227</v>
      </c>
      <c r="G698" s="75" t="s">
        <v>161</v>
      </c>
      <c r="H698" s="75" t="s">
        <v>161</v>
      </c>
      <c r="I698" s="74">
        <v>0</v>
      </c>
      <c r="K698" s="112"/>
      <c r="L698" s="112"/>
      <c r="M698" s="112"/>
      <c r="N698" s="112"/>
      <c r="O698" s="112"/>
      <c r="P698" s="112" t="s">
        <v>76</v>
      </c>
      <c r="Q698" t="str">
        <v>MAIN MODELS</v>
      </c>
      <c r="R698" s="114" t="str">
        <f t="shared" si="15"/>
        <v>FORTUNER 4X2</v>
      </c>
      <c r="S698" t="str">
        <v>Big Model</v>
      </c>
    </row>
    <row r="699" spans="1:19" hidden="1">
      <c r="A699" s="72" t="s">
        <v>1289</v>
      </c>
      <c r="B699" s="73" t="s">
        <v>1333</v>
      </c>
      <c r="C699" s="73" t="s">
        <v>1334</v>
      </c>
      <c r="D699" s="73" t="s">
        <v>1291</v>
      </c>
      <c r="E699" s="73" t="s">
        <v>76</v>
      </c>
      <c r="F699" s="74" t="s">
        <v>1227</v>
      </c>
      <c r="G699" s="75" t="s">
        <v>161</v>
      </c>
      <c r="H699" s="75" t="s">
        <v>161</v>
      </c>
      <c r="I699" s="74">
        <v>0</v>
      </c>
      <c r="K699" s="112"/>
      <c r="L699" s="112"/>
      <c r="M699" s="112"/>
      <c r="N699" s="112"/>
      <c r="O699" s="112"/>
      <c r="P699" s="112" t="s">
        <v>76</v>
      </c>
      <c r="Q699" t="str">
        <v>MAIN MODELS</v>
      </c>
      <c r="R699" s="114" t="str">
        <f t="shared" si="15"/>
        <v>FORTUNER 4X2</v>
      </c>
      <c r="S699" t="str">
        <v>Big Model</v>
      </c>
    </row>
    <row r="700" spans="1:19" hidden="1">
      <c r="A700" s="72" t="s">
        <v>1239</v>
      </c>
      <c r="B700" s="73" t="s">
        <v>1206</v>
      </c>
      <c r="C700" s="73" t="s">
        <v>1335</v>
      </c>
      <c r="D700" s="73" t="s">
        <v>1336</v>
      </c>
      <c r="E700" s="73" t="s">
        <v>76</v>
      </c>
      <c r="F700" s="74" t="s">
        <v>1227</v>
      </c>
      <c r="G700" s="75" t="s">
        <v>161</v>
      </c>
      <c r="H700" s="75" t="s">
        <v>161</v>
      </c>
      <c r="I700" s="74">
        <v>0</v>
      </c>
      <c r="K700" s="112"/>
      <c r="L700" s="112"/>
      <c r="M700" s="112"/>
      <c r="N700" s="112"/>
      <c r="O700" s="112"/>
      <c r="P700" s="112" t="s">
        <v>76</v>
      </c>
      <c r="Q700" t="str">
        <v>MAIN MODELS</v>
      </c>
      <c r="R700" s="114" t="str">
        <f t="shared" si="15"/>
        <v>FORTUNER 4X2</v>
      </c>
      <c r="S700" t="str">
        <v>Big Model</v>
      </c>
    </row>
    <row r="701" spans="1:19" hidden="1">
      <c r="A701" s="72" t="s">
        <v>1247</v>
      </c>
      <c r="B701" s="73" t="s">
        <v>1206</v>
      </c>
      <c r="C701" s="73" t="s">
        <v>1337</v>
      </c>
      <c r="D701" s="73" t="s">
        <v>1338</v>
      </c>
      <c r="E701" s="73" t="s">
        <v>76</v>
      </c>
      <c r="F701" s="74" t="s">
        <v>1227</v>
      </c>
      <c r="G701" s="75" t="s">
        <v>161</v>
      </c>
      <c r="H701" s="75" t="s">
        <v>161</v>
      </c>
      <c r="I701" s="74">
        <v>0</v>
      </c>
      <c r="K701" s="112"/>
      <c r="L701" s="112"/>
      <c r="M701" s="112"/>
      <c r="N701" s="112"/>
      <c r="O701" s="112"/>
      <c r="P701" s="112" t="s">
        <v>76</v>
      </c>
      <c r="Q701" t="str">
        <v>MAIN MODELS</v>
      </c>
      <c r="R701" s="114" t="str">
        <f t="shared" si="15"/>
        <v>FORTUNER 4X2</v>
      </c>
      <c r="S701" t="str">
        <v>Big Model</v>
      </c>
    </row>
    <row r="702" spans="1:19" hidden="1">
      <c r="A702" s="72" t="s">
        <v>1243</v>
      </c>
      <c r="B702" s="73" t="s">
        <v>1206</v>
      </c>
      <c r="C702" s="73" t="s">
        <v>1339</v>
      </c>
      <c r="D702" s="73" t="s">
        <v>1340</v>
      </c>
      <c r="E702" s="73" t="s">
        <v>76</v>
      </c>
      <c r="F702" s="74" t="s">
        <v>1227</v>
      </c>
      <c r="G702" s="75" t="s">
        <v>161</v>
      </c>
      <c r="H702" s="75" t="s">
        <v>161</v>
      </c>
      <c r="I702" s="74">
        <v>0</v>
      </c>
      <c r="K702" s="112"/>
      <c r="L702" s="112"/>
      <c r="M702" s="112"/>
      <c r="N702" s="112"/>
      <c r="O702" s="112"/>
      <c r="P702" s="112" t="s">
        <v>76</v>
      </c>
      <c r="Q702" t="str">
        <v>MAIN MODELS</v>
      </c>
      <c r="R702" s="114" t="str">
        <f t="shared" si="15"/>
        <v>FORTUNER 4X2</v>
      </c>
      <c r="S702" t="str">
        <v>Big Model</v>
      </c>
    </row>
    <row r="703" spans="1:19" hidden="1">
      <c r="A703" s="72" t="s">
        <v>1286</v>
      </c>
      <c r="B703" s="73" t="s">
        <v>1206</v>
      </c>
      <c r="C703" s="73" t="s">
        <v>1341</v>
      </c>
      <c r="D703" s="73" t="s">
        <v>1342</v>
      </c>
      <c r="E703" s="73" t="s">
        <v>76</v>
      </c>
      <c r="F703" s="74" t="s">
        <v>1227</v>
      </c>
      <c r="G703" s="75" t="s">
        <v>161</v>
      </c>
      <c r="H703" s="75" t="s">
        <v>161</v>
      </c>
      <c r="I703" s="74">
        <v>0</v>
      </c>
      <c r="K703" s="112"/>
      <c r="L703" s="112"/>
      <c r="M703" s="112"/>
      <c r="N703" s="112"/>
      <c r="O703" s="112"/>
      <c r="P703" s="112" t="s">
        <v>76</v>
      </c>
      <c r="Q703" t="str">
        <v>MAIN MODELS</v>
      </c>
      <c r="R703" s="114" t="str">
        <f t="shared" si="15"/>
        <v>FORTUNER 4X2</v>
      </c>
      <c r="S703" t="str">
        <v>Big Model</v>
      </c>
    </row>
    <row r="704" spans="1:19" hidden="1">
      <c r="A704" s="72" t="s">
        <v>1239</v>
      </c>
      <c r="B704" s="73" t="s">
        <v>221</v>
      </c>
      <c r="C704" s="73" t="s">
        <v>1343</v>
      </c>
      <c r="D704" s="73" t="s">
        <v>1241</v>
      </c>
      <c r="E704" s="73" t="s">
        <v>76</v>
      </c>
      <c r="F704" s="74" t="s">
        <v>1227</v>
      </c>
      <c r="G704" s="75" t="s">
        <v>161</v>
      </c>
      <c r="H704" s="75" t="s">
        <v>161</v>
      </c>
      <c r="I704" s="74">
        <v>0</v>
      </c>
      <c r="K704" s="112"/>
      <c r="L704" s="112"/>
      <c r="M704" s="112"/>
      <c r="N704" s="112"/>
      <c r="O704" s="112"/>
      <c r="P704" s="112" t="s">
        <v>76</v>
      </c>
      <c r="Q704" t="str">
        <v>MAIN MODELS</v>
      </c>
      <c r="R704" s="114" t="str">
        <f t="shared" si="15"/>
        <v>FORTUNER 4X2</v>
      </c>
      <c r="S704" t="str">
        <v>Big Model</v>
      </c>
    </row>
    <row r="705" spans="1:19" hidden="1">
      <c r="A705" s="72" t="s">
        <v>1247</v>
      </c>
      <c r="B705" s="73" t="s">
        <v>221</v>
      </c>
      <c r="C705" s="73" t="s">
        <v>1344</v>
      </c>
      <c r="D705" s="73" t="s">
        <v>1249</v>
      </c>
      <c r="E705" s="73" t="s">
        <v>76</v>
      </c>
      <c r="F705" s="74" t="s">
        <v>1227</v>
      </c>
      <c r="G705" s="75" t="s">
        <v>161</v>
      </c>
      <c r="H705" s="75" t="s">
        <v>161</v>
      </c>
      <c r="I705" s="74">
        <v>0</v>
      </c>
      <c r="K705" s="112"/>
      <c r="L705" s="112"/>
      <c r="M705" s="112"/>
      <c r="N705" s="112"/>
      <c r="O705" s="112"/>
      <c r="P705" s="112" t="s">
        <v>76</v>
      </c>
      <c r="Q705" t="str">
        <v>MAIN MODELS</v>
      </c>
      <c r="R705" s="114" t="str">
        <f t="shared" si="15"/>
        <v>FORTUNER 4X2</v>
      </c>
      <c r="S705" t="str">
        <v>Big Model</v>
      </c>
    </row>
    <row r="706" spans="1:19" hidden="1">
      <c r="A706" s="72" t="s">
        <v>1243</v>
      </c>
      <c r="B706" s="73" t="s">
        <v>221</v>
      </c>
      <c r="C706" s="73" t="s">
        <v>1345</v>
      </c>
      <c r="D706" s="73" t="s">
        <v>1245</v>
      </c>
      <c r="E706" s="73" t="s">
        <v>76</v>
      </c>
      <c r="F706" s="74" t="s">
        <v>1227</v>
      </c>
      <c r="G706" s="75" t="s">
        <v>161</v>
      </c>
      <c r="H706" s="75" t="s">
        <v>161</v>
      </c>
      <c r="I706" s="74">
        <v>0</v>
      </c>
      <c r="K706" s="112"/>
      <c r="L706" s="112"/>
      <c r="M706" s="112"/>
      <c r="N706" s="112"/>
      <c r="O706" s="112"/>
      <c r="P706" s="112" t="s">
        <v>76</v>
      </c>
      <c r="Q706" t="str">
        <v>MAIN MODELS</v>
      </c>
      <c r="R706" s="114" t="str">
        <f t="shared" si="15"/>
        <v>FORTUNER 4X2</v>
      </c>
      <c r="S706" t="str">
        <v>Big Model</v>
      </c>
    </row>
    <row r="707" spans="1:19" hidden="1">
      <c r="A707" s="72" t="s">
        <v>1286</v>
      </c>
      <c r="B707" s="73" t="s">
        <v>221</v>
      </c>
      <c r="C707" s="73" t="s">
        <v>1346</v>
      </c>
      <c r="D707" s="73" t="s">
        <v>1288</v>
      </c>
      <c r="E707" s="73" t="s">
        <v>76</v>
      </c>
      <c r="F707" s="74" t="s">
        <v>1227</v>
      </c>
      <c r="G707" s="75" t="s">
        <v>161</v>
      </c>
      <c r="H707" s="75" t="s">
        <v>161</v>
      </c>
      <c r="I707" s="74">
        <v>0</v>
      </c>
      <c r="K707" s="112"/>
      <c r="L707" s="112"/>
      <c r="M707" s="112"/>
      <c r="N707" s="112"/>
      <c r="O707" s="112"/>
      <c r="P707" s="112" t="s">
        <v>76</v>
      </c>
      <c r="Q707" t="str">
        <v>MAIN MODELS</v>
      </c>
      <c r="R707" s="114" t="str">
        <f t="shared" ref="R707:R770" si="16">E707</f>
        <v>FORTUNER 4X2</v>
      </c>
      <c r="S707" t="str">
        <v>Big Model</v>
      </c>
    </row>
    <row r="708" spans="1:19" hidden="1">
      <c r="A708" s="72" t="s">
        <v>1243</v>
      </c>
      <c r="B708" s="73" t="s">
        <v>164</v>
      </c>
      <c r="C708" s="73" t="s">
        <v>1347</v>
      </c>
      <c r="D708" s="73" t="s">
        <v>1245</v>
      </c>
      <c r="E708" s="73" t="s">
        <v>76</v>
      </c>
      <c r="F708" s="74" t="s">
        <v>1227</v>
      </c>
      <c r="G708" s="75" t="s">
        <v>161</v>
      </c>
      <c r="H708" s="75" t="s">
        <v>161</v>
      </c>
      <c r="I708" s="74">
        <v>0</v>
      </c>
      <c r="K708" s="112"/>
      <c r="L708" s="112"/>
      <c r="M708" s="112"/>
      <c r="N708" s="112"/>
      <c r="O708" s="112"/>
      <c r="P708" s="112" t="s">
        <v>76</v>
      </c>
      <c r="Q708" t="str">
        <v>MAIN MODELS</v>
      </c>
      <c r="R708" s="114" t="str">
        <f t="shared" si="16"/>
        <v>FORTUNER 4X2</v>
      </c>
      <c r="S708" t="str">
        <v>Big Model</v>
      </c>
    </row>
    <row r="709" spans="1:19" hidden="1">
      <c r="A709" s="72" t="s">
        <v>1286</v>
      </c>
      <c r="B709" s="73" t="s">
        <v>164</v>
      </c>
      <c r="C709" s="73" t="s">
        <v>1348</v>
      </c>
      <c r="D709" s="73" t="s">
        <v>1288</v>
      </c>
      <c r="E709" s="73" t="s">
        <v>76</v>
      </c>
      <c r="F709" s="74" t="s">
        <v>1227</v>
      </c>
      <c r="G709" s="75" t="s">
        <v>161</v>
      </c>
      <c r="H709" s="75" t="s">
        <v>161</v>
      </c>
      <c r="I709" s="74">
        <v>0</v>
      </c>
      <c r="K709" s="112"/>
      <c r="L709" s="112"/>
      <c r="M709" s="112"/>
      <c r="N709" s="112"/>
      <c r="O709" s="112"/>
      <c r="P709" s="112" t="s">
        <v>76</v>
      </c>
      <c r="Q709" t="str">
        <v>MAIN MODELS</v>
      </c>
      <c r="R709" s="114" t="str">
        <f t="shared" si="16"/>
        <v>FORTUNER 4X2</v>
      </c>
      <c r="S709" t="str">
        <v>Big Model</v>
      </c>
    </row>
    <row r="710" spans="1:19" hidden="1">
      <c r="A710" s="72" t="s">
        <v>1286</v>
      </c>
      <c r="B710" s="73" t="s">
        <v>243</v>
      </c>
      <c r="C710" s="73" t="s">
        <v>1349</v>
      </c>
      <c r="D710" s="73" t="s">
        <v>1350</v>
      </c>
      <c r="E710" s="73" t="s">
        <v>76</v>
      </c>
      <c r="F710" s="74" t="s">
        <v>1227</v>
      </c>
      <c r="G710" s="75" t="s">
        <v>161</v>
      </c>
      <c r="H710" s="75" t="s">
        <v>161</v>
      </c>
      <c r="I710" s="74">
        <v>0</v>
      </c>
      <c r="K710" s="112"/>
      <c r="L710" s="112"/>
      <c r="M710" s="112"/>
      <c r="N710" s="112"/>
      <c r="O710" s="112"/>
      <c r="P710" s="112" t="s">
        <v>76</v>
      </c>
      <c r="Q710" t="str">
        <v>MAIN MODELS</v>
      </c>
      <c r="R710" s="114" t="str">
        <f t="shared" si="16"/>
        <v>FORTUNER 4X2</v>
      </c>
      <c r="S710" t="str">
        <v>Big Model</v>
      </c>
    </row>
    <row r="711" spans="1:19" hidden="1">
      <c r="A711" s="72" t="s">
        <v>1286</v>
      </c>
      <c r="B711" s="73" t="s">
        <v>274</v>
      </c>
      <c r="C711" s="73" t="s">
        <v>1351</v>
      </c>
      <c r="D711" s="73" t="s">
        <v>1350</v>
      </c>
      <c r="E711" s="73" t="s">
        <v>76</v>
      </c>
      <c r="F711" s="74" t="s">
        <v>1227</v>
      </c>
      <c r="G711" s="75" t="s">
        <v>161</v>
      </c>
      <c r="H711" s="75" t="s">
        <v>161</v>
      </c>
      <c r="I711" s="74">
        <v>0</v>
      </c>
      <c r="K711" s="112"/>
      <c r="L711" s="112"/>
      <c r="M711" s="112"/>
      <c r="N711" s="112"/>
      <c r="O711" s="112"/>
      <c r="P711" s="112" t="s">
        <v>76</v>
      </c>
      <c r="Q711" t="str">
        <v>MAIN MODELS</v>
      </c>
      <c r="R711" s="114" t="str">
        <f t="shared" si="16"/>
        <v>FORTUNER 4X2</v>
      </c>
      <c r="S711" t="str">
        <v>Big Model</v>
      </c>
    </row>
    <row r="712" spans="1:19" hidden="1">
      <c r="A712" s="72" t="s">
        <v>1247</v>
      </c>
      <c r="B712" s="73" t="s">
        <v>274</v>
      </c>
      <c r="C712" s="73" t="s">
        <v>1352</v>
      </c>
      <c r="D712" s="73" t="s">
        <v>1353</v>
      </c>
      <c r="E712" s="73" t="s">
        <v>76</v>
      </c>
      <c r="F712" s="74" t="s">
        <v>1227</v>
      </c>
      <c r="G712" s="75" t="s">
        <v>161</v>
      </c>
      <c r="H712" s="75" t="s">
        <v>161</v>
      </c>
      <c r="I712" s="74">
        <v>0</v>
      </c>
      <c r="K712" s="112"/>
      <c r="L712" s="112"/>
      <c r="M712" s="112"/>
      <c r="N712" s="112"/>
      <c r="O712" s="112"/>
      <c r="P712" s="112" t="s">
        <v>76</v>
      </c>
      <c r="Q712" t="str">
        <v>MAIN MODELS</v>
      </c>
      <c r="R712" s="114" t="str">
        <f t="shared" si="16"/>
        <v>FORTUNER 4X2</v>
      </c>
      <c r="S712" t="str">
        <v>Big Model</v>
      </c>
    </row>
    <row r="713" spans="1:19" hidden="1">
      <c r="A713" s="72" t="s">
        <v>1239</v>
      </c>
      <c r="B713" s="73" t="s">
        <v>274</v>
      </c>
      <c r="C713" s="73" t="s">
        <v>1354</v>
      </c>
      <c r="D713" s="73" t="s">
        <v>1355</v>
      </c>
      <c r="E713" s="73" t="s">
        <v>76</v>
      </c>
      <c r="F713" s="74" t="s">
        <v>1227</v>
      </c>
      <c r="G713" s="75" t="s">
        <v>161</v>
      </c>
      <c r="H713" s="75" t="s">
        <v>161</v>
      </c>
      <c r="I713" s="74">
        <v>0</v>
      </c>
      <c r="K713" s="112"/>
      <c r="L713" s="112"/>
      <c r="M713" s="112"/>
      <c r="N713" s="112"/>
      <c r="O713" s="112"/>
      <c r="P713" s="112" t="s">
        <v>76</v>
      </c>
      <c r="Q713" t="str">
        <v>MAIN MODELS</v>
      </c>
      <c r="R713" s="114" t="str">
        <f t="shared" si="16"/>
        <v>FORTUNER 4X2</v>
      </c>
      <c r="S713" t="str">
        <v>Big Model</v>
      </c>
    </row>
    <row r="714" spans="1:19" hidden="1">
      <c r="A714" s="72" t="s">
        <v>1243</v>
      </c>
      <c r="B714" s="73" t="s">
        <v>274</v>
      </c>
      <c r="C714" s="73" t="s">
        <v>1356</v>
      </c>
      <c r="D714" s="73" t="s">
        <v>1357</v>
      </c>
      <c r="E714" s="73" t="s">
        <v>76</v>
      </c>
      <c r="F714" s="74" t="s">
        <v>1227</v>
      </c>
      <c r="G714" s="75" t="s">
        <v>161</v>
      </c>
      <c r="H714" s="75" t="s">
        <v>161</v>
      </c>
      <c r="I714" s="74">
        <v>0</v>
      </c>
      <c r="K714" s="112"/>
      <c r="L714" s="112"/>
      <c r="M714" s="112"/>
      <c r="N714" s="112"/>
      <c r="O714" s="112"/>
      <c r="P714" s="112" t="s">
        <v>76</v>
      </c>
      <c r="Q714" t="str">
        <v>MAIN MODELS</v>
      </c>
      <c r="R714" s="114" t="str">
        <f t="shared" si="16"/>
        <v>FORTUNER 4X2</v>
      </c>
      <c r="S714" t="str">
        <v>Big Model</v>
      </c>
    </row>
    <row r="715" spans="1:19" hidden="1">
      <c r="A715" s="72" t="s">
        <v>1286</v>
      </c>
      <c r="B715" s="73" t="s">
        <v>277</v>
      </c>
      <c r="C715" s="73" t="s">
        <v>1358</v>
      </c>
      <c r="D715" s="73" t="s">
        <v>1350</v>
      </c>
      <c r="E715" s="73" t="s">
        <v>76</v>
      </c>
      <c r="F715" s="74" t="s">
        <v>1227</v>
      </c>
      <c r="G715" s="75" t="s">
        <v>161</v>
      </c>
      <c r="H715" s="75" t="s">
        <v>161</v>
      </c>
      <c r="I715" s="74">
        <v>0</v>
      </c>
      <c r="K715" s="112"/>
      <c r="L715" s="112"/>
      <c r="M715" s="112"/>
      <c r="N715" s="112"/>
      <c r="O715" s="112"/>
      <c r="P715" s="112" t="s">
        <v>76</v>
      </c>
      <c r="Q715" t="str">
        <v>MAIN MODELS</v>
      </c>
      <c r="R715" s="114" t="str">
        <f t="shared" si="16"/>
        <v>FORTUNER 4X2</v>
      </c>
      <c r="S715" t="str">
        <v>Big Model</v>
      </c>
    </row>
    <row r="716" spans="1:19" hidden="1">
      <c r="A716" s="72" t="s">
        <v>1243</v>
      </c>
      <c r="B716" s="73" t="s">
        <v>243</v>
      </c>
      <c r="C716" s="73" t="s">
        <v>1359</v>
      </c>
      <c r="D716" s="73" t="s">
        <v>1357</v>
      </c>
      <c r="E716" s="73" t="s">
        <v>76</v>
      </c>
      <c r="F716" s="74" t="s">
        <v>1227</v>
      </c>
      <c r="G716" s="75" t="s">
        <v>161</v>
      </c>
      <c r="H716" s="75" t="s">
        <v>161</v>
      </c>
      <c r="I716" s="74">
        <v>0</v>
      </c>
      <c r="K716" s="112"/>
      <c r="L716" s="112"/>
      <c r="M716" s="112"/>
      <c r="N716" s="112"/>
      <c r="O716" s="112"/>
      <c r="P716" s="112" t="s">
        <v>76</v>
      </c>
      <c r="Q716" t="str">
        <v>MAIN MODELS</v>
      </c>
      <c r="R716" s="114" t="str">
        <f t="shared" si="16"/>
        <v>FORTUNER 4X2</v>
      </c>
      <c r="S716" t="str">
        <v>Big Model</v>
      </c>
    </row>
    <row r="717" spans="1:19" hidden="1">
      <c r="A717" s="72" t="s">
        <v>1286</v>
      </c>
      <c r="B717" s="73" t="s">
        <v>246</v>
      </c>
      <c r="C717" s="73" t="s">
        <v>1360</v>
      </c>
      <c r="D717" s="73" t="s">
        <v>1350</v>
      </c>
      <c r="E717" s="73" t="s">
        <v>76</v>
      </c>
      <c r="F717" s="74" t="s">
        <v>1227</v>
      </c>
      <c r="G717" s="75" t="s">
        <v>161</v>
      </c>
      <c r="H717" s="75" t="s">
        <v>161</v>
      </c>
      <c r="I717" s="74">
        <v>0</v>
      </c>
      <c r="K717" s="112"/>
      <c r="L717" s="112"/>
      <c r="M717" s="112"/>
      <c r="N717" s="112"/>
      <c r="O717" s="112"/>
      <c r="P717" s="112" t="s">
        <v>76</v>
      </c>
      <c r="Q717" t="str">
        <v>MAIN MODELS</v>
      </c>
      <c r="R717" s="114" t="str">
        <f t="shared" si="16"/>
        <v>FORTUNER 4X2</v>
      </c>
      <c r="S717" t="str">
        <v>Big Model</v>
      </c>
    </row>
    <row r="718" spans="1:19" hidden="1">
      <c r="A718" s="72" t="s">
        <v>1247</v>
      </c>
      <c r="B718" s="73" t="s">
        <v>1361</v>
      </c>
      <c r="C718" s="73" t="s">
        <v>1362</v>
      </c>
      <c r="D718" s="73" t="s">
        <v>1353</v>
      </c>
      <c r="E718" s="73" t="s">
        <v>76</v>
      </c>
      <c r="F718" s="74" t="s">
        <v>1227</v>
      </c>
      <c r="G718" s="75" t="s">
        <v>161</v>
      </c>
      <c r="H718" s="75" t="s">
        <v>161</v>
      </c>
      <c r="I718" s="74">
        <v>0</v>
      </c>
      <c r="K718" s="112"/>
      <c r="L718" s="112"/>
      <c r="M718" s="112"/>
      <c r="N718" s="112"/>
      <c r="O718" s="112"/>
      <c r="P718" s="112" t="s">
        <v>76</v>
      </c>
      <c r="Q718" t="str">
        <v>MAIN MODELS</v>
      </c>
      <c r="R718" s="114" t="str">
        <f t="shared" si="16"/>
        <v>FORTUNER 4X2</v>
      </c>
      <c r="S718" t="str">
        <v>Big Model</v>
      </c>
    </row>
    <row r="719" spans="1:19" hidden="1">
      <c r="A719" s="72" t="s">
        <v>1239</v>
      </c>
      <c r="B719" s="73" t="s">
        <v>1361</v>
      </c>
      <c r="C719" s="73" t="s">
        <v>1363</v>
      </c>
      <c r="D719" s="73" t="s">
        <v>1355</v>
      </c>
      <c r="E719" s="73" t="s">
        <v>76</v>
      </c>
      <c r="F719" s="74" t="s">
        <v>1227</v>
      </c>
      <c r="G719" s="75" t="s">
        <v>161</v>
      </c>
      <c r="H719" s="75" t="s">
        <v>161</v>
      </c>
      <c r="I719" s="74">
        <v>0</v>
      </c>
      <c r="K719" s="112"/>
      <c r="L719" s="112"/>
      <c r="M719" s="112"/>
      <c r="N719" s="112"/>
      <c r="O719" s="112"/>
      <c r="P719" s="112" t="s">
        <v>76</v>
      </c>
      <c r="Q719" t="str">
        <v>MAIN MODELS</v>
      </c>
      <c r="R719" s="114" t="str">
        <f t="shared" si="16"/>
        <v>FORTUNER 4X2</v>
      </c>
      <c r="S719" t="str">
        <v>Big Model</v>
      </c>
    </row>
    <row r="720" spans="1:19" hidden="1">
      <c r="A720" s="72" t="s">
        <v>1243</v>
      </c>
      <c r="B720" s="73" t="s">
        <v>1361</v>
      </c>
      <c r="C720" s="73" t="s">
        <v>1364</v>
      </c>
      <c r="D720" s="73" t="s">
        <v>1357</v>
      </c>
      <c r="E720" s="73" t="s">
        <v>76</v>
      </c>
      <c r="F720" s="74" t="s">
        <v>1227</v>
      </c>
      <c r="G720" s="75" t="s">
        <v>161</v>
      </c>
      <c r="H720" s="75" t="s">
        <v>161</v>
      </c>
      <c r="I720" s="74">
        <v>0</v>
      </c>
      <c r="K720" s="112"/>
      <c r="L720" s="112"/>
      <c r="M720" s="112"/>
      <c r="N720" s="112"/>
      <c r="O720" s="112"/>
      <c r="P720" s="112" t="s">
        <v>76</v>
      </c>
      <c r="Q720" t="str">
        <v>MAIN MODELS</v>
      </c>
      <c r="R720" s="114" t="str">
        <f t="shared" si="16"/>
        <v>FORTUNER 4X2</v>
      </c>
      <c r="S720" t="str">
        <v>Big Model</v>
      </c>
    </row>
    <row r="721" spans="1:19" hidden="1">
      <c r="A721" s="72" t="s">
        <v>1286</v>
      </c>
      <c r="B721" s="73" t="s">
        <v>1365</v>
      </c>
      <c r="C721" s="73" t="s">
        <v>1366</v>
      </c>
      <c r="D721" s="73" t="s">
        <v>1350</v>
      </c>
      <c r="E721" s="73" t="s">
        <v>76</v>
      </c>
      <c r="F721" s="74" t="s">
        <v>1227</v>
      </c>
      <c r="G721" s="75" t="s">
        <v>161</v>
      </c>
      <c r="H721" s="75" t="s">
        <v>161</v>
      </c>
      <c r="I721" s="74">
        <v>0</v>
      </c>
      <c r="K721" s="112"/>
      <c r="L721" s="112"/>
      <c r="M721" s="112"/>
      <c r="N721" s="112"/>
      <c r="O721" s="112"/>
      <c r="P721" s="112" t="s">
        <v>76</v>
      </c>
      <c r="Q721" t="str">
        <v>MAIN MODELS</v>
      </c>
      <c r="R721" s="114" t="str">
        <f t="shared" si="16"/>
        <v>FORTUNER 4X2</v>
      </c>
      <c r="S721" t="str">
        <v>Big Model</v>
      </c>
    </row>
    <row r="722" spans="1:19" hidden="1">
      <c r="A722" s="72" t="s">
        <v>1286</v>
      </c>
      <c r="B722" s="73" t="s">
        <v>1361</v>
      </c>
      <c r="C722" s="73" t="s">
        <v>1367</v>
      </c>
      <c r="D722" s="73" t="s">
        <v>1350</v>
      </c>
      <c r="E722" s="73" t="s">
        <v>76</v>
      </c>
      <c r="F722" s="74" t="s">
        <v>1227</v>
      </c>
      <c r="G722" s="75" t="s">
        <v>161</v>
      </c>
      <c r="H722" s="75" t="s">
        <v>161</v>
      </c>
      <c r="I722" s="74">
        <v>0</v>
      </c>
      <c r="K722" s="112"/>
      <c r="L722" s="112"/>
      <c r="M722" s="112"/>
      <c r="N722" s="112"/>
      <c r="O722" s="112"/>
      <c r="P722" s="112" t="s">
        <v>76</v>
      </c>
      <c r="Q722" t="str">
        <v>MAIN MODELS</v>
      </c>
      <c r="R722" s="114" t="str">
        <f t="shared" si="16"/>
        <v>FORTUNER 4X2</v>
      </c>
      <c r="S722" t="str">
        <v>Big Model</v>
      </c>
    </row>
    <row r="723" spans="1:19" hidden="1">
      <c r="A723" s="72" t="s">
        <v>1243</v>
      </c>
      <c r="B723" s="73" t="s">
        <v>1365</v>
      </c>
      <c r="C723" s="73" t="s">
        <v>1368</v>
      </c>
      <c r="D723" s="73" t="s">
        <v>1357</v>
      </c>
      <c r="E723" s="73" t="s">
        <v>76</v>
      </c>
      <c r="F723" s="74" t="s">
        <v>1227</v>
      </c>
      <c r="G723" s="75" t="s">
        <v>161</v>
      </c>
      <c r="H723" s="75" t="s">
        <v>161</v>
      </c>
      <c r="I723" s="74">
        <v>0</v>
      </c>
      <c r="K723" s="112"/>
      <c r="L723" s="112"/>
      <c r="M723" s="112"/>
      <c r="N723" s="112"/>
      <c r="O723" s="112"/>
      <c r="P723" s="112" t="s">
        <v>76</v>
      </c>
      <c r="Q723" t="str">
        <v>MAIN MODELS</v>
      </c>
      <c r="R723" s="114" t="str">
        <f t="shared" si="16"/>
        <v>FORTUNER 4X2</v>
      </c>
      <c r="S723" t="str">
        <v>Big Model</v>
      </c>
    </row>
    <row r="724" spans="1:19" hidden="1">
      <c r="A724" s="72" t="s">
        <v>1243</v>
      </c>
      <c r="B724" s="73" t="s">
        <v>1369</v>
      </c>
      <c r="C724" s="73" t="s">
        <v>1370</v>
      </c>
      <c r="D724" s="73" t="s">
        <v>1357</v>
      </c>
      <c r="E724" s="73" t="s">
        <v>76</v>
      </c>
      <c r="F724" s="74" t="s">
        <v>1227</v>
      </c>
      <c r="G724" s="75" t="s">
        <v>161</v>
      </c>
      <c r="H724" s="75" t="s">
        <v>161</v>
      </c>
      <c r="I724" s="74">
        <v>0</v>
      </c>
      <c r="K724" s="112"/>
      <c r="L724" s="112"/>
      <c r="M724" s="112"/>
      <c r="N724" s="112"/>
      <c r="O724" s="112"/>
      <c r="P724" s="112" t="s">
        <v>76</v>
      </c>
      <c r="Q724" t="str">
        <v>MAIN MODELS</v>
      </c>
      <c r="R724" s="114" t="str">
        <f t="shared" si="16"/>
        <v>FORTUNER 4X2</v>
      </c>
      <c r="S724" t="str">
        <v>Big Model</v>
      </c>
    </row>
    <row r="725" spans="1:19" hidden="1">
      <c r="A725" s="72" t="s">
        <v>1243</v>
      </c>
      <c r="B725" s="73" t="s">
        <v>1371</v>
      </c>
      <c r="C725" s="73" t="s">
        <v>1372</v>
      </c>
      <c r="D725" s="73" t="s">
        <v>1357</v>
      </c>
      <c r="E725" s="73" t="s">
        <v>76</v>
      </c>
      <c r="F725" s="74" t="s">
        <v>1227</v>
      </c>
      <c r="G725" s="75" t="s">
        <v>161</v>
      </c>
      <c r="H725" s="75" t="s">
        <v>161</v>
      </c>
      <c r="I725" s="74">
        <v>0</v>
      </c>
      <c r="K725" s="112"/>
      <c r="L725" s="112"/>
      <c r="M725" s="112"/>
      <c r="N725" s="112"/>
      <c r="O725" s="112"/>
      <c r="P725" s="112" t="s">
        <v>76</v>
      </c>
      <c r="Q725" t="str">
        <v>MAIN MODELS</v>
      </c>
      <c r="R725" s="114" t="str">
        <f t="shared" si="16"/>
        <v>FORTUNER 4X2</v>
      </c>
      <c r="S725" t="str">
        <v>Big Model</v>
      </c>
    </row>
    <row r="726" spans="1:19" hidden="1">
      <c r="A726" s="72" t="s">
        <v>1239</v>
      </c>
      <c r="B726" s="73" t="s">
        <v>1369</v>
      </c>
      <c r="C726" s="73" t="s">
        <v>1373</v>
      </c>
      <c r="D726" s="73" t="s">
        <v>1355</v>
      </c>
      <c r="E726" s="73" t="s">
        <v>76</v>
      </c>
      <c r="F726" s="74" t="s">
        <v>1227</v>
      </c>
      <c r="G726" s="75" t="s">
        <v>161</v>
      </c>
      <c r="H726" s="75" t="s">
        <v>161</v>
      </c>
      <c r="I726" s="74">
        <v>0</v>
      </c>
      <c r="K726" s="112"/>
      <c r="L726" s="112"/>
      <c r="M726" s="112"/>
      <c r="N726" s="112"/>
      <c r="O726" s="112"/>
      <c r="P726" s="112" t="s">
        <v>76</v>
      </c>
      <c r="Q726" t="str">
        <v>MAIN MODELS</v>
      </c>
      <c r="R726" s="114" t="str">
        <f t="shared" si="16"/>
        <v>FORTUNER 4X2</v>
      </c>
      <c r="S726" t="str">
        <v>Big Model</v>
      </c>
    </row>
    <row r="727" spans="1:19" hidden="1">
      <c r="A727" s="72" t="s">
        <v>1286</v>
      </c>
      <c r="B727" s="73" t="s">
        <v>1369</v>
      </c>
      <c r="C727" s="73" t="s">
        <v>1374</v>
      </c>
      <c r="D727" s="73" t="s">
        <v>1350</v>
      </c>
      <c r="E727" s="73" t="s">
        <v>76</v>
      </c>
      <c r="F727" s="74" t="s">
        <v>1227</v>
      </c>
      <c r="G727" s="75" t="s">
        <v>161</v>
      </c>
      <c r="H727" s="75" t="s">
        <v>161</v>
      </c>
      <c r="I727" s="74">
        <v>0</v>
      </c>
      <c r="K727" s="112"/>
      <c r="L727" s="112"/>
      <c r="M727" s="112"/>
      <c r="N727" s="112"/>
      <c r="O727" s="112"/>
      <c r="P727" s="112" t="s">
        <v>76</v>
      </c>
      <c r="Q727" t="str">
        <v>MAIN MODELS</v>
      </c>
      <c r="R727" s="114" t="str">
        <f t="shared" si="16"/>
        <v>FORTUNER 4X2</v>
      </c>
      <c r="S727" t="str">
        <v>Big Model</v>
      </c>
    </row>
    <row r="728" spans="1:19" hidden="1">
      <c r="A728" s="72" t="s">
        <v>1286</v>
      </c>
      <c r="B728" s="73" t="s">
        <v>1371</v>
      </c>
      <c r="C728" s="73" t="s">
        <v>1375</v>
      </c>
      <c r="D728" s="73" t="s">
        <v>1350</v>
      </c>
      <c r="E728" s="73" t="s">
        <v>76</v>
      </c>
      <c r="F728" s="74" t="s">
        <v>1227</v>
      </c>
      <c r="G728" s="75" t="s">
        <v>161</v>
      </c>
      <c r="H728" s="75" t="s">
        <v>161</v>
      </c>
      <c r="I728" s="74">
        <v>0</v>
      </c>
      <c r="K728" s="112"/>
      <c r="L728" s="112"/>
      <c r="M728" s="112"/>
      <c r="N728" s="112"/>
      <c r="O728" s="112"/>
      <c r="P728" s="112" t="s">
        <v>76</v>
      </c>
      <c r="Q728" t="str">
        <v>MAIN MODELS</v>
      </c>
      <c r="R728" s="114" t="str">
        <f t="shared" si="16"/>
        <v>FORTUNER 4X2</v>
      </c>
      <c r="S728" t="str">
        <v>Big Model</v>
      </c>
    </row>
    <row r="729" spans="1:19" hidden="1">
      <c r="A729" s="72" t="s">
        <v>1286</v>
      </c>
      <c r="B729" s="73" t="s">
        <v>1140</v>
      </c>
      <c r="C729" s="73" t="s">
        <v>1376</v>
      </c>
      <c r="D729" s="73" t="s">
        <v>1350</v>
      </c>
      <c r="E729" s="73" t="s">
        <v>76</v>
      </c>
      <c r="F729" s="74" t="s">
        <v>1227</v>
      </c>
      <c r="G729" s="75" t="s">
        <v>161</v>
      </c>
      <c r="H729" s="75" t="s">
        <v>161</v>
      </c>
      <c r="I729" s="74">
        <v>0</v>
      </c>
      <c r="K729" s="112"/>
      <c r="L729" s="112"/>
      <c r="M729" s="112"/>
      <c r="N729" s="112"/>
      <c r="O729" s="112"/>
      <c r="P729" s="112" t="s">
        <v>76</v>
      </c>
      <c r="Q729" t="str">
        <v>MAIN MODELS</v>
      </c>
      <c r="R729" s="114" t="str">
        <f t="shared" si="16"/>
        <v>FORTUNER 4X2</v>
      </c>
      <c r="S729" t="str">
        <v>Big Model</v>
      </c>
    </row>
    <row r="730" spans="1:19" hidden="1">
      <c r="A730" s="72" t="s">
        <v>1243</v>
      </c>
      <c r="B730" s="73" t="s">
        <v>524</v>
      </c>
      <c r="C730" s="73" t="s">
        <v>1377</v>
      </c>
      <c r="D730" s="73" t="s">
        <v>1357</v>
      </c>
      <c r="E730" s="73" t="s">
        <v>76</v>
      </c>
      <c r="F730" s="74" t="s">
        <v>1227</v>
      </c>
      <c r="G730" s="75" t="s">
        <v>161</v>
      </c>
      <c r="H730" s="75" t="s">
        <v>161</v>
      </c>
      <c r="I730" s="74">
        <v>0</v>
      </c>
      <c r="K730" s="112"/>
      <c r="L730" s="112"/>
      <c r="M730" s="112"/>
      <c r="N730" s="112"/>
      <c r="O730" s="112"/>
      <c r="P730" s="112" t="s">
        <v>76</v>
      </c>
      <c r="Q730" t="str">
        <v>MAIN MODELS</v>
      </c>
      <c r="R730" s="114" t="str">
        <f t="shared" si="16"/>
        <v>FORTUNER 4X2</v>
      </c>
      <c r="S730" t="str">
        <v>Big Model</v>
      </c>
    </row>
    <row r="731" spans="1:19" hidden="1">
      <c r="A731" s="72" t="s">
        <v>1286</v>
      </c>
      <c r="B731" s="73" t="s">
        <v>300</v>
      </c>
      <c r="C731" s="73" t="s">
        <v>1378</v>
      </c>
      <c r="D731" s="73" t="s">
        <v>1379</v>
      </c>
      <c r="E731" s="73" t="s">
        <v>76</v>
      </c>
      <c r="F731" s="74" t="s">
        <v>1227</v>
      </c>
      <c r="G731" s="75" t="s">
        <v>161</v>
      </c>
      <c r="H731" s="75" t="s">
        <v>161</v>
      </c>
      <c r="I731" s="74">
        <v>0</v>
      </c>
      <c r="K731" s="112"/>
      <c r="L731" s="112"/>
      <c r="M731" s="112"/>
      <c r="N731" s="112"/>
      <c r="O731" s="112"/>
      <c r="P731" s="112" t="s">
        <v>76</v>
      </c>
      <c r="Q731" t="str">
        <v>MAIN MODELS</v>
      </c>
      <c r="R731" s="114" t="str">
        <f t="shared" si="16"/>
        <v>FORTUNER 4X2</v>
      </c>
      <c r="S731" t="str">
        <v>Big Model</v>
      </c>
    </row>
    <row r="732" spans="1:19" hidden="1">
      <c r="A732" s="72" t="s">
        <v>1243</v>
      </c>
      <c r="B732" s="73" t="s">
        <v>538</v>
      </c>
      <c r="C732" s="73" t="s">
        <v>1380</v>
      </c>
      <c r="D732" s="73" t="s">
        <v>1381</v>
      </c>
      <c r="E732" s="73" t="s">
        <v>76</v>
      </c>
      <c r="F732" s="74" t="s">
        <v>1227</v>
      </c>
      <c r="G732" s="75" t="s">
        <v>161</v>
      </c>
      <c r="H732" s="75" t="s">
        <v>161</v>
      </c>
      <c r="I732" s="74">
        <v>0</v>
      </c>
      <c r="K732" s="112"/>
      <c r="L732" s="112"/>
      <c r="M732" s="112"/>
      <c r="N732" s="112"/>
      <c r="O732" s="112"/>
      <c r="P732" s="112" t="s">
        <v>76</v>
      </c>
      <c r="Q732" t="str">
        <v>MAIN MODELS</v>
      </c>
      <c r="R732" s="114" t="str">
        <f t="shared" si="16"/>
        <v>FORTUNER 4X2</v>
      </c>
      <c r="S732" t="str">
        <v>Big Model</v>
      </c>
    </row>
    <row r="733" spans="1:19" hidden="1">
      <c r="A733" s="72" t="s">
        <v>1286</v>
      </c>
      <c r="B733" s="73" t="s">
        <v>538</v>
      </c>
      <c r="C733" s="73" t="s">
        <v>1382</v>
      </c>
      <c r="D733" s="73" t="s">
        <v>1379</v>
      </c>
      <c r="E733" s="73" t="s">
        <v>76</v>
      </c>
      <c r="F733" s="74" t="s">
        <v>1227</v>
      </c>
      <c r="G733" s="75" t="s">
        <v>161</v>
      </c>
      <c r="H733" s="75" t="s">
        <v>161</v>
      </c>
      <c r="I733" s="74">
        <v>0</v>
      </c>
      <c r="K733" s="112"/>
      <c r="L733" s="112"/>
      <c r="M733" s="112"/>
      <c r="N733" s="112"/>
      <c r="O733" s="112"/>
      <c r="P733" s="112" t="s">
        <v>76</v>
      </c>
      <c r="Q733" t="str">
        <v>MAIN MODELS</v>
      </c>
      <c r="R733" s="114" t="str">
        <f t="shared" si="16"/>
        <v>FORTUNER 4X2</v>
      </c>
      <c r="S733" t="str">
        <v>Big Model</v>
      </c>
    </row>
    <row r="734" spans="1:19" hidden="1">
      <c r="A734" s="72" t="s">
        <v>1247</v>
      </c>
      <c r="B734" s="73" t="s">
        <v>300</v>
      </c>
      <c r="C734" s="73" t="s">
        <v>1383</v>
      </c>
      <c r="D734" s="73" t="s">
        <v>1384</v>
      </c>
      <c r="E734" s="73" t="s">
        <v>76</v>
      </c>
      <c r="F734" s="74" t="s">
        <v>1227</v>
      </c>
      <c r="G734" s="75" t="s">
        <v>161</v>
      </c>
      <c r="H734" s="75" t="s">
        <v>161</v>
      </c>
      <c r="I734" s="74">
        <v>0</v>
      </c>
      <c r="K734" s="112"/>
      <c r="L734" s="112"/>
      <c r="M734" s="112"/>
      <c r="N734" s="112"/>
      <c r="O734" s="112"/>
      <c r="P734" s="112" t="s">
        <v>76</v>
      </c>
      <c r="Q734" t="str">
        <v>MAIN MODELS</v>
      </c>
      <c r="R734" s="114" t="str">
        <f t="shared" si="16"/>
        <v>FORTUNER 4X2</v>
      </c>
      <c r="S734" t="str">
        <v>Big Model</v>
      </c>
    </row>
    <row r="735" spans="1:19" hidden="1">
      <c r="A735" s="72" t="s">
        <v>1243</v>
      </c>
      <c r="B735" s="73" t="s">
        <v>300</v>
      </c>
      <c r="C735" s="73" t="s">
        <v>1385</v>
      </c>
      <c r="D735" s="73" t="s">
        <v>1381</v>
      </c>
      <c r="E735" s="73" t="s">
        <v>76</v>
      </c>
      <c r="F735" s="74" t="s">
        <v>1227</v>
      </c>
      <c r="G735" s="75" t="s">
        <v>161</v>
      </c>
      <c r="H735" s="75" t="s">
        <v>161</v>
      </c>
      <c r="I735" s="74">
        <v>0</v>
      </c>
      <c r="K735" s="112"/>
      <c r="L735" s="112"/>
      <c r="M735" s="112"/>
      <c r="N735" s="112"/>
      <c r="O735" s="112"/>
      <c r="P735" s="112" t="s">
        <v>76</v>
      </c>
      <c r="Q735" t="str">
        <v>MAIN MODELS</v>
      </c>
      <c r="R735" s="114" t="str">
        <f t="shared" si="16"/>
        <v>FORTUNER 4X2</v>
      </c>
      <c r="S735" t="str">
        <v>Big Model</v>
      </c>
    </row>
    <row r="736" spans="1:19" hidden="1">
      <c r="A736" s="72" t="s">
        <v>1239</v>
      </c>
      <c r="B736" s="73" t="s">
        <v>300</v>
      </c>
      <c r="C736" s="73" t="s">
        <v>1386</v>
      </c>
      <c r="D736" s="73" t="s">
        <v>1387</v>
      </c>
      <c r="E736" s="73" t="s">
        <v>76</v>
      </c>
      <c r="F736" s="74" t="s">
        <v>1227</v>
      </c>
      <c r="G736" s="75" t="s">
        <v>161</v>
      </c>
      <c r="H736" s="75" t="s">
        <v>161</v>
      </c>
      <c r="I736" s="74">
        <v>0</v>
      </c>
      <c r="K736" s="112"/>
      <c r="L736" s="112"/>
      <c r="M736" s="112"/>
      <c r="N736" s="112"/>
      <c r="O736" s="112"/>
      <c r="P736" s="112" t="s">
        <v>76</v>
      </c>
      <c r="Q736" t="str">
        <v>MAIN MODELS</v>
      </c>
      <c r="R736" s="114" t="str">
        <f t="shared" si="16"/>
        <v>FORTUNER 4X2</v>
      </c>
      <c r="S736" t="str">
        <v>Big Model</v>
      </c>
    </row>
    <row r="737" spans="1:19" hidden="1">
      <c r="A737" s="72" t="s">
        <v>1224</v>
      </c>
      <c r="B737" s="73" t="s">
        <v>158</v>
      </c>
      <c r="C737" s="73" t="s">
        <v>1388</v>
      </c>
      <c r="D737" s="73" t="s">
        <v>1226</v>
      </c>
      <c r="E737" s="73" t="s">
        <v>76</v>
      </c>
      <c r="F737" s="74" t="s">
        <v>1227</v>
      </c>
      <c r="G737" s="75" t="s">
        <v>161</v>
      </c>
      <c r="H737" s="75" t="s">
        <v>161</v>
      </c>
      <c r="I737" s="74">
        <v>0</v>
      </c>
      <c r="K737" s="112"/>
      <c r="L737" s="112"/>
      <c r="M737" s="112"/>
      <c r="N737" s="112"/>
      <c r="O737" s="112"/>
      <c r="P737" s="112" t="s">
        <v>76</v>
      </c>
      <c r="Q737" t="str">
        <v>MAIN MODELS</v>
      </c>
      <c r="R737" s="114" t="str">
        <f t="shared" si="16"/>
        <v>FORTUNER 4X2</v>
      </c>
      <c r="S737" t="str">
        <v>Big Model</v>
      </c>
    </row>
    <row r="738" spans="1:19" hidden="1">
      <c r="A738" s="72" t="s">
        <v>1228</v>
      </c>
      <c r="B738" s="73" t="s">
        <v>158</v>
      </c>
      <c r="C738" s="73" t="s">
        <v>1389</v>
      </c>
      <c r="D738" s="73" t="s">
        <v>1230</v>
      </c>
      <c r="E738" s="73" t="s">
        <v>76</v>
      </c>
      <c r="F738" s="74" t="s">
        <v>1227</v>
      </c>
      <c r="G738" s="75" t="s">
        <v>161</v>
      </c>
      <c r="H738" s="75" t="s">
        <v>161</v>
      </c>
      <c r="I738" s="74">
        <v>0</v>
      </c>
      <c r="K738" s="112"/>
      <c r="L738" s="112"/>
      <c r="M738" s="112"/>
      <c r="N738" s="112"/>
      <c r="O738" s="112"/>
      <c r="P738" s="112" t="s">
        <v>76</v>
      </c>
      <c r="Q738" t="str">
        <v>MAIN MODELS</v>
      </c>
      <c r="R738" s="114" t="str">
        <f t="shared" si="16"/>
        <v>FORTUNER 4X2</v>
      </c>
      <c r="S738" t="str">
        <v>Big Model</v>
      </c>
    </row>
    <row r="739" spans="1:19" hidden="1">
      <c r="A739" s="72" t="s">
        <v>1390</v>
      </c>
      <c r="B739" s="73" t="s">
        <v>158</v>
      </c>
      <c r="C739" s="73" t="s">
        <v>1391</v>
      </c>
      <c r="D739" s="73" t="s">
        <v>1392</v>
      </c>
      <c r="E739" s="73" t="s">
        <v>76</v>
      </c>
      <c r="F739" s="74" t="s">
        <v>1227</v>
      </c>
      <c r="G739" s="75" t="s">
        <v>161</v>
      </c>
      <c r="H739" s="75" t="s">
        <v>161</v>
      </c>
      <c r="I739" s="74">
        <v>0</v>
      </c>
      <c r="K739" s="112"/>
      <c r="L739" s="112"/>
      <c r="M739" s="112"/>
      <c r="N739" s="112"/>
      <c r="O739" s="112"/>
      <c r="P739" s="112" t="s">
        <v>76</v>
      </c>
      <c r="Q739" t="str">
        <v>MAIN MODELS</v>
      </c>
      <c r="R739" s="114" t="str">
        <f t="shared" si="16"/>
        <v>FORTUNER 4X2</v>
      </c>
      <c r="S739" t="str">
        <v>Big Model</v>
      </c>
    </row>
    <row r="740" spans="1:19" hidden="1">
      <c r="A740" s="72" t="s">
        <v>1236</v>
      </c>
      <c r="B740" s="73" t="s">
        <v>158</v>
      </c>
      <c r="C740" s="73" t="s">
        <v>1393</v>
      </c>
      <c r="D740" s="73" t="s">
        <v>1238</v>
      </c>
      <c r="E740" s="73" t="s">
        <v>76</v>
      </c>
      <c r="F740" s="74" t="s">
        <v>1227</v>
      </c>
      <c r="G740" s="75" t="s">
        <v>161</v>
      </c>
      <c r="H740" s="75" t="s">
        <v>161</v>
      </c>
      <c r="I740" s="74">
        <v>0</v>
      </c>
      <c r="K740" s="112"/>
      <c r="L740" s="112"/>
      <c r="M740" s="112"/>
      <c r="N740" s="112"/>
      <c r="O740" s="112"/>
      <c r="P740" s="112" t="s">
        <v>76</v>
      </c>
      <c r="Q740" t="str">
        <v>MAIN MODELS</v>
      </c>
      <c r="R740" s="114" t="str">
        <f t="shared" si="16"/>
        <v>FORTUNER 4X2</v>
      </c>
      <c r="S740" t="str">
        <v>Big Model</v>
      </c>
    </row>
    <row r="741" spans="1:19" hidden="1">
      <c r="A741" s="72" t="s">
        <v>1236</v>
      </c>
      <c r="B741" s="73" t="s">
        <v>162</v>
      </c>
      <c r="C741" s="73" t="s">
        <v>1394</v>
      </c>
      <c r="D741" s="73" t="s">
        <v>1238</v>
      </c>
      <c r="E741" s="73" t="s">
        <v>76</v>
      </c>
      <c r="F741" s="74" t="s">
        <v>1227</v>
      </c>
      <c r="G741" s="75" t="s">
        <v>161</v>
      </c>
      <c r="H741" s="75" t="s">
        <v>161</v>
      </c>
      <c r="I741" s="74">
        <v>0</v>
      </c>
      <c r="K741" s="112"/>
      <c r="L741" s="112"/>
      <c r="M741" s="112"/>
      <c r="N741" s="112"/>
      <c r="O741" s="112"/>
      <c r="P741" s="112" t="s">
        <v>76</v>
      </c>
      <c r="Q741" t="str">
        <v>MAIN MODELS</v>
      </c>
      <c r="R741" s="114" t="str">
        <f t="shared" si="16"/>
        <v>FORTUNER 4X2</v>
      </c>
      <c r="S741" t="str">
        <v>Big Model</v>
      </c>
    </row>
    <row r="742" spans="1:19" hidden="1">
      <c r="A742" s="72" t="s">
        <v>1390</v>
      </c>
      <c r="B742" s="73" t="s">
        <v>162</v>
      </c>
      <c r="C742" s="73" t="s">
        <v>1395</v>
      </c>
      <c r="D742" s="73" t="s">
        <v>1392</v>
      </c>
      <c r="E742" s="73" t="s">
        <v>76</v>
      </c>
      <c r="F742" s="74" t="s">
        <v>1227</v>
      </c>
      <c r="G742" s="75" t="s">
        <v>161</v>
      </c>
      <c r="H742" s="75" t="s">
        <v>161</v>
      </c>
      <c r="I742" s="74">
        <v>0</v>
      </c>
      <c r="K742" s="112"/>
      <c r="L742" s="112"/>
      <c r="M742" s="112"/>
      <c r="N742" s="112"/>
      <c r="O742" s="112"/>
      <c r="P742" s="112" t="s">
        <v>76</v>
      </c>
      <c r="Q742" t="str">
        <v>MAIN MODELS</v>
      </c>
      <c r="R742" s="114" t="str">
        <f t="shared" si="16"/>
        <v>FORTUNER 4X2</v>
      </c>
      <c r="S742" t="str">
        <v>Big Model</v>
      </c>
    </row>
    <row r="743" spans="1:19" hidden="1">
      <c r="A743" s="72" t="s">
        <v>1224</v>
      </c>
      <c r="B743" s="73" t="s">
        <v>683</v>
      </c>
      <c r="C743" s="73" t="s">
        <v>1396</v>
      </c>
      <c r="D743" s="73" t="s">
        <v>1397</v>
      </c>
      <c r="E743" s="73" t="s">
        <v>76</v>
      </c>
      <c r="F743" s="74" t="s">
        <v>1227</v>
      </c>
      <c r="G743" s="75" t="s">
        <v>161</v>
      </c>
      <c r="H743" s="75" t="s">
        <v>161</v>
      </c>
      <c r="I743" s="74">
        <v>0</v>
      </c>
      <c r="K743" s="112"/>
      <c r="L743" s="112"/>
      <c r="M743" s="112"/>
      <c r="N743" s="112"/>
      <c r="O743" s="112"/>
      <c r="P743" s="112" t="s">
        <v>76</v>
      </c>
      <c r="Q743" t="str">
        <v>MAIN MODELS</v>
      </c>
      <c r="R743" s="114" t="str">
        <f t="shared" si="16"/>
        <v>FORTUNER 4X2</v>
      </c>
      <c r="S743" t="str">
        <v>Big Model</v>
      </c>
    </row>
    <row r="744" spans="1:19" hidden="1">
      <c r="A744" s="72" t="s">
        <v>1228</v>
      </c>
      <c r="B744" s="73" t="s">
        <v>683</v>
      </c>
      <c r="C744" s="73" t="s">
        <v>1398</v>
      </c>
      <c r="D744" s="73" t="s">
        <v>1399</v>
      </c>
      <c r="E744" s="73" t="s">
        <v>76</v>
      </c>
      <c r="F744" s="74" t="s">
        <v>1227</v>
      </c>
      <c r="G744" s="75" t="s">
        <v>161</v>
      </c>
      <c r="H744" s="75" t="s">
        <v>161</v>
      </c>
      <c r="I744" s="74">
        <v>0</v>
      </c>
      <c r="K744" s="112"/>
      <c r="L744" s="112"/>
      <c r="M744" s="112"/>
      <c r="N744" s="112"/>
      <c r="O744" s="112"/>
      <c r="P744" s="112" t="s">
        <v>76</v>
      </c>
      <c r="Q744" t="str">
        <v>MAIN MODELS</v>
      </c>
      <c r="R744" s="114" t="str">
        <f t="shared" si="16"/>
        <v>FORTUNER 4X2</v>
      </c>
      <c r="S744" t="str">
        <v>Big Model</v>
      </c>
    </row>
    <row r="745" spans="1:19" hidden="1">
      <c r="A745" s="72" t="s">
        <v>1390</v>
      </c>
      <c r="B745" s="73" t="s">
        <v>683</v>
      </c>
      <c r="C745" s="73" t="s">
        <v>1400</v>
      </c>
      <c r="D745" s="73" t="s">
        <v>1401</v>
      </c>
      <c r="E745" s="73" t="s">
        <v>76</v>
      </c>
      <c r="F745" s="74" t="s">
        <v>1227</v>
      </c>
      <c r="G745" s="75" t="s">
        <v>161</v>
      </c>
      <c r="H745" s="75" t="s">
        <v>161</v>
      </c>
      <c r="I745" s="74">
        <v>0</v>
      </c>
      <c r="K745" s="112"/>
      <c r="L745" s="112"/>
      <c r="M745" s="112"/>
      <c r="N745" s="112"/>
      <c r="O745" s="112"/>
      <c r="P745" s="112" t="s">
        <v>76</v>
      </c>
      <c r="Q745" t="str">
        <v>MAIN MODELS</v>
      </c>
      <c r="R745" s="114" t="str">
        <f t="shared" si="16"/>
        <v>FORTUNER 4X2</v>
      </c>
      <c r="S745" t="str">
        <v>Big Model</v>
      </c>
    </row>
    <row r="746" spans="1:19" hidden="1">
      <c r="A746" s="72" t="s">
        <v>1236</v>
      </c>
      <c r="B746" s="73" t="s">
        <v>683</v>
      </c>
      <c r="C746" s="73" t="s">
        <v>1402</v>
      </c>
      <c r="D746" s="73" t="s">
        <v>1403</v>
      </c>
      <c r="E746" s="73" t="s">
        <v>76</v>
      </c>
      <c r="F746" s="74" t="s">
        <v>1227</v>
      </c>
      <c r="G746" s="75" t="s">
        <v>161</v>
      </c>
      <c r="H746" s="75" t="s">
        <v>161</v>
      </c>
      <c r="I746" s="74">
        <v>0</v>
      </c>
      <c r="K746" s="112"/>
      <c r="L746" s="112"/>
      <c r="M746" s="112"/>
      <c r="N746" s="112"/>
      <c r="O746" s="112"/>
      <c r="P746" s="112" t="s">
        <v>76</v>
      </c>
      <c r="Q746" t="str">
        <v>MAIN MODELS</v>
      </c>
      <c r="R746" s="114" t="str">
        <f t="shared" si="16"/>
        <v>FORTUNER 4X2</v>
      </c>
      <c r="S746" t="str">
        <v>Big Model</v>
      </c>
    </row>
    <row r="747" spans="1:19" hidden="1">
      <c r="A747" s="72" t="s">
        <v>1390</v>
      </c>
      <c r="B747" s="73" t="s">
        <v>687</v>
      </c>
      <c r="C747" s="73" t="s">
        <v>1404</v>
      </c>
      <c r="D747" s="73" t="s">
        <v>1401</v>
      </c>
      <c r="E747" s="73" t="s">
        <v>76</v>
      </c>
      <c r="F747" s="74" t="s">
        <v>1227</v>
      </c>
      <c r="G747" s="75" t="s">
        <v>161</v>
      </c>
      <c r="H747" s="75" t="s">
        <v>161</v>
      </c>
      <c r="I747" s="74">
        <v>0</v>
      </c>
      <c r="K747" s="112"/>
      <c r="L747" s="112"/>
      <c r="M747" s="112"/>
      <c r="N747" s="112"/>
      <c r="O747" s="112"/>
      <c r="P747" s="112" t="s">
        <v>76</v>
      </c>
      <c r="Q747" t="str">
        <v>MAIN MODELS</v>
      </c>
      <c r="R747" s="114" t="str">
        <f t="shared" si="16"/>
        <v>FORTUNER 4X2</v>
      </c>
      <c r="S747" t="str">
        <v>Big Model</v>
      </c>
    </row>
    <row r="748" spans="1:19" hidden="1">
      <c r="A748" s="72" t="s">
        <v>1236</v>
      </c>
      <c r="B748" s="73" t="s">
        <v>687</v>
      </c>
      <c r="C748" s="73" t="s">
        <v>1405</v>
      </c>
      <c r="D748" s="73" t="s">
        <v>1403</v>
      </c>
      <c r="E748" s="73" t="s">
        <v>76</v>
      </c>
      <c r="F748" s="74" t="s">
        <v>1227</v>
      </c>
      <c r="G748" s="75" t="s">
        <v>161</v>
      </c>
      <c r="H748" s="75" t="s">
        <v>161</v>
      </c>
      <c r="I748" s="74">
        <v>0</v>
      </c>
      <c r="K748" s="112"/>
      <c r="L748" s="112"/>
      <c r="M748" s="112"/>
      <c r="N748" s="112"/>
      <c r="O748" s="112"/>
      <c r="P748" s="112" t="s">
        <v>76</v>
      </c>
      <c r="Q748" t="str">
        <v>MAIN MODELS</v>
      </c>
      <c r="R748" s="114" t="str">
        <f t="shared" si="16"/>
        <v>FORTUNER 4X2</v>
      </c>
      <c r="S748" t="str">
        <v>Big Model</v>
      </c>
    </row>
    <row r="749" spans="1:19" hidden="1">
      <c r="A749" s="72" t="s">
        <v>1224</v>
      </c>
      <c r="B749" s="73" t="s">
        <v>221</v>
      </c>
      <c r="C749" s="73" t="s">
        <v>1406</v>
      </c>
      <c r="D749" s="73" t="s">
        <v>1226</v>
      </c>
      <c r="E749" s="73" t="s">
        <v>76</v>
      </c>
      <c r="F749" s="74" t="s">
        <v>1227</v>
      </c>
      <c r="G749" s="75" t="s">
        <v>161</v>
      </c>
      <c r="H749" s="75" t="s">
        <v>161</v>
      </c>
      <c r="I749" s="74">
        <v>0</v>
      </c>
      <c r="K749" s="112"/>
      <c r="L749" s="112"/>
      <c r="M749" s="112"/>
      <c r="N749" s="112"/>
      <c r="O749" s="112"/>
      <c r="P749" s="112" t="s">
        <v>76</v>
      </c>
      <c r="Q749" t="str">
        <v>MAIN MODELS</v>
      </c>
      <c r="R749" s="114" t="str">
        <f t="shared" si="16"/>
        <v>FORTUNER 4X2</v>
      </c>
      <c r="S749" t="str">
        <v>Big Model</v>
      </c>
    </row>
    <row r="750" spans="1:19" hidden="1">
      <c r="A750" s="72" t="s">
        <v>1228</v>
      </c>
      <c r="B750" s="73" t="s">
        <v>221</v>
      </c>
      <c r="C750" s="73" t="s">
        <v>1407</v>
      </c>
      <c r="D750" s="73" t="s">
        <v>1230</v>
      </c>
      <c r="E750" s="73" t="s">
        <v>76</v>
      </c>
      <c r="F750" s="74" t="s">
        <v>1227</v>
      </c>
      <c r="G750" s="75" t="s">
        <v>161</v>
      </c>
      <c r="H750" s="75" t="s">
        <v>161</v>
      </c>
      <c r="I750" s="74">
        <v>0</v>
      </c>
      <c r="K750" s="112"/>
      <c r="L750" s="112"/>
      <c r="M750" s="112"/>
      <c r="N750" s="112"/>
      <c r="O750" s="112"/>
      <c r="P750" s="112" t="s">
        <v>76</v>
      </c>
      <c r="Q750" t="str">
        <v>MAIN MODELS</v>
      </c>
      <c r="R750" s="114" t="str">
        <f t="shared" si="16"/>
        <v>FORTUNER 4X2</v>
      </c>
      <c r="S750" t="str">
        <v>Big Model</v>
      </c>
    </row>
    <row r="751" spans="1:19" hidden="1">
      <c r="A751" s="72" t="s">
        <v>1390</v>
      </c>
      <c r="B751" s="73" t="s">
        <v>221</v>
      </c>
      <c r="C751" s="73" t="s">
        <v>1408</v>
      </c>
      <c r="D751" s="73" t="s">
        <v>1392</v>
      </c>
      <c r="E751" s="73" t="s">
        <v>76</v>
      </c>
      <c r="F751" s="74" t="s">
        <v>1227</v>
      </c>
      <c r="G751" s="75" t="s">
        <v>161</v>
      </c>
      <c r="H751" s="75" t="s">
        <v>161</v>
      </c>
      <c r="I751" s="74">
        <v>0</v>
      </c>
      <c r="K751" s="112"/>
      <c r="L751" s="112"/>
      <c r="M751" s="112"/>
      <c r="N751" s="112"/>
      <c r="O751" s="112"/>
      <c r="P751" s="112" t="s">
        <v>76</v>
      </c>
      <c r="Q751" t="str">
        <v>MAIN MODELS</v>
      </c>
      <c r="R751" s="114" t="str">
        <f t="shared" si="16"/>
        <v>FORTUNER 4X2</v>
      </c>
      <c r="S751" t="str">
        <v>Big Model</v>
      </c>
    </row>
    <row r="752" spans="1:19" hidden="1">
      <c r="A752" s="72" t="s">
        <v>1390</v>
      </c>
      <c r="B752" s="73" t="s">
        <v>164</v>
      </c>
      <c r="C752" s="73" t="s">
        <v>1409</v>
      </c>
      <c r="D752" s="73" t="s">
        <v>1392</v>
      </c>
      <c r="E752" s="73" t="s">
        <v>76</v>
      </c>
      <c r="F752" s="74" t="s">
        <v>1227</v>
      </c>
      <c r="G752" s="75" t="s">
        <v>161</v>
      </c>
      <c r="H752" s="75" t="s">
        <v>161</v>
      </c>
      <c r="I752" s="74">
        <v>0</v>
      </c>
      <c r="K752" s="112"/>
      <c r="L752" s="112"/>
      <c r="M752" s="112"/>
      <c r="N752" s="112"/>
      <c r="O752" s="112"/>
      <c r="P752" s="112" t="s">
        <v>76</v>
      </c>
      <c r="Q752" t="str">
        <v>MAIN MODELS</v>
      </c>
      <c r="R752" s="114" t="str">
        <f t="shared" si="16"/>
        <v>FORTUNER 4X2</v>
      </c>
      <c r="S752" t="str">
        <v>Big Model</v>
      </c>
    </row>
    <row r="753" spans="1:19" hidden="1">
      <c r="A753" s="72" t="s">
        <v>1236</v>
      </c>
      <c r="B753" s="73" t="s">
        <v>164</v>
      </c>
      <c r="C753" s="73" t="s">
        <v>1410</v>
      </c>
      <c r="D753" s="73" t="s">
        <v>1238</v>
      </c>
      <c r="E753" s="73" t="s">
        <v>76</v>
      </c>
      <c r="F753" s="74" t="s">
        <v>1227</v>
      </c>
      <c r="G753" s="75" t="s">
        <v>161</v>
      </c>
      <c r="H753" s="75" t="s">
        <v>161</v>
      </c>
      <c r="I753" s="74">
        <v>0</v>
      </c>
      <c r="K753" s="112"/>
      <c r="L753" s="112"/>
      <c r="M753" s="112"/>
      <c r="N753" s="112"/>
      <c r="O753" s="112"/>
      <c r="P753" s="112" t="s">
        <v>76</v>
      </c>
      <c r="Q753" t="str">
        <v>MAIN MODELS</v>
      </c>
      <c r="R753" s="114" t="str">
        <f t="shared" si="16"/>
        <v>FORTUNER 4X2</v>
      </c>
      <c r="S753" t="str">
        <v>Big Model</v>
      </c>
    </row>
    <row r="754" spans="1:19" hidden="1">
      <c r="A754" s="72" t="s">
        <v>1390</v>
      </c>
      <c r="B754" s="73" t="s">
        <v>567</v>
      </c>
      <c r="C754" s="73" t="s">
        <v>1411</v>
      </c>
      <c r="D754" s="73" t="s">
        <v>1392</v>
      </c>
      <c r="E754" s="73" t="s">
        <v>76</v>
      </c>
      <c r="F754" s="74" t="s">
        <v>1227</v>
      </c>
      <c r="G754" s="75" t="s">
        <v>161</v>
      </c>
      <c r="H754" s="75" t="s">
        <v>161</v>
      </c>
      <c r="I754" s="74">
        <v>0</v>
      </c>
      <c r="K754" s="112"/>
      <c r="L754" s="112"/>
      <c r="M754" s="112"/>
      <c r="N754" s="112"/>
      <c r="O754" s="112"/>
      <c r="P754" s="112" t="s">
        <v>76</v>
      </c>
      <c r="Q754" t="str">
        <v>MAIN MODELS</v>
      </c>
      <c r="R754" s="114" t="str">
        <f t="shared" si="16"/>
        <v>FORTUNER 4X2</v>
      </c>
      <c r="S754" t="str">
        <v>Big Model</v>
      </c>
    </row>
    <row r="755" spans="1:19" hidden="1">
      <c r="A755" s="72" t="s">
        <v>1390</v>
      </c>
      <c r="B755" s="73" t="s">
        <v>569</v>
      </c>
      <c r="C755" s="73" t="s">
        <v>1412</v>
      </c>
      <c r="D755" s="73" t="s">
        <v>1392</v>
      </c>
      <c r="E755" s="73" t="s">
        <v>76</v>
      </c>
      <c r="F755" s="74" t="s">
        <v>1227</v>
      </c>
      <c r="G755" s="75" t="s">
        <v>161</v>
      </c>
      <c r="H755" s="75" t="s">
        <v>161</v>
      </c>
      <c r="I755" s="74">
        <v>0</v>
      </c>
      <c r="K755" s="112"/>
      <c r="L755" s="112"/>
      <c r="M755" s="112"/>
      <c r="N755" s="112"/>
      <c r="O755" s="112"/>
      <c r="P755" s="112" t="s">
        <v>76</v>
      </c>
      <c r="Q755" t="str">
        <v>MAIN MODELS</v>
      </c>
      <c r="R755" s="114" t="str">
        <f t="shared" si="16"/>
        <v>FORTUNER 4X2</v>
      </c>
      <c r="S755" t="str">
        <v>Big Model</v>
      </c>
    </row>
    <row r="756" spans="1:19" hidden="1">
      <c r="A756" s="72" t="s">
        <v>1390</v>
      </c>
      <c r="B756" s="73" t="s">
        <v>274</v>
      </c>
      <c r="C756" s="73" t="s">
        <v>1413</v>
      </c>
      <c r="D756" s="73" t="s">
        <v>1392</v>
      </c>
      <c r="E756" s="73" t="s">
        <v>76</v>
      </c>
      <c r="F756" s="74" t="s">
        <v>1227</v>
      </c>
      <c r="G756" s="75" t="s">
        <v>161</v>
      </c>
      <c r="H756" s="75" t="s">
        <v>161</v>
      </c>
      <c r="I756" s="74">
        <v>0</v>
      </c>
      <c r="K756" s="112"/>
      <c r="L756" s="112"/>
      <c r="M756" s="112"/>
      <c r="N756" s="112"/>
      <c r="O756" s="112"/>
      <c r="P756" s="112" t="s">
        <v>76</v>
      </c>
      <c r="Q756" t="str">
        <v>MAIN MODELS</v>
      </c>
      <c r="R756" s="114" t="str">
        <f t="shared" si="16"/>
        <v>FORTUNER 4X2</v>
      </c>
      <c r="S756" t="str">
        <v>Big Model</v>
      </c>
    </row>
    <row r="757" spans="1:19" hidden="1">
      <c r="A757" s="72" t="s">
        <v>1390</v>
      </c>
      <c r="B757" s="73" t="s">
        <v>243</v>
      </c>
      <c r="C757" s="73" t="s">
        <v>1414</v>
      </c>
      <c r="D757" s="73" t="s">
        <v>1392</v>
      </c>
      <c r="E757" s="73" t="s">
        <v>76</v>
      </c>
      <c r="F757" s="74" t="s">
        <v>1227</v>
      </c>
      <c r="G757" s="75" t="s">
        <v>161</v>
      </c>
      <c r="H757" s="75" t="s">
        <v>161</v>
      </c>
      <c r="I757" s="74">
        <v>0</v>
      </c>
      <c r="K757" s="112"/>
      <c r="L757" s="112"/>
      <c r="M757" s="112"/>
      <c r="N757" s="112"/>
      <c r="O757" s="112"/>
      <c r="P757" s="112" t="s">
        <v>76</v>
      </c>
      <c r="Q757" t="str">
        <v>MAIN MODELS</v>
      </c>
      <c r="R757" s="114" t="str">
        <f t="shared" si="16"/>
        <v>FORTUNER 4X2</v>
      </c>
      <c r="S757" t="str">
        <v>Big Model</v>
      </c>
    </row>
    <row r="758" spans="1:19" hidden="1">
      <c r="A758" s="72" t="s">
        <v>1390</v>
      </c>
      <c r="B758" s="73" t="s">
        <v>1415</v>
      </c>
      <c r="C758" s="73" t="s">
        <v>1416</v>
      </c>
      <c r="D758" s="73" t="s">
        <v>1392</v>
      </c>
      <c r="E758" s="73" t="s">
        <v>76</v>
      </c>
      <c r="F758" s="74" t="s">
        <v>1227</v>
      </c>
      <c r="G758" s="75" t="s">
        <v>161</v>
      </c>
      <c r="H758" s="75" t="s">
        <v>161</v>
      </c>
      <c r="I758" s="74">
        <v>0</v>
      </c>
      <c r="K758" s="112"/>
      <c r="L758" s="112"/>
      <c r="M758" s="112"/>
      <c r="N758" s="112"/>
      <c r="O758" s="112"/>
      <c r="P758" s="112" t="s">
        <v>76</v>
      </c>
      <c r="Q758" t="str">
        <v>MAIN MODELS</v>
      </c>
      <c r="R758" s="114" t="str">
        <f t="shared" si="16"/>
        <v>FORTUNER 4X2</v>
      </c>
      <c r="S758" t="str">
        <v>Big Model</v>
      </c>
    </row>
    <row r="759" spans="1:19" hidden="1">
      <c r="A759" s="72" t="s">
        <v>1390</v>
      </c>
      <c r="B759" s="73" t="s">
        <v>610</v>
      </c>
      <c r="C759" s="73" t="s">
        <v>1417</v>
      </c>
      <c r="D759" s="73" t="s">
        <v>1392</v>
      </c>
      <c r="E759" s="73" t="s">
        <v>76</v>
      </c>
      <c r="F759" s="74" t="s">
        <v>1227</v>
      </c>
      <c r="G759" s="75" t="s">
        <v>161</v>
      </c>
      <c r="H759" s="75" t="s">
        <v>161</v>
      </c>
      <c r="I759" s="74">
        <v>0</v>
      </c>
      <c r="K759" s="112"/>
      <c r="L759" s="112"/>
      <c r="M759" s="112"/>
      <c r="N759" s="112"/>
      <c r="O759" s="112"/>
      <c r="P759" s="112" t="s">
        <v>76</v>
      </c>
      <c r="Q759" t="str">
        <v>MAIN MODELS</v>
      </c>
      <c r="R759" s="114" t="str">
        <f t="shared" si="16"/>
        <v>FORTUNER 4X2</v>
      </c>
      <c r="S759" t="str">
        <v>Big Model</v>
      </c>
    </row>
    <row r="760" spans="1:19" hidden="1">
      <c r="A760" s="72" t="s">
        <v>1236</v>
      </c>
      <c r="B760" s="73" t="s">
        <v>243</v>
      </c>
      <c r="C760" s="73" t="s">
        <v>1418</v>
      </c>
      <c r="D760" s="73" t="s">
        <v>1238</v>
      </c>
      <c r="E760" s="73" t="s">
        <v>76</v>
      </c>
      <c r="F760" s="74" t="s">
        <v>1227</v>
      </c>
      <c r="G760" s="75" t="s">
        <v>161</v>
      </c>
      <c r="H760" s="75" t="s">
        <v>161</v>
      </c>
      <c r="I760" s="74">
        <v>0</v>
      </c>
      <c r="K760" s="112"/>
      <c r="L760" s="112"/>
      <c r="M760" s="112"/>
      <c r="N760" s="112"/>
      <c r="O760" s="112"/>
      <c r="P760" s="112" t="s">
        <v>76</v>
      </c>
      <c r="Q760" t="str">
        <v>MAIN MODELS</v>
      </c>
      <c r="R760" s="114" t="str">
        <f t="shared" si="16"/>
        <v>FORTUNER 4X2</v>
      </c>
      <c r="S760" t="str">
        <v>Big Model</v>
      </c>
    </row>
    <row r="761" spans="1:19" hidden="1">
      <c r="A761" s="72" t="s">
        <v>1231</v>
      </c>
      <c r="B761" s="73" t="s">
        <v>158</v>
      </c>
      <c r="C761" s="73" t="s">
        <v>1419</v>
      </c>
      <c r="D761" s="73" t="s">
        <v>1233</v>
      </c>
      <c r="E761" s="73" t="s">
        <v>76</v>
      </c>
      <c r="F761" s="74" t="s">
        <v>1234</v>
      </c>
      <c r="G761" s="75" t="s">
        <v>161</v>
      </c>
      <c r="H761" s="75" t="s">
        <v>161</v>
      </c>
      <c r="I761" s="74">
        <v>0</v>
      </c>
      <c r="K761" s="112"/>
      <c r="L761" s="112"/>
      <c r="M761" s="113">
        <v>43</v>
      </c>
      <c r="N761" s="113" t="s">
        <v>1234</v>
      </c>
      <c r="O761" s="112"/>
      <c r="P761" s="112" t="s">
        <v>76</v>
      </c>
      <c r="Q761" t="str">
        <v>MAIN MODELS</v>
      </c>
      <c r="R761" s="114" t="str">
        <f t="shared" si="16"/>
        <v>FORTUNER 4X2</v>
      </c>
      <c r="S761" t="str">
        <v>Big Model</v>
      </c>
    </row>
    <row r="762" spans="1:19" hidden="1">
      <c r="A762" s="72" t="s">
        <v>1231</v>
      </c>
      <c r="B762" s="73" t="s">
        <v>162</v>
      </c>
      <c r="C762" s="73" t="s">
        <v>1420</v>
      </c>
      <c r="D762" s="73" t="s">
        <v>1233</v>
      </c>
      <c r="E762" s="73" t="s">
        <v>76</v>
      </c>
      <c r="F762" s="74" t="s">
        <v>1234</v>
      </c>
      <c r="G762" s="75" t="s">
        <v>161</v>
      </c>
      <c r="H762" s="75" t="s">
        <v>161</v>
      </c>
      <c r="I762" s="74">
        <v>0</v>
      </c>
      <c r="K762" s="112"/>
      <c r="L762" s="112"/>
      <c r="M762" s="113">
        <v>43</v>
      </c>
      <c r="N762" s="113" t="s">
        <v>1234</v>
      </c>
      <c r="O762" s="112"/>
      <c r="P762" s="112" t="s">
        <v>76</v>
      </c>
      <c r="Q762" t="str">
        <v>MAIN MODELS</v>
      </c>
      <c r="R762" s="114" t="str">
        <f t="shared" si="16"/>
        <v>FORTUNER 4X2</v>
      </c>
      <c r="S762" t="str">
        <v>Big Model</v>
      </c>
    </row>
    <row r="763" spans="1:19" hidden="1">
      <c r="A763" s="72" t="s">
        <v>1231</v>
      </c>
      <c r="B763" s="73" t="s">
        <v>164</v>
      </c>
      <c r="C763" s="73" t="s">
        <v>1421</v>
      </c>
      <c r="D763" s="73" t="s">
        <v>1233</v>
      </c>
      <c r="E763" s="73" t="s">
        <v>76</v>
      </c>
      <c r="F763" s="74" t="s">
        <v>1234</v>
      </c>
      <c r="G763" s="75" t="s">
        <v>161</v>
      </c>
      <c r="H763" s="75" t="s">
        <v>161</v>
      </c>
      <c r="I763" s="74">
        <v>0</v>
      </c>
      <c r="K763" s="112"/>
      <c r="L763" s="112"/>
      <c r="M763" s="113">
        <v>43</v>
      </c>
      <c r="N763" s="113" t="s">
        <v>1234</v>
      </c>
      <c r="O763" s="112"/>
      <c r="P763" s="112" t="s">
        <v>76</v>
      </c>
      <c r="Q763" t="str">
        <v>MAIN MODELS</v>
      </c>
      <c r="R763" s="114" t="str">
        <f t="shared" si="16"/>
        <v>FORTUNER 4X2</v>
      </c>
      <c r="S763" t="str">
        <v>Big Model</v>
      </c>
    </row>
    <row r="764" spans="1:19" hidden="1">
      <c r="A764" s="72" t="s">
        <v>1390</v>
      </c>
      <c r="B764" s="73" t="s">
        <v>1422</v>
      </c>
      <c r="C764" s="73" t="s">
        <v>1423</v>
      </c>
      <c r="D764" s="73" t="s">
        <v>1392</v>
      </c>
      <c r="E764" s="73" t="s">
        <v>76</v>
      </c>
      <c r="F764" s="74" t="s">
        <v>1227</v>
      </c>
      <c r="G764" s="75" t="s">
        <v>161</v>
      </c>
      <c r="H764" s="75" t="s">
        <v>161</v>
      </c>
      <c r="I764" s="74">
        <v>0</v>
      </c>
      <c r="K764" s="112"/>
      <c r="L764" s="112"/>
      <c r="M764" s="112"/>
      <c r="N764" s="112"/>
      <c r="O764" s="112"/>
      <c r="P764" s="112" t="s">
        <v>76</v>
      </c>
      <c r="Q764" t="str">
        <v>MAIN MODELS</v>
      </c>
      <c r="R764" s="114" t="str">
        <f t="shared" si="16"/>
        <v>FORTUNER 4X2</v>
      </c>
      <c r="S764" t="str">
        <v>Big Model</v>
      </c>
    </row>
    <row r="765" spans="1:19" hidden="1">
      <c r="A765" s="72" t="s">
        <v>1390</v>
      </c>
      <c r="B765" s="73" t="s">
        <v>628</v>
      </c>
      <c r="C765" s="73" t="s">
        <v>1424</v>
      </c>
      <c r="D765" s="73" t="s">
        <v>1392</v>
      </c>
      <c r="E765" s="73" t="s">
        <v>76</v>
      </c>
      <c r="F765" s="74" t="s">
        <v>1227</v>
      </c>
      <c r="G765" s="75" t="s">
        <v>161</v>
      </c>
      <c r="H765" s="75" t="s">
        <v>161</v>
      </c>
      <c r="I765" s="74">
        <v>0</v>
      </c>
      <c r="K765" s="112"/>
      <c r="L765" s="112"/>
      <c r="M765" s="112"/>
      <c r="N765" s="112"/>
      <c r="O765" s="112"/>
      <c r="P765" s="112" t="s">
        <v>76</v>
      </c>
      <c r="Q765" t="str">
        <v>MAIN MODELS</v>
      </c>
      <c r="R765" s="114" t="str">
        <f t="shared" si="16"/>
        <v>FORTUNER 4X2</v>
      </c>
      <c r="S765" t="str">
        <v>Big Model</v>
      </c>
    </row>
    <row r="766" spans="1:19" hidden="1">
      <c r="A766" s="72" t="s">
        <v>1425</v>
      </c>
      <c r="B766" s="73" t="s">
        <v>1426</v>
      </c>
      <c r="C766" s="73" t="s">
        <v>1427</v>
      </c>
      <c r="D766" s="73" t="s">
        <v>1428</v>
      </c>
      <c r="E766" s="73" t="s">
        <v>76</v>
      </c>
      <c r="F766" s="74" t="s">
        <v>1227</v>
      </c>
      <c r="G766" s="75" t="s">
        <v>161</v>
      </c>
      <c r="H766" s="75" t="s">
        <v>161</v>
      </c>
      <c r="I766" s="74">
        <v>0</v>
      </c>
      <c r="K766" s="112"/>
      <c r="L766" s="112"/>
      <c r="M766" s="112"/>
      <c r="N766" s="112"/>
      <c r="O766" s="112"/>
      <c r="P766" s="112" t="s">
        <v>76</v>
      </c>
      <c r="Q766" t="str">
        <v>MAIN MODELS</v>
      </c>
      <c r="R766" s="114" t="str">
        <f t="shared" si="16"/>
        <v>FORTUNER 4X2</v>
      </c>
      <c r="S766" t="str">
        <v>Big Model</v>
      </c>
    </row>
    <row r="767" spans="1:19" hidden="1">
      <c r="A767" s="72" t="s">
        <v>1390</v>
      </c>
      <c r="B767" s="73" t="s">
        <v>246</v>
      </c>
      <c r="C767" s="73" t="s">
        <v>1429</v>
      </c>
      <c r="D767" s="73" t="s">
        <v>1392</v>
      </c>
      <c r="E767" s="73" t="s">
        <v>76</v>
      </c>
      <c r="F767" s="74" t="s">
        <v>1227</v>
      </c>
      <c r="G767" s="75" t="s">
        <v>161</v>
      </c>
      <c r="H767" s="75" t="s">
        <v>161</v>
      </c>
      <c r="I767" s="74">
        <v>0</v>
      </c>
      <c r="K767" s="112"/>
      <c r="L767" s="112"/>
      <c r="M767" s="112"/>
      <c r="N767" s="112"/>
      <c r="O767" s="112"/>
      <c r="P767" s="112" t="s">
        <v>76</v>
      </c>
      <c r="Q767" t="str">
        <v>MAIN MODELS</v>
      </c>
      <c r="R767" s="114" t="str">
        <f t="shared" si="16"/>
        <v>FORTUNER 4X2</v>
      </c>
      <c r="S767" t="str">
        <v>Big Model</v>
      </c>
    </row>
    <row r="768" spans="1:19" hidden="1">
      <c r="A768" s="72" t="s">
        <v>1231</v>
      </c>
      <c r="B768" s="73" t="s">
        <v>567</v>
      </c>
      <c r="C768" s="73" t="s">
        <v>1430</v>
      </c>
      <c r="D768" s="73" t="s">
        <v>1233</v>
      </c>
      <c r="E768" s="73" t="s">
        <v>76</v>
      </c>
      <c r="F768" s="74" t="s">
        <v>1234</v>
      </c>
      <c r="G768" s="75" t="s">
        <v>161</v>
      </c>
      <c r="H768" s="75" t="s">
        <v>161</v>
      </c>
      <c r="I768" s="75" t="s">
        <v>161</v>
      </c>
      <c r="K768" s="112"/>
      <c r="L768" s="112"/>
      <c r="M768" s="113">
        <v>43</v>
      </c>
      <c r="N768" s="113" t="s">
        <v>1234</v>
      </c>
      <c r="O768" s="112"/>
      <c r="P768" s="112" t="s">
        <v>76</v>
      </c>
      <c r="Q768" t="str">
        <v>MAIN MODELS</v>
      </c>
      <c r="R768" s="114" t="str">
        <f t="shared" si="16"/>
        <v>FORTUNER 4X2</v>
      </c>
      <c r="S768" t="str">
        <v>Big Model</v>
      </c>
    </row>
    <row r="769" spans="1:19" hidden="1">
      <c r="A769" s="72" t="s">
        <v>1231</v>
      </c>
      <c r="B769" s="73" t="s">
        <v>569</v>
      </c>
      <c r="C769" s="73" t="s">
        <v>1431</v>
      </c>
      <c r="D769" s="73" t="s">
        <v>1233</v>
      </c>
      <c r="E769" s="73" t="s">
        <v>76</v>
      </c>
      <c r="F769" s="74" t="s">
        <v>1234</v>
      </c>
      <c r="G769" s="75" t="s">
        <v>161</v>
      </c>
      <c r="H769" s="75" t="s">
        <v>161</v>
      </c>
      <c r="I769" s="75" t="s">
        <v>161</v>
      </c>
      <c r="K769" s="112"/>
      <c r="L769" s="112"/>
      <c r="M769" s="113">
        <v>43</v>
      </c>
      <c r="N769" s="113" t="s">
        <v>1234</v>
      </c>
      <c r="O769" s="112"/>
      <c r="P769" s="112" t="s">
        <v>76</v>
      </c>
      <c r="Q769" t="str">
        <v>MAIN MODELS</v>
      </c>
      <c r="R769" s="114" t="str">
        <f t="shared" si="16"/>
        <v>FORTUNER 4X2</v>
      </c>
      <c r="S769" t="str">
        <v>Big Model</v>
      </c>
    </row>
    <row r="770" spans="1:19" hidden="1">
      <c r="A770" s="72" t="s">
        <v>1231</v>
      </c>
      <c r="B770" s="73" t="s">
        <v>573</v>
      </c>
      <c r="C770" s="73" t="s">
        <v>1432</v>
      </c>
      <c r="D770" s="73" t="s">
        <v>1233</v>
      </c>
      <c r="E770" s="73" t="s">
        <v>76</v>
      </c>
      <c r="F770" s="74" t="s">
        <v>1234</v>
      </c>
      <c r="G770" s="75" t="s">
        <v>161</v>
      </c>
      <c r="H770" s="75" t="s">
        <v>161</v>
      </c>
      <c r="I770" s="75" t="s">
        <v>161</v>
      </c>
      <c r="K770" s="112"/>
      <c r="L770" s="112"/>
      <c r="M770" s="113">
        <v>43</v>
      </c>
      <c r="N770" s="113" t="s">
        <v>1234</v>
      </c>
      <c r="O770" s="112"/>
      <c r="P770" s="112" t="s">
        <v>76</v>
      </c>
      <c r="Q770" t="str">
        <v>MAIN MODELS</v>
      </c>
      <c r="R770" s="114" t="str">
        <f t="shared" si="16"/>
        <v>FORTUNER 4X2</v>
      </c>
      <c r="S770" t="str">
        <v>Big Model</v>
      </c>
    </row>
    <row r="771" spans="1:19" hidden="1">
      <c r="A771" s="72" t="s">
        <v>1231</v>
      </c>
      <c r="B771" s="73" t="s">
        <v>575</v>
      </c>
      <c r="C771" s="73" t="s">
        <v>1433</v>
      </c>
      <c r="D771" s="73" t="s">
        <v>1233</v>
      </c>
      <c r="E771" s="73" t="s">
        <v>76</v>
      </c>
      <c r="F771" s="74" t="s">
        <v>1234</v>
      </c>
      <c r="G771" s="75" t="s">
        <v>161</v>
      </c>
      <c r="H771" s="75" t="s">
        <v>161</v>
      </c>
      <c r="I771" s="75" t="s">
        <v>161</v>
      </c>
      <c r="K771" s="112"/>
      <c r="L771" s="112"/>
      <c r="M771" s="113">
        <v>43</v>
      </c>
      <c r="N771" s="113" t="s">
        <v>1234</v>
      </c>
      <c r="O771" s="112"/>
      <c r="P771" s="112" t="s">
        <v>76</v>
      </c>
      <c r="Q771" t="str">
        <v>MAIN MODELS</v>
      </c>
      <c r="R771" s="114" t="str">
        <f t="shared" ref="R771:R834" si="17">E771</f>
        <v>FORTUNER 4X2</v>
      </c>
      <c r="S771" t="str">
        <v>Big Model</v>
      </c>
    </row>
    <row r="772" spans="1:19" hidden="1">
      <c r="A772" s="72" t="s">
        <v>1231</v>
      </c>
      <c r="B772" s="73" t="s">
        <v>1415</v>
      </c>
      <c r="C772" s="73" t="s">
        <v>1434</v>
      </c>
      <c r="D772" s="73" t="s">
        <v>1233</v>
      </c>
      <c r="E772" s="73" t="s">
        <v>76</v>
      </c>
      <c r="F772" s="74" t="s">
        <v>1234</v>
      </c>
      <c r="G772" s="75" t="s">
        <v>161</v>
      </c>
      <c r="H772" s="75" t="s">
        <v>161</v>
      </c>
      <c r="I772" s="75" t="s">
        <v>161</v>
      </c>
      <c r="K772" s="112"/>
      <c r="L772" s="112"/>
      <c r="M772" s="113">
        <v>43</v>
      </c>
      <c r="N772" s="113" t="s">
        <v>1234</v>
      </c>
      <c r="O772" s="112"/>
      <c r="P772" s="112" t="s">
        <v>76</v>
      </c>
      <c r="Q772" t="str">
        <v>MAIN MODELS</v>
      </c>
      <c r="R772" s="114" t="str">
        <f t="shared" si="17"/>
        <v>FORTUNER 4X2</v>
      </c>
      <c r="S772" t="str">
        <v>Big Model</v>
      </c>
    </row>
    <row r="773" spans="1:19" hidden="1">
      <c r="A773" s="72" t="s">
        <v>1231</v>
      </c>
      <c r="B773" s="73" t="s">
        <v>610</v>
      </c>
      <c r="C773" s="73" t="s">
        <v>1435</v>
      </c>
      <c r="D773" s="73" t="s">
        <v>1233</v>
      </c>
      <c r="E773" s="73" t="s">
        <v>76</v>
      </c>
      <c r="F773" s="74" t="s">
        <v>1234</v>
      </c>
      <c r="G773" s="75" t="s">
        <v>161</v>
      </c>
      <c r="H773" s="75" t="s">
        <v>161</v>
      </c>
      <c r="I773" s="75" t="s">
        <v>161</v>
      </c>
      <c r="K773" s="112"/>
      <c r="L773" s="112"/>
      <c r="M773" s="113">
        <v>43</v>
      </c>
      <c r="N773" s="113" t="s">
        <v>1234</v>
      </c>
      <c r="O773" s="112"/>
      <c r="P773" s="112" t="s">
        <v>76</v>
      </c>
      <c r="Q773" t="str">
        <v>MAIN MODELS</v>
      </c>
      <c r="R773" s="114" t="str">
        <f t="shared" si="17"/>
        <v>FORTUNER 4X2</v>
      </c>
      <c r="S773" t="str">
        <v>Big Model</v>
      </c>
    </row>
    <row r="774" spans="1:19" hidden="1">
      <c r="A774" s="72" t="s">
        <v>1436</v>
      </c>
      <c r="B774" s="73" t="s">
        <v>243</v>
      </c>
      <c r="C774" s="73" t="s">
        <v>1437</v>
      </c>
      <c r="D774" s="73" t="s">
        <v>1438</v>
      </c>
      <c r="E774" s="73" t="s">
        <v>77</v>
      </c>
      <c r="F774" s="74" t="s">
        <v>1439</v>
      </c>
      <c r="G774" s="74">
        <v>0</v>
      </c>
      <c r="H774" s="74" t="s">
        <v>231</v>
      </c>
      <c r="I774" s="74">
        <v>1</v>
      </c>
      <c r="K774" s="113"/>
      <c r="L774" s="113"/>
      <c r="M774" s="113"/>
      <c r="N774" s="113"/>
      <c r="O774" s="113">
        <v>27</v>
      </c>
      <c r="P774" s="113" t="s">
        <v>77</v>
      </c>
      <c r="Q774" t="str">
        <v>MAIN MODELS</v>
      </c>
      <c r="R774" s="114" t="str">
        <f t="shared" si="17"/>
        <v>FORTUNER 4X4</v>
      </c>
      <c r="S774" t="str">
        <v>Other Model</v>
      </c>
    </row>
    <row r="775" spans="1:19" hidden="1">
      <c r="A775" s="72" t="s">
        <v>1436</v>
      </c>
      <c r="B775" s="73" t="s">
        <v>524</v>
      </c>
      <c r="C775" s="73" t="s">
        <v>1440</v>
      </c>
      <c r="D775" s="73" t="s">
        <v>1438</v>
      </c>
      <c r="E775" s="73" t="s">
        <v>77</v>
      </c>
      <c r="F775" s="74" t="s">
        <v>1439</v>
      </c>
      <c r="G775" s="74">
        <v>0</v>
      </c>
      <c r="H775" s="74" t="s">
        <v>231</v>
      </c>
      <c r="I775" s="74">
        <v>1</v>
      </c>
      <c r="K775" s="113"/>
      <c r="L775" s="113"/>
      <c r="M775" s="113"/>
      <c r="N775" s="113"/>
      <c r="O775" s="113">
        <v>27</v>
      </c>
      <c r="P775" s="113" t="s">
        <v>77</v>
      </c>
      <c r="Q775" t="str">
        <v>MAIN MODELS</v>
      </c>
      <c r="R775" s="114" t="str">
        <f t="shared" si="17"/>
        <v>FORTUNER 4X4</v>
      </c>
      <c r="S775" t="str">
        <v>Other Model</v>
      </c>
    </row>
    <row r="776" spans="1:19" hidden="1">
      <c r="A776" s="72" t="s">
        <v>1441</v>
      </c>
      <c r="B776" s="73" t="s">
        <v>158</v>
      </c>
      <c r="C776" s="73" t="s">
        <v>1442</v>
      </c>
      <c r="D776" s="73" t="s">
        <v>1443</v>
      </c>
      <c r="E776" s="73" t="s">
        <v>77</v>
      </c>
      <c r="F776" s="74" t="s">
        <v>1439</v>
      </c>
      <c r="G776" s="75" t="s">
        <v>161</v>
      </c>
      <c r="H776" s="75" t="s">
        <v>161</v>
      </c>
      <c r="I776" s="74">
        <v>0</v>
      </c>
      <c r="K776" s="112"/>
      <c r="L776" s="112"/>
      <c r="M776" s="112"/>
      <c r="N776" s="112"/>
      <c r="O776" s="112"/>
      <c r="P776" s="112" t="s">
        <v>77</v>
      </c>
      <c r="Q776" t="str">
        <v>MAIN MODELS</v>
      </c>
      <c r="R776" s="114" t="str">
        <f t="shared" si="17"/>
        <v>FORTUNER 4X4</v>
      </c>
      <c r="S776" t="str">
        <v>Other Model</v>
      </c>
    </row>
    <row r="777" spans="1:19" hidden="1">
      <c r="A777" s="72" t="s">
        <v>1444</v>
      </c>
      <c r="B777" s="73" t="s">
        <v>158</v>
      </c>
      <c r="C777" s="73" t="s">
        <v>1445</v>
      </c>
      <c r="D777" s="73" t="s">
        <v>1446</v>
      </c>
      <c r="E777" s="73" t="s">
        <v>77</v>
      </c>
      <c r="F777" s="74" t="s">
        <v>1439</v>
      </c>
      <c r="G777" s="75" t="s">
        <v>161</v>
      </c>
      <c r="H777" s="75" t="s">
        <v>161</v>
      </c>
      <c r="I777" s="74">
        <v>0</v>
      </c>
      <c r="K777" s="112"/>
      <c r="L777" s="112"/>
      <c r="M777" s="112"/>
      <c r="N777" s="112"/>
      <c r="O777" s="112"/>
      <c r="P777" s="112" t="s">
        <v>77</v>
      </c>
      <c r="Q777" t="str">
        <v>MAIN MODELS</v>
      </c>
      <c r="R777" s="114" t="str">
        <f t="shared" si="17"/>
        <v>FORTUNER 4X4</v>
      </c>
      <c r="S777" t="str">
        <v>Other Model</v>
      </c>
    </row>
    <row r="778" spans="1:19" hidden="1">
      <c r="A778" s="72" t="s">
        <v>1444</v>
      </c>
      <c r="B778" s="73" t="s">
        <v>162</v>
      </c>
      <c r="C778" s="73" t="s">
        <v>1447</v>
      </c>
      <c r="D778" s="73" t="s">
        <v>1446</v>
      </c>
      <c r="E778" s="73" t="s">
        <v>77</v>
      </c>
      <c r="F778" s="74" t="s">
        <v>1439</v>
      </c>
      <c r="G778" s="75" t="s">
        <v>161</v>
      </c>
      <c r="H778" s="75" t="s">
        <v>161</v>
      </c>
      <c r="I778" s="74">
        <v>0</v>
      </c>
      <c r="K778" s="112"/>
      <c r="L778" s="112"/>
      <c r="M778" s="112"/>
      <c r="N778" s="112"/>
      <c r="O778" s="112"/>
      <c r="P778" s="112" t="s">
        <v>77</v>
      </c>
      <c r="Q778" t="str">
        <v>MAIN MODELS</v>
      </c>
      <c r="R778" s="114" t="str">
        <f t="shared" si="17"/>
        <v>FORTUNER 4X4</v>
      </c>
      <c r="S778" t="str">
        <v>Other Model</v>
      </c>
    </row>
    <row r="779" spans="1:19" hidden="1">
      <c r="A779" s="72" t="s">
        <v>1448</v>
      </c>
      <c r="B779" s="73" t="s">
        <v>158</v>
      </c>
      <c r="C779" s="73" t="s">
        <v>1449</v>
      </c>
      <c r="D779" s="73" t="s">
        <v>1450</v>
      </c>
      <c r="E779" s="73" t="s">
        <v>77</v>
      </c>
      <c r="F779" s="74" t="s">
        <v>1439</v>
      </c>
      <c r="G779" s="75" t="s">
        <v>161</v>
      </c>
      <c r="H779" s="75" t="s">
        <v>161</v>
      </c>
      <c r="I779" s="74">
        <v>0</v>
      </c>
      <c r="K779" s="112"/>
      <c r="L779" s="112"/>
      <c r="M779" s="112"/>
      <c r="N779" s="112"/>
      <c r="O779" s="112"/>
      <c r="P779" s="112" t="s">
        <v>77</v>
      </c>
      <c r="Q779" t="str">
        <v>MAIN MODELS</v>
      </c>
      <c r="R779" s="114" t="str">
        <f t="shared" si="17"/>
        <v>FORTUNER 4X4</v>
      </c>
      <c r="S779" t="str">
        <v>Other Model</v>
      </c>
    </row>
    <row r="780" spans="1:19" hidden="1">
      <c r="A780" s="72" t="s">
        <v>1448</v>
      </c>
      <c r="B780" s="73" t="s">
        <v>1168</v>
      </c>
      <c r="C780" s="73" t="s">
        <v>1451</v>
      </c>
      <c r="D780" s="73" t="s">
        <v>1450</v>
      </c>
      <c r="E780" s="73" t="s">
        <v>77</v>
      </c>
      <c r="F780" s="74" t="s">
        <v>1439</v>
      </c>
      <c r="G780" s="75" t="s">
        <v>161</v>
      </c>
      <c r="H780" s="75" t="s">
        <v>161</v>
      </c>
      <c r="I780" s="74">
        <v>0</v>
      </c>
      <c r="K780" s="112"/>
      <c r="L780" s="112"/>
      <c r="M780" s="112"/>
      <c r="N780" s="112"/>
      <c r="O780" s="112"/>
      <c r="P780" s="112" t="s">
        <v>77</v>
      </c>
      <c r="Q780" t="str">
        <v>MAIN MODELS</v>
      </c>
      <c r="R780" s="114" t="str">
        <f t="shared" si="17"/>
        <v>FORTUNER 4X4</v>
      </c>
      <c r="S780" t="str">
        <v>Other Model</v>
      </c>
    </row>
    <row r="781" spans="1:19" hidden="1">
      <c r="A781" s="72" t="s">
        <v>1452</v>
      </c>
      <c r="B781" s="73" t="s">
        <v>274</v>
      </c>
      <c r="C781" s="73" t="s">
        <v>1453</v>
      </c>
      <c r="D781" s="73" t="s">
        <v>1454</v>
      </c>
      <c r="E781" s="73" t="s">
        <v>77</v>
      </c>
      <c r="F781" s="74" t="s">
        <v>1439</v>
      </c>
      <c r="G781" s="75" t="s">
        <v>161</v>
      </c>
      <c r="H781" s="75" t="s">
        <v>161</v>
      </c>
      <c r="I781" s="74">
        <v>0</v>
      </c>
      <c r="K781" s="112"/>
      <c r="L781" s="112"/>
      <c r="M781" s="112"/>
      <c r="N781" s="112"/>
      <c r="O781" s="112"/>
      <c r="P781" s="112" t="s">
        <v>77</v>
      </c>
      <c r="Q781" t="str">
        <v>MAIN MODELS</v>
      </c>
      <c r="R781" s="114" t="str">
        <f t="shared" si="17"/>
        <v>FORTUNER 4X4</v>
      </c>
      <c r="S781" t="str">
        <v>Other Model</v>
      </c>
    </row>
    <row r="782" spans="1:19" hidden="1">
      <c r="A782" s="72" t="s">
        <v>1452</v>
      </c>
      <c r="B782" s="73" t="s">
        <v>277</v>
      </c>
      <c r="C782" s="73" t="s">
        <v>1455</v>
      </c>
      <c r="D782" s="73" t="s">
        <v>1454</v>
      </c>
      <c r="E782" s="73" t="s">
        <v>77</v>
      </c>
      <c r="F782" s="74" t="s">
        <v>1439</v>
      </c>
      <c r="G782" s="75" t="s">
        <v>161</v>
      </c>
      <c r="H782" s="75" t="s">
        <v>161</v>
      </c>
      <c r="I782" s="74">
        <v>0</v>
      </c>
      <c r="K782" s="112"/>
      <c r="L782" s="112"/>
      <c r="M782" s="112"/>
      <c r="N782" s="112"/>
      <c r="O782" s="112"/>
      <c r="P782" s="112" t="s">
        <v>77</v>
      </c>
      <c r="Q782" t="str">
        <v>MAIN MODELS</v>
      </c>
      <c r="R782" s="114" t="str">
        <f t="shared" si="17"/>
        <v>FORTUNER 4X4</v>
      </c>
      <c r="S782" t="str">
        <v>Other Model</v>
      </c>
    </row>
    <row r="783" spans="1:19" hidden="1">
      <c r="A783" s="72" t="s">
        <v>1452</v>
      </c>
      <c r="B783" s="73" t="s">
        <v>291</v>
      </c>
      <c r="C783" s="73" t="s">
        <v>1456</v>
      </c>
      <c r="D783" s="73" t="s">
        <v>1454</v>
      </c>
      <c r="E783" s="73" t="s">
        <v>77</v>
      </c>
      <c r="F783" s="74" t="s">
        <v>1439</v>
      </c>
      <c r="G783" s="75" t="s">
        <v>161</v>
      </c>
      <c r="H783" s="75" t="s">
        <v>161</v>
      </c>
      <c r="I783" s="74">
        <v>0</v>
      </c>
      <c r="K783" s="112"/>
      <c r="L783" s="112"/>
      <c r="M783" s="112"/>
      <c r="N783" s="112"/>
      <c r="O783" s="112"/>
      <c r="P783" s="112" t="s">
        <v>77</v>
      </c>
      <c r="Q783" t="str">
        <v>MAIN MODELS</v>
      </c>
      <c r="R783" s="114" t="str">
        <f t="shared" si="17"/>
        <v>FORTUNER 4X4</v>
      </c>
      <c r="S783" t="str">
        <v>Other Model</v>
      </c>
    </row>
    <row r="784" spans="1:19" hidden="1">
      <c r="A784" s="72" t="s">
        <v>1452</v>
      </c>
      <c r="B784" s="73" t="s">
        <v>822</v>
      </c>
      <c r="C784" s="73" t="s">
        <v>1457</v>
      </c>
      <c r="D784" s="73" t="s">
        <v>1454</v>
      </c>
      <c r="E784" s="73" t="s">
        <v>77</v>
      </c>
      <c r="F784" s="74" t="s">
        <v>1439</v>
      </c>
      <c r="G784" s="75" t="s">
        <v>161</v>
      </c>
      <c r="H784" s="75" t="s">
        <v>161</v>
      </c>
      <c r="I784" s="74">
        <v>0</v>
      </c>
      <c r="K784" s="112"/>
      <c r="L784" s="112"/>
      <c r="M784" s="112"/>
      <c r="N784" s="112"/>
      <c r="O784" s="112"/>
      <c r="P784" s="112" t="s">
        <v>77</v>
      </c>
      <c r="Q784" t="str">
        <v>MAIN MODELS</v>
      </c>
      <c r="R784" s="114" t="str">
        <f t="shared" si="17"/>
        <v>FORTUNER 4X4</v>
      </c>
      <c r="S784" t="str">
        <v>Other Model</v>
      </c>
    </row>
    <row r="785" spans="1:19" hidden="1">
      <c r="A785" s="72" t="s">
        <v>1452</v>
      </c>
      <c r="B785" s="73" t="s">
        <v>719</v>
      </c>
      <c r="C785" s="73" t="s">
        <v>1458</v>
      </c>
      <c r="D785" s="73" t="s">
        <v>1454</v>
      </c>
      <c r="E785" s="73" t="s">
        <v>77</v>
      </c>
      <c r="F785" s="74" t="s">
        <v>1439</v>
      </c>
      <c r="G785" s="75" t="s">
        <v>161</v>
      </c>
      <c r="H785" s="75" t="s">
        <v>161</v>
      </c>
      <c r="I785" s="74">
        <v>0</v>
      </c>
      <c r="K785" s="112"/>
      <c r="L785" s="112"/>
      <c r="M785" s="112"/>
      <c r="N785" s="112"/>
      <c r="O785" s="112"/>
      <c r="P785" s="112" t="s">
        <v>77</v>
      </c>
      <c r="Q785" t="str">
        <v>MAIN MODELS</v>
      </c>
      <c r="R785" s="114" t="str">
        <f t="shared" si="17"/>
        <v>FORTUNER 4X4</v>
      </c>
      <c r="S785" t="str">
        <v>Other Model</v>
      </c>
    </row>
    <row r="786" spans="1:19" hidden="1">
      <c r="A786" s="72" t="s">
        <v>1452</v>
      </c>
      <c r="B786" s="73" t="s">
        <v>1168</v>
      </c>
      <c r="C786" s="73" t="s">
        <v>1459</v>
      </c>
      <c r="D786" s="73" t="s">
        <v>1454</v>
      </c>
      <c r="E786" s="73" t="s">
        <v>77</v>
      </c>
      <c r="F786" s="74" t="s">
        <v>1439</v>
      </c>
      <c r="G786" s="75" t="s">
        <v>161</v>
      </c>
      <c r="H786" s="75" t="s">
        <v>161</v>
      </c>
      <c r="I786" s="74">
        <v>0</v>
      </c>
      <c r="K786" s="112"/>
      <c r="L786" s="112"/>
      <c r="M786" s="112"/>
      <c r="N786" s="112"/>
      <c r="O786" s="112"/>
      <c r="P786" s="112" t="s">
        <v>77</v>
      </c>
      <c r="Q786" t="str">
        <v>MAIN MODELS</v>
      </c>
      <c r="R786" s="114" t="str">
        <f t="shared" si="17"/>
        <v>FORTUNER 4X4</v>
      </c>
      <c r="S786" t="str">
        <v>Other Model</v>
      </c>
    </row>
    <row r="787" spans="1:19" hidden="1">
      <c r="A787" s="72" t="s">
        <v>1452</v>
      </c>
      <c r="B787" s="73" t="s">
        <v>158</v>
      </c>
      <c r="C787" s="73" t="s">
        <v>1460</v>
      </c>
      <c r="D787" s="73" t="s">
        <v>1454</v>
      </c>
      <c r="E787" s="73" t="s">
        <v>77</v>
      </c>
      <c r="F787" s="74" t="s">
        <v>1439</v>
      </c>
      <c r="G787" s="75" t="s">
        <v>161</v>
      </c>
      <c r="H787" s="75" t="s">
        <v>161</v>
      </c>
      <c r="I787" s="74">
        <v>0</v>
      </c>
      <c r="K787" s="112"/>
      <c r="L787" s="112"/>
      <c r="M787" s="112"/>
      <c r="N787" s="112"/>
      <c r="O787" s="112"/>
      <c r="P787" s="112" t="s">
        <v>77</v>
      </c>
      <c r="Q787" t="str">
        <v>MAIN MODELS</v>
      </c>
      <c r="R787" s="114" t="str">
        <f t="shared" si="17"/>
        <v>FORTUNER 4X4</v>
      </c>
      <c r="S787" t="str">
        <v>Other Model</v>
      </c>
    </row>
    <row r="788" spans="1:19" hidden="1">
      <c r="A788" s="72" t="s">
        <v>1452</v>
      </c>
      <c r="B788" s="73" t="s">
        <v>1197</v>
      </c>
      <c r="C788" s="73" t="s">
        <v>1461</v>
      </c>
      <c r="D788" s="73" t="s">
        <v>1454</v>
      </c>
      <c r="E788" s="73" t="s">
        <v>77</v>
      </c>
      <c r="F788" s="74" t="s">
        <v>1439</v>
      </c>
      <c r="G788" s="75" t="s">
        <v>161</v>
      </c>
      <c r="H788" s="75" t="s">
        <v>161</v>
      </c>
      <c r="I788" s="74">
        <v>0</v>
      </c>
      <c r="K788" s="112"/>
      <c r="L788" s="112"/>
      <c r="M788" s="112"/>
      <c r="N788" s="112"/>
      <c r="O788" s="112"/>
      <c r="P788" s="112" t="s">
        <v>77</v>
      </c>
      <c r="Q788" t="str">
        <v>MAIN MODELS</v>
      </c>
      <c r="R788" s="114" t="str">
        <f t="shared" si="17"/>
        <v>FORTUNER 4X4</v>
      </c>
      <c r="S788" t="str">
        <v>Other Model</v>
      </c>
    </row>
    <row r="789" spans="1:19" hidden="1">
      <c r="A789" s="72" t="s">
        <v>1452</v>
      </c>
      <c r="B789" s="73" t="s">
        <v>1462</v>
      </c>
      <c r="C789" s="73" t="s">
        <v>1463</v>
      </c>
      <c r="D789" s="73" t="s">
        <v>1454</v>
      </c>
      <c r="E789" s="73" t="s">
        <v>77</v>
      </c>
      <c r="F789" s="74" t="s">
        <v>1439</v>
      </c>
      <c r="G789" s="75" t="s">
        <v>161</v>
      </c>
      <c r="H789" s="75" t="s">
        <v>161</v>
      </c>
      <c r="I789" s="74">
        <v>0</v>
      </c>
      <c r="K789" s="112"/>
      <c r="L789" s="112"/>
      <c r="M789" s="112"/>
      <c r="N789" s="112"/>
      <c r="O789" s="112"/>
      <c r="P789" s="112" t="s">
        <v>77</v>
      </c>
      <c r="Q789" t="str">
        <v>MAIN MODELS</v>
      </c>
      <c r="R789" s="114" t="str">
        <f t="shared" si="17"/>
        <v>FORTUNER 4X4</v>
      </c>
      <c r="S789" t="str">
        <v>Other Model</v>
      </c>
    </row>
    <row r="790" spans="1:19" hidden="1">
      <c r="A790" s="72" t="s">
        <v>1452</v>
      </c>
      <c r="B790" s="73" t="s">
        <v>1275</v>
      </c>
      <c r="C790" s="73" t="s">
        <v>1464</v>
      </c>
      <c r="D790" s="73" t="s">
        <v>1454</v>
      </c>
      <c r="E790" s="73" t="s">
        <v>77</v>
      </c>
      <c r="F790" s="74" t="s">
        <v>1439</v>
      </c>
      <c r="G790" s="75" t="s">
        <v>161</v>
      </c>
      <c r="H790" s="75" t="s">
        <v>161</v>
      </c>
      <c r="I790" s="74">
        <v>0</v>
      </c>
      <c r="K790" s="112"/>
      <c r="L790" s="112"/>
      <c r="M790" s="112"/>
      <c r="N790" s="112"/>
      <c r="O790" s="112"/>
      <c r="P790" s="112" t="s">
        <v>77</v>
      </c>
      <c r="Q790" t="str">
        <v>MAIN MODELS</v>
      </c>
      <c r="R790" s="114" t="str">
        <f t="shared" si="17"/>
        <v>FORTUNER 4X4</v>
      </c>
      <c r="S790" t="str">
        <v>Other Model</v>
      </c>
    </row>
    <row r="791" spans="1:19" hidden="1">
      <c r="A791" s="72" t="s">
        <v>1452</v>
      </c>
      <c r="B791" s="73" t="s">
        <v>458</v>
      </c>
      <c r="C791" s="73" t="s">
        <v>1465</v>
      </c>
      <c r="D791" s="73" t="s">
        <v>1454</v>
      </c>
      <c r="E791" s="73" t="s">
        <v>77</v>
      </c>
      <c r="F791" s="74" t="s">
        <v>1439</v>
      </c>
      <c r="G791" s="75" t="s">
        <v>161</v>
      </c>
      <c r="H791" s="75" t="s">
        <v>161</v>
      </c>
      <c r="I791" s="74">
        <v>0</v>
      </c>
      <c r="K791" s="112"/>
      <c r="L791" s="112"/>
      <c r="M791" s="112"/>
      <c r="N791" s="112"/>
      <c r="O791" s="112"/>
      <c r="P791" s="112" t="s">
        <v>77</v>
      </c>
      <c r="Q791" t="str">
        <v>MAIN MODELS</v>
      </c>
      <c r="R791" s="114" t="str">
        <f t="shared" si="17"/>
        <v>FORTUNER 4X4</v>
      </c>
      <c r="S791" t="str">
        <v>Other Model</v>
      </c>
    </row>
    <row r="792" spans="1:19" hidden="1">
      <c r="A792" s="72" t="s">
        <v>1466</v>
      </c>
      <c r="B792" s="73" t="s">
        <v>158</v>
      </c>
      <c r="C792" s="73" t="s">
        <v>1467</v>
      </c>
      <c r="D792" s="73" t="s">
        <v>1454</v>
      </c>
      <c r="E792" s="73" t="s">
        <v>77</v>
      </c>
      <c r="F792" s="74" t="s">
        <v>1439</v>
      </c>
      <c r="G792" s="75" t="s">
        <v>161</v>
      </c>
      <c r="H792" s="75" t="s">
        <v>161</v>
      </c>
      <c r="I792" s="74">
        <v>0</v>
      </c>
      <c r="K792" s="112"/>
      <c r="L792" s="112"/>
      <c r="M792" s="112"/>
      <c r="N792" s="112"/>
      <c r="O792" s="112"/>
      <c r="P792" s="112" t="s">
        <v>77</v>
      </c>
      <c r="Q792" t="str">
        <v>MAIN MODELS</v>
      </c>
      <c r="R792" s="114" t="str">
        <f t="shared" si="17"/>
        <v>FORTUNER 4X4</v>
      </c>
      <c r="S792" t="str">
        <v>Other Model</v>
      </c>
    </row>
    <row r="793" spans="1:19" hidden="1">
      <c r="A793" s="72" t="s">
        <v>1444</v>
      </c>
      <c r="B793" s="73" t="s">
        <v>1206</v>
      </c>
      <c r="C793" s="73" t="s">
        <v>1468</v>
      </c>
      <c r="D793" s="73" t="s">
        <v>1469</v>
      </c>
      <c r="E793" s="73" t="s">
        <v>77</v>
      </c>
      <c r="F793" s="74" t="s">
        <v>1439</v>
      </c>
      <c r="G793" s="75" t="s">
        <v>161</v>
      </c>
      <c r="H793" s="75" t="s">
        <v>161</v>
      </c>
      <c r="I793" s="74">
        <v>0</v>
      </c>
      <c r="K793" s="112"/>
      <c r="L793" s="112"/>
      <c r="M793" s="112"/>
      <c r="N793" s="112"/>
      <c r="O793" s="112"/>
      <c r="P793" s="112" t="s">
        <v>77</v>
      </c>
      <c r="Q793" t="str">
        <v>MAIN MODELS</v>
      </c>
      <c r="R793" s="114" t="str">
        <f t="shared" si="17"/>
        <v>FORTUNER 4X4</v>
      </c>
      <c r="S793" t="str">
        <v>Other Model</v>
      </c>
    </row>
    <row r="794" spans="1:19" hidden="1">
      <c r="A794" s="72" t="s">
        <v>1441</v>
      </c>
      <c r="B794" s="73" t="s">
        <v>1206</v>
      </c>
      <c r="C794" s="73" t="s">
        <v>1470</v>
      </c>
      <c r="D794" s="73" t="s">
        <v>1471</v>
      </c>
      <c r="E794" s="73" t="s">
        <v>77</v>
      </c>
      <c r="F794" s="74" t="s">
        <v>1439</v>
      </c>
      <c r="G794" s="75" t="s">
        <v>161</v>
      </c>
      <c r="H794" s="75" t="s">
        <v>161</v>
      </c>
      <c r="I794" s="74">
        <v>0</v>
      </c>
      <c r="K794" s="112"/>
      <c r="L794" s="112"/>
      <c r="M794" s="112"/>
      <c r="N794" s="112"/>
      <c r="O794" s="112"/>
      <c r="P794" s="112" t="s">
        <v>77</v>
      </c>
      <c r="Q794" t="str">
        <v>MAIN MODELS</v>
      </c>
      <c r="R794" s="114" t="str">
        <f t="shared" si="17"/>
        <v>FORTUNER 4X4</v>
      </c>
      <c r="S794" t="str">
        <v>Other Model</v>
      </c>
    </row>
    <row r="795" spans="1:19" hidden="1">
      <c r="A795" s="72" t="s">
        <v>1444</v>
      </c>
      <c r="B795" s="73" t="s">
        <v>221</v>
      </c>
      <c r="C795" s="73" t="s">
        <v>1472</v>
      </c>
      <c r="D795" s="73" t="s">
        <v>1469</v>
      </c>
      <c r="E795" s="73" t="s">
        <v>77</v>
      </c>
      <c r="F795" s="74" t="s">
        <v>1439</v>
      </c>
      <c r="G795" s="75" t="s">
        <v>161</v>
      </c>
      <c r="H795" s="75" t="s">
        <v>161</v>
      </c>
      <c r="I795" s="74">
        <v>0</v>
      </c>
      <c r="K795" s="112"/>
      <c r="L795" s="112"/>
      <c r="M795" s="112"/>
      <c r="N795" s="112"/>
      <c r="O795" s="112"/>
      <c r="P795" s="112" t="s">
        <v>77</v>
      </c>
      <c r="Q795" t="str">
        <v>MAIN MODELS</v>
      </c>
      <c r="R795" s="114" t="str">
        <f t="shared" si="17"/>
        <v>FORTUNER 4X4</v>
      </c>
      <c r="S795" t="str">
        <v>Other Model</v>
      </c>
    </row>
    <row r="796" spans="1:19" hidden="1">
      <c r="A796" s="72" t="s">
        <v>1441</v>
      </c>
      <c r="B796" s="73" t="s">
        <v>221</v>
      </c>
      <c r="C796" s="73" t="s">
        <v>1473</v>
      </c>
      <c r="D796" s="73" t="s">
        <v>1471</v>
      </c>
      <c r="E796" s="73" t="s">
        <v>77</v>
      </c>
      <c r="F796" s="74" t="s">
        <v>1439</v>
      </c>
      <c r="G796" s="75" t="s">
        <v>161</v>
      </c>
      <c r="H796" s="75" t="s">
        <v>161</v>
      </c>
      <c r="I796" s="74">
        <v>0</v>
      </c>
      <c r="K796" s="112"/>
      <c r="L796" s="112"/>
      <c r="M796" s="112"/>
      <c r="N796" s="112"/>
      <c r="O796" s="112"/>
      <c r="P796" s="112" t="s">
        <v>77</v>
      </c>
      <c r="Q796" t="str">
        <v>MAIN MODELS</v>
      </c>
      <c r="R796" s="114" t="str">
        <f t="shared" si="17"/>
        <v>FORTUNER 4X4</v>
      </c>
      <c r="S796" t="str">
        <v>Other Model</v>
      </c>
    </row>
    <row r="797" spans="1:19" hidden="1">
      <c r="A797" s="72" t="s">
        <v>1444</v>
      </c>
      <c r="B797" s="73" t="s">
        <v>274</v>
      </c>
      <c r="C797" s="73" t="s">
        <v>1474</v>
      </c>
      <c r="D797" s="73" t="s">
        <v>1475</v>
      </c>
      <c r="E797" s="73" t="s">
        <v>77</v>
      </c>
      <c r="F797" s="74" t="s">
        <v>1439</v>
      </c>
      <c r="G797" s="75" t="s">
        <v>161</v>
      </c>
      <c r="H797" s="75" t="s">
        <v>161</v>
      </c>
      <c r="I797" s="74">
        <v>0</v>
      </c>
      <c r="K797" s="112"/>
      <c r="L797" s="112"/>
      <c r="M797" s="112"/>
      <c r="N797" s="112"/>
      <c r="O797" s="112"/>
      <c r="P797" s="112" t="s">
        <v>77</v>
      </c>
      <c r="Q797" t="str">
        <v>MAIN MODELS</v>
      </c>
      <c r="R797" s="114" t="str">
        <f t="shared" si="17"/>
        <v>FORTUNER 4X4</v>
      </c>
      <c r="S797" t="str">
        <v>Other Model</v>
      </c>
    </row>
    <row r="798" spans="1:19" hidden="1">
      <c r="A798" s="72" t="s">
        <v>1441</v>
      </c>
      <c r="B798" s="73" t="s">
        <v>274</v>
      </c>
      <c r="C798" s="73" t="s">
        <v>1476</v>
      </c>
      <c r="D798" s="73" t="s">
        <v>1477</v>
      </c>
      <c r="E798" s="73" t="s">
        <v>77</v>
      </c>
      <c r="F798" s="74" t="s">
        <v>1439</v>
      </c>
      <c r="G798" s="75" t="s">
        <v>161</v>
      </c>
      <c r="H798" s="75" t="s">
        <v>161</v>
      </c>
      <c r="I798" s="74">
        <v>0</v>
      </c>
      <c r="K798" s="112"/>
      <c r="L798" s="112"/>
      <c r="M798" s="112"/>
      <c r="N798" s="112"/>
      <c r="O798" s="112"/>
      <c r="P798" s="112" t="s">
        <v>77</v>
      </c>
      <c r="Q798" t="str">
        <v>MAIN MODELS</v>
      </c>
      <c r="R798" s="114" t="str">
        <f t="shared" si="17"/>
        <v>FORTUNER 4X4</v>
      </c>
      <c r="S798" t="str">
        <v>Other Model</v>
      </c>
    </row>
    <row r="799" spans="1:19" hidden="1">
      <c r="A799" s="72" t="s">
        <v>1444</v>
      </c>
      <c r="B799" s="73" t="s">
        <v>1361</v>
      </c>
      <c r="C799" s="73" t="s">
        <v>1478</v>
      </c>
      <c r="D799" s="73" t="s">
        <v>1475</v>
      </c>
      <c r="E799" s="73" t="s">
        <v>77</v>
      </c>
      <c r="F799" s="74" t="s">
        <v>1439</v>
      </c>
      <c r="G799" s="75" t="s">
        <v>161</v>
      </c>
      <c r="H799" s="75" t="s">
        <v>161</v>
      </c>
      <c r="I799" s="74">
        <v>0</v>
      </c>
      <c r="K799" s="112"/>
      <c r="L799" s="112"/>
      <c r="M799" s="112"/>
      <c r="N799" s="112"/>
      <c r="O799" s="112"/>
      <c r="P799" s="112" t="s">
        <v>77</v>
      </c>
      <c r="Q799" t="str">
        <v>MAIN MODELS</v>
      </c>
      <c r="R799" s="114" t="str">
        <f t="shared" si="17"/>
        <v>FORTUNER 4X4</v>
      </c>
      <c r="S799" t="str">
        <v>Other Model</v>
      </c>
    </row>
    <row r="800" spans="1:19" hidden="1">
      <c r="A800" s="72" t="s">
        <v>1441</v>
      </c>
      <c r="B800" s="73" t="s">
        <v>1361</v>
      </c>
      <c r="C800" s="73" t="s">
        <v>1479</v>
      </c>
      <c r="D800" s="73" t="s">
        <v>1477</v>
      </c>
      <c r="E800" s="73" t="s">
        <v>77</v>
      </c>
      <c r="F800" s="74" t="s">
        <v>1439</v>
      </c>
      <c r="G800" s="75" t="s">
        <v>161</v>
      </c>
      <c r="H800" s="75" t="s">
        <v>161</v>
      </c>
      <c r="I800" s="74">
        <v>0</v>
      </c>
      <c r="K800" s="112"/>
      <c r="L800" s="112"/>
      <c r="M800" s="112"/>
      <c r="N800" s="112"/>
      <c r="O800" s="112"/>
      <c r="P800" s="112" t="s">
        <v>77</v>
      </c>
      <c r="Q800" t="str">
        <v>MAIN MODELS</v>
      </c>
      <c r="R800" s="114" t="str">
        <f t="shared" si="17"/>
        <v>FORTUNER 4X4</v>
      </c>
      <c r="S800" t="str">
        <v>Other Model</v>
      </c>
    </row>
    <row r="801" spans="1:19" hidden="1">
      <c r="A801" s="72" t="s">
        <v>1444</v>
      </c>
      <c r="B801" s="73" t="s">
        <v>300</v>
      </c>
      <c r="C801" s="73" t="s">
        <v>1480</v>
      </c>
      <c r="D801" s="73" t="s">
        <v>1481</v>
      </c>
      <c r="E801" s="73" t="s">
        <v>77</v>
      </c>
      <c r="F801" s="74" t="s">
        <v>1439</v>
      </c>
      <c r="G801" s="75" t="s">
        <v>161</v>
      </c>
      <c r="H801" s="75" t="s">
        <v>161</v>
      </c>
      <c r="I801" s="74">
        <v>0</v>
      </c>
      <c r="K801" s="112"/>
      <c r="L801" s="112"/>
      <c r="M801" s="112"/>
      <c r="N801" s="112"/>
      <c r="O801" s="112"/>
      <c r="P801" s="112" t="s">
        <v>77</v>
      </c>
      <c r="Q801" t="str">
        <v>MAIN MODELS</v>
      </c>
      <c r="R801" s="114" t="str">
        <f t="shared" si="17"/>
        <v>FORTUNER 4X4</v>
      </c>
      <c r="S801" t="str">
        <v>Other Model</v>
      </c>
    </row>
    <row r="802" spans="1:19" hidden="1">
      <c r="A802" s="72" t="s">
        <v>1441</v>
      </c>
      <c r="B802" s="73" t="s">
        <v>300</v>
      </c>
      <c r="C802" s="73" t="s">
        <v>1482</v>
      </c>
      <c r="D802" s="73" t="s">
        <v>1483</v>
      </c>
      <c r="E802" s="73" t="s">
        <v>77</v>
      </c>
      <c r="F802" s="74" t="s">
        <v>1439</v>
      </c>
      <c r="G802" s="75" t="s">
        <v>161</v>
      </c>
      <c r="H802" s="75" t="s">
        <v>161</v>
      </c>
      <c r="I802" s="74">
        <v>0</v>
      </c>
      <c r="K802" s="112"/>
      <c r="L802" s="112"/>
      <c r="M802" s="112"/>
      <c r="N802" s="112"/>
      <c r="O802" s="112"/>
      <c r="P802" s="112" t="s">
        <v>77</v>
      </c>
      <c r="Q802" t="str">
        <v>MAIN MODELS</v>
      </c>
      <c r="R802" s="114" t="str">
        <f t="shared" si="17"/>
        <v>FORTUNER 4X4</v>
      </c>
      <c r="S802" t="str">
        <v>Other Model</v>
      </c>
    </row>
    <row r="803" spans="1:19" hidden="1">
      <c r="A803" s="72" t="s">
        <v>1484</v>
      </c>
      <c r="B803" s="73" t="s">
        <v>158</v>
      </c>
      <c r="C803" s="73" t="s">
        <v>1485</v>
      </c>
      <c r="D803" s="73" t="s">
        <v>1486</v>
      </c>
      <c r="E803" s="73" t="s">
        <v>77</v>
      </c>
      <c r="F803" s="74" t="s">
        <v>1439</v>
      </c>
      <c r="G803" s="75" t="s">
        <v>161</v>
      </c>
      <c r="H803" s="75" t="s">
        <v>161</v>
      </c>
      <c r="I803" s="74">
        <v>0</v>
      </c>
      <c r="K803" s="112"/>
      <c r="L803" s="112"/>
      <c r="M803" s="112"/>
      <c r="N803" s="112"/>
      <c r="O803" s="112"/>
      <c r="P803" s="112" t="s">
        <v>77</v>
      </c>
      <c r="Q803" t="str">
        <v>MAIN MODELS</v>
      </c>
      <c r="R803" s="114" t="str">
        <f t="shared" si="17"/>
        <v>FORTUNER 4X4</v>
      </c>
      <c r="S803" t="str">
        <v>Other Model</v>
      </c>
    </row>
    <row r="804" spans="1:19" hidden="1">
      <c r="A804" s="72" t="s">
        <v>1487</v>
      </c>
      <c r="B804" s="73" t="s">
        <v>158</v>
      </c>
      <c r="C804" s="73" t="s">
        <v>1488</v>
      </c>
      <c r="D804" s="73" t="s">
        <v>1489</v>
      </c>
      <c r="E804" s="73" t="s">
        <v>77</v>
      </c>
      <c r="F804" s="74" t="s">
        <v>1439</v>
      </c>
      <c r="G804" s="75" t="s">
        <v>161</v>
      </c>
      <c r="H804" s="75" t="s">
        <v>161</v>
      </c>
      <c r="I804" s="74">
        <v>0</v>
      </c>
      <c r="K804" s="112"/>
      <c r="L804" s="112"/>
      <c r="M804" s="112"/>
      <c r="N804" s="112"/>
      <c r="O804" s="112"/>
      <c r="P804" s="112" t="s">
        <v>77</v>
      </c>
      <c r="Q804" t="str">
        <v>MAIN MODELS</v>
      </c>
      <c r="R804" s="114" t="str">
        <f t="shared" si="17"/>
        <v>FORTUNER 4X4</v>
      </c>
      <c r="S804" t="str">
        <v>Other Model</v>
      </c>
    </row>
    <row r="805" spans="1:19" hidden="1">
      <c r="A805" s="72" t="s">
        <v>1484</v>
      </c>
      <c r="B805" s="73" t="s">
        <v>683</v>
      </c>
      <c r="C805" s="73" t="s">
        <v>1490</v>
      </c>
      <c r="D805" s="73" t="s">
        <v>1491</v>
      </c>
      <c r="E805" s="73" t="s">
        <v>77</v>
      </c>
      <c r="F805" s="74" t="s">
        <v>1439</v>
      </c>
      <c r="G805" s="75" t="s">
        <v>161</v>
      </c>
      <c r="H805" s="75" t="s">
        <v>161</v>
      </c>
      <c r="I805" s="74">
        <v>0</v>
      </c>
      <c r="K805" s="112"/>
      <c r="L805" s="112"/>
      <c r="M805" s="112"/>
      <c r="N805" s="112"/>
      <c r="O805" s="112"/>
      <c r="P805" s="112" t="s">
        <v>77</v>
      </c>
      <c r="Q805" t="str">
        <v>MAIN MODELS</v>
      </c>
      <c r="R805" s="114" t="str">
        <f t="shared" si="17"/>
        <v>FORTUNER 4X4</v>
      </c>
      <c r="S805" t="str">
        <v>Other Model</v>
      </c>
    </row>
    <row r="806" spans="1:19" hidden="1">
      <c r="A806" s="72" t="s">
        <v>1487</v>
      </c>
      <c r="B806" s="73" t="s">
        <v>683</v>
      </c>
      <c r="C806" s="73" t="s">
        <v>1492</v>
      </c>
      <c r="D806" s="73" t="s">
        <v>1493</v>
      </c>
      <c r="E806" s="73" t="s">
        <v>77</v>
      </c>
      <c r="F806" s="74" t="s">
        <v>1439</v>
      </c>
      <c r="G806" s="75" t="s">
        <v>161</v>
      </c>
      <c r="H806" s="75" t="s">
        <v>161</v>
      </c>
      <c r="I806" s="74">
        <v>0</v>
      </c>
      <c r="K806" s="112"/>
      <c r="L806" s="112"/>
      <c r="M806" s="112"/>
      <c r="N806" s="112"/>
      <c r="O806" s="112"/>
      <c r="P806" s="112" t="s">
        <v>77</v>
      </c>
      <c r="Q806" t="str">
        <v>MAIN MODELS</v>
      </c>
      <c r="R806" s="114" t="str">
        <f t="shared" si="17"/>
        <v>FORTUNER 4X4</v>
      </c>
      <c r="S806" t="str">
        <v>Other Model</v>
      </c>
    </row>
    <row r="807" spans="1:19" hidden="1">
      <c r="A807" s="72" t="s">
        <v>1484</v>
      </c>
      <c r="B807" s="73" t="s">
        <v>221</v>
      </c>
      <c r="C807" s="73" t="s">
        <v>1494</v>
      </c>
      <c r="D807" s="73" t="s">
        <v>1486</v>
      </c>
      <c r="E807" s="73" t="s">
        <v>77</v>
      </c>
      <c r="F807" s="74" t="s">
        <v>1439</v>
      </c>
      <c r="G807" s="75" t="s">
        <v>161</v>
      </c>
      <c r="H807" s="75" t="s">
        <v>161</v>
      </c>
      <c r="I807" s="74">
        <v>0</v>
      </c>
      <c r="K807" s="112"/>
      <c r="L807" s="112"/>
      <c r="M807" s="112"/>
      <c r="N807" s="112"/>
      <c r="O807" s="112"/>
      <c r="P807" s="112" t="s">
        <v>77</v>
      </c>
      <c r="Q807" t="str">
        <v>MAIN MODELS</v>
      </c>
      <c r="R807" s="114" t="str">
        <f t="shared" si="17"/>
        <v>FORTUNER 4X4</v>
      </c>
      <c r="S807" t="str">
        <v>Other Model</v>
      </c>
    </row>
    <row r="808" spans="1:19" hidden="1">
      <c r="A808" s="72" t="s">
        <v>1487</v>
      </c>
      <c r="B808" s="73" t="s">
        <v>221</v>
      </c>
      <c r="C808" s="73" t="s">
        <v>1495</v>
      </c>
      <c r="D808" s="73" t="s">
        <v>1489</v>
      </c>
      <c r="E808" s="73" t="s">
        <v>77</v>
      </c>
      <c r="F808" s="74" t="s">
        <v>1439</v>
      </c>
      <c r="G808" s="75" t="s">
        <v>161</v>
      </c>
      <c r="H808" s="75" t="s">
        <v>161</v>
      </c>
      <c r="I808" s="74">
        <v>0</v>
      </c>
      <c r="K808" s="112"/>
      <c r="L808" s="112"/>
      <c r="M808" s="112"/>
      <c r="N808" s="112"/>
      <c r="O808" s="112"/>
      <c r="P808" s="112" t="s">
        <v>77</v>
      </c>
      <c r="Q808" t="str">
        <v>MAIN MODELS</v>
      </c>
      <c r="R808" s="114" t="str">
        <f t="shared" si="17"/>
        <v>FORTUNER 4X4</v>
      </c>
      <c r="S808" t="str">
        <v>Other Model</v>
      </c>
    </row>
    <row r="809" spans="1:19" hidden="1">
      <c r="A809" s="72" t="s">
        <v>1484</v>
      </c>
      <c r="B809" s="73" t="s">
        <v>274</v>
      </c>
      <c r="C809" s="73" t="s">
        <v>1496</v>
      </c>
      <c r="D809" s="73" t="s">
        <v>1486</v>
      </c>
      <c r="E809" s="73" t="s">
        <v>77</v>
      </c>
      <c r="F809" s="74" t="s">
        <v>1439</v>
      </c>
      <c r="G809" s="75" t="s">
        <v>161</v>
      </c>
      <c r="H809" s="75" t="s">
        <v>161</v>
      </c>
      <c r="I809" s="74">
        <v>0</v>
      </c>
      <c r="K809" s="112"/>
      <c r="L809" s="112"/>
      <c r="M809" s="112"/>
      <c r="N809" s="112"/>
      <c r="O809" s="112"/>
      <c r="P809" s="112" t="s">
        <v>77</v>
      </c>
      <c r="Q809" t="str">
        <v>MAIN MODELS</v>
      </c>
      <c r="R809" s="114" t="str">
        <f t="shared" si="17"/>
        <v>FORTUNER 4X4</v>
      </c>
      <c r="S809" t="str">
        <v>Other Model</v>
      </c>
    </row>
    <row r="810" spans="1:19" hidden="1">
      <c r="A810" s="72" t="s">
        <v>1436</v>
      </c>
      <c r="B810" s="73" t="s">
        <v>162</v>
      </c>
      <c r="C810" s="73" t="s">
        <v>1497</v>
      </c>
      <c r="D810" s="73" t="s">
        <v>1438</v>
      </c>
      <c r="E810" s="73" t="s">
        <v>77</v>
      </c>
      <c r="F810" s="74" t="s">
        <v>1439</v>
      </c>
      <c r="G810" s="75" t="s">
        <v>161</v>
      </c>
      <c r="H810" s="75" t="s">
        <v>161</v>
      </c>
      <c r="I810" s="74">
        <v>0</v>
      </c>
      <c r="K810" s="112"/>
      <c r="L810" s="112"/>
      <c r="M810" s="112"/>
      <c r="N810" s="112"/>
      <c r="O810" s="112"/>
      <c r="P810" s="112" t="s">
        <v>77</v>
      </c>
      <c r="Q810" t="str">
        <v>MAIN MODELS</v>
      </c>
      <c r="R810" s="114" t="str">
        <f t="shared" si="17"/>
        <v>FORTUNER 4X4</v>
      </c>
      <c r="S810" t="str">
        <v>Other Model</v>
      </c>
    </row>
    <row r="811" spans="1:19" hidden="1">
      <c r="A811" s="72" t="s">
        <v>1436</v>
      </c>
      <c r="B811" s="73" t="s">
        <v>164</v>
      </c>
      <c r="C811" s="73" t="s">
        <v>1498</v>
      </c>
      <c r="D811" s="73" t="s">
        <v>1438</v>
      </c>
      <c r="E811" s="73" t="s">
        <v>77</v>
      </c>
      <c r="F811" s="74" t="s">
        <v>1439</v>
      </c>
      <c r="G811" s="75" t="s">
        <v>161</v>
      </c>
      <c r="H811" s="75" t="s">
        <v>161</v>
      </c>
      <c r="I811" s="74">
        <v>0</v>
      </c>
      <c r="K811" s="112"/>
      <c r="L811" s="112"/>
      <c r="M811" s="112"/>
      <c r="N811" s="112"/>
      <c r="O811" s="112"/>
      <c r="P811" s="112" t="s">
        <v>77</v>
      </c>
      <c r="Q811" t="str">
        <v>MAIN MODELS</v>
      </c>
      <c r="R811" s="114" t="str">
        <f t="shared" si="17"/>
        <v>FORTUNER 4X4</v>
      </c>
      <c r="S811" t="str">
        <v>Other Model</v>
      </c>
    </row>
    <row r="812" spans="1:19">
      <c r="A812" s="72" t="s">
        <v>1499</v>
      </c>
      <c r="B812" s="73" t="s">
        <v>158</v>
      </c>
      <c r="C812" s="73" t="s">
        <v>1500</v>
      </c>
      <c r="D812" s="73" t="s">
        <v>1501</v>
      </c>
      <c r="E812" s="73" t="s">
        <v>104</v>
      </c>
      <c r="F812" s="75" t="s">
        <v>161</v>
      </c>
      <c r="G812" s="75" t="s">
        <v>161</v>
      </c>
      <c r="H812" s="75" t="s">
        <v>161</v>
      </c>
      <c r="I812" s="74">
        <v>0</v>
      </c>
      <c r="K812" s="112"/>
      <c r="L812" s="112"/>
      <c r="M812" s="112"/>
      <c r="N812" s="112"/>
      <c r="O812" s="112"/>
      <c r="P812" s="112" t="s">
        <v>104</v>
      </c>
      <c r="Q812">
        <v>0</v>
      </c>
      <c r="R812" s="114" t="str">
        <f t="shared" si="17"/>
        <v>FT86</v>
      </c>
      <c r="S812">
        <v>0</v>
      </c>
    </row>
    <row r="813" spans="1:19">
      <c r="A813" s="72" t="s">
        <v>1499</v>
      </c>
      <c r="B813" s="73" t="s">
        <v>162</v>
      </c>
      <c r="C813" s="73" t="s">
        <v>1502</v>
      </c>
      <c r="D813" s="73" t="s">
        <v>1501</v>
      </c>
      <c r="E813" s="73" t="s">
        <v>104</v>
      </c>
      <c r="F813" s="75" t="s">
        <v>161</v>
      </c>
      <c r="G813" s="75" t="s">
        <v>161</v>
      </c>
      <c r="H813" s="75" t="s">
        <v>161</v>
      </c>
      <c r="I813" s="74">
        <v>0</v>
      </c>
      <c r="K813" s="112"/>
      <c r="L813" s="112"/>
      <c r="M813" s="112"/>
      <c r="N813" s="112"/>
      <c r="O813" s="112"/>
      <c r="P813" s="112" t="s">
        <v>104</v>
      </c>
      <c r="Q813">
        <v>0</v>
      </c>
      <c r="R813" s="114" t="str">
        <f t="shared" si="17"/>
        <v>FT86</v>
      </c>
      <c r="S813">
        <v>0</v>
      </c>
    </row>
    <row r="814" spans="1:19">
      <c r="A814" s="72" t="s">
        <v>1499</v>
      </c>
      <c r="B814" s="73" t="s">
        <v>170</v>
      </c>
      <c r="C814" s="73" t="s">
        <v>1503</v>
      </c>
      <c r="D814" s="73" t="s">
        <v>1501</v>
      </c>
      <c r="E814" s="73" t="s">
        <v>104</v>
      </c>
      <c r="F814" s="75" t="s">
        <v>161</v>
      </c>
      <c r="G814" s="75" t="s">
        <v>161</v>
      </c>
      <c r="H814" s="75" t="s">
        <v>161</v>
      </c>
      <c r="I814" s="74">
        <v>0</v>
      </c>
      <c r="K814" s="112"/>
      <c r="L814" s="112"/>
      <c r="M814" s="112"/>
      <c r="N814" s="112"/>
      <c r="O814" s="112"/>
      <c r="P814" s="112" t="s">
        <v>104</v>
      </c>
      <c r="Q814">
        <v>0</v>
      </c>
      <c r="R814" s="114" t="str">
        <f t="shared" si="17"/>
        <v>FT86</v>
      </c>
      <c r="S814">
        <v>0</v>
      </c>
    </row>
    <row r="815" spans="1:19">
      <c r="A815" s="72" t="s">
        <v>1499</v>
      </c>
      <c r="B815" s="73" t="s">
        <v>216</v>
      </c>
      <c r="C815" s="73" t="s">
        <v>1504</v>
      </c>
      <c r="D815" s="73" t="s">
        <v>1501</v>
      </c>
      <c r="E815" s="73" t="s">
        <v>104</v>
      </c>
      <c r="F815" s="75" t="s">
        <v>161</v>
      </c>
      <c r="G815" s="75" t="s">
        <v>161</v>
      </c>
      <c r="H815" s="75" t="s">
        <v>161</v>
      </c>
      <c r="I815" s="74">
        <v>0</v>
      </c>
      <c r="K815" s="112"/>
      <c r="L815" s="112"/>
      <c r="M815" s="112"/>
      <c r="N815" s="112"/>
      <c r="O815" s="112"/>
      <c r="P815" s="112" t="s">
        <v>104</v>
      </c>
      <c r="Q815">
        <v>0</v>
      </c>
      <c r="R815" s="114" t="str">
        <f t="shared" si="17"/>
        <v>FT86</v>
      </c>
      <c r="S815">
        <v>0</v>
      </c>
    </row>
    <row r="816" spans="1:19">
      <c r="A816" s="72" t="s">
        <v>1499</v>
      </c>
      <c r="B816" s="73" t="s">
        <v>486</v>
      </c>
      <c r="C816" s="73" t="s">
        <v>1505</v>
      </c>
      <c r="D816" s="73" t="s">
        <v>1501</v>
      </c>
      <c r="E816" s="73" t="s">
        <v>104</v>
      </c>
      <c r="F816" s="75" t="s">
        <v>161</v>
      </c>
      <c r="G816" s="75" t="s">
        <v>161</v>
      </c>
      <c r="H816" s="75" t="s">
        <v>161</v>
      </c>
      <c r="I816" s="74">
        <v>0</v>
      </c>
      <c r="K816" s="112"/>
      <c r="L816" s="112"/>
      <c r="M816" s="112"/>
      <c r="N816" s="112"/>
      <c r="O816" s="112"/>
      <c r="P816" s="112" t="s">
        <v>104</v>
      </c>
      <c r="Q816">
        <v>0</v>
      </c>
      <c r="R816" s="114" t="str">
        <f t="shared" si="17"/>
        <v>FT86</v>
      </c>
      <c r="S816">
        <v>0</v>
      </c>
    </row>
    <row r="817" spans="1:19">
      <c r="A817" s="72" t="s">
        <v>1499</v>
      </c>
      <c r="B817" s="73" t="s">
        <v>172</v>
      </c>
      <c r="C817" s="73" t="s">
        <v>1506</v>
      </c>
      <c r="D817" s="73" t="s">
        <v>1501</v>
      </c>
      <c r="E817" s="73" t="s">
        <v>104</v>
      </c>
      <c r="F817" s="75" t="s">
        <v>161</v>
      </c>
      <c r="G817" s="75" t="s">
        <v>161</v>
      </c>
      <c r="H817" s="75" t="s">
        <v>161</v>
      </c>
      <c r="I817" s="74">
        <v>0</v>
      </c>
      <c r="K817" s="112"/>
      <c r="L817" s="112"/>
      <c r="M817" s="112"/>
      <c r="N817" s="112"/>
      <c r="O817" s="112"/>
      <c r="P817" s="112" t="s">
        <v>104</v>
      </c>
      <c r="Q817">
        <v>0</v>
      </c>
      <c r="R817" s="114" t="str">
        <f t="shared" si="17"/>
        <v>FT86</v>
      </c>
      <c r="S817">
        <v>0</v>
      </c>
    </row>
    <row r="818" spans="1:19">
      <c r="A818" s="72" t="s">
        <v>1507</v>
      </c>
      <c r="B818" s="73" t="s">
        <v>162</v>
      </c>
      <c r="C818" s="73" t="s">
        <v>1508</v>
      </c>
      <c r="D818" s="73" t="s">
        <v>1509</v>
      </c>
      <c r="E818" s="73" t="s">
        <v>104</v>
      </c>
      <c r="F818" s="75" t="s">
        <v>161</v>
      </c>
      <c r="G818" s="75" t="s">
        <v>161</v>
      </c>
      <c r="H818" s="75" t="s">
        <v>161</v>
      </c>
      <c r="I818" s="74">
        <v>0</v>
      </c>
      <c r="K818" s="112"/>
      <c r="L818" s="112"/>
      <c r="M818" s="112"/>
      <c r="N818" s="112"/>
      <c r="O818" s="112"/>
      <c r="P818" s="112" t="s">
        <v>104</v>
      </c>
      <c r="Q818">
        <v>0</v>
      </c>
      <c r="R818" s="114" t="str">
        <f t="shared" si="17"/>
        <v>FT86</v>
      </c>
      <c r="S818">
        <v>0</v>
      </c>
    </row>
    <row r="819" spans="1:19">
      <c r="A819" s="72" t="s">
        <v>1507</v>
      </c>
      <c r="B819" s="73" t="s">
        <v>158</v>
      </c>
      <c r="C819" s="73" t="s">
        <v>1510</v>
      </c>
      <c r="D819" s="73" t="s">
        <v>1509</v>
      </c>
      <c r="E819" s="73" t="s">
        <v>104</v>
      </c>
      <c r="F819" s="75" t="s">
        <v>161</v>
      </c>
      <c r="G819" s="75" t="s">
        <v>161</v>
      </c>
      <c r="H819" s="75" t="s">
        <v>161</v>
      </c>
      <c r="I819" s="74">
        <v>0</v>
      </c>
      <c r="K819" s="112"/>
      <c r="L819" s="112"/>
      <c r="M819" s="112"/>
      <c r="N819" s="112"/>
      <c r="O819" s="112"/>
      <c r="P819" s="112" t="s">
        <v>104</v>
      </c>
      <c r="Q819">
        <v>0</v>
      </c>
      <c r="R819" s="114" t="str">
        <f t="shared" si="17"/>
        <v>FT86</v>
      </c>
      <c r="S819">
        <v>0</v>
      </c>
    </row>
    <row r="820" spans="1:19">
      <c r="A820" s="72" t="s">
        <v>1511</v>
      </c>
      <c r="B820" s="73" t="s">
        <v>158</v>
      </c>
      <c r="C820" s="73" t="s">
        <v>1512</v>
      </c>
      <c r="D820" s="73" t="s">
        <v>1501</v>
      </c>
      <c r="E820" s="73" t="s">
        <v>104</v>
      </c>
      <c r="F820" s="75" t="s">
        <v>161</v>
      </c>
      <c r="G820" s="75" t="s">
        <v>161</v>
      </c>
      <c r="H820" s="75" t="s">
        <v>161</v>
      </c>
      <c r="I820" s="74">
        <v>0</v>
      </c>
      <c r="K820" s="112"/>
      <c r="L820" s="112"/>
      <c r="M820" s="112"/>
      <c r="N820" s="112"/>
      <c r="O820" s="112"/>
      <c r="P820" s="112" t="s">
        <v>104</v>
      </c>
      <c r="Q820">
        <v>0</v>
      </c>
      <c r="R820" s="114" t="str">
        <f t="shared" si="17"/>
        <v>FT86</v>
      </c>
      <c r="S820">
        <v>0</v>
      </c>
    </row>
    <row r="821" spans="1:19">
      <c r="A821" s="72" t="s">
        <v>1511</v>
      </c>
      <c r="B821" s="73" t="s">
        <v>162</v>
      </c>
      <c r="C821" s="73" t="s">
        <v>1513</v>
      </c>
      <c r="D821" s="73" t="s">
        <v>1501</v>
      </c>
      <c r="E821" s="73" t="s">
        <v>104</v>
      </c>
      <c r="F821" s="75" t="s">
        <v>161</v>
      </c>
      <c r="G821" s="75" t="s">
        <v>161</v>
      </c>
      <c r="H821" s="75" t="s">
        <v>161</v>
      </c>
      <c r="I821" s="74">
        <v>0</v>
      </c>
      <c r="K821" s="112"/>
      <c r="L821" s="112"/>
      <c r="M821" s="112"/>
      <c r="N821" s="112"/>
      <c r="O821" s="112"/>
      <c r="P821" s="112" t="s">
        <v>104</v>
      </c>
      <c r="Q821">
        <v>0</v>
      </c>
      <c r="R821" s="114" t="str">
        <f t="shared" si="17"/>
        <v>FT86</v>
      </c>
      <c r="S821">
        <v>0</v>
      </c>
    </row>
    <row r="822" spans="1:19">
      <c r="A822" s="72" t="s">
        <v>1511</v>
      </c>
      <c r="B822" s="73" t="s">
        <v>172</v>
      </c>
      <c r="C822" s="73" t="s">
        <v>1514</v>
      </c>
      <c r="D822" s="73" t="s">
        <v>1501</v>
      </c>
      <c r="E822" s="73" t="s">
        <v>104</v>
      </c>
      <c r="F822" s="75" t="s">
        <v>161</v>
      </c>
      <c r="G822" s="75" t="s">
        <v>161</v>
      </c>
      <c r="H822" s="75" t="s">
        <v>161</v>
      </c>
      <c r="I822" s="74">
        <v>0</v>
      </c>
      <c r="K822" s="112"/>
      <c r="L822" s="112"/>
      <c r="M822" s="112"/>
      <c r="N822" s="112"/>
      <c r="O822" s="112"/>
      <c r="P822" s="112" t="s">
        <v>104</v>
      </c>
      <c r="Q822">
        <v>0</v>
      </c>
      <c r="R822" s="114" t="str">
        <f t="shared" si="17"/>
        <v>FT86</v>
      </c>
      <c r="S822">
        <v>0</v>
      </c>
    </row>
    <row r="823" spans="1:19">
      <c r="A823" s="72" t="s">
        <v>1511</v>
      </c>
      <c r="B823" s="73" t="s">
        <v>216</v>
      </c>
      <c r="C823" s="73" t="s">
        <v>1515</v>
      </c>
      <c r="D823" s="73" t="s">
        <v>1501</v>
      </c>
      <c r="E823" s="73" t="s">
        <v>104</v>
      </c>
      <c r="F823" s="75" t="s">
        <v>161</v>
      </c>
      <c r="G823" s="75" t="s">
        <v>161</v>
      </c>
      <c r="H823" s="75" t="s">
        <v>161</v>
      </c>
      <c r="I823" s="74">
        <v>0</v>
      </c>
      <c r="K823" s="112"/>
      <c r="L823" s="112"/>
      <c r="M823" s="112"/>
      <c r="N823" s="112"/>
      <c r="O823" s="112"/>
      <c r="P823" s="112" t="s">
        <v>104</v>
      </c>
      <c r="Q823">
        <v>0</v>
      </c>
      <c r="R823" s="114" t="str">
        <f t="shared" si="17"/>
        <v>FT86</v>
      </c>
      <c r="S823">
        <v>0</v>
      </c>
    </row>
    <row r="824" spans="1:19">
      <c r="A824" s="72" t="s">
        <v>1511</v>
      </c>
      <c r="B824" s="73" t="s">
        <v>486</v>
      </c>
      <c r="C824" s="73" t="s">
        <v>1516</v>
      </c>
      <c r="D824" s="73" t="s">
        <v>1501</v>
      </c>
      <c r="E824" s="73" t="s">
        <v>104</v>
      </c>
      <c r="F824" s="75" t="s">
        <v>161</v>
      </c>
      <c r="G824" s="75" t="s">
        <v>161</v>
      </c>
      <c r="H824" s="75" t="s">
        <v>161</v>
      </c>
      <c r="I824" s="74">
        <v>0</v>
      </c>
      <c r="K824" s="112"/>
      <c r="L824" s="112"/>
      <c r="M824" s="112"/>
      <c r="N824" s="112"/>
      <c r="O824" s="112"/>
      <c r="P824" s="112" t="s">
        <v>104</v>
      </c>
      <c r="Q824">
        <v>0</v>
      </c>
      <c r="R824" s="114" t="str">
        <f t="shared" si="17"/>
        <v>FT86</v>
      </c>
      <c r="S824">
        <v>0</v>
      </c>
    </row>
    <row r="825" spans="1:19">
      <c r="A825" s="72" t="s">
        <v>1511</v>
      </c>
      <c r="B825" s="73" t="s">
        <v>170</v>
      </c>
      <c r="C825" s="73" t="s">
        <v>1517</v>
      </c>
      <c r="D825" s="73" t="s">
        <v>1501</v>
      </c>
      <c r="E825" s="73" t="s">
        <v>104</v>
      </c>
      <c r="F825" s="75" t="s">
        <v>161</v>
      </c>
      <c r="G825" s="75" t="s">
        <v>161</v>
      </c>
      <c r="H825" s="75" t="s">
        <v>161</v>
      </c>
      <c r="I825" s="74">
        <v>0</v>
      </c>
      <c r="K825" s="112"/>
      <c r="L825" s="112"/>
      <c r="M825" s="112"/>
      <c r="N825" s="112"/>
      <c r="O825" s="112"/>
      <c r="P825" s="112" t="s">
        <v>104</v>
      </c>
      <c r="Q825">
        <v>0</v>
      </c>
      <c r="R825" s="114" t="str">
        <f t="shared" si="17"/>
        <v>FT86</v>
      </c>
      <c r="S825">
        <v>0</v>
      </c>
    </row>
    <row r="826" spans="1:19">
      <c r="A826" s="72" t="s">
        <v>1518</v>
      </c>
      <c r="B826" s="73" t="s">
        <v>158</v>
      </c>
      <c r="C826" s="73" t="s">
        <v>1519</v>
      </c>
      <c r="D826" s="73" t="s">
        <v>1509</v>
      </c>
      <c r="E826" s="73" t="s">
        <v>104</v>
      </c>
      <c r="F826" s="75" t="s">
        <v>161</v>
      </c>
      <c r="G826" s="75" t="s">
        <v>161</v>
      </c>
      <c r="H826" s="75" t="s">
        <v>161</v>
      </c>
      <c r="I826" s="74">
        <v>0</v>
      </c>
      <c r="K826" s="112"/>
      <c r="L826" s="112"/>
      <c r="M826" s="112"/>
      <c r="N826" s="112"/>
      <c r="O826" s="112"/>
      <c r="P826" s="112" t="s">
        <v>104</v>
      </c>
      <c r="Q826">
        <v>0</v>
      </c>
      <c r="R826" s="114" t="str">
        <f t="shared" si="17"/>
        <v>FT86</v>
      </c>
      <c r="S826">
        <v>0</v>
      </c>
    </row>
    <row r="827" spans="1:19">
      <c r="A827" s="72" t="s">
        <v>1518</v>
      </c>
      <c r="B827" s="73" t="s">
        <v>162</v>
      </c>
      <c r="C827" s="73" t="s">
        <v>1520</v>
      </c>
      <c r="D827" s="73" t="s">
        <v>1509</v>
      </c>
      <c r="E827" s="73" t="s">
        <v>104</v>
      </c>
      <c r="F827" s="75" t="s">
        <v>161</v>
      </c>
      <c r="G827" s="75" t="s">
        <v>161</v>
      </c>
      <c r="H827" s="75" t="s">
        <v>161</v>
      </c>
      <c r="I827" s="74">
        <v>0</v>
      </c>
      <c r="K827" s="112"/>
      <c r="L827" s="112"/>
      <c r="M827" s="112"/>
      <c r="N827" s="112"/>
      <c r="O827" s="112"/>
      <c r="P827" s="112" t="s">
        <v>104</v>
      </c>
      <c r="Q827">
        <v>0</v>
      </c>
      <c r="R827" s="114" t="str">
        <f t="shared" si="17"/>
        <v>FT86</v>
      </c>
      <c r="S827">
        <v>0</v>
      </c>
    </row>
    <row r="828" spans="1:19">
      <c r="A828" s="72" t="s">
        <v>1521</v>
      </c>
      <c r="B828" s="73" t="s">
        <v>162</v>
      </c>
      <c r="C828" s="73" t="s">
        <v>1522</v>
      </c>
      <c r="D828" s="73" t="s">
        <v>1501</v>
      </c>
      <c r="E828" s="73" t="s">
        <v>104</v>
      </c>
      <c r="F828" s="75" t="s">
        <v>161</v>
      </c>
      <c r="G828" s="75" t="s">
        <v>161</v>
      </c>
      <c r="H828" s="75" t="s">
        <v>161</v>
      </c>
      <c r="I828" s="74">
        <v>0</v>
      </c>
      <c r="K828" s="112"/>
      <c r="L828" s="112"/>
      <c r="M828" s="112"/>
      <c r="N828" s="112"/>
      <c r="O828" s="112"/>
      <c r="P828" s="112" t="s">
        <v>104</v>
      </c>
      <c r="Q828">
        <v>0</v>
      </c>
      <c r="R828" s="114" t="str">
        <f t="shared" si="17"/>
        <v>FT86</v>
      </c>
      <c r="S828">
        <v>0</v>
      </c>
    </row>
    <row r="829" spans="1:19">
      <c r="A829" s="72" t="s">
        <v>1521</v>
      </c>
      <c r="B829" s="73" t="s">
        <v>216</v>
      </c>
      <c r="C829" s="73" t="s">
        <v>1523</v>
      </c>
      <c r="D829" s="73" t="s">
        <v>1501</v>
      </c>
      <c r="E829" s="73" t="s">
        <v>104</v>
      </c>
      <c r="F829" s="75" t="s">
        <v>161</v>
      </c>
      <c r="G829" s="75" t="s">
        <v>161</v>
      </c>
      <c r="H829" s="75" t="s">
        <v>161</v>
      </c>
      <c r="I829" s="74">
        <v>0</v>
      </c>
      <c r="K829" s="112"/>
      <c r="L829" s="112"/>
      <c r="M829" s="112"/>
      <c r="N829" s="112"/>
      <c r="O829" s="112"/>
      <c r="P829" s="112" t="s">
        <v>104</v>
      </c>
      <c r="Q829">
        <v>0</v>
      </c>
      <c r="R829" s="114" t="str">
        <f t="shared" si="17"/>
        <v>FT86</v>
      </c>
      <c r="S829">
        <v>0</v>
      </c>
    </row>
    <row r="830" spans="1:19">
      <c r="A830" s="72" t="s">
        <v>1521</v>
      </c>
      <c r="B830" s="73" t="s">
        <v>486</v>
      </c>
      <c r="C830" s="73" t="s">
        <v>1524</v>
      </c>
      <c r="D830" s="73" t="s">
        <v>1501</v>
      </c>
      <c r="E830" s="73" t="s">
        <v>104</v>
      </c>
      <c r="F830" s="75" t="s">
        <v>161</v>
      </c>
      <c r="G830" s="75" t="s">
        <v>161</v>
      </c>
      <c r="H830" s="75" t="s">
        <v>161</v>
      </c>
      <c r="I830" s="74">
        <v>0</v>
      </c>
      <c r="K830" s="112"/>
      <c r="L830" s="112"/>
      <c r="M830" s="112"/>
      <c r="N830" s="112"/>
      <c r="O830" s="112"/>
      <c r="P830" s="112" t="s">
        <v>104</v>
      </c>
      <c r="Q830">
        <v>0</v>
      </c>
      <c r="R830" s="114" t="str">
        <f t="shared" si="17"/>
        <v>FT86</v>
      </c>
      <c r="S830">
        <v>0</v>
      </c>
    </row>
    <row r="831" spans="1:19">
      <c r="A831" s="72" t="s">
        <v>1521</v>
      </c>
      <c r="B831" s="73" t="s">
        <v>158</v>
      </c>
      <c r="C831" s="73" t="s">
        <v>1525</v>
      </c>
      <c r="D831" s="73" t="s">
        <v>1501</v>
      </c>
      <c r="E831" s="73" t="s">
        <v>104</v>
      </c>
      <c r="F831" s="75" t="s">
        <v>161</v>
      </c>
      <c r="G831" s="75" t="s">
        <v>161</v>
      </c>
      <c r="H831" s="75" t="s">
        <v>161</v>
      </c>
      <c r="I831" s="74">
        <v>0</v>
      </c>
      <c r="K831" s="112"/>
      <c r="L831" s="112"/>
      <c r="M831" s="112"/>
      <c r="N831" s="112"/>
      <c r="O831" s="112"/>
      <c r="P831" s="112" t="s">
        <v>104</v>
      </c>
      <c r="Q831">
        <v>0</v>
      </c>
      <c r="R831" s="114" t="str">
        <f t="shared" si="17"/>
        <v>FT86</v>
      </c>
      <c r="S831">
        <v>0</v>
      </c>
    </row>
    <row r="832" spans="1:19">
      <c r="A832" s="72" t="s">
        <v>1521</v>
      </c>
      <c r="B832" s="73" t="s">
        <v>170</v>
      </c>
      <c r="C832" s="73" t="s">
        <v>1526</v>
      </c>
      <c r="D832" s="73" t="s">
        <v>1501</v>
      </c>
      <c r="E832" s="73" t="s">
        <v>104</v>
      </c>
      <c r="F832" s="75" t="s">
        <v>161</v>
      </c>
      <c r="G832" s="75" t="s">
        <v>161</v>
      </c>
      <c r="H832" s="75" t="s">
        <v>161</v>
      </c>
      <c r="I832" s="74">
        <v>0</v>
      </c>
      <c r="K832" s="112"/>
      <c r="L832" s="112"/>
      <c r="M832" s="112"/>
      <c r="N832" s="112"/>
      <c r="O832" s="112"/>
      <c r="P832" s="112" t="s">
        <v>104</v>
      </c>
      <c r="Q832">
        <v>0</v>
      </c>
      <c r="R832" s="114" t="str">
        <f t="shared" si="17"/>
        <v>FT86</v>
      </c>
      <c r="S832">
        <v>0</v>
      </c>
    </row>
    <row r="833" spans="1:19">
      <c r="A833" s="72" t="s">
        <v>1521</v>
      </c>
      <c r="B833" s="73" t="s">
        <v>172</v>
      </c>
      <c r="C833" s="73" t="s">
        <v>1527</v>
      </c>
      <c r="D833" s="73" t="s">
        <v>1501</v>
      </c>
      <c r="E833" s="73" t="s">
        <v>104</v>
      </c>
      <c r="F833" s="75" t="s">
        <v>161</v>
      </c>
      <c r="G833" s="75" t="s">
        <v>161</v>
      </c>
      <c r="H833" s="75" t="s">
        <v>161</v>
      </c>
      <c r="I833" s="74">
        <v>0</v>
      </c>
      <c r="K833" s="112"/>
      <c r="L833" s="112"/>
      <c r="M833" s="112"/>
      <c r="N833" s="112"/>
      <c r="O833" s="112"/>
      <c r="P833" s="112" t="s">
        <v>104</v>
      </c>
      <c r="Q833">
        <v>0</v>
      </c>
      <c r="R833" s="114" t="str">
        <f t="shared" si="17"/>
        <v>FT86</v>
      </c>
      <c r="S833">
        <v>0</v>
      </c>
    </row>
    <row r="834" spans="1:19">
      <c r="A834" s="72" t="s">
        <v>1528</v>
      </c>
      <c r="B834" s="73" t="s">
        <v>162</v>
      </c>
      <c r="C834" s="73" t="s">
        <v>1529</v>
      </c>
      <c r="D834" s="73" t="s">
        <v>1509</v>
      </c>
      <c r="E834" s="73" t="s">
        <v>104</v>
      </c>
      <c r="F834" s="75" t="s">
        <v>161</v>
      </c>
      <c r="G834" s="75" t="s">
        <v>161</v>
      </c>
      <c r="H834" s="75" t="s">
        <v>161</v>
      </c>
      <c r="I834" s="74">
        <v>0</v>
      </c>
      <c r="K834" s="112"/>
      <c r="L834" s="112"/>
      <c r="M834" s="112"/>
      <c r="N834" s="112"/>
      <c r="O834" s="112"/>
      <c r="P834" s="112" t="s">
        <v>104</v>
      </c>
      <c r="Q834">
        <v>0</v>
      </c>
      <c r="R834" s="114" t="str">
        <f t="shared" si="17"/>
        <v>FT86</v>
      </c>
      <c r="S834">
        <v>0</v>
      </c>
    </row>
    <row r="835" spans="1:19">
      <c r="A835" s="72" t="s">
        <v>1528</v>
      </c>
      <c r="B835" s="73" t="s">
        <v>158</v>
      </c>
      <c r="C835" s="73" t="s">
        <v>1530</v>
      </c>
      <c r="D835" s="73" t="s">
        <v>1509</v>
      </c>
      <c r="E835" s="73" t="s">
        <v>104</v>
      </c>
      <c r="F835" s="75" t="s">
        <v>161</v>
      </c>
      <c r="G835" s="75" t="s">
        <v>161</v>
      </c>
      <c r="H835" s="75" t="s">
        <v>161</v>
      </c>
      <c r="I835" s="74">
        <v>0</v>
      </c>
      <c r="K835" s="112"/>
      <c r="L835" s="112"/>
      <c r="M835" s="112"/>
      <c r="N835" s="112"/>
      <c r="O835" s="112"/>
      <c r="P835" s="112" t="s">
        <v>104</v>
      </c>
      <c r="Q835">
        <v>0</v>
      </c>
      <c r="R835" s="114" t="str">
        <f t="shared" ref="R835:R898" si="18">E835</f>
        <v>FT86</v>
      </c>
      <c r="S835">
        <v>0</v>
      </c>
    </row>
    <row r="836" spans="1:19">
      <c r="A836" s="72" t="s">
        <v>1531</v>
      </c>
      <c r="B836" s="73" t="s">
        <v>158</v>
      </c>
      <c r="C836" s="73" t="s">
        <v>1532</v>
      </c>
      <c r="D836" s="73" t="s">
        <v>1501</v>
      </c>
      <c r="E836" s="73" t="s">
        <v>104</v>
      </c>
      <c r="F836" s="75" t="s">
        <v>161</v>
      </c>
      <c r="G836" s="75" t="s">
        <v>161</v>
      </c>
      <c r="H836" s="75" t="s">
        <v>161</v>
      </c>
      <c r="I836" s="74">
        <v>0</v>
      </c>
      <c r="K836" s="112"/>
      <c r="L836" s="112"/>
      <c r="M836" s="112"/>
      <c r="N836" s="112"/>
      <c r="O836" s="112"/>
      <c r="P836" s="112" t="s">
        <v>104</v>
      </c>
      <c r="Q836">
        <v>0</v>
      </c>
      <c r="R836" s="114" t="str">
        <f t="shared" si="18"/>
        <v>FT86</v>
      </c>
      <c r="S836">
        <v>0</v>
      </c>
    </row>
    <row r="837" spans="1:19">
      <c r="A837" s="72" t="s">
        <v>1531</v>
      </c>
      <c r="B837" s="73" t="s">
        <v>170</v>
      </c>
      <c r="C837" s="73" t="s">
        <v>1533</v>
      </c>
      <c r="D837" s="73" t="s">
        <v>1501</v>
      </c>
      <c r="E837" s="73" t="s">
        <v>104</v>
      </c>
      <c r="F837" s="75" t="s">
        <v>161</v>
      </c>
      <c r="G837" s="75" t="s">
        <v>161</v>
      </c>
      <c r="H837" s="75" t="s">
        <v>161</v>
      </c>
      <c r="I837" s="74">
        <v>0</v>
      </c>
      <c r="K837" s="112"/>
      <c r="L837" s="112"/>
      <c r="M837" s="112"/>
      <c r="N837" s="112"/>
      <c r="O837" s="112"/>
      <c r="P837" s="112" t="s">
        <v>104</v>
      </c>
      <c r="Q837">
        <v>0</v>
      </c>
      <c r="R837" s="114" t="str">
        <f t="shared" si="18"/>
        <v>FT86</v>
      </c>
      <c r="S837">
        <v>0</v>
      </c>
    </row>
    <row r="838" spans="1:19">
      <c r="A838" s="72" t="s">
        <v>1531</v>
      </c>
      <c r="B838" s="73" t="s">
        <v>172</v>
      </c>
      <c r="C838" s="73" t="s">
        <v>1534</v>
      </c>
      <c r="D838" s="73" t="s">
        <v>1501</v>
      </c>
      <c r="E838" s="73" t="s">
        <v>104</v>
      </c>
      <c r="F838" s="75" t="s">
        <v>161</v>
      </c>
      <c r="G838" s="75" t="s">
        <v>161</v>
      </c>
      <c r="H838" s="75" t="s">
        <v>161</v>
      </c>
      <c r="I838" s="74">
        <v>0</v>
      </c>
      <c r="K838" s="112"/>
      <c r="L838" s="112"/>
      <c r="M838" s="112"/>
      <c r="N838" s="112"/>
      <c r="O838" s="112"/>
      <c r="P838" s="112" t="s">
        <v>104</v>
      </c>
      <c r="Q838">
        <v>0</v>
      </c>
      <c r="R838" s="114" t="str">
        <f t="shared" si="18"/>
        <v>FT86</v>
      </c>
      <c r="S838">
        <v>0</v>
      </c>
    </row>
    <row r="839" spans="1:19">
      <c r="A839" s="72" t="s">
        <v>1531</v>
      </c>
      <c r="B839" s="73" t="s">
        <v>162</v>
      </c>
      <c r="C839" s="73" t="s">
        <v>1535</v>
      </c>
      <c r="D839" s="73" t="s">
        <v>1501</v>
      </c>
      <c r="E839" s="73" t="s">
        <v>104</v>
      </c>
      <c r="F839" s="75" t="s">
        <v>161</v>
      </c>
      <c r="G839" s="75" t="s">
        <v>161</v>
      </c>
      <c r="H839" s="75" t="s">
        <v>161</v>
      </c>
      <c r="I839" s="74">
        <v>0</v>
      </c>
      <c r="K839" s="112"/>
      <c r="L839" s="112"/>
      <c r="M839" s="112"/>
      <c r="N839" s="112"/>
      <c r="O839" s="112"/>
      <c r="P839" s="112" t="s">
        <v>104</v>
      </c>
      <c r="Q839">
        <v>0</v>
      </c>
      <c r="R839" s="114" t="str">
        <f t="shared" si="18"/>
        <v>FT86</v>
      </c>
      <c r="S839">
        <v>0</v>
      </c>
    </row>
    <row r="840" spans="1:19">
      <c r="A840" s="72" t="s">
        <v>1531</v>
      </c>
      <c r="B840" s="73" t="s">
        <v>216</v>
      </c>
      <c r="C840" s="73" t="s">
        <v>1536</v>
      </c>
      <c r="D840" s="73" t="s">
        <v>1501</v>
      </c>
      <c r="E840" s="73" t="s">
        <v>104</v>
      </c>
      <c r="F840" s="75" t="s">
        <v>161</v>
      </c>
      <c r="G840" s="75" t="s">
        <v>161</v>
      </c>
      <c r="H840" s="75" t="s">
        <v>161</v>
      </c>
      <c r="I840" s="74">
        <v>0</v>
      </c>
      <c r="K840" s="112"/>
      <c r="L840" s="112"/>
      <c r="M840" s="112"/>
      <c r="N840" s="112"/>
      <c r="O840" s="112"/>
      <c r="P840" s="112" t="s">
        <v>104</v>
      </c>
      <c r="Q840">
        <v>0</v>
      </c>
      <c r="R840" s="114" t="str">
        <f t="shared" si="18"/>
        <v>FT86</v>
      </c>
      <c r="S840">
        <v>0</v>
      </c>
    </row>
    <row r="841" spans="1:19">
      <c r="A841" s="72" t="s">
        <v>1531</v>
      </c>
      <c r="B841" s="73" t="s">
        <v>486</v>
      </c>
      <c r="C841" s="73" t="s">
        <v>1537</v>
      </c>
      <c r="D841" s="73" t="s">
        <v>1501</v>
      </c>
      <c r="E841" s="73" t="s">
        <v>104</v>
      </c>
      <c r="F841" s="75" t="s">
        <v>161</v>
      </c>
      <c r="G841" s="75" t="s">
        <v>161</v>
      </c>
      <c r="H841" s="75" t="s">
        <v>161</v>
      </c>
      <c r="I841" s="74">
        <v>0</v>
      </c>
      <c r="K841" s="112"/>
      <c r="L841" s="112"/>
      <c r="M841" s="112"/>
      <c r="N841" s="112"/>
      <c r="O841" s="112"/>
      <c r="P841" s="112" t="s">
        <v>104</v>
      </c>
      <c r="Q841">
        <v>0</v>
      </c>
      <c r="R841" s="114" t="str">
        <f t="shared" si="18"/>
        <v>FT86</v>
      </c>
      <c r="S841">
        <v>0</v>
      </c>
    </row>
    <row r="842" spans="1:19">
      <c r="A842" s="72" t="s">
        <v>1538</v>
      </c>
      <c r="B842" s="73" t="s">
        <v>158</v>
      </c>
      <c r="C842" s="73" t="s">
        <v>1539</v>
      </c>
      <c r="D842" s="73" t="s">
        <v>1509</v>
      </c>
      <c r="E842" s="73" t="s">
        <v>104</v>
      </c>
      <c r="F842" s="75" t="s">
        <v>161</v>
      </c>
      <c r="G842" s="75" t="s">
        <v>161</v>
      </c>
      <c r="H842" s="75" t="s">
        <v>161</v>
      </c>
      <c r="I842" s="74">
        <v>0</v>
      </c>
      <c r="K842" s="112"/>
      <c r="L842" s="112"/>
      <c r="M842" s="112"/>
      <c r="N842" s="112"/>
      <c r="O842" s="112"/>
      <c r="P842" s="112" t="s">
        <v>104</v>
      </c>
      <c r="Q842">
        <v>0</v>
      </c>
      <c r="R842" s="114" t="str">
        <f t="shared" si="18"/>
        <v>FT86</v>
      </c>
      <c r="S842">
        <v>0</v>
      </c>
    </row>
    <row r="843" spans="1:19">
      <c r="A843" s="72" t="s">
        <v>1538</v>
      </c>
      <c r="B843" s="73" t="s">
        <v>162</v>
      </c>
      <c r="C843" s="73" t="s">
        <v>1540</v>
      </c>
      <c r="D843" s="73" t="s">
        <v>1509</v>
      </c>
      <c r="E843" s="73" t="s">
        <v>104</v>
      </c>
      <c r="F843" s="75" t="s">
        <v>161</v>
      </c>
      <c r="G843" s="75" t="s">
        <v>161</v>
      </c>
      <c r="H843" s="75" t="s">
        <v>161</v>
      </c>
      <c r="I843" s="74">
        <v>0</v>
      </c>
      <c r="K843" s="112"/>
      <c r="L843" s="112"/>
      <c r="M843" s="112"/>
      <c r="N843" s="112"/>
      <c r="O843" s="112"/>
      <c r="P843" s="112" t="s">
        <v>104</v>
      </c>
      <c r="Q843">
        <v>0</v>
      </c>
      <c r="R843" s="114" t="str">
        <f t="shared" si="18"/>
        <v>FT86</v>
      </c>
      <c r="S843">
        <v>0</v>
      </c>
    </row>
    <row r="844" spans="1:19">
      <c r="A844" s="72" t="s">
        <v>1541</v>
      </c>
      <c r="B844" s="73" t="s">
        <v>158</v>
      </c>
      <c r="C844" s="73" t="s">
        <v>1542</v>
      </c>
      <c r="D844" s="73" t="s">
        <v>1501</v>
      </c>
      <c r="E844" s="73" t="s">
        <v>104</v>
      </c>
      <c r="F844" s="75" t="s">
        <v>161</v>
      </c>
      <c r="G844" s="75" t="s">
        <v>161</v>
      </c>
      <c r="H844" s="75" t="s">
        <v>161</v>
      </c>
      <c r="I844" s="74">
        <v>0</v>
      </c>
      <c r="K844" s="112"/>
      <c r="L844" s="112"/>
      <c r="M844" s="112"/>
      <c r="N844" s="112"/>
      <c r="O844" s="112"/>
      <c r="P844" s="112" t="s">
        <v>104</v>
      </c>
      <c r="Q844">
        <v>0</v>
      </c>
      <c r="R844" s="114" t="str">
        <f t="shared" si="18"/>
        <v>FT86</v>
      </c>
      <c r="S844">
        <v>0</v>
      </c>
    </row>
    <row r="845" spans="1:19">
      <c r="A845" s="72" t="s">
        <v>1541</v>
      </c>
      <c r="B845" s="73" t="s">
        <v>162</v>
      </c>
      <c r="C845" s="73" t="s">
        <v>1543</v>
      </c>
      <c r="D845" s="73" t="s">
        <v>1501</v>
      </c>
      <c r="E845" s="73" t="s">
        <v>104</v>
      </c>
      <c r="F845" s="75" t="s">
        <v>161</v>
      </c>
      <c r="G845" s="75" t="s">
        <v>161</v>
      </c>
      <c r="H845" s="75" t="s">
        <v>161</v>
      </c>
      <c r="I845" s="74">
        <v>0</v>
      </c>
      <c r="K845" s="112"/>
      <c r="L845" s="112"/>
      <c r="M845" s="112"/>
      <c r="N845" s="112"/>
      <c r="O845" s="112"/>
      <c r="P845" s="112" t="s">
        <v>104</v>
      </c>
      <c r="Q845">
        <v>0</v>
      </c>
      <c r="R845" s="114" t="str">
        <f t="shared" si="18"/>
        <v>FT86</v>
      </c>
      <c r="S845">
        <v>0</v>
      </c>
    </row>
    <row r="846" spans="1:19">
      <c r="A846" s="72" t="s">
        <v>1541</v>
      </c>
      <c r="B846" s="73" t="s">
        <v>170</v>
      </c>
      <c r="C846" s="73" t="s">
        <v>1544</v>
      </c>
      <c r="D846" s="73" t="s">
        <v>1501</v>
      </c>
      <c r="E846" s="73" t="s">
        <v>104</v>
      </c>
      <c r="F846" s="75" t="s">
        <v>161</v>
      </c>
      <c r="G846" s="75" t="s">
        <v>161</v>
      </c>
      <c r="H846" s="75" t="s">
        <v>161</v>
      </c>
      <c r="I846" s="74">
        <v>0</v>
      </c>
      <c r="K846" s="112"/>
      <c r="L846" s="112"/>
      <c r="M846" s="112"/>
      <c r="N846" s="112"/>
      <c r="O846" s="112"/>
      <c r="P846" s="112" t="s">
        <v>104</v>
      </c>
      <c r="Q846">
        <v>0</v>
      </c>
      <c r="R846" s="114" t="str">
        <f t="shared" si="18"/>
        <v>FT86</v>
      </c>
      <c r="S846">
        <v>0</v>
      </c>
    </row>
    <row r="847" spans="1:19">
      <c r="A847" s="72" t="s">
        <v>1541</v>
      </c>
      <c r="B847" s="73" t="s">
        <v>172</v>
      </c>
      <c r="C847" s="73" t="s">
        <v>1545</v>
      </c>
      <c r="D847" s="73" t="s">
        <v>1501</v>
      </c>
      <c r="E847" s="73" t="s">
        <v>104</v>
      </c>
      <c r="F847" s="75" t="s">
        <v>161</v>
      </c>
      <c r="G847" s="75" t="s">
        <v>161</v>
      </c>
      <c r="H847" s="75" t="s">
        <v>161</v>
      </c>
      <c r="I847" s="74">
        <v>0</v>
      </c>
      <c r="K847" s="112"/>
      <c r="L847" s="112"/>
      <c r="M847" s="112"/>
      <c r="N847" s="112"/>
      <c r="O847" s="112"/>
      <c r="P847" s="112" t="s">
        <v>104</v>
      </c>
      <c r="Q847">
        <v>0</v>
      </c>
      <c r="R847" s="114" t="str">
        <f t="shared" si="18"/>
        <v>FT86</v>
      </c>
      <c r="S847">
        <v>0</v>
      </c>
    </row>
    <row r="848" spans="1:19">
      <c r="A848" s="72" t="s">
        <v>1546</v>
      </c>
      <c r="B848" s="73" t="s">
        <v>158</v>
      </c>
      <c r="C848" s="73" t="s">
        <v>1547</v>
      </c>
      <c r="D848" s="73" t="s">
        <v>1509</v>
      </c>
      <c r="E848" s="73" t="s">
        <v>104</v>
      </c>
      <c r="F848" s="75" t="s">
        <v>161</v>
      </c>
      <c r="G848" s="75" t="s">
        <v>161</v>
      </c>
      <c r="H848" s="75" t="s">
        <v>161</v>
      </c>
      <c r="I848" s="74">
        <v>0</v>
      </c>
      <c r="K848" s="112"/>
      <c r="L848" s="112"/>
      <c r="M848" s="112"/>
      <c r="N848" s="112"/>
      <c r="O848" s="112"/>
      <c r="P848" s="112" t="s">
        <v>104</v>
      </c>
      <c r="Q848">
        <v>0</v>
      </c>
      <c r="R848" s="114" t="str">
        <f t="shared" si="18"/>
        <v>FT86</v>
      </c>
      <c r="S848">
        <v>0</v>
      </c>
    </row>
    <row r="849" spans="1:19">
      <c r="A849" s="72" t="s">
        <v>1546</v>
      </c>
      <c r="B849" s="73" t="s">
        <v>162</v>
      </c>
      <c r="C849" s="73" t="s">
        <v>1548</v>
      </c>
      <c r="D849" s="73" t="s">
        <v>1509</v>
      </c>
      <c r="E849" s="73" t="s">
        <v>104</v>
      </c>
      <c r="F849" s="75" t="s">
        <v>161</v>
      </c>
      <c r="G849" s="75" t="s">
        <v>161</v>
      </c>
      <c r="H849" s="75" t="s">
        <v>161</v>
      </c>
      <c r="I849" s="74">
        <v>0</v>
      </c>
      <c r="K849" s="112"/>
      <c r="L849" s="112"/>
      <c r="M849" s="112"/>
      <c r="N849" s="112"/>
      <c r="O849" s="112"/>
      <c r="P849" s="112" t="s">
        <v>104</v>
      </c>
      <c r="Q849">
        <v>0</v>
      </c>
      <c r="R849" s="114" t="str">
        <f t="shared" si="18"/>
        <v>FT86</v>
      </c>
      <c r="S849">
        <v>0</v>
      </c>
    </row>
    <row r="850" spans="1:19">
      <c r="A850" s="72" t="s">
        <v>1549</v>
      </c>
      <c r="B850" s="73" t="s">
        <v>158</v>
      </c>
      <c r="C850" s="73" t="s">
        <v>1550</v>
      </c>
      <c r="D850" s="73" t="s">
        <v>1509</v>
      </c>
      <c r="E850" s="73" t="s">
        <v>104</v>
      </c>
      <c r="F850" s="75" t="s">
        <v>161</v>
      </c>
      <c r="G850" s="75" t="s">
        <v>161</v>
      </c>
      <c r="H850" s="75" t="s">
        <v>161</v>
      </c>
      <c r="I850" s="74">
        <v>0</v>
      </c>
      <c r="K850" s="112"/>
      <c r="L850" s="112"/>
      <c r="M850" s="112"/>
      <c r="N850" s="112"/>
      <c r="O850" s="112"/>
      <c r="P850" s="112" t="s">
        <v>104</v>
      </c>
      <c r="Q850">
        <v>0</v>
      </c>
      <c r="R850" s="114" t="str">
        <f t="shared" si="18"/>
        <v>FT86</v>
      </c>
      <c r="S850">
        <v>0</v>
      </c>
    </row>
    <row r="851" spans="1:19">
      <c r="A851" s="72" t="s">
        <v>1551</v>
      </c>
      <c r="B851" s="73" t="s">
        <v>158</v>
      </c>
      <c r="C851" s="73" t="s">
        <v>1552</v>
      </c>
      <c r="D851" s="73" t="s">
        <v>1501</v>
      </c>
      <c r="E851" s="73" t="s">
        <v>104</v>
      </c>
      <c r="F851" s="75" t="s">
        <v>161</v>
      </c>
      <c r="G851" s="75" t="s">
        <v>161</v>
      </c>
      <c r="H851" s="75" t="s">
        <v>161</v>
      </c>
      <c r="I851" s="74">
        <v>0</v>
      </c>
      <c r="K851" s="112"/>
      <c r="L851" s="112"/>
      <c r="M851" s="112"/>
      <c r="N851" s="112"/>
      <c r="O851" s="112"/>
      <c r="P851" s="112" t="s">
        <v>104</v>
      </c>
      <c r="Q851">
        <v>0</v>
      </c>
      <c r="R851" s="114" t="str">
        <f t="shared" si="18"/>
        <v>FT86</v>
      </c>
      <c r="S851">
        <v>0</v>
      </c>
    </row>
    <row r="852" spans="1:19">
      <c r="A852" s="72" t="s">
        <v>1551</v>
      </c>
      <c r="B852" s="73" t="s">
        <v>170</v>
      </c>
      <c r="C852" s="73" t="s">
        <v>1553</v>
      </c>
      <c r="D852" s="73" t="s">
        <v>1501</v>
      </c>
      <c r="E852" s="73" t="s">
        <v>104</v>
      </c>
      <c r="F852" s="75" t="s">
        <v>161</v>
      </c>
      <c r="G852" s="75" t="s">
        <v>161</v>
      </c>
      <c r="H852" s="75" t="s">
        <v>161</v>
      </c>
      <c r="I852" s="74">
        <v>0</v>
      </c>
      <c r="K852" s="112"/>
      <c r="L852" s="112"/>
      <c r="M852" s="112"/>
      <c r="N852" s="112"/>
      <c r="O852" s="112"/>
      <c r="P852" s="112" t="s">
        <v>104</v>
      </c>
      <c r="Q852">
        <v>0</v>
      </c>
      <c r="R852" s="114" t="str">
        <f t="shared" si="18"/>
        <v>FT86</v>
      </c>
      <c r="S852">
        <v>0</v>
      </c>
    </row>
    <row r="853" spans="1:19">
      <c r="A853" s="72" t="s">
        <v>1549</v>
      </c>
      <c r="B853" s="73" t="s">
        <v>162</v>
      </c>
      <c r="C853" s="73" t="s">
        <v>1554</v>
      </c>
      <c r="D853" s="73" t="s">
        <v>1509</v>
      </c>
      <c r="E853" s="73" t="s">
        <v>104</v>
      </c>
      <c r="F853" s="75" t="s">
        <v>161</v>
      </c>
      <c r="G853" s="75" t="s">
        <v>161</v>
      </c>
      <c r="H853" s="75" t="s">
        <v>161</v>
      </c>
      <c r="I853" s="74">
        <v>0</v>
      </c>
      <c r="K853" s="112"/>
      <c r="L853" s="112"/>
      <c r="M853" s="112"/>
      <c r="N853" s="112"/>
      <c r="O853" s="112"/>
      <c r="P853" s="112" t="s">
        <v>104</v>
      </c>
      <c r="Q853">
        <v>0</v>
      </c>
      <c r="R853" s="114" t="str">
        <f t="shared" si="18"/>
        <v>FT86</v>
      </c>
      <c r="S853">
        <v>0</v>
      </c>
    </row>
    <row r="854" spans="1:19">
      <c r="A854" s="72" t="s">
        <v>1551</v>
      </c>
      <c r="B854" s="73" t="s">
        <v>162</v>
      </c>
      <c r="C854" s="73" t="s">
        <v>1555</v>
      </c>
      <c r="D854" s="73" t="s">
        <v>1501</v>
      </c>
      <c r="E854" s="73" t="s">
        <v>104</v>
      </c>
      <c r="F854" s="75" t="s">
        <v>161</v>
      </c>
      <c r="G854" s="75" t="s">
        <v>161</v>
      </c>
      <c r="H854" s="75" t="s">
        <v>161</v>
      </c>
      <c r="I854" s="74">
        <v>0</v>
      </c>
      <c r="K854" s="112"/>
      <c r="L854" s="112"/>
      <c r="M854" s="112"/>
      <c r="N854" s="112"/>
      <c r="O854" s="112"/>
      <c r="P854" s="112" t="s">
        <v>104</v>
      </c>
      <c r="Q854">
        <v>0</v>
      </c>
      <c r="R854" s="114" t="str">
        <f t="shared" si="18"/>
        <v>FT86</v>
      </c>
      <c r="S854">
        <v>0</v>
      </c>
    </row>
    <row r="855" spans="1:19">
      <c r="A855" s="72" t="s">
        <v>1551</v>
      </c>
      <c r="B855" s="73" t="s">
        <v>172</v>
      </c>
      <c r="C855" s="73" t="s">
        <v>1556</v>
      </c>
      <c r="D855" s="73" t="s">
        <v>1501</v>
      </c>
      <c r="E855" s="73" t="s">
        <v>104</v>
      </c>
      <c r="F855" s="75" t="s">
        <v>161</v>
      </c>
      <c r="G855" s="75" t="s">
        <v>161</v>
      </c>
      <c r="H855" s="75" t="s">
        <v>161</v>
      </c>
      <c r="I855" s="74">
        <v>0</v>
      </c>
      <c r="K855" s="112"/>
      <c r="L855" s="112"/>
      <c r="M855" s="112"/>
      <c r="N855" s="112"/>
      <c r="O855" s="112"/>
      <c r="P855" s="112" t="s">
        <v>104</v>
      </c>
      <c r="Q855">
        <v>0</v>
      </c>
      <c r="R855" s="114" t="str">
        <f t="shared" si="18"/>
        <v>FT86</v>
      </c>
      <c r="S855">
        <v>0</v>
      </c>
    </row>
    <row r="856" spans="1:19">
      <c r="A856" s="72" t="s">
        <v>1557</v>
      </c>
      <c r="B856" s="73" t="s">
        <v>158</v>
      </c>
      <c r="C856" s="73" t="s">
        <v>1558</v>
      </c>
      <c r="D856" s="73" t="s">
        <v>1509</v>
      </c>
      <c r="E856" s="73" t="s">
        <v>104</v>
      </c>
      <c r="F856" s="75" t="s">
        <v>161</v>
      </c>
      <c r="G856" s="75" t="s">
        <v>161</v>
      </c>
      <c r="H856" s="75" t="s">
        <v>161</v>
      </c>
      <c r="I856" s="74">
        <v>0</v>
      </c>
      <c r="K856" s="112"/>
      <c r="L856" s="112"/>
      <c r="M856" s="112"/>
      <c r="N856" s="112"/>
      <c r="O856" s="112"/>
      <c r="P856" s="112" t="s">
        <v>104</v>
      </c>
      <c r="Q856">
        <v>0</v>
      </c>
      <c r="R856" s="114" t="str">
        <f t="shared" si="18"/>
        <v>FT86</v>
      </c>
      <c r="S856">
        <v>0</v>
      </c>
    </row>
    <row r="857" spans="1:19">
      <c r="A857" s="72" t="s">
        <v>1559</v>
      </c>
      <c r="B857" s="73" t="s">
        <v>158</v>
      </c>
      <c r="C857" s="73" t="s">
        <v>1560</v>
      </c>
      <c r="D857" s="73" t="s">
        <v>1501</v>
      </c>
      <c r="E857" s="73" t="s">
        <v>104</v>
      </c>
      <c r="F857" s="75" t="s">
        <v>161</v>
      </c>
      <c r="G857" s="75" t="s">
        <v>161</v>
      </c>
      <c r="H857" s="75" t="s">
        <v>161</v>
      </c>
      <c r="I857" s="74">
        <v>0</v>
      </c>
      <c r="K857" s="112"/>
      <c r="L857" s="112"/>
      <c r="M857" s="112"/>
      <c r="N857" s="112"/>
      <c r="O857" s="112"/>
      <c r="P857" s="112" t="s">
        <v>104</v>
      </c>
      <c r="Q857">
        <v>0</v>
      </c>
      <c r="R857" s="114" t="str">
        <f t="shared" si="18"/>
        <v>FT86</v>
      </c>
      <c r="S857">
        <v>0</v>
      </c>
    </row>
    <row r="858" spans="1:19">
      <c r="A858" s="72" t="s">
        <v>1559</v>
      </c>
      <c r="B858" s="73" t="s">
        <v>170</v>
      </c>
      <c r="C858" s="73" t="s">
        <v>1561</v>
      </c>
      <c r="D858" s="73" t="s">
        <v>1501</v>
      </c>
      <c r="E858" s="73" t="s">
        <v>104</v>
      </c>
      <c r="F858" s="75" t="s">
        <v>161</v>
      </c>
      <c r="G858" s="75" t="s">
        <v>161</v>
      </c>
      <c r="H858" s="75" t="s">
        <v>161</v>
      </c>
      <c r="I858" s="74">
        <v>0</v>
      </c>
      <c r="K858" s="112"/>
      <c r="L858" s="112"/>
      <c r="M858" s="112"/>
      <c r="N858" s="112"/>
      <c r="O858" s="112"/>
      <c r="P858" s="112" t="s">
        <v>104</v>
      </c>
      <c r="Q858">
        <v>0</v>
      </c>
      <c r="R858" s="114" t="str">
        <f t="shared" si="18"/>
        <v>FT86</v>
      </c>
      <c r="S858">
        <v>0</v>
      </c>
    </row>
    <row r="859" spans="1:19">
      <c r="A859" s="72" t="s">
        <v>1557</v>
      </c>
      <c r="B859" s="73" t="s">
        <v>162</v>
      </c>
      <c r="C859" s="73" t="s">
        <v>1562</v>
      </c>
      <c r="D859" s="73" t="s">
        <v>1509</v>
      </c>
      <c r="E859" s="73" t="s">
        <v>104</v>
      </c>
      <c r="F859" s="75" t="s">
        <v>161</v>
      </c>
      <c r="G859" s="75" t="s">
        <v>161</v>
      </c>
      <c r="H859" s="75" t="s">
        <v>161</v>
      </c>
      <c r="I859" s="74">
        <v>0</v>
      </c>
      <c r="K859" s="112"/>
      <c r="L859" s="112"/>
      <c r="M859" s="112"/>
      <c r="N859" s="112"/>
      <c r="O859" s="112"/>
      <c r="P859" s="112" t="s">
        <v>104</v>
      </c>
      <c r="Q859">
        <v>0</v>
      </c>
      <c r="R859" s="114" t="str">
        <f t="shared" si="18"/>
        <v>FT86</v>
      </c>
      <c r="S859">
        <v>0</v>
      </c>
    </row>
    <row r="860" spans="1:19">
      <c r="A860" s="72" t="s">
        <v>1559</v>
      </c>
      <c r="B860" s="73" t="s">
        <v>162</v>
      </c>
      <c r="C860" s="73" t="s">
        <v>1563</v>
      </c>
      <c r="D860" s="73" t="s">
        <v>1501</v>
      </c>
      <c r="E860" s="73" t="s">
        <v>104</v>
      </c>
      <c r="F860" s="75" t="s">
        <v>161</v>
      </c>
      <c r="G860" s="75" t="s">
        <v>161</v>
      </c>
      <c r="H860" s="75" t="s">
        <v>161</v>
      </c>
      <c r="I860" s="74">
        <v>0</v>
      </c>
      <c r="K860" s="112"/>
      <c r="L860" s="112"/>
      <c r="M860" s="112"/>
      <c r="N860" s="112"/>
      <c r="O860" s="112"/>
      <c r="P860" s="112" t="s">
        <v>104</v>
      </c>
      <c r="Q860">
        <v>0</v>
      </c>
      <c r="R860" s="114" t="str">
        <f t="shared" si="18"/>
        <v>FT86</v>
      </c>
      <c r="S860">
        <v>0</v>
      </c>
    </row>
    <row r="861" spans="1:19">
      <c r="A861" s="72" t="s">
        <v>1559</v>
      </c>
      <c r="B861" s="73" t="s">
        <v>172</v>
      </c>
      <c r="C861" s="73" t="s">
        <v>1564</v>
      </c>
      <c r="D861" s="73" t="s">
        <v>1501</v>
      </c>
      <c r="E861" s="73" t="s">
        <v>104</v>
      </c>
      <c r="F861" s="75" t="s">
        <v>161</v>
      </c>
      <c r="G861" s="75" t="s">
        <v>161</v>
      </c>
      <c r="H861" s="75" t="s">
        <v>161</v>
      </c>
      <c r="I861" s="74">
        <v>0</v>
      </c>
      <c r="K861" s="112"/>
      <c r="L861" s="112"/>
      <c r="M861" s="112"/>
      <c r="N861" s="112"/>
      <c r="O861" s="112"/>
      <c r="P861" s="112" t="s">
        <v>104</v>
      </c>
      <c r="Q861">
        <v>0</v>
      </c>
      <c r="R861" s="114" t="str">
        <f t="shared" si="18"/>
        <v>FT86</v>
      </c>
      <c r="S861">
        <v>0</v>
      </c>
    </row>
    <row r="862" spans="1:19">
      <c r="A862" s="72" t="s">
        <v>1565</v>
      </c>
      <c r="B862" s="73" t="s">
        <v>158</v>
      </c>
      <c r="C862" s="73" t="s">
        <v>1566</v>
      </c>
      <c r="D862" s="73" t="s">
        <v>1509</v>
      </c>
      <c r="E862" s="73" t="s">
        <v>104</v>
      </c>
      <c r="F862" s="75" t="s">
        <v>161</v>
      </c>
      <c r="G862" s="75" t="s">
        <v>161</v>
      </c>
      <c r="H862" s="75" t="s">
        <v>161</v>
      </c>
      <c r="I862" s="74">
        <v>0</v>
      </c>
      <c r="K862" s="112"/>
      <c r="L862" s="112"/>
      <c r="M862" s="112"/>
      <c r="N862" s="112"/>
      <c r="O862" s="112"/>
      <c r="P862" s="112" t="s">
        <v>104</v>
      </c>
      <c r="Q862">
        <v>0</v>
      </c>
      <c r="R862" s="114" t="str">
        <f t="shared" si="18"/>
        <v>FT86</v>
      </c>
      <c r="S862">
        <v>0</v>
      </c>
    </row>
    <row r="863" spans="1:19">
      <c r="A863" s="72" t="s">
        <v>1565</v>
      </c>
      <c r="B863" s="73" t="s">
        <v>162</v>
      </c>
      <c r="C863" s="73" t="s">
        <v>1567</v>
      </c>
      <c r="D863" s="73" t="s">
        <v>1509</v>
      </c>
      <c r="E863" s="73" t="s">
        <v>104</v>
      </c>
      <c r="F863" s="75" t="s">
        <v>161</v>
      </c>
      <c r="G863" s="75" t="s">
        <v>161</v>
      </c>
      <c r="H863" s="75" t="s">
        <v>161</v>
      </c>
      <c r="I863" s="74">
        <v>0</v>
      </c>
      <c r="K863" s="112"/>
      <c r="L863" s="112"/>
      <c r="M863" s="112"/>
      <c r="N863" s="112"/>
      <c r="O863" s="112"/>
      <c r="P863" s="112" t="s">
        <v>104</v>
      </c>
      <c r="Q863">
        <v>0</v>
      </c>
      <c r="R863" s="114" t="str">
        <f t="shared" si="18"/>
        <v>FT86</v>
      </c>
      <c r="S863">
        <v>0</v>
      </c>
    </row>
    <row r="864" spans="1:19">
      <c r="A864" s="72" t="s">
        <v>1568</v>
      </c>
      <c r="B864" s="73" t="s">
        <v>158</v>
      </c>
      <c r="C864" s="73" t="s">
        <v>1569</v>
      </c>
      <c r="D864" s="73" t="s">
        <v>1501</v>
      </c>
      <c r="E864" s="73" t="s">
        <v>104</v>
      </c>
      <c r="F864" s="75" t="s">
        <v>161</v>
      </c>
      <c r="G864" s="75" t="s">
        <v>161</v>
      </c>
      <c r="H864" s="75" t="s">
        <v>161</v>
      </c>
      <c r="I864" s="74">
        <v>0</v>
      </c>
      <c r="K864" s="112"/>
      <c r="L864" s="112"/>
      <c r="M864" s="112"/>
      <c r="N864" s="112"/>
      <c r="O864" s="112"/>
      <c r="P864" s="112" t="s">
        <v>104</v>
      </c>
      <c r="Q864">
        <v>0</v>
      </c>
      <c r="R864" s="114" t="str">
        <f t="shared" si="18"/>
        <v>FT86</v>
      </c>
      <c r="S864">
        <v>0</v>
      </c>
    </row>
    <row r="865" spans="1:19">
      <c r="A865" s="72" t="s">
        <v>1568</v>
      </c>
      <c r="B865" s="73" t="s">
        <v>162</v>
      </c>
      <c r="C865" s="73" t="s">
        <v>1570</v>
      </c>
      <c r="D865" s="73" t="s">
        <v>1501</v>
      </c>
      <c r="E865" s="73" t="s">
        <v>104</v>
      </c>
      <c r="F865" s="75" t="s">
        <v>161</v>
      </c>
      <c r="G865" s="75" t="s">
        <v>161</v>
      </c>
      <c r="H865" s="75" t="s">
        <v>161</v>
      </c>
      <c r="I865" s="74">
        <v>0</v>
      </c>
      <c r="K865" s="112"/>
      <c r="L865" s="112"/>
      <c r="M865" s="112"/>
      <c r="N865" s="112"/>
      <c r="O865" s="112"/>
      <c r="P865" s="112" t="s">
        <v>104</v>
      </c>
      <c r="Q865">
        <v>0</v>
      </c>
      <c r="R865" s="114" t="str">
        <f t="shared" si="18"/>
        <v>FT86</v>
      </c>
      <c r="S865">
        <v>0</v>
      </c>
    </row>
    <row r="866" spans="1:19">
      <c r="A866" s="72" t="s">
        <v>1568</v>
      </c>
      <c r="B866" s="73" t="s">
        <v>170</v>
      </c>
      <c r="C866" s="73" t="s">
        <v>1571</v>
      </c>
      <c r="D866" s="73" t="s">
        <v>1501</v>
      </c>
      <c r="E866" s="73" t="s">
        <v>104</v>
      </c>
      <c r="F866" s="75" t="s">
        <v>161</v>
      </c>
      <c r="G866" s="75" t="s">
        <v>161</v>
      </c>
      <c r="H866" s="75" t="s">
        <v>161</v>
      </c>
      <c r="I866" s="74">
        <v>0</v>
      </c>
      <c r="K866" s="112"/>
      <c r="L866" s="112"/>
      <c r="M866" s="112"/>
      <c r="N866" s="112"/>
      <c r="O866" s="112"/>
      <c r="P866" s="112" t="s">
        <v>104</v>
      </c>
      <c r="Q866">
        <v>0</v>
      </c>
      <c r="R866" s="114" t="str">
        <f t="shared" si="18"/>
        <v>FT86</v>
      </c>
      <c r="S866">
        <v>0</v>
      </c>
    </row>
    <row r="867" spans="1:19">
      <c r="A867" s="72" t="s">
        <v>1568</v>
      </c>
      <c r="B867" s="73" t="s">
        <v>172</v>
      </c>
      <c r="C867" s="73" t="s">
        <v>1572</v>
      </c>
      <c r="D867" s="73" t="s">
        <v>1501</v>
      </c>
      <c r="E867" s="73" t="s">
        <v>104</v>
      </c>
      <c r="F867" s="75" t="s">
        <v>161</v>
      </c>
      <c r="G867" s="75" t="s">
        <v>161</v>
      </c>
      <c r="H867" s="75" t="s">
        <v>161</v>
      </c>
      <c r="I867" s="74">
        <v>0</v>
      </c>
      <c r="K867" s="112"/>
      <c r="L867" s="112"/>
      <c r="M867" s="112"/>
      <c r="N867" s="112"/>
      <c r="O867" s="112"/>
      <c r="P867" s="112" t="s">
        <v>104</v>
      </c>
      <c r="Q867">
        <v>0</v>
      </c>
      <c r="R867" s="114" t="str">
        <f t="shared" si="18"/>
        <v>FT86</v>
      </c>
      <c r="S867">
        <v>0</v>
      </c>
    </row>
    <row r="868" spans="1:19" hidden="1">
      <c r="A868" s="72" t="s">
        <v>1573</v>
      </c>
      <c r="B868" s="73" t="s">
        <v>158</v>
      </c>
      <c r="C868" s="73" t="s">
        <v>1574</v>
      </c>
      <c r="D868" s="73" t="s">
        <v>1575</v>
      </c>
      <c r="E868" s="73" t="s">
        <v>78</v>
      </c>
      <c r="F868" s="74" t="s">
        <v>1576</v>
      </c>
      <c r="G868" s="74" t="s">
        <v>228</v>
      </c>
      <c r="H868" s="74" t="s">
        <v>231</v>
      </c>
      <c r="I868" s="74">
        <v>1</v>
      </c>
      <c r="K868" s="113"/>
      <c r="L868" s="113"/>
      <c r="M868" s="113"/>
      <c r="N868" s="113"/>
      <c r="O868" s="113">
        <v>30</v>
      </c>
      <c r="P868" s="113" t="s">
        <v>78</v>
      </c>
      <c r="Q868" t="str">
        <v>MAIN MODELS</v>
      </c>
      <c r="S868" t="e">
        <v>#N/A</v>
      </c>
    </row>
    <row r="869" spans="1:19">
      <c r="A869" s="72" t="s">
        <v>1577</v>
      </c>
      <c r="B869" s="73" t="s">
        <v>158</v>
      </c>
      <c r="C869" s="73" t="s">
        <v>1578</v>
      </c>
      <c r="D869" s="73" t="s">
        <v>1579</v>
      </c>
      <c r="E869" s="73" t="s">
        <v>117</v>
      </c>
      <c r="F869" s="74" t="s">
        <v>1580</v>
      </c>
      <c r="G869" s="74" t="s">
        <v>228</v>
      </c>
      <c r="H869" s="74" t="s">
        <v>231</v>
      </c>
      <c r="I869" s="74">
        <v>1</v>
      </c>
      <c r="K869" s="113"/>
      <c r="L869" s="113"/>
      <c r="M869" s="113"/>
      <c r="N869" s="113"/>
      <c r="O869" s="113">
        <v>76</v>
      </c>
      <c r="P869" s="113" t="s">
        <v>117</v>
      </c>
      <c r="Q869" t="str">
        <v>MAIN MODELS</v>
      </c>
      <c r="R869" s="114" t="str">
        <f t="shared" si="18"/>
        <v>GR86</v>
      </c>
      <c r="S869" t="str">
        <v>Other Model</v>
      </c>
    </row>
    <row r="870" spans="1:19">
      <c r="A870" s="72" t="s">
        <v>1581</v>
      </c>
      <c r="B870" s="73" t="s">
        <v>158</v>
      </c>
      <c r="C870" s="73" t="s">
        <v>1582</v>
      </c>
      <c r="D870" s="73" t="s">
        <v>1583</v>
      </c>
      <c r="E870" s="73" t="s">
        <v>117</v>
      </c>
      <c r="F870" s="74" t="s">
        <v>1580</v>
      </c>
      <c r="G870" s="74" t="s">
        <v>228</v>
      </c>
      <c r="H870" s="74" t="s">
        <v>231</v>
      </c>
      <c r="I870" s="74">
        <v>1</v>
      </c>
      <c r="K870" s="113"/>
      <c r="L870" s="113"/>
      <c r="M870" s="113"/>
      <c r="N870" s="113"/>
      <c r="O870" s="113">
        <v>76</v>
      </c>
      <c r="P870" s="113" t="s">
        <v>117</v>
      </c>
      <c r="Q870" t="str">
        <v>MAIN MODELS</v>
      </c>
      <c r="R870" s="114" t="str">
        <f t="shared" si="18"/>
        <v>GR86</v>
      </c>
      <c r="S870" t="str">
        <v>Other Model</v>
      </c>
    </row>
    <row r="871" spans="1:19">
      <c r="A871" s="72" t="s">
        <v>1577</v>
      </c>
      <c r="B871" s="73" t="s">
        <v>162</v>
      </c>
      <c r="C871" s="73" t="s">
        <v>1584</v>
      </c>
      <c r="D871" s="73" t="s">
        <v>1579</v>
      </c>
      <c r="E871" s="73" t="s">
        <v>117</v>
      </c>
      <c r="F871" s="74" t="s">
        <v>1580</v>
      </c>
      <c r="G871" s="74" t="s">
        <v>228</v>
      </c>
      <c r="H871" s="74" t="s">
        <v>231</v>
      </c>
      <c r="I871" s="74">
        <v>1</v>
      </c>
      <c r="K871" s="113"/>
      <c r="L871" s="113"/>
      <c r="M871" s="113"/>
      <c r="N871" s="113"/>
      <c r="O871" s="113">
        <v>76</v>
      </c>
      <c r="P871" s="113" t="s">
        <v>117</v>
      </c>
      <c r="Q871" t="str">
        <v>MAIN MODELS</v>
      </c>
      <c r="R871" s="114" t="str">
        <f t="shared" si="18"/>
        <v>GR86</v>
      </c>
      <c r="S871" t="str">
        <v>Other Model</v>
      </c>
    </row>
    <row r="872" spans="1:19">
      <c r="A872" s="72" t="s">
        <v>1581</v>
      </c>
      <c r="B872" s="73" t="s">
        <v>162</v>
      </c>
      <c r="C872" s="73" t="s">
        <v>1585</v>
      </c>
      <c r="D872" s="73" t="s">
        <v>1583</v>
      </c>
      <c r="E872" s="73" t="s">
        <v>117</v>
      </c>
      <c r="F872" s="74" t="s">
        <v>1580</v>
      </c>
      <c r="G872" s="74" t="s">
        <v>228</v>
      </c>
      <c r="H872" s="74" t="s">
        <v>231</v>
      </c>
      <c r="I872" s="74">
        <v>1</v>
      </c>
      <c r="K872" s="113"/>
      <c r="L872" s="113"/>
      <c r="M872" s="113"/>
      <c r="N872" s="113"/>
      <c r="O872" s="113">
        <v>76</v>
      </c>
      <c r="P872" s="113" t="s">
        <v>117</v>
      </c>
      <c r="Q872" t="str">
        <v>MAIN MODELS</v>
      </c>
      <c r="R872" s="114" t="str">
        <f t="shared" si="18"/>
        <v>GR86</v>
      </c>
      <c r="S872" t="str">
        <v>Other Model</v>
      </c>
    </row>
    <row r="873" spans="1:19">
      <c r="A873" s="72" t="s">
        <v>1586</v>
      </c>
      <c r="B873" s="73" t="s">
        <v>158</v>
      </c>
      <c r="C873" s="73" t="s">
        <v>1587</v>
      </c>
      <c r="D873" s="73" t="s">
        <v>1588</v>
      </c>
      <c r="E873" s="73" t="s">
        <v>117</v>
      </c>
      <c r="F873" s="74" t="s">
        <v>1580</v>
      </c>
      <c r="G873" s="74" t="s">
        <v>228</v>
      </c>
      <c r="H873" s="74" t="s">
        <v>231</v>
      </c>
      <c r="I873" s="74">
        <v>1</v>
      </c>
      <c r="K873" s="113"/>
      <c r="L873" s="113"/>
      <c r="M873" s="113"/>
      <c r="N873" s="113"/>
      <c r="O873" s="113">
        <v>76</v>
      </c>
      <c r="P873" s="113" t="s">
        <v>117</v>
      </c>
      <c r="Q873" t="str">
        <v>MAIN MODELS</v>
      </c>
      <c r="R873" s="114" t="str">
        <f t="shared" si="18"/>
        <v>GR86</v>
      </c>
      <c r="S873" t="str">
        <v>Other Model</v>
      </c>
    </row>
    <row r="874" spans="1:19">
      <c r="A874" s="72" t="s">
        <v>1577</v>
      </c>
      <c r="B874" s="73" t="s">
        <v>567</v>
      </c>
      <c r="C874" s="73" t="s">
        <v>1589</v>
      </c>
      <c r="D874" s="73" t="s">
        <v>1579</v>
      </c>
      <c r="E874" s="73" t="s">
        <v>117</v>
      </c>
      <c r="F874" s="74" t="s">
        <v>1580</v>
      </c>
      <c r="G874" s="74">
        <v>0</v>
      </c>
      <c r="H874" s="74">
        <v>0</v>
      </c>
      <c r="I874" s="74">
        <v>0</v>
      </c>
      <c r="K874" s="112"/>
      <c r="L874" s="112"/>
      <c r="M874" s="112"/>
      <c r="N874" s="112"/>
      <c r="O874" s="112"/>
      <c r="P874" s="112" t="s">
        <v>117</v>
      </c>
      <c r="Q874" t="str">
        <v>MAIN MODELS</v>
      </c>
      <c r="R874" s="114" t="str">
        <f t="shared" si="18"/>
        <v>GR86</v>
      </c>
      <c r="S874" t="str">
        <v>Other Model</v>
      </c>
    </row>
    <row r="875" spans="1:19">
      <c r="A875" s="72" t="s">
        <v>1577</v>
      </c>
      <c r="B875" s="73" t="s">
        <v>569</v>
      </c>
      <c r="C875" s="73" t="s">
        <v>1590</v>
      </c>
      <c r="D875" s="73" t="s">
        <v>1579</v>
      </c>
      <c r="E875" s="73" t="s">
        <v>117</v>
      </c>
      <c r="F875" s="74" t="s">
        <v>1580</v>
      </c>
      <c r="G875" s="74">
        <v>0</v>
      </c>
      <c r="H875" s="74">
        <v>0</v>
      </c>
      <c r="I875" s="74">
        <v>0</v>
      </c>
      <c r="K875" s="112"/>
      <c r="L875" s="112"/>
      <c r="M875" s="112"/>
      <c r="N875" s="112"/>
      <c r="O875" s="112"/>
      <c r="P875" s="112" t="s">
        <v>117</v>
      </c>
      <c r="Q875" t="str">
        <v>MAIN MODELS</v>
      </c>
      <c r="R875" s="114" t="str">
        <f t="shared" si="18"/>
        <v>GR86</v>
      </c>
      <c r="S875" t="str">
        <v>Other Model</v>
      </c>
    </row>
    <row r="876" spans="1:19">
      <c r="A876" s="72" t="s">
        <v>1577</v>
      </c>
      <c r="B876" s="73" t="s">
        <v>596</v>
      </c>
      <c r="C876" s="73" t="s">
        <v>1591</v>
      </c>
      <c r="D876" s="73" t="s">
        <v>1579</v>
      </c>
      <c r="E876" s="73" t="s">
        <v>117</v>
      </c>
      <c r="F876" s="74" t="s">
        <v>1580</v>
      </c>
      <c r="G876" s="74">
        <v>0</v>
      </c>
      <c r="H876" s="74">
        <v>0</v>
      </c>
      <c r="I876" s="74">
        <v>0</v>
      </c>
      <c r="K876" s="112"/>
      <c r="L876" s="112"/>
      <c r="M876" s="112"/>
      <c r="N876" s="112"/>
      <c r="O876" s="112"/>
      <c r="P876" s="112" t="s">
        <v>117</v>
      </c>
      <c r="Q876" t="str">
        <v>MAIN MODELS</v>
      </c>
      <c r="R876" s="114" t="str">
        <f t="shared" si="18"/>
        <v>GR86</v>
      </c>
      <c r="S876" t="str">
        <v>Other Model</v>
      </c>
    </row>
    <row r="877" spans="1:19">
      <c r="A877" s="72" t="s">
        <v>1577</v>
      </c>
      <c r="B877" s="73" t="s">
        <v>605</v>
      </c>
      <c r="C877" s="73" t="s">
        <v>1592</v>
      </c>
      <c r="D877" s="73" t="s">
        <v>1579</v>
      </c>
      <c r="E877" s="73" t="s">
        <v>117</v>
      </c>
      <c r="F877" s="74" t="s">
        <v>1580</v>
      </c>
      <c r="G877" s="74">
        <v>0</v>
      </c>
      <c r="H877" s="74">
        <v>0</v>
      </c>
      <c r="I877" s="74">
        <v>0</v>
      </c>
      <c r="K877" s="112"/>
      <c r="L877" s="112"/>
      <c r="M877" s="112"/>
      <c r="N877" s="112"/>
      <c r="O877" s="112"/>
      <c r="P877" s="112" t="s">
        <v>117</v>
      </c>
      <c r="Q877" t="str">
        <v>MAIN MODELS</v>
      </c>
      <c r="R877" s="114" t="str">
        <f t="shared" si="18"/>
        <v>GR86</v>
      </c>
      <c r="S877" t="str">
        <v>Other Model</v>
      </c>
    </row>
    <row r="878" spans="1:19">
      <c r="A878" s="72" t="s">
        <v>1577</v>
      </c>
      <c r="B878" s="73" t="s">
        <v>573</v>
      </c>
      <c r="C878" s="73" t="s">
        <v>1593</v>
      </c>
      <c r="D878" s="73" t="s">
        <v>1579</v>
      </c>
      <c r="E878" s="73" t="s">
        <v>117</v>
      </c>
      <c r="F878" s="74" t="s">
        <v>1580</v>
      </c>
      <c r="G878" s="74">
        <v>0</v>
      </c>
      <c r="H878" s="74">
        <v>0</v>
      </c>
      <c r="I878" s="74">
        <v>0</v>
      </c>
      <c r="K878" s="112"/>
      <c r="L878" s="112"/>
      <c r="M878" s="112"/>
      <c r="N878" s="112"/>
      <c r="O878" s="112"/>
      <c r="P878" s="112" t="s">
        <v>117</v>
      </c>
      <c r="Q878" t="str">
        <v>MAIN MODELS</v>
      </c>
      <c r="R878" s="114" t="str">
        <f t="shared" si="18"/>
        <v>GR86</v>
      </c>
      <c r="S878" t="str">
        <v>Other Model</v>
      </c>
    </row>
    <row r="879" spans="1:19">
      <c r="A879" s="72" t="s">
        <v>1577</v>
      </c>
      <c r="B879" s="73" t="s">
        <v>603</v>
      </c>
      <c r="C879" s="73" t="s">
        <v>1594</v>
      </c>
      <c r="D879" s="73" t="s">
        <v>1579</v>
      </c>
      <c r="E879" s="73" t="s">
        <v>117</v>
      </c>
      <c r="F879" s="74" t="s">
        <v>1580</v>
      </c>
      <c r="G879" s="74">
        <v>0</v>
      </c>
      <c r="H879" s="74">
        <v>0</v>
      </c>
      <c r="I879" s="74">
        <v>0</v>
      </c>
      <c r="K879" s="112"/>
      <c r="L879" s="112"/>
      <c r="M879" s="112"/>
      <c r="N879" s="112"/>
      <c r="O879" s="112"/>
      <c r="P879" s="112" t="s">
        <v>117</v>
      </c>
      <c r="Q879" t="str">
        <v>MAIN MODELS</v>
      </c>
      <c r="R879" s="114" t="str">
        <f t="shared" si="18"/>
        <v>GR86</v>
      </c>
      <c r="S879" t="str">
        <v>Other Model</v>
      </c>
    </row>
    <row r="880" spans="1:19">
      <c r="A880" s="72" t="s">
        <v>1577</v>
      </c>
      <c r="B880" s="73" t="s">
        <v>0</v>
      </c>
      <c r="C880" s="73" t="s">
        <v>1595</v>
      </c>
      <c r="D880" s="73" t="s">
        <v>1579</v>
      </c>
      <c r="E880" s="73" t="s">
        <v>117</v>
      </c>
      <c r="F880" s="74" t="s">
        <v>1580</v>
      </c>
      <c r="G880" s="74">
        <v>0</v>
      </c>
      <c r="H880" s="74">
        <v>0</v>
      </c>
      <c r="I880" s="74">
        <v>0</v>
      </c>
      <c r="K880" s="112"/>
      <c r="L880" s="112"/>
      <c r="M880" s="112"/>
      <c r="N880" s="112"/>
      <c r="O880" s="112"/>
      <c r="P880" s="112" t="s">
        <v>117</v>
      </c>
      <c r="Q880" t="str">
        <v>MAIN MODELS</v>
      </c>
      <c r="R880" s="114" t="str">
        <f t="shared" si="18"/>
        <v>GR86</v>
      </c>
      <c r="S880" t="str">
        <v>Other Model</v>
      </c>
    </row>
    <row r="881" spans="1:19">
      <c r="A881" s="72" t="s">
        <v>1581</v>
      </c>
      <c r="B881" s="73" t="s">
        <v>567</v>
      </c>
      <c r="C881" s="73" t="s">
        <v>1596</v>
      </c>
      <c r="D881" s="73" t="s">
        <v>1583</v>
      </c>
      <c r="E881" s="73" t="s">
        <v>117</v>
      </c>
      <c r="F881" s="74" t="s">
        <v>1580</v>
      </c>
      <c r="G881" s="74">
        <v>0</v>
      </c>
      <c r="H881" s="74">
        <v>0</v>
      </c>
      <c r="I881" s="74">
        <v>0</v>
      </c>
      <c r="K881" s="112"/>
      <c r="L881" s="112"/>
      <c r="M881" s="112"/>
      <c r="N881" s="112"/>
      <c r="O881" s="112"/>
      <c r="P881" s="112" t="s">
        <v>117</v>
      </c>
      <c r="Q881" t="str">
        <v>MAIN MODELS</v>
      </c>
      <c r="R881" s="114" t="str">
        <f t="shared" si="18"/>
        <v>GR86</v>
      </c>
      <c r="S881" t="str">
        <v>Other Model</v>
      </c>
    </row>
    <row r="882" spans="1:19">
      <c r="A882" s="72" t="s">
        <v>1581</v>
      </c>
      <c r="B882" s="73" t="s">
        <v>569</v>
      </c>
      <c r="C882" s="73" t="s">
        <v>1597</v>
      </c>
      <c r="D882" s="73" t="s">
        <v>1583</v>
      </c>
      <c r="E882" s="73" t="s">
        <v>117</v>
      </c>
      <c r="F882" s="74" t="s">
        <v>1580</v>
      </c>
      <c r="G882" s="74">
        <v>0</v>
      </c>
      <c r="H882" s="74">
        <v>0</v>
      </c>
      <c r="I882" s="74">
        <v>0</v>
      </c>
      <c r="K882" s="112"/>
      <c r="L882" s="112"/>
      <c r="M882" s="112"/>
      <c r="N882" s="112"/>
      <c r="O882" s="112"/>
      <c r="P882" s="112" t="s">
        <v>117</v>
      </c>
      <c r="Q882" t="str">
        <v>MAIN MODELS</v>
      </c>
      <c r="R882" s="114" t="str">
        <f t="shared" si="18"/>
        <v>GR86</v>
      </c>
      <c r="S882" t="str">
        <v>Other Model</v>
      </c>
    </row>
    <row r="883" spans="1:19">
      <c r="A883" s="72" t="s">
        <v>1581</v>
      </c>
      <c r="B883" s="73" t="s">
        <v>596</v>
      </c>
      <c r="C883" s="73" t="s">
        <v>1598</v>
      </c>
      <c r="D883" s="73" t="s">
        <v>1583</v>
      </c>
      <c r="E883" s="73" t="s">
        <v>117</v>
      </c>
      <c r="F883" s="74" t="s">
        <v>1580</v>
      </c>
      <c r="G883" s="74">
        <v>0</v>
      </c>
      <c r="H883" s="74">
        <v>0</v>
      </c>
      <c r="I883" s="74">
        <v>0</v>
      </c>
      <c r="K883" s="112"/>
      <c r="L883" s="112"/>
      <c r="M883" s="112"/>
      <c r="N883" s="112"/>
      <c r="O883" s="112"/>
      <c r="P883" s="112" t="s">
        <v>117</v>
      </c>
      <c r="Q883" t="str">
        <v>MAIN MODELS</v>
      </c>
      <c r="R883" s="114" t="str">
        <f t="shared" si="18"/>
        <v>GR86</v>
      </c>
      <c r="S883" t="str">
        <v>Other Model</v>
      </c>
    </row>
    <row r="884" spans="1:19">
      <c r="A884" s="72" t="s">
        <v>1581</v>
      </c>
      <c r="B884" s="73" t="s">
        <v>605</v>
      </c>
      <c r="C884" s="73" t="s">
        <v>1599</v>
      </c>
      <c r="D884" s="73" t="s">
        <v>1583</v>
      </c>
      <c r="E884" s="73" t="s">
        <v>117</v>
      </c>
      <c r="F884" s="74" t="s">
        <v>1580</v>
      </c>
      <c r="G884" s="74">
        <v>0</v>
      </c>
      <c r="H884" s="74">
        <v>0</v>
      </c>
      <c r="I884" s="74">
        <v>0</v>
      </c>
      <c r="K884" s="112"/>
      <c r="L884" s="112"/>
      <c r="M884" s="112"/>
      <c r="N884" s="112"/>
      <c r="O884" s="112"/>
      <c r="P884" s="112" t="s">
        <v>117</v>
      </c>
      <c r="Q884" t="str">
        <v>MAIN MODELS</v>
      </c>
      <c r="R884" s="114" t="str">
        <f t="shared" si="18"/>
        <v>GR86</v>
      </c>
      <c r="S884" t="str">
        <v>Other Model</v>
      </c>
    </row>
    <row r="885" spans="1:19">
      <c r="A885" s="72" t="s">
        <v>1581</v>
      </c>
      <c r="B885" s="73" t="s">
        <v>573</v>
      </c>
      <c r="C885" s="73" t="s">
        <v>1600</v>
      </c>
      <c r="D885" s="73" t="s">
        <v>1583</v>
      </c>
      <c r="E885" s="73" t="s">
        <v>117</v>
      </c>
      <c r="F885" s="74" t="s">
        <v>1580</v>
      </c>
      <c r="G885" s="74">
        <v>0</v>
      </c>
      <c r="H885" s="74">
        <v>0</v>
      </c>
      <c r="I885" s="74">
        <v>0</v>
      </c>
      <c r="K885" s="112"/>
      <c r="L885" s="112"/>
      <c r="M885" s="112"/>
      <c r="N885" s="112"/>
      <c r="O885" s="112"/>
      <c r="P885" s="112" t="s">
        <v>117</v>
      </c>
      <c r="Q885" t="str">
        <v>MAIN MODELS</v>
      </c>
      <c r="R885" s="114" t="str">
        <f t="shared" si="18"/>
        <v>GR86</v>
      </c>
      <c r="S885" t="str">
        <v>Other Model</v>
      </c>
    </row>
    <row r="886" spans="1:19">
      <c r="A886" s="72" t="s">
        <v>1581</v>
      </c>
      <c r="B886" s="73" t="s">
        <v>575</v>
      </c>
      <c r="C886" s="73" t="s">
        <v>1601</v>
      </c>
      <c r="D886" s="73" t="s">
        <v>1583</v>
      </c>
      <c r="E886" s="73" t="s">
        <v>117</v>
      </c>
      <c r="F886" s="74" t="s">
        <v>1580</v>
      </c>
      <c r="G886" s="74">
        <v>0</v>
      </c>
      <c r="H886" s="74">
        <v>0</v>
      </c>
      <c r="I886" s="74">
        <v>0</v>
      </c>
      <c r="K886" s="112"/>
      <c r="L886" s="112"/>
      <c r="M886" s="112"/>
      <c r="N886" s="112"/>
      <c r="O886" s="112"/>
      <c r="P886" s="112" t="s">
        <v>117</v>
      </c>
      <c r="Q886" t="str">
        <v>MAIN MODELS</v>
      </c>
      <c r="R886" s="114" t="str">
        <f t="shared" si="18"/>
        <v>GR86</v>
      </c>
      <c r="S886" t="str">
        <v>Other Model</v>
      </c>
    </row>
    <row r="887" spans="1:19">
      <c r="A887" s="72" t="s">
        <v>1581</v>
      </c>
      <c r="B887" s="73" t="s">
        <v>603</v>
      </c>
      <c r="C887" s="73" t="s">
        <v>1602</v>
      </c>
      <c r="D887" s="73" t="s">
        <v>1583</v>
      </c>
      <c r="E887" s="73" t="s">
        <v>117</v>
      </c>
      <c r="F887" s="74" t="s">
        <v>1580</v>
      </c>
      <c r="G887" s="74">
        <v>0</v>
      </c>
      <c r="H887" s="74">
        <v>0</v>
      </c>
      <c r="I887" s="74">
        <v>0</v>
      </c>
      <c r="K887" s="112"/>
      <c r="L887" s="112"/>
      <c r="M887" s="112"/>
      <c r="N887" s="112"/>
      <c r="O887" s="112"/>
      <c r="P887" s="112" t="s">
        <v>117</v>
      </c>
      <c r="Q887" t="str">
        <v>MAIN MODELS</v>
      </c>
      <c r="R887" s="114" t="str">
        <f t="shared" si="18"/>
        <v>GR86</v>
      </c>
      <c r="S887" t="str">
        <v>Other Model</v>
      </c>
    </row>
    <row r="888" spans="1:19">
      <c r="A888" s="72" t="s">
        <v>1581</v>
      </c>
      <c r="B888" s="73" t="s">
        <v>0</v>
      </c>
      <c r="C888" s="73" t="s">
        <v>1603</v>
      </c>
      <c r="D888" s="73" t="s">
        <v>1583</v>
      </c>
      <c r="E888" s="73" t="s">
        <v>117</v>
      </c>
      <c r="F888" s="74" t="s">
        <v>1580</v>
      </c>
      <c r="G888" s="74">
        <v>0</v>
      </c>
      <c r="H888" s="74">
        <v>0</v>
      </c>
      <c r="I888" s="74">
        <v>0</v>
      </c>
      <c r="K888" s="112"/>
      <c r="L888" s="112"/>
      <c r="M888" s="112"/>
      <c r="N888" s="112"/>
      <c r="O888" s="112"/>
      <c r="P888" s="112" t="s">
        <v>117</v>
      </c>
      <c r="Q888" t="str">
        <v>MAIN MODELS</v>
      </c>
      <c r="R888" s="114" t="str">
        <f t="shared" si="18"/>
        <v>GR86</v>
      </c>
      <c r="S888" t="str">
        <v>Other Model</v>
      </c>
    </row>
    <row r="889" spans="1:19">
      <c r="A889" s="72" t="s">
        <v>1586</v>
      </c>
      <c r="B889" s="73" t="s">
        <v>567</v>
      </c>
      <c r="C889" s="73" t="s">
        <v>1604</v>
      </c>
      <c r="D889" s="73" t="s">
        <v>1588</v>
      </c>
      <c r="E889" s="73" t="s">
        <v>117</v>
      </c>
      <c r="F889" s="74" t="s">
        <v>1580</v>
      </c>
      <c r="G889" s="74">
        <v>0</v>
      </c>
      <c r="H889" s="74">
        <v>0</v>
      </c>
      <c r="I889" s="74">
        <v>0</v>
      </c>
      <c r="K889" s="112"/>
      <c r="L889" s="112"/>
      <c r="M889" s="112"/>
      <c r="N889" s="112"/>
      <c r="O889" s="112"/>
      <c r="P889" s="112" t="s">
        <v>117</v>
      </c>
      <c r="Q889" t="str">
        <v>MAIN MODELS</v>
      </c>
      <c r="R889" s="114" t="str">
        <f t="shared" si="18"/>
        <v>GR86</v>
      </c>
      <c r="S889" t="str">
        <v>Other Model</v>
      </c>
    </row>
    <row r="890" spans="1:19">
      <c r="A890" s="72" t="s">
        <v>1586</v>
      </c>
      <c r="B890" s="73" t="s">
        <v>569</v>
      </c>
      <c r="C890" s="73" t="s">
        <v>1605</v>
      </c>
      <c r="D890" s="73" t="s">
        <v>1588</v>
      </c>
      <c r="E890" s="73" t="s">
        <v>117</v>
      </c>
      <c r="F890" s="74" t="s">
        <v>1580</v>
      </c>
      <c r="G890" s="74">
        <v>0</v>
      </c>
      <c r="H890" s="74">
        <v>0</v>
      </c>
      <c r="I890" s="74">
        <v>0</v>
      </c>
      <c r="K890" s="112"/>
      <c r="L890" s="112"/>
      <c r="M890" s="112"/>
      <c r="N890" s="112"/>
      <c r="O890" s="112"/>
      <c r="P890" s="112" t="s">
        <v>117</v>
      </c>
      <c r="Q890" t="str">
        <v>MAIN MODELS</v>
      </c>
      <c r="R890" s="114" t="str">
        <f t="shared" si="18"/>
        <v>GR86</v>
      </c>
      <c r="S890" t="str">
        <v>Other Model</v>
      </c>
    </row>
    <row r="891" spans="1:19">
      <c r="A891" s="72" t="s">
        <v>1586</v>
      </c>
      <c r="B891" s="73" t="s">
        <v>596</v>
      </c>
      <c r="C891" s="73" t="s">
        <v>1606</v>
      </c>
      <c r="D891" s="73" t="s">
        <v>1588</v>
      </c>
      <c r="E891" s="73" t="s">
        <v>117</v>
      </c>
      <c r="F891" s="74" t="s">
        <v>1580</v>
      </c>
      <c r="G891" s="74">
        <v>0</v>
      </c>
      <c r="H891" s="74">
        <v>0</v>
      </c>
      <c r="I891" s="74">
        <v>0</v>
      </c>
      <c r="K891" s="112"/>
      <c r="L891" s="112"/>
      <c r="M891" s="112"/>
      <c r="N891" s="112"/>
      <c r="O891" s="112"/>
      <c r="P891" s="112" t="s">
        <v>117</v>
      </c>
      <c r="Q891" t="str">
        <v>MAIN MODELS</v>
      </c>
      <c r="R891" s="114" t="str">
        <f t="shared" si="18"/>
        <v>GR86</v>
      </c>
      <c r="S891" t="str">
        <v>Other Model</v>
      </c>
    </row>
    <row r="892" spans="1:19">
      <c r="A892" s="72" t="s">
        <v>1586</v>
      </c>
      <c r="B892" s="73" t="s">
        <v>605</v>
      </c>
      <c r="C892" s="73" t="s">
        <v>1607</v>
      </c>
      <c r="D892" s="73" t="s">
        <v>1588</v>
      </c>
      <c r="E892" s="73" t="s">
        <v>117</v>
      </c>
      <c r="F892" s="74" t="s">
        <v>1580</v>
      </c>
      <c r="G892" s="74">
        <v>0</v>
      </c>
      <c r="H892" s="74">
        <v>0</v>
      </c>
      <c r="I892" s="74">
        <v>0</v>
      </c>
      <c r="K892" s="112"/>
      <c r="L892" s="112"/>
      <c r="M892" s="112"/>
      <c r="N892" s="112"/>
      <c r="O892" s="112"/>
      <c r="P892" s="112" t="s">
        <v>117</v>
      </c>
      <c r="Q892" t="str">
        <v>MAIN MODELS</v>
      </c>
      <c r="R892" s="114" t="str">
        <f t="shared" si="18"/>
        <v>GR86</v>
      </c>
      <c r="S892" t="str">
        <v>Other Model</v>
      </c>
    </row>
    <row r="893" spans="1:19">
      <c r="A893" s="72" t="s">
        <v>1577</v>
      </c>
      <c r="B893" s="73" t="s">
        <v>575</v>
      </c>
      <c r="C893" s="73" t="s">
        <v>1608</v>
      </c>
      <c r="D893" s="73" t="s">
        <v>1579</v>
      </c>
      <c r="E893" s="73" t="s">
        <v>117</v>
      </c>
      <c r="F893" s="74" t="s">
        <v>1580</v>
      </c>
      <c r="G893" s="74">
        <v>0</v>
      </c>
      <c r="H893" s="74">
        <v>0</v>
      </c>
      <c r="I893" s="74">
        <v>0</v>
      </c>
      <c r="K893" s="112"/>
      <c r="L893" s="112"/>
      <c r="M893" s="112"/>
      <c r="N893" s="112"/>
      <c r="O893" s="112"/>
      <c r="P893" s="112" t="s">
        <v>117</v>
      </c>
      <c r="Q893" t="str">
        <v>MAIN MODELS</v>
      </c>
      <c r="R893" s="114" t="str">
        <f t="shared" si="18"/>
        <v>GR86</v>
      </c>
      <c r="S893" t="str">
        <v>Other Model</v>
      </c>
    </row>
    <row r="894" spans="1:19" hidden="1">
      <c r="A894" s="72" t="s">
        <v>1609</v>
      </c>
      <c r="B894" s="73" t="s">
        <v>158</v>
      </c>
      <c r="C894" s="73" t="s">
        <v>1610</v>
      </c>
      <c r="D894" s="73" t="s">
        <v>1611</v>
      </c>
      <c r="E894" s="73" t="s">
        <v>108</v>
      </c>
      <c r="F894" s="74" t="s">
        <v>63</v>
      </c>
      <c r="G894" s="74" t="s">
        <v>63</v>
      </c>
      <c r="H894" s="74" t="s">
        <v>63</v>
      </c>
      <c r="I894" s="74">
        <v>0</v>
      </c>
      <c r="K894" s="112"/>
      <c r="L894" s="112"/>
      <c r="M894" s="112"/>
      <c r="N894" s="112"/>
      <c r="O894" s="112"/>
      <c r="P894" s="112" t="s">
        <v>108</v>
      </c>
      <c r="Q894">
        <v>0</v>
      </c>
      <c r="R894" s="114"/>
      <c r="S894" t="e">
        <v>#N/A</v>
      </c>
    </row>
    <row r="895" spans="1:19" hidden="1">
      <c r="A895" s="72" t="s">
        <v>1612</v>
      </c>
      <c r="B895" s="73" t="s">
        <v>158</v>
      </c>
      <c r="C895" s="73" t="s">
        <v>1613</v>
      </c>
      <c r="D895" s="73" t="s">
        <v>1611</v>
      </c>
      <c r="E895" s="73" t="s">
        <v>108</v>
      </c>
      <c r="F895" s="74" t="s">
        <v>63</v>
      </c>
      <c r="G895" s="74" t="s">
        <v>63</v>
      </c>
      <c r="H895" s="74" t="s">
        <v>63</v>
      </c>
      <c r="I895" s="74">
        <v>0</v>
      </c>
      <c r="K895" s="112"/>
      <c r="L895" s="112"/>
      <c r="M895" s="112"/>
      <c r="N895" s="112"/>
      <c r="O895" s="112"/>
      <c r="P895" s="112" t="s">
        <v>108</v>
      </c>
      <c r="Q895">
        <v>0</v>
      </c>
      <c r="R895" s="114"/>
      <c r="S895" t="e">
        <v>#N/A</v>
      </c>
    </row>
    <row r="896" spans="1:19" hidden="1">
      <c r="A896" s="72" t="s">
        <v>1614</v>
      </c>
      <c r="B896" s="73" t="s">
        <v>158</v>
      </c>
      <c r="C896" s="73" t="s">
        <v>1615</v>
      </c>
      <c r="D896" s="73" t="s">
        <v>1616</v>
      </c>
      <c r="E896" s="73" t="s">
        <v>108</v>
      </c>
      <c r="F896" s="74" t="s">
        <v>63</v>
      </c>
      <c r="G896" s="74" t="s">
        <v>63</v>
      </c>
      <c r="H896" s="74" t="s">
        <v>63</v>
      </c>
      <c r="I896" s="74">
        <v>0</v>
      </c>
      <c r="K896" s="112"/>
      <c r="L896" s="112"/>
      <c r="M896" s="112"/>
      <c r="N896" s="112"/>
      <c r="O896" s="112"/>
      <c r="P896" s="112" t="s">
        <v>108</v>
      </c>
      <c r="Q896">
        <v>0</v>
      </c>
      <c r="R896" s="114"/>
      <c r="S896" t="e">
        <v>#N/A</v>
      </c>
    </row>
    <row r="897" spans="1:19" hidden="1">
      <c r="A897" s="72" t="s">
        <v>1617</v>
      </c>
      <c r="B897" s="73" t="s">
        <v>158</v>
      </c>
      <c r="C897" s="73" t="s">
        <v>1618</v>
      </c>
      <c r="D897" s="73" t="s">
        <v>1616</v>
      </c>
      <c r="E897" s="73" t="s">
        <v>108</v>
      </c>
      <c r="F897" s="74" t="s">
        <v>63</v>
      </c>
      <c r="G897" s="74" t="s">
        <v>63</v>
      </c>
      <c r="H897" s="74" t="s">
        <v>63</v>
      </c>
      <c r="I897" s="74">
        <v>0</v>
      </c>
      <c r="K897" s="112"/>
      <c r="L897" s="112"/>
      <c r="M897" s="112"/>
      <c r="N897" s="112"/>
      <c r="O897" s="112"/>
      <c r="P897" s="112" t="s">
        <v>108</v>
      </c>
      <c r="Q897">
        <v>0</v>
      </c>
      <c r="R897" s="114"/>
      <c r="S897" t="e">
        <v>#N/A</v>
      </c>
    </row>
    <row r="898" spans="1:19" hidden="1">
      <c r="A898" s="72" t="s">
        <v>1619</v>
      </c>
      <c r="B898" s="73" t="s">
        <v>158</v>
      </c>
      <c r="C898" s="73" t="s">
        <v>1620</v>
      </c>
      <c r="D898" s="73" t="s">
        <v>1621</v>
      </c>
      <c r="E898" s="73" t="s">
        <v>79</v>
      </c>
      <c r="F898" s="74" t="s">
        <v>63</v>
      </c>
      <c r="G898" s="74" t="s">
        <v>63</v>
      </c>
      <c r="H898" s="74" t="s">
        <v>63</v>
      </c>
      <c r="I898" s="74">
        <v>0</v>
      </c>
      <c r="K898" s="112"/>
      <c r="L898" s="112"/>
      <c r="M898" s="112"/>
      <c r="N898" s="112"/>
      <c r="O898" s="112"/>
      <c r="P898" s="112" t="s">
        <v>79</v>
      </c>
      <c r="Q898" t="str">
        <v>MAIN MODELS</v>
      </c>
      <c r="R898" s="114" t="str">
        <f t="shared" si="18"/>
        <v>HIACE</v>
      </c>
      <c r="S898" t="str">
        <v>Other Model</v>
      </c>
    </row>
    <row r="899" spans="1:19" hidden="1">
      <c r="A899" s="72" t="s">
        <v>1619</v>
      </c>
      <c r="B899" s="73" t="s">
        <v>162</v>
      </c>
      <c r="C899" s="73" t="s">
        <v>1622</v>
      </c>
      <c r="D899" s="73" t="s">
        <v>1621</v>
      </c>
      <c r="E899" s="73" t="s">
        <v>79</v>
      </c>
      <c r="F899" s="74" t="s">
        <v>63</v>
      </c>
      <c r="G899" s="74" t="s">
        <v>63</v>
      </c>
      <c r="H899" s="74" t="s">
        <v>63</v>
      </c>
      <c r="I899" s="74">
        <v>0</v>
      </c>
      <c r="K899" s="112"/>
      <c r="L899" s="112"/>
      <c r="M899" s="112"/>
      <c r="N899" s="112"/>
      <c r="O899" s="112"/>
      <c r="P899" s="112" t="s">
        <v>79</v>
      </c>
      <c r="Q899" t="str">
        <v>MAIN MODELS</v>
      </c>
      <c r="R899" s="114" t="str">
        <f t="shared" ref="R899:R962" si="19">E899</f>
        <v>HIACE</v>
      </c>
      <c r="S899" t="str">
        <v>Other Model</v>
      </c>
    </row>
    <row r="900" spans="1:19" hidden="1">
      <c r="A900" s="72" t="s">
        <v>1619</v>
      </c>
      <c r="B900" s="73" t="s">
        <v>170</v>
      </c>
      <c r="C900" s="73" t="s">
        <v>1623</v>
      </c>
      <c r="D900" s="73" t="s">
        <v>1624</v>
      </c>
      <c r="E900" s="73" t="s">
        <v>79</v>
      </c>
      <c r="F900" s="74" t="s">
        <v>63</v>
      </c>
      <c r="G900" s="74" t="s">
        <v>63</v>
      </c>
      <c r="H900" s="74" t="s">
        <v>63</v>
      </c>
      <c r="I900" s="74">
        <v>0</v>
      </c>
      <c r="K900" s="112"/>
      <c r="L900" s="112"/>
      <c r="M900" s="112"/>
      <c r="N900" s="112"/>
      <c r="O900" s="112"/>
      <c r="P900" s="112" t="s">
        <v>79</v>
      </c>
      <c r="Q900" t="str">
        <v>MAIN MODELS</v>
      </c>
      <c r="R900" s="114" t="str">
        <f t="shared" si="19"/>
        <v>HIACE</v>
      </c>
      <c r="S900" t="str">
        <v>Other Model</v>
      </c>
    </row>
    <row r="901" spans="1:19" hidden="1">
      <c r="A901" s="72" t="s">
        <v>1619</v>
      </c>
      <c r="B901" s="73" t="s">
        <v>172</v>
      </c>
      <c r="C901" s="73" t="s">
        <v>1625</v>
      </c>
      <c r="D901" s="73" t="s">
        <v>1624</v>
      </c>
      <c r="E901" s="73" t="s">
        <v>79</v>
      </c>
      <c r="F901" s="74" t="s">
        <v>63</v>
      </c>
      <c r="G901" s="74" t="s">
        <v>63</v>
      </c>
      <c r="H901" s="74" t="s">
        <v>63</v>
      </c>
      <c r="I901" s="74">
        <v>0</v>
      </c>
      <c r="K901" s="112"/>
      <c r="L901" s="112"/>
      <c r="M901" s="112"/>
      <c r="N901" s="112"/>
      <c r="O901" s="112"/>
      <c r="P901" s="112" t="s">
        <v>79</v>
      </c>
      <c r="Q901" t="str">
        <v>MAIN MODELS</v>
      </c>
      <c r="R901" s="114" t="str">
        <f t="shared" si="19"/>
        <v>HIACE</v>
      </c>
      <c r="S901" t="str">
        <v>Other Model</v>
      </c>
    </row>
    <row r="902" spans="1:19" hidden="1">
      <c r="A902" s="72" t="s">
        <v>1619</v>
      </c>
      <c r="B902" s="73" t="s">
        <v>174</v>
      </c>
      <c r="C902" s="73" t="s">
        <v>1626</v>
      </c>
      <c r="D902" s="73" t="s">
        <v>1624</v>
      </c>
      <c r="E902" s="73" t="s">
        <v>79</v>
      </c>
      <c r="F902" s="74" t="s">
        <v>63</v>
      </c>
      <c r="G902" s="74" t="s">
        <v>63</v>
      </c>
      <c r="H902" s="74" t="s">
        <v>63</v>
      </c>
      <c r="I902" s="74">
        <v>0</v>
      </c>
      <c r="K902" s="112"/>
      <c r="L902" s="112"/>
      <c r="M902" s="112"/>
      <c r="N902" s="112"/>
      <c r="O902" s="112"/>
      <c r="P902" s="112" t="s">
        <v>79</v>
      </c>
      <c r="Q902" t="str">
        <v>MAIN MODELS</v>
      </c>
      <c r="R902" s="114" t="str">
        <f t="shared" si="19"/>
        <v>HIACE</v>
      </c>
      <c r="S902" t="str">
        <v>Other Model</v>
      </c>
    </row>
    <row r="903" spans="1:19" hidden="1">
      <c r="A903" s="72" t="s">
        <v>1619</v>
      </c>
      <c r="B903" s="73" t="s">
        <v>176</v>
      </c>
      <c r="C903" s="73" t="s">
        <v>1627</v>
      </c>
      <c r="D903" s="73" t="s">
        <v>1624</v>
      </c>
      <c r="E903" s="73" t="s">
        <v>79</v>
      </c>
      <c r="F903" s="74" t="s">
        <v>63</v>
      </c>
      <c r="G903" s="74" t="s">
        <v>63</v>
      </c>
      <c r="H903" s="74" t="s">
        <v>63</v>
      </c>
      <c r="I903" s="74">
        <v>0</v>
      </c>
      <c r="K903" s="112"/>
      <c r="L903" s="112"/>
      <c r="M903" s="112"/>
      <c r="N903" s="112"/>
      <c r="O903" s="112"/>
      <c r="P903" s="112" t="s">
        <v>79</v>
      </c>
      <c r="Q903" t="str">
        <v>MAIN MODELS</v>
      </c>
      <c r="R903" s="114" t="str">
        <f t="shared" si="19"/>
        <v>HIACE</v>
      </c>
      <c r="S903" t="str">
        <v>Other Model</v>
      </c>
    </row>
    <row r="904" spans="1:19" hidden="1">
      <c r="A904" s="72" t="s">
        <v>1619</v>
      </c>
      <c r="B904" s="73" t="s">
        <v>221</v>
      </c>
      <c r="C904" s="73" t="s">
        <v>1628</v>
      </c>
      <c r="D904" s="73" t="s">
        <v>1621</v>
      </c>
      <c r="E904" s="73" t="s">
        <v>79</v>
      </c>
      <c r="F904" s="74" t="s">
        <v>63</v>
      </c>
      <c r="G904" s="74" t="s">
        <v>63</v>
      </c>
      <c r="H904" s="74" t="s">
        <v>63</v>
      </c>
      <c r="I904" s="74">
        <v>0</v>
      </c>
      <c r="K904" s="112"/>
      <c r="L904" s="112"/>
      <c r="M904" s="112"/>
      <c r="N904" s="112"/>
      <c r="O904" s="112"/>
      <c r="P904" s="112" t="s">
        <v>79</v>
      </c>
      <c r="Q904" t="str">
        <v>MAIN MODELS</v>
      </c>
      <c r="R904" s="114" t="str">
        <f t="shared" si="19"/>
        <v>HIACE</v>
      </c>
      <c r="S904" t="str">
        <v>Other Model</v>
      </c>
    </row>
    <row r="905" spans="1:19" hidden="1">
      <c r="A905" s="72" t="s">
        <v>1619</v>
      </c>
      <c r="B905" s="73" t="s">
        <v>164</v>
      </c>
      <c r="C905" s="73" t="s">
        <v>1629</v>
      </c>
      <c r="D905" s="73" t="s">
        <v>1621</v>
      </c>
      <c r="E905" s="73" t="s">
        <v>79</v>
      </c>
      <c r="F905" s="74" t="s">
        <v>63</v>
      </c>
      <c r="G905" s="74" t="s">
        <v>63</v>
      </c>
      <c r="H905" s="74" t="s">
        <v>63</v>
      </c>
      <c r="I905" s="74">
        <v>0</v>
      </c>
      <c r="K905" s="112"/>
      <c r="L905" s="112"/>
      <c r="M905" s="112"/>
      <c r="N905" s="112"/>
      <c r="O905" s="112"/>
      <c r="P905" s="112" t="s">
        <v>79</v>
      </c>
      <c r="Q905" t="str">
        <v>MAIN MODELS</v>
      </c>
      <c r="R905" s="114" t="str">
        <f t="shared" si="19"/>
        <v>HIACE</v>
      </c>
      <c r="S905" t="str">
        <v>Other Model</v>
      </c>
    </row>
    <row r="906" spans="1:19" hidden="1">
      <c r="A906" s="72" t="s">
        <v>1619</v>
      </c>
      <c r="B906" s="73" t="s">
        <v>274</v>
      </c>
      <c r="C906" s="73" t="s">
        <v>1630</v>
      </c>
      <c r="D906" s="73" t="s">
        <v>1621</v>
      </c>
      <c r="E906" s="73" t="s">
        <v>79</v>
      </c>
      <c r="F906" s="74" t="s">
        <v>63</v>
      </c>
      <c r="G906" s="74" t="s">
        <v>63</v>
      </c>
      <c r="H906" s="74" t="s">
        <v>63</v>
      </c>
      <c r="I906" s="74">
        <v>0</v>
      </c>
      <c r="K906" s="112"/>
      <c r="L906" s="112"/>
      <c r="M906" s="112"/>
      <c r="N906" s="112"/>
      <c r="O906" s="112"/>
      <c r="P906" s="112" t="s">
        <v>79</v>
      </c>
      <c r="Q906" t="str">
        <v>MAIN MODELS</v>
      </c>
      <c r="R906" s="114" t="str">
        <f t="shared" si="19"/>
        <v>HIACE</v>
      </c>
      <c r="S906" t="str">
        <v>Other Model</v>
      </c>
    </row>
    <row r="907" spans="1:19" hidden="1">
      <c r="A907" s="72" t="s">
        <v>1619</v>
      </c>
      <c r="B907" s="73" t="s">
        <v>243</v>
      </c>
      <c r="C907" s="73" t="s">
        <v>1631</v>
      </c>
      <c r="D907" s="73" t="s">
        <v>1621</v>
      </c>
      <c r="E907" s="73" t="s">
        <v>79</v>
      </c>
      <c r="F907" s="74" t="s">
        <v>63</v>
      </c>
      <c r="G907" s="74" t="s">
        <v>63</v>
      </c>
      <c r="H907" s="74" t="s">
        <v>63</v>
      </c>
      <c r="I907" s="74">
        <v>0</v>
      </c>
      <c r="K907" s="112"/>
      <c r="L907" s="112"/>
      <c r="M907" s="112"/>
      <c r="N907" s="112"/>
      <c r="O907" s="112"/>
      <c r="P907" s="112" t="s">
        <v>79</v>
      </c>
      <c r="Q907" t="str">
        <v>MAIN MODELS</v>
      </c>
      <c r="R907" s="114" t="str">
        <f t="shared" si="19"/>
        <v>HIACE</v>
      </c>
      <c r="S907" t="str">
        <v>Other Model</v>
      </c>
    </row>
    <row r="908" spans="1:19" hidden="1">
      <c r="A908" s="72" t="s">
        <v>1619</v>
      </c>
      <c r="B908" s="73" t="s">
        <v>1170</v>
      </c>
      <c r="C908" s="73" t="s">
        <v>1632</v>
      </c>
      <c r="D908" s="73" t="s">
        <v>1633</v>
      </c>
      <c r="E908" s="73" t="s">
        <v>79</v>
      </c>
      <c r="F908" s="74" t="s">
        <v>63</v>
      </c>
      <c r="G908" s="74" t="s">
        <v>63</v>
      </c>
      <c r="H908" s="74" t="s">
        <v>63</v>
      </c>
      <c r="I908" s="74">
        <v>0</v>
      </c>
      <c r="K908" s="112"/>
      <c r="L908" s="112"/>
      <c r="M908" s="112"/>
      <c r="N908" s="112"/>
      <c r="O908" s="112"/>
      <c r="P908" s="112" t="s">
        <v>79</v>
      </c>
      <c r="Q908" t="str">
        <v>MAIN MODELS</v>
      </c>
      <c r="R908" s="114" t="str">
        <f t="shared" si="19"/>
        <v>HIACE</v>
      </c>
      <c r="S908" t="str">
        <v>Other Model</v>
      </c>
    </row>
    <row r="909" spans="1:19" hidden="1">
      <c r="A909" s="72" t="s">
        <v>1619</v>
      </c>
      <c r="B909" s="73" t="s">
        <v>1180</v>
      </c>
      <c r="C909" s="73" t="s">
        <v>1634</v>
      </c>
      <c r="D909" s="73" t="s">
        <v>1635</v>
      </c>
      <c r="E909" s="73" t="s">
        <v>79</v>
      </c>
      <c r="F909" s="74" t="s">
        <v>63</v>
      </c>
      <c r="G909" s="74" t="s">
        <v>63</v>
      </c>
      <c r="H909" s="74" t="s">
        <v>63</v>
      </c>
      <c r="I909" s="74">
        <v>0</v>
      </c>
      <c r="K909" s="112"/>
      <c r="L909" s="112"/>
      <c r="M909" s="112"/>
      <c r="N909" s="112"/>
      <c r="O909" s="112"/>
      <c r="P909" s="112" t="s">
        <v>79</v>
      </c>
      <c r="Q909" t="str">
        <v>MAIN MODELS</v>
      </c>
      <c r="R909" s="114" t="str">
        <f t="shared" si="19"/>
        <v>HIACE</v>
      </c>
      <c r="S909" t="str">
        <v>Other Model</v>
      </c>
    </row>
    <row r="910" spans="1:19" hidden="1">
      <c r="A910" s="72" t="s">
        <v>1619</v>
      </c>
      <c r="B910" s="73" t="s">
        <v>1636</v>
      </c>
      <c r="C910" s="73" t="s">
        <v>1637</v>
      </c>
      <c r="D910" s="73" t="s">
        <v>1638</v>
      </c>
      <c r="E910" s="73" t="s">
        <v>79</v>
      </c>
      <c r="F910" s="74" t="s">
        <v>63</v>
      </c>
      <c r="G910" s="74" t="s">
        <v>63</v>
      </c>
      <c r="H910" s="74" t="s">
        <v>63</v>
      </c>
      <c r="I910" s="74">
        <v>0</v>
      </c>
      <c r="K910" s="112"/>
      <c r="L910" s="112"/>
      <c r="M910" s="112"/>
      <c r="N910" s="112"/>
      <c r="O910" s="112"/>
      <c r="P910" s="112" t="s">
        <v>79</v>
      </c>
      <c r="Q910" t="str">
        <v>MAIN MODELS</v>
      </c>
      <c r="R910" s="114" t="str">
        <f t="shared" si="19"/>
        <v>HIACE</v>
      </c>
      <c r="S910" t="str">
        <v>Other Model</v>
      </c>
    </row>
    <row r="911" spans="1:19" hidden="1">
      <c r="A911" s="72" t="s">
        <v>1619</v>
      </c>
      <c r="B911" s="73" t="s">
        <v>1639</v>
      </c>
      <c r="C911" s="73" t="s">
        <v>1640</v>
      </c>
      <c r="D911" s="73" t="s">
        <v>1638</v>
      </c>
      <c r="E911" s="73" t="s">
        <v>79</v>
      </c>
      <c r="F911" s="74" t="s">
        <v>63</v>
      </c>
      <c r="G911" s="74" t="s">
        <v>63</v>
      </c>
      <c r="H911" s="74" t="s">
        <v>63</v>
      </c>
      <c r="I911" s="74">
        <v>0</v>
      </c>
      <c r="K911" s="112"/>
      <c r="L911" s="112"/>
      <c r="M911" s="112"/>
      <c r="N911" s="112"/>
      <c r="O911" s="112"/>
      <c r="P911" s="112" t="s">
        <v>79</v>
      </c>
      <c r="Q911" t="str">
        <v>MAIN MODELS</v>
      </c>
      <c r="R911" s="114" t="str">
        <f t="shared" si="19"/>
        <v>HIACE</v>
      </c>
      <c r="S911" t="str">
        <v>Other Model</v>
      </c>
    </row>
    <row r="912" spans="1:19" hidden="1">
      <c r="A912" s="72" t="s">
        <v>1641</v>
      </c>
      <c r="B912" s="73" t="s">
        <v>158</v>
      </c>
      <c r="C912" s="73" t="s">
        <v>1642</v>
      </c>
      <c r="D912" s="73" t="s">
        <v>1643</v>
      </c>
      <c r="E912" s="73" t="s">
        <v>79</v>
      </c>
      <c r="F912" s="74" t="s">
        <v>63</v>
      </c>
      <c r="G912" s="74" t="s">
        <v>63</v>
      </c>
      <c r="H912" s="74" t="s">
        <v>63</v>
      </c>
      <c r="I912" s="74">
        <v>0</v>
      </c>
      <c r="K912" s="112"/>
      <c r="L912" s="112"/>
      <c r="M912" s="112"/>
      <c r="N912" s="112"/>
      <c r="O912" s="112"/>
      <c r="P912" s="112" t="s">
        <v>79</v>
      </c>
      <c r="Q912" t="str">
        <v>MAIN MODELS</v>
      </c>
      <c r="R912" s="114" t="str">
        <f t="shared" si="19"/>
        <v>HIACE</v>
      </c>
      <c r="S912" t="str">
        <v>Other Model</v>
      </c>
    </row>
    <row r="913" spans="1:19" hidden="1">
      <c r="A913" s="72" t="s">
        <v>1619</v>
      </c>
      <c r="B913" s="73" t="s">
        <v>835</v>
      </c>
      <c r="C913" s="73" t="s">
        <v>1644</v>
      </c>
      <c r="D913" s="73" t="s">
        <v>1645</v>
      </c>
      <c r="E913" s="73" t="s">
        <v>79</v>
      </c>
      <c r="F913" s="74" t="s">
        <v>63</v>
      </c>
      <c r="G913" s="74" t="s">
        <v>63</v>
      </c>
      <c r="H913" s="74" t="s">
        <v>63</v>
      </c>
      <c r="I913" s="74">
        <v>0</v>
      </c>
      <c r="K913" s="112"/>
      <c r="L913" s="112"/>
      <c r="M913" s="112"/>
      <c r="N913" s="112"/>
      <c r="O913" s="112"/>
      <c r="P913" s="112" t="s">
        <v>79</v>
      </c>
      <c r="Q913" t="str">
        <v>MAIN MODELS</v>
      </c>
      <c r="R913" s="114" t="str">
        <f t="shared" si="19"/>
        <v>HIACE</v>
      </c>
      <c r="S913" t="str">
        <v>Other Model</v>
      </c>
    </row>
    <row r="914" spans="1:19" hidden="1">
      <c r="A914" s="72" t="s">
        <v>1619</v>
      </c>
      <c r="B914" s="73" t="s">
        <v>854</v>
      </c>
      <c r="C914" s="73" t="s">
        <v>1646</v>
      </c>
      <c r="D914" s="73" t="s">
        <v>1645</v>
      </c>
      <c r="E914" s="73" t="s">
        <v>79</v>
      </c>
      <c r="F914" s="74" t="s">
        <v>63</v>
      </c>
      <c r="G914" s="74" t="s">
        <v>63</v>
      </c>
      <c r="H914" s="74" t="s">
        <v>63</v>
      </c>
      <c r="I914" s="74">
        <v>0</v>
      </c>
      <c r="K914" s="112"/>
      <c r="L914" s="112"/>
      <c r="M914" s="112"/>
      <c r="N914" s="112"/>
      <c r="O914" s="112"/>
      <c r="P914" s="112" t="s">
        <v>79</v>
      </c>
      <c r="Q914" t="str">
        <v>MAIN MODELS</v>
      </c>
      <c r="R914" s="114" t="str">
        <f t="shared" si="19"/>
        <v>HIACE</v>
      </c>
      <c r="S914" t="str">
        <v>Other Model</v>
      </c>
    </row>
    <row r="915" spans="1:19" hidden="1">
      <c r="A915" s="72" t="s">
        <v>1647</v>
      </c>
      <c r="B915" s="73" t="s">
        <v>158</v>
      </c>
      <c r="C915" s="73" t="s">
        <v>1648</v>
      </c>
      <c r="D915" s="73" t="s">
        <v>1649</v>
      </c>
      <c r="E915" s="73" t="s">
        <v>79</v>
      </c>
      <c r="F915" s="74" t="s">
        <v>63</v>
      </c>
      <c r="G915" s="74" t="s">
        <v>63</v>
      </c>
      <c r="H915" s="74" t="s">
        <v>63</v>
      </c>
      <c r="I915" s="74">
        <v>0</v>
      </c>
      <c r="K915" s="112"/>
      <c r="L915" s="112"/>
      <c r="M915" s="112"/>
      <c r="N915" s="112"/>
      <c r="O915" s="112"/>
      <c r="P915" s="112" t="s">
        <v>79</v>
      </c>
      <c r="Q915" t="str">
        <v>MAIN MODELS</v>
      </c>
      <c r="R915" s="114" t="str">
        <f t="shared" si="19"/>
        <v>HIACE</v>
      </c>
      <c r="S915" t="str">
        <v>Other Model</v>
      </c>
    </row>
    <row r="916" spans="1:19" hidden="1">
      <c r="A916" s="72" t="s">
        <v>1650</v>
      </c>
      <c r="B916" s="73" t="s">
        <v>235</v>
      </c>
      <c r="C916" s="73" t="s">
        <v>1651</v>
      </c>
      <c r="D916" s="73" t="s">
        <v>1652</v>
      </c>
      <c r="E916" s="73" t="s">
        <v>79</v>
      </c>
      <c r="F916" s="74" t="s">
        <v>63</v>
      </c>
      <c r="G916" s="74" t="s">
        <v>63</v>
      </c>
      <c r="H916" s="74" t="s">
        <v>63</v>
      </c>
      <c r="I916" s="74">
        <v>0</v>
      </c>
      <c r="K916" s="112"/>
      <c r="L916" s="112"/>
      <c r="M916" s="112"/>
      <c r="N916" s="112"/>
      <c r="O916" s="112"/>
      <c r="P916" s="112" t="s">
        <v>79</v>
      </c>
      <c r="Q916" t="str">
        <v>MAIN MODELS</v>
      </c>
      <c r="R916" s="114" t="str">
        <f t="shared" si="19"/>
        <v>HIACE</v>
      </c>
      <c r="S916" t="str">
        <v>Other Model</v>
      </c>
    </row>
    <row r="917" spans="1:19" hidden="1">
      <c r="A917" s="72" t="s">
        <v>1619</v>
      </c>
      <c r="B917" s="73" t="s">
        <v>857</v>
      </c>
      <c r="C917" s="73" t="s">
        <v>1653</v>
      </c>
      <c r="D917" s="73" t="s">
        <v>1654</v>
      </c>
      <c r="E917" s="73" t="s">
        <v>79</v>
      </c>
      <c r="F917" s="74" t="s">
        <v>63</v>
      </c>
      <c r="G917" s="74" t="s">
        <v>63</v>
      </c>
      <c r="H917" s="74" t="s">
        <v>63</v>
      </c>
      <c r="I917" s="74">
        <v>0</v>
      </c>
      <c r="K917" s="112"/>
      <c r="L917" s="112"/>
      <c r="M917" s="112"/>
      <c r="N917" s="112"/>
      <c r="O917" s="112"/>
      <c r="P917" s="112" t="s">
        <v>79</v>
      </c>
      <c r="Q917" t="str">
        <v>MAIN MODELS</v>
      </c>
      <c r="R917" s="114" t="str">
        <f t="shared" si="19"/>
        <v>HIACE</v>
      </c>
      <c r="S917" t="str">
        <v>Other Model</v>
      </c>
    </row>
    <row r="918" spans="1:19" hidden="1">
      <c r="A918" s="72" t="s">
        <v>1619</v>
      </c>
      <c r="B918" s="73" t="s">
        <v>1655</v>
      </c>
      <c r="C918" s="73" t="s">
        <v>1656</v>
      </c>
      <c r="D918" s="73" t="s">
        <v>1654</v>
      </c>
      <c r="E918" s="73" t="s">
        <v>79</v>
      </c>
      <c r="F918" s="74" t="s">
        <v>63</v>
      </c>
      <c r="G918" s="74" t="s">
        <v>63</v>
      </c>
      <c r="H918" s="74" t="s">
        <v>63</v>
      </c>
      <c r="I918" s="74">
        <v>0</v>
      </c>
      <c r="K918" s="112"/>
      <c r="L918" s="112"/>
      <c r="M918" s="112"/>
      <c r="N918" s="112"/>
      <c r="O918" s="112"/>
      <c r="P918" s="112" t="s">
        <v>79</v>
      </c>
      <c r="Q918" t="str">
        <v>MAIN MODELS</v>
      </c>
      <c r="R918" s="114" t="str">
        <f t="shared" si="19"/>
        <v>HIACE</v>
      </c>
      <c r="S918" t="str">
        <v>Other Model</v>
      </c>
    </row>
    <row r="919" spans="1:19" hidden="1">
      <c r="A919" s="72" t="s">
        <v>1619</v>
      </c>
      <c r="B919" s="73" t="s">
        <v>1657</v>
      </c>
      <c r="C919" s="73" t="s">
        <v>1658</v>
      </c>
      <c r="D919" s="73" t="s">
        <v>1654</v>
      </c>
      <c r="E919" s="73" t="s">
        <v>79</v>
      </c>
      <c r="F919" s="74" t="s">
        <v>63</v>
      </c>
      <c r="G919" s="74" t="s">
        <v>63</v>
      </c>
      <c r="H919" s="74" t="s">
        <v>63</v>
      </c>
      <c r="I919" s="74">
        <v>0</v>
      </c>
      <c r="K919" s="112"/>
      <c r="L919" s="112"/>
      <c r="M919" s="112"/>
      <c r="N919" s="112"/>
      <c r="O919" s="112"/>
      <c r="P919" s="112" t="s">
        <v>79</v>
      </c>
      <c r="Q919" t="str">
        <v>MAIN MODELS</v>
      </c>
      <c r="R919" s="114" t="str">
        <f t="shared" si="19"/>
        <v>HIACE</v>
      </c>
      <c r="S919" t="str">
        <v>Other Model</v>
      </c>
    </row>
    <row r="920" spans="1:19" hidden="1">
      <c r="A920" s="72" t="s">
        <v>1659</v>
      </c>
      <c r="B920" s="73" t="s">
        <v>158</v>
      </c>
      <c r="C920" s="73" t="s">
        <v>1660</v>
      </c>
      <c r="D920" s="73" t="s">
        <v>1661</v>
      </c>
      <c r="E920" s="73" t="s">
        <v>79</v>
      </c>
      <c r="F920" s="75" t="s">
        <v>161</v>
      </c>
      <c r="G920" s="74" t="s">
        <v>228</v>
      </c>
      <c r="H920" s="74">
        <v>0</v>
      </c>
      <c r="I920" s="74">
        <v>1</v>
      </c>
      <c r="K920" s="113"/>
      <c r="L920" s="113"/>
      <c r="M920" s="113"/>
      <c r="N920" s="113"/>
      <c r="O920" s="113">
        <v>18</v>
      </c>
      <c r="P920" s="113" t="s">
        <v>79</v>
      </c>
      <c r="Q920" t="str">
        <v>MAIN MODELS</v>
      </c>
      <c r="R920" s="114" t="str">
        <f t="shared" si="19"/>
        <v>HIACE</v>
      </c>
      <c r="S920" t="str">
        <v>Other Model</v>
      </c>
    </row>
    <row r="921" spans="1:19" hidden="1">
      <c r="A921" s="72" t="s">
        <v>1659</v>
      </c>
      <c r="B921" s="73" t="s">
        <v>162</v>
      </c>
      <c r="C921" s="73" t="s">
        <v>1662</v>
      </c>
      <c r="D921" s="73" t="s">
        <v>1661</v>
      </c>
      <c r="E921" s="73" t="s">
        <v>79</v>
      </c>
      <c r="F921" s="75" t="s">
        <v>161</v>
      </c>
      <c r="G921" s="74" t="s">
        <v>228</v>
      </c>
      <c r="H921" s="74">
        <v>0</v>
      </c>
      <c r="I921" s="74">
        <v>1</v>
      </c>
      <c r="K921" s="113"/>
      <c r="L921" s="113"/>
      <c r="M921" s="113"/>
      <c r="N921" s="113"/>
      <c r="O921" s="113">
        <v>18</v>
      </c>
      <c r="P921" s="113" t="s">
        <v>79</v>
      </c>
      <c r="Q921" t="str">
        <v>MAIN MODELS</v>
      </c>
      <c r="R921" s="114" t="str">
        <f t="shared" si="19"/>
        <v>HIACE</v>
      </c>
      <c r="S921" t="str">
        <v>Other Model</v>
      </c>
    </row>
    <row r="922" spans="1:19" hidden="1">
      <c r="A922" s="72" t="s">
        <v>1663</v>
      </c>
      <c r="B922" s="73" t="s">
        <v>158</v>
      </c>
      <c r="C922" s="73" t="s">
        <v>1664</v>
      </c>
      <c r="D922" s="73" t="s">
        <v>1665</v>
      </c>
      <c r="E922" s="73" t="s">
        <v>80</v>
      </c>
      <c r="F922" s="74" t="s">
        <v>63</v>
      </c>
      <c r="G922" s="74" t="s">
        <v>63</v>
      </c>
      <c r="H922" s="74" t="s">
        <v>63</v>
      </c>
      <c r="I922" s="74">
        <v>0</v>
      </c>
      <c r="K922" s="112"/>
      <c r="L922" s="112"/>
      <c r="M922" s="112"/>
      <c r="N922" s="112"/>
      <c r="O922" s="112"/>
      <c r="P922" s="112" t="s">
        <v>80</v>
      </c>
      <c r="Q922" t="str">
        <v>MAIN MODELS</v>
      </c>
      <c r="R922" s="114" t="str">
        <f t="shared" si="19"/>
        <v>HIACE PREMIO</v>
      </c>
      <c r="S922" t="str">
        <v>Other Model</v>
      </c>
    </row>
    <row r="923" spans="1:19" hidden="1">
      <c r="A923" s="72" t="s">
        <v>1663</v>
      </c>
      <c r="B923" s="73" t="s">
        <v>162</v>
      </c>
      <c r="C923" s="73" t="s">
        <v>1666</v>
      </c>
      <c r="D923" s="73" t="s">
        <v>1665</v>
      </c>
      <c r="E923" s="73" t="s">
        <v>80</v>
      </c>
      <c r="F923" s="74" t="s">
        <v>63</v>
      </c>
      <c r="G923" s="74" t="s">
        <v>63</v>
      </c>
      <c r="H923" s="74" t="s">
        <v>63</v>
      </c>
      <c r="I923" s="74">
        <v>0</v>
      </c>
      <c r="K923" s="112"/>
      <c r="L923" s="112"/>
      <c r="M923" s="112"/>
      <c r="N923" s="112"/>
      <c r="O923" s="112"/>
      <c r="P923" s="112" t="s">
        <v>80</v>
      </c>
      <c r="Q923" t="str">
        <v>MAIN MODELS</v>
      </c>
      <c r="R923" s="114" t="str">
        <f t="shared" si="19"/>
        <v>HIACE PREMIO</v>
      </c>
      <c r="S923" t="str">
        <v>Other Model</v>
      </c>
    </row>
    <row r="924" spans="1:19" hidden="1">
      <c r="A924" s="72" t="s">
        <v>1667</v>
      </c>
      <c r="B924" s="73" t="s">
        <v>158</v>
      </c>
      <c r="C924" s="73" t="s">
        <v>1668</v>
      </c>
      <c r="D924" s="73" t="s">
        <v>1669</v>
      </c>
      <c r="E924" s="73" t="s">
        <v>80</v>
      </c>
      <c r="F924" s="75" t="s">
        <v>161</v>
      </c>
      <c r="G924" s="74" t="s">
        <v>228</v>
      </c>
      <c r="H924" s="74">
        <v>0</v>
      </c>
      <c r="I924" s="74">
        <v>1</v>
      </c>
      <c r="K924" s="113"/>
      <c r="L924" s="113"/>
      <c r="M924" s="113"/>
      <c r="N924" s="113"/>
      <c r="O924" s="113">
        <v>19</v>
      </c>
      <c r="P924" s="113" t="s">
        <v>80</v>
      </c>
      <c r="Q924" t="str">
        <v>MAIN MODELS</v>
      </c>
      <c r="R924" s="114" t="str">
        <f t="shared" si="19"/>
        <v>HIACE PREMIO</v>
      </c>
      <c r="S924" t="str">
        <v>Other Model</v>
      </c>
    </row>
    <row r="925" spans="1:19" hidden="1">
      <c r="A925" s="72" t="s">
        <v>1667</v>
      </c>
      <c r="B925" s="73" t="s">
        <v>162</v>
      </c>
      <c r="C925" s="73" t="s">
        <v>1670</v>
      </c>
      <c r="D925" s="73" t="s">
        <v>1669</v>
      </c>
      <c r="E925" s="73" t="s">
        <v>80</v>
      </c>
      <c r="F925" s="75" t="s">
        <v>161</v>
      </c>
      <c r="G925" s="74" t="s">
        <v>228</v>
      </c>
      <c r="H925" s="74">
        <v>0</v>
      </c>
      <c r="I925" s="74">
        <v>1</v>
      </c>
      <c r="K925" s="113"/>
      <c r="L925" s="113"/>
      <c r="M925" s="113"/>
      <c r="N925" s="113"/>
      <c r="O925" s="113">
        <v>19</v>
      </c>
      <c r="P925" s="113" t="s">
        <v>80</v>
      </c>
      <c r="Q925" t="str">
        <v>MAIN MODELS</v>
      </c>
      <c r="R925" s="114" t="str">
        <f t="shared" si="19"/>
        <v>HIACE PREMIO</v>
      </c>
      <c r="S925" t="str">
        <v>Other Model</v>
      </c>
    </row>
    <row r="926" spans="1:19" hidden="1">
      <c r="A926" s="72" t="s">
        <v>1671</v>
      </c>
      <c r="B926" s="73" t="s">
        <v>158</v>
      </c>
      <c r="C926" s="73" t="s">
        <v>1672</v>
      </c>
      <c r="D926" s="73" t="s">
        <v>1673</v>
      </c>
      <c r="E926" s="73" t="s">
        <v>101</v>
      </c>
      <c r="F926" s="74" t="s">
        <v>63</v>
      </c>
      <c r="G926" s="74" t="s">
        <v>63</v>
      </c>
      <c r="H926" s="74" t="s">
        <v>63</v>
      </c>
      <c r="I926" s="74">
        <v>0</v>
      </c>
      <c r="K926" s="112"/>
      <c r="L926" s="112"/>
      <c r="M926" s="112"/>
      <c r="N926" s="112"/>
      <c r="O926" s="112"/>
      <c r="P926" s="112" t="s">
        <v>101</v>
      </c>
      <c r="Q926">
        <v>0</v>
      </c>
      <c r="R926" s="114"/>
      <c r="S926" t="e">
        <v>#N/A</v>
      </c>
    </row>
    <row r="927" spans="1:19" hidden="1">
      <c r="A927" s="72" t="s">
        <v>1671</v>
      </c>
      <c r="B927" s="73" t="s">
        <v>822</v>
      </c>
      <c r="C927" s="73" t="s">
        <v>1674</v>
      </c>
      <c r="D927" s="73" t="s">
        <v>1673</v>
      </c>
      <c r="E927" s="73" t="s">
        <v>101</v>
      </c>
      <c r="F927" s="74" t="s">
        <v>63</v>
      </c>
      <c r="G927" s="74" t="s">
        <v>63</v>
      </c>
      <c r="H927" s="74" t="s">
        <v>63</v>
      </c>
      <c r="I927" s="74">
        <v>0</v>
      </c>
      <c r="K927" s="112"/>
      <c r="L927" s="112"/>
      <c r="M927" s="112"/>
      <c r="N927" s="112"/>
      <c r="O927" s="112"/>
      <c r="P927" s="112" t="s">
        <v>101</v>
      </c>
      <c r="Q927">
        <v>0</v>
      </c>
      <c r="R927" s="114"/>
      <c r="S927" t="e">
        <v>#N/A</v>
      </c>
    </row>
    <row r="928" spans="1:19" hidden="1">
      <c r="A928" s="72" t="s">
        <v>1675</v>
      </c>
      <c r="B928" s="73" t="s">
        <v>158</v>
      </c>
      <c r="C928" s="73" t="s">
        <v>1676</v>
      </c>
      <c r="D928" s="73" t="s">
        <v>1677</v>
      </c>
      <c r="E928" s="73" t="s">
        <v>101</v>
      </c>
      <c r="F928" s="74" t="s">
        <v>63</v>
      </c>
      <c r="G928" s="74" t="s">
        <v>63</v>
      </c>
      <c r="H928" s="74" t="s">
        <v>63</v>
      </c>
      <c r="I928" s="74">
        <v>0</v>
      </c>
      <c r="K928" s="112"/>
      <c r="L928" s="112"/>
      <c r="M928" s="112"/>
      <c r="N928" s="112"/>
      <c r="O928" s="112"/>
      <c r="P928" s="112" t="s">
        <v>101</v>
      </c>
      <c r="Q928">
        <v>0</v>
      </c>
      <c r="R928" s="114"/>
      <c r="S928" t="e">
        <v>#N/A</v>
      </c>
    </row>
    <row r="929" spans="1:19" hidden="1">
      <c r="A929" s="72" t="s">
        <v>1675</v>
      </c>
      <c r="B929" s="73" t="s">
        <v>822</v>
      </c>
      <c r="C929" s="73" t="s">
        <v>1678</v>
      </c>
      <c r="D929" s="73" t="s">
        <v>1679</v>
      </c>
      <c r="E929" s="73" t="s">
        <v>101</v>
      </c>
      <c r="F929" s="74" t="s">
        <v>63</v>
      </c>
      <c r="G929" s="74" t="s">
        <v>63</v>
      </c>
      <c r="H929" s="74" t="s">
        <v>63</v>
      </c>
      <c r="I929" s="74">
        <v>0</v>
      </c>
      <c r="K929" s="112"/>
      <c r="L929" s="112"/>
      <c r="M929" s="112"/>
      <c r="N929" s="112"/>
      <c r="O929" s="112"/>
      <c r="P929" s="112" t="s">
        <v>101</v>
      </c>
      <c r="Q929">
        <v>0</v>
      </c>
      <c r="R929" s="114"/>
      <c r="S929" t="e">
        <v>#N/A</v>
      </c>
    </row>
    <row r="930" spans="1:19" hidden="1">
      <c r="A930" s="72" t="s">
        <v>1675</v>
      </c>
      <c r="B930" s="73" t="s">
        <v>162</v>
      </c>
      <c r="C930" s="73" t="s">
        <v>1680</v>
      </c>
      <c r="D930" s="73" t="s">
        <v>1681</v>
      </c>
      <c r="E930" s="73" t="s">
        <v>101</v>
      </c>
      <c r="F930" s="74" t="s">
        <v>63</v>
      </c>
      <c r="G930" s="74" t="s">
        <v>63</v>
      </c>
      <c r="H930" s="74" t="s">
        <v>63</v>
      </c>
      <c r="I930" s="74">
        <v>0</v>
      </c>
      <c r="K930" s="112"/>
      <c r="L930" s="112"/>
      <c r="M930" s="112"/>
      <c r="N930" s="112"/>
      <c r="O930" s="112"/>
      <c r="P930" s="112" t="s">
        <v>101</v>
      </c>
      <c r="Q930">
        <v>0</v>
      </c>
      <c r="R930" s="114"/>
      <c r="S930" t="e">
        <v>#N/A</v>
      </c>
    </row>
    <row r="931" spans="1:19" hidden="1">
      <c r="A931" s="72" t="s">
        <v>1675</v>
      </c>
      <c r="B931" s="73" t="s">
        <v>825</v>
      </c>
      <c r="C931" s="73" t="s">
        <v>1682</v>
      </c>
      <c r="D931" s="73" t="s">
        <v>1681</v>
      </c>
      <c r="E931" s="73" t="s">
        <v>101</v>
      </c>
      <c r="F931" s="74" t="s">
        <v>63</v>
      </c>
      <c r="G931" s="74" t="s">
        <v>63</v>
      </c>
      <c r="H931" s="74" t="s">
        <v>63</v>
      </c>
      <c r="I931" s="74">
        <v>0</v>
      </c>
      <c r="K931" s="112"/>
      <c r="L931" s="112"/>
      <c r="M931" s="112"/>
      <c r="N931" s="112"/>
      <c r="O931" s="112"/>
      <c r="P931" s="112" t="s">
        <v>101</v>
      </c>
      <c r="Q931">
        <v>0</v>
      </c>
      <c r="R931" s="114"/>
      <c r="S931" t="e">
        <v>#N/A</v>
      </c>
    </row>
    <row r="932" spans="1:19" hidden="1">
      <c r="A932" s="72" t="s">
        <v>1675</v>
      </c>
      <c r="B932" s="73" t="s">
        <v>164</v>
      </c>
      <c r="C932" s="73" t="s">
        <v>1683</v>
      </c>
      <c r="D932" s="73" t="s">
        <v>1681</v>
      </c>
      <c r="E932" s="73" t="s">
        <v>101</v>
      </c>
      <c r="F932" s="74" t="s">
        <v>63</v>
      </c>
      <c r="G932" s="74" t="s">
        <v>63</v>
      </c>
      <c r="H932" s="74" t="s">
        <v>63</v>
      </c>
      <c r="I932" s="74">
        <v>0</v>
      </c>
      <c r="K932" s="112"/>
      <c r="L932" s="112"/>
      <c r="M932" s="112"/>
      <c r="N932" s="112"/>
      <c r="O932" s="112"/>
      <c r="P932" s="112" t="s">
        <v>101</v>
      </c>
      <c r="Q932">
        <v>0</v>
      </c>
      <c r="R932" s="114"/>
      <c r="S932" t="e">
        <v>#N/A</v>
      </c>
    </row>
    <row r="933" spans="1:19" hidden="1">
      <c r="A933" s="72" t="s">
        <v>1675</v>
      </c>
      <c r="B933" s="73" t="s">
        <v>121</v>
      </c>
      <c r="C933" s="73" t="s">
        <v>1684</v>
      </c>
      <c r="D933" s="73" t="s">
        <v>1681</v>
      </c>
      <c r="E933" s="73" t="s">
        <v>101</v>
      </c>
      <c r="F933" s="74" t="s">
        <v>63</v>
      </c>
      <c r="G933" s="74" t="s">
        <v>63</v>
      </c>
      <c r="H933" s="74" t="s">
        <v>63</v>
      </c>
      <c r="I933" s="74">
        <v>0</v>
      </c>
      <c r="K933" s="112"/>
      <c r="L933" s="112"/>
      <c r="M933" s="112"/>
      <c r="N933" s="112"/>
      <c r="O933" s="112"/>
      <c r="P933" s="112" t="s">
        <v>101</v>
      </c>
      <c r="Q933">
        <v>0</v>
      </c>
      <c r="R933" s="114"/>
      <c r="S933" t="e">
        <v>#N/A</v>
      </c>
    </row>
    <row r="934" spans="1:19" hidden="1">
      <c r="A934" s="72" t="s">
        <v>1685</v>
      </c>
      <c r="B934" s="73" t="s">
        <v>158</v>
      </c>
      <c r="C934" s="73" t="s">
        <v>1686</v>
      </c>
      <c r="D934" s="73" t="s">
        <v>1687</v>
      </c>
      <c r="E934" s="73" t="s">
        <v>101</v>
      </c>
      <c r="F934" s="74" t="s">
        <v>63</v>
      </c>
      <c r="G934" s="74" t="s">
        <v>63</v>
      </c>
      <c r="H934" s="74" t="s">
        <v>63</v>
      </c>
      <c r="I934" s="74">
        <v>0</v>
      </c>
      <c r="K934" s="112"/>
      <c r="L934" s="112"/>
      <c r="M934" s="112"/>
      <c r="N934" s="112"/>
      <c r="O934" s="112"/>
      <c r="P934" s="112" t="s">
        <v>101</v>
      </c>
      <c r="Q934">
        <v>0</v>
      </c>
      <c r="R934" s="114"/>
      <c r="S934" t="e">
        <v>#N/A</v>
      </c>
    </row>
    <row r="935" spans="1:19" hidden="1">
      <c r="A935" s="72" t="s">
        <v>1688</v>
      </c>
      <c r="B935" s="73" t="s">
        <v>158</v>
      </c>
      <c r="C935" s="73" t="s">
        <v>1689</v>
      </c>
      <c r="D935" s="73" t="s">
        <v>1690</v>
      </c>
      <c r="E935" s="73" t="s">
        <v>81</v>
      </c>
      <c r="F935" s="74" t="s">
        <v>1691</v>
      </c>
      <c r="G935" s="74" t="s">
        <v>63</v>
      </c>
      <c r="H935" s="74" t="s">
        <v>63</v>
      </c>
      <c r="I935" s="74">
        <v>0</v>
      </c>
      <c r="K935" s="112"/>
      <c r="L935" s="112"/>
      <c r="M935" s="112"/>
      <c r="N935" s="113" t="s">
        <v>1691</v>
      </c>
      <c r="O935" s="112"/>
      <c r="P935" s="112" t="s">
        <v>81</v>
      </c>
      <c r="Q935" t="str">
        <v>MAIN MODELS</v>
      </c>
      <c r="R935" s="114" t="str">
        <f t="shared" si="19"/>
        <v>HILUX D-CAB</v>
      </c>
      <c r="S935" t="str">
        <v>Other Model</v>
      </c>
    </row>
    <row r="936" spans="1:19" hidden="1">
      <c r="A936" s="72" t="s">
        <v>1688</v>
      </c>
      <c r="B936" s="73" t="s">
        <v>162</v>
      </c>
      <c r="C936" s="73" t="s">
        <v>1692</v>
      </c>
      <c r="D936" s="73" t="s">
        <v>1690</v>
      </c>
      <c r="E936" s="73" t="s">
        <v>81</v>
      </c>
      <c r="F936" s="113" t="s">
        <v>1691</v>
      </c>
      <c r="G936" s="74" t="s">
        <v>63</v>
      </c>
      <c r="H936" s="74" t="s">
        <v>63</v>
      </c>
      <c r="I936" s="74">
        <v>0</v>
      </c>
      <c r="K936" s="112"/>
      <c r="L936" s="112"/>
      <c r="M936" s="112"/>
      <c r="N936" s="113" t="s">
        <v>1691</v>
      </c>
      <c r="O936" s="112"/>
      <c r="P936" s="112" t="s">
        <v>81</v>
      </c>
      <c r="Q936" t="str">
        <v>MAIN MODELS</v>
      </c>
      <c r="R936" s="114" t="str">
        <f t="shared" si="19"/>
        <v>HILUX D-CAB</v>
      </c>
      <c r="S936" t="str">
        <v>Other Model</v>
      </c>
    </row>
    <row r="937" spans="1:19" hidden="1">
      <c r="A937" s="72" t="s">
        <v>1688</v>
      </c>
      <c r="B937" s="73" t="s">
        <v>822</v>
      </c>
      <c r="C937" s="73" t="s">
        <v>1693</v>
      </c>
      <c r="D937" s="73" t="s">
        <v>1694</v>
      </c>
      <c r="E937" s="73" t="s">
        <v>81</v>
      </c>
      <c r="F937" s="113" t="s">
        <v>1691</v>
      </c>
      <c r="G937" s="74" t="s">
        <v>63</v>
      </c>
      <c r="H937" s="74" t="s">
        <v>63</v>
      </c>
      <c r="I937" s="74">
        <v>0</v>
      </c>
      <c r="K937" s="112"/>
      <c r="L937" s="112"/>
      <c r="M937" s="112"/>
      <c r="N937" s="113" t="s">
        <v>1691</v>
      </c>
      <c r="O937" s="112"/>
      <c r="P937" s="112" t="s">
        <v>81</v>
      </c>
      <c r="Q937" t="str">
        <v>MAIN MODELS</v>
      </c>
      <c r="R937" s="114" t="str">
        <f t="shared" si="19"/>
        <v>HILUX D-CAB</v>
      </c>
      <c r="S937" t="str">
        <v>Other Model</v>
      </c>
    </row>
    <row r="938" spans="1:19" hidden="1">
      <c r="A938" s="72" t="s">
        <v>1688</v>
      </c>
      <c r="B938" s="73" t="s">
        <v>825</v>
      </c>
      <c r="C938" s="73" t="s">
        <v>1695</v>
      </c>
      <c r="D938" s="73" t="s">
        <v>1694</v>
      </c>
      <c r="E938" s="73" t="s">
        <v>81</v>
      </c>
      <c r="F938" s="113" t="s">
        <v>1691</v>
      </c>
      <c r="G938" s="74" t="s">
        <v>63</v>
      </c>
      <c r="H938" s="74" t="s">
        <v>63</v>
      </c>
      <c r="I938" s="74">
        <v>0</v>
      </c>
      <c r="K938" s="112"/>
      <c r="L938" s="112"/>
      <c r="M938" s="112"/>
      <c r="N938" s="113" t="s">
        <v>1691</v>
      </c>
      <c r="O938" s="112"/>
      <c r="P938" s="112" t="s">
        <v>81</v>
      </c>
      <c r="Q938" t="str">
        <v>MAIN MODELS</v>
      </c>
      <c r="R938" s="114" t="str">
        <f t="shared" si="19"/>
        <v>HILUX D-CAB</v>
      </c>
      <c r="S938" t="str">
        <v>Other Model</v>
      </c>
    </row>
    <row r="939" spans="1:19" hidden="1">
      <c r="A939" s="72" t="s">
        <v>1696</v>
      </c>
      <c r="B939" s="73" t="s">
        <v>158</v>
      </c>
      <c r="C939" s="73" t="s">
        <v>1697</v>
      </c>
      <c r="D939" s="73" t="s">
        <v>1698</v>
      </c>
      <c r="E939" s="73" t="s">
        <v>81</v>
      </c>
      <c r="F939" s="113" t="s">
        <v>1699</v>
      </c>
      <c r="G939" s="74" t="s">
        <v>63</v>
      </c>
      <c r="H939" s="74" t="s">
        <v>63</v>
      </c>
      <c r="I939" s="74">
        <v>0</v>
      </c>
      <c r="K939" s="112"/>
      <c r="L939" s="112"/>
      <c r="M939" s="112"/>
      <c r="N939" s="113" t="s">
        <v>1699</v>
      </c>
      <c r="O939" s="112"/>
      <c r="P939" s="112" t="s">
        <v>81</v>
      </c>
      <c r="Q939" t="str">
        <v>MAIN MODELS</v>
      </c>
      <c r="R939" s="114" t="str">
        <f t="shared" si="19"/>
        <v>HILUX D-CAB</v>
      </c>
      <c r="S939" t="str">
        <v>Other Model</v>
      </c>
    </row>
    <row r="940" spans="1:19" hidden="1">
      <c r="A940" s="72" t="s">
        <v>1696</v>
      </c>
      <c r="B940" s="73" t="s">
        <v>822</v>
      </c>
      <c r="C940" s="73" t="s">
        <v>1700</v>
      </c>
      <c r="D940" s="73" t="s">
        <v>1701</v>
      </c>
      <c r="E940" s="73" t="s">
        <v>81</v>
      </c>
      <c r="F940" s="113" t="s">
        <v>1699</v>
      </c>
      <c r="G940" s="74" t="s">
        <v>63</v>
      </c>
      <c r="H940" s="74" t="s">
        <v>63</v>
      </c>
      <c r="I940" s="74">
        <v>0</v>
      </c>
      <c r="K940" s="112"/>
      <c r="L940" s="112"/>
      <c r="M940" s="112"/>
      <c r="N940" s="113" t="s">
        <v>1699</v>
      </c>
      <c r="O940" s="112"/>
      <c r="P940" s="112" t="s">
        <v>81</v>
      </c>
      <c r="Q940" t="str">
        <v>MAIN MODELS</v>
      </c>
      <c r="R940" s="114" t="str">
        <f t="shared" si="19"/>
        <v>HILUX D-CAB</v>
      </c>
      <c r="S940" t="str">
        <v>Other Model</v>
      </c>
    </row>
    <row r="941" spans="1:19" hidden="1">
      <c r="A941" s="72" t="s">
        <v>1702</v>
      </c>
      <c r="B941" s="73" t="s">
        <v>158</v>
      </c>
      <c r="C941" s="73" t="s">
        <v>1703</v>
      </c>
      <c r="D941" s="73" t="s">
        <v>1704</v>
      </c>
      <c r="E941" s="73" t="s">
        <v>81</v>
      </c>
      <c r="F941" s="113" t="s">
        <v>1705</v>
      </c>
      <c r="G941" s="74" t="s">
        <v>63</v>
      </c>
      <c r="H941" s="74" t="s">
        <v>63</v>
      </c>
      <c r="I941" s="74">
        <v>0</v>
      </c>
      <c r="K941" s="112"/>
      <c r="L941" s="112"/>
      <c r="M941" s="112"/>
      <c r="N941" s="113" t="s">
        <v>1705</v>
      </c>
      <c r="O941" s="112"/>
      <c r="P941" s="112" t="s">
        <v>81</v>
      </c>
      <c r="Q941" t="str">
        <v>MAIN MODELS</v>
      </c>
      <c r="R941" s="114" t="str">
        <f t="shared" si="19"/>
        <v>HILUX D-CAB</v>
      </c>
      <c r="S941" t="str">
        <v>Other Model</v>
      </c>
    </row>
    <row r="942" spans="1:19" hidden="1">
      <c r="A942" s="72" t="s">
        <v>1702</v>
      </c>
      <c r="B942" s="73" t="s">
        <v>162</v>
      </c>
      <c r="C942" s="73" t="s">
        <v>1706</v>
      </c>
      <c r="D942" s="73" t="s">
        <v>1704</v>
      </c>
      <c r="E942" s="73" t="s">
        <v>81</v>
      </c>
      <c r="F942" s="113" t="s">
        <v>1705</v>
      </c>
      <c r="G942" s="74" t="s">
        <v>63</v>
      </c>
      <c r="H942" s="74" t="s">
        <v>63</v>
      </c>
      <c r="I942" s="74">
        <v>0</v>
      </c>
      <c r="K942" s="112"/>
      <c r="L942" s="112"/>
      <c r="M942" s="112"/>
      <c r="N942" s="113" t="s">
        <v>1705</v>
      </c>
      <c r="O942" s="112"/>
      <c r="P942" s="112" t="s">
        <v>81</v>
      </c>
      <c r="Q942" t="str">
        <v>MAIN MODELS</v>
      </c>
      <c r="R942" s="114" t="str">
        <f t="shared" si="19"/>
        <v>HILUX D-CAB</v>
      </c>
      <c r="S942" t="str">
        <v>Other Model</v>
      </c>
    </row>
    <row r="943" spans="1:19" hidden="1">
      <c r="A943" s="72" t="s">
        <v>1702</v>
      </c>
      <c r="B943" s="73" t="s">
        <v>822</v>
      </c>
      <c r="C943" s="73" t="s">
        <v>1707</v>
      </c>
      <c r="D943" s="73" t="s">
        <v>1708</v>
      </c>
      <c r="E943" s="73" t="s">
        <v>81</v>
      </c>
      <c r="F943" s="113" t="s">
        <v>1705</v>
      </c>
      <c r="G943" s="74" t="s">
        <v>63</v>
      </c>
      <c r="H943" s="74" t="s">
        <v>63</v>
      </c>
      <c r="I943" s="74">
        <v>0</v>
      </c>
      <c r="K943" s="112"/>
      <c r="L943" s="112"/>
      <c r="M943" s="112"/>
      <c r="N943" s="113" t="s">
        <v>1705</v>
      </c>
      <c r="O943" s="112"/>
      <c r="P943" s="112" t="s">
        <v>81</v>
      </c>
      <c r="Q943" t="str">
        <v>MAIN MODELS</v>
      </c>
      <c r="R943" s="114" t="str">
        <f t="shared" si="19"/>
        <v>HILUX D-CAB</v>
      </c>
      <c r="S943" t="str">
        <v>Other Model</v>
      </c>
    </row>
    <row r="944" spans="1:19" hidden="1">
      <c r="A944" s="72" t="s">
        <v>1702</v>
      </c>
      <c r="B944" s="73" t="s">
        <v>825</v>
      </c>
      <c r="C944" s="73" t="s">
        <v>1709</v>
      </c>
      <c r="D944" s="73" t="s">
        <v>1708</v>
      </c>
      <c r="E944" s="73" t="s">
        <v>81</v>
      </c>
      <c r="F944" s="113" t="s">
        <v>1705</v>
      </c>
      <c r="G944" s="74" t="s">
        <v>63</v>
      </c>
      <c r="H944" s="74" t="s">
        <v>63</v>
      </c>
      <c r="I944" s="74">
        <v>0</v>
      </c>
      <c r="K944" s="112"/>
      <c r="L944" s="112"/>
      <c r="M944" s="112"/>
      <c r="N944" s="113" t="s">
        <v>1705</v>
      </c>
      <c r="O944" s="112"/>
      <c r="P944" s="112" t="s">
        <v>81</v>
      </c>
      <c r="Q944" t="str">
        <v>MAIN MODELS</v>
      </c>
      <c r="R944" s="114" t="str">
        <f t="shared" si="19"/>
        <v>HILUX D-CAB</v>
      </c>
      <c r="S944" t="str">
        <v>Other Model</v>
      </c>
    </row>
    <row r="945" spans="1:19" hidden="1">
      <c r="A945" s="72" t="s">
        <v>1710</v>
      </c>
      <c r="B945" s="73" t="s">
        <v>158</v>
      </c>
      <c r="C945" s="73" t="s">
        <v>1711</v>
      </c>
      <c r="D945" s="73" t="s">
        <v>1712</v>
      </c>
      <c r="E945" s="73" t="s">
        <v>81</v>
      </c>
      <c r="F945" s="113" t="s">
        <v>1699</v>
      </c>
      <c r="G945" s="74" t="s">
        <v>63</v>
      </c>
      <c r="H945" s="74" t="s">
        <v>63</v>
      </c>
      <c r="I945" s="74">
        <v>0</v>
      </c>
      <c r="K945" s="112"/>
      <c r="L945" s="112"/>
      <c r="M945" s="112"/>
      <c r="N945" s="113" t="s">
        <v>1699</v>
      </c>
      <c r="O945" s="112"/>
      <c r="P945" s="112" t="s">
        <v>81</v>
      </c>
      <c r="Q945" t="str">
        <v>MAIN MODELS</v>
      </c>
      <c r="R945" s="114" t="str">
        <f t="shared" si="19"/>
        <v>HILUX D-CAB</v>
      </c>
      <c r="S945" t="str">
        <v>Other Model</v>
      </c>
    </row>
    <row r="946" spans="1:19" hidden="1">
      <c r="A946" s="72" t="s">
        <v>1710</v>
      </c>
      <c r="B946" s="73" t="s">
        <v>162</v>
      </c>
      <c r="C946" s="73" t="s">
        <v>1713</v>
      </c>
      <c r="D946" s="73" t="s">
        <v>1714</v>
      </c>
      <c r="E946" s="73" t="s">
        <v>81</v>
      </c>
      <c r="F946" s="113" t="s">
        <v>1705</v>
      </c>
      <c r="G946" s="74" t="s">
        <v>63</v>
      </c>
      <c r="H946" s="74" t="s">
        <v>63</v>
      </c>
      <c r="I946" s="74">
        <v>0</v>
      </c>
      <c r="K946" s="112"/>
      <c r="L946" s="112"/>
      <c r="M946" s="112"/>
      <c r="N946" s="113" t="s">
        <v>1705</v>
      </c>
      <c r="O946" s="112"/>
      <c r="P946" s="112" t="s">
        <v>81</v>
      </c>
      <c r="Q946" t="str">
        <v>MAIN MODELS</v>
      </c>
      <c r="R946" s="114" t="str">
        <f t="shared" si="19"/>
        <v>HILUX D-CAB</v>
      </c>
      <c r="S946" t="str">
        <v>Other Model</v>
      </c>
    </row>
    <row r="947" spans="1:19" hidden="1">
      <c r="A947" s="72" t="s">
        <v>1710</v>
      </c>
      <c r="B947" s="73" t="s">
        <v>822</v>
      </c>
      <c r="C947" s="73" t="s">
        <v>1715</v>
      </c>
      <c r="D947" s="73" t="s">
        <v>1712</v>
      </c>
      <c r="E947" s="73" t="s">
        <v>81</v>
      </c>
      <c r="F947" s="113" t="s">
        <v>1699</v>
      </c>
      <c r="G947" s="74" t="s">
        <v>63</v>
      </c>
      <c r="H947" s="74" t="s">
        <v>63</v>
      </c>
      <c r="I947" s="74">
        <v>0</v>
      </c>
      <c r="K947" s="112"/>
      <c r="L947" s="112"/>
      <c r="M947" s="112"/>
      <c r="N947" s="113" t="s">
        <v>1699</v>
      </c>
      <c r="O947" s="112"/>
      <c r="P947" s="112" t="s">
        <v>81</v>
      </c>
      <c r="Q947" t="str">
        <v>MAIN MODELS</v>
      </c>
      <c r="R947" s="114" t="str">
        <f t="shared" si="19"/>
        <v>HILUX D-CAB</v>
      </c>
      <c r="S947" t="str">
        <v>Other Model</v>
      </c>
    </row>
    <row r="948" spans="1:19" hidden="1">
      <c r="A948" s="72" t="s">
        <v>1710</v>
      </c>
      <c r="B948" s="73" t="s">
        <v>825</v>
      </c>
      <c r="C948" s="73" t="s">
        <v>1716</v>
      </c>
      <c r="D948" s="73" t="s">
        <v>1714</v>
      </c>
      <c r="E948" s="73" t="s">
        <v>81</v>
      </c>
      <c r="F948" s="113" t="s">
        <v>1705</v>
      </c>
      <c r="G948" s="74" t="s">
        <v>63</v>
      </c>
      <c r="H948" s="74" t="s">
        <v>63</v>
      </c>
      <c r="I948" s="74">
        <v>0</v>
      </c>
      <c r="K948" s="112"/>
      <c r="L948" s="112"/>
      <c r="M948" s="112"/>
      <c r="N948" s="113" t="s">
        <v>1705</v>
      </c>
      <c r="O948" s="112"/>
      <c r="P948" s="112" t="s">
        <v>81</v>
      </c>
      <c r="Q948" t="str">
        <v>MAIN MODELS</v>
      </c>
      <c r="R948" s="114" t="str">
        <f t="shared" si="19"/>
        <v>HILUX D-CAB</v>
      </c>
      <c r="S948" t="str">
        <v>Other Model</v>
      </c>
    </row>
    <row r="949" spans="1:19" hidden="1">
      <c r="A949" s="72" t="s">
        <v>1710</v>
      </c>
      <c r="B949" s="73" t="s">
        <v>221</v>
      </c>
      <c r="C949" s="73" t="s">
        <v>1717</v>
      </c>
      <c r="D949" s="73" t="s">
        <v>1712</v>
      </c>
      <c r="E949" s="73" t="s">
        <v>81</v>
      </c>
      <c r="F949" s="113" t="s">
        <v>1699</v>
      </c>
      <c r="G949" s="74" t="s">
        <v>63</v>
      </c>
      <c r="H949" s="74" t="s">
        <v>63</v>
      </c>
      <c r="I949" s="74">
        <v>0</v>
      </c>
      <c r="K949" s="112"/>
      <c r="L949" s="112"/>
      <c r="M949" s="112"/>
      <c r="N949" s="113" t="s">
        <v>1699</v>
      </c>
      <c r="O949" s="112"/>
      <c r="P949" s="112" t="s">
        <v>81</v>
      </c>
      <c r="Q949" t="str">
        <v>MAIN MODELS</v>
      </c>
      <c r="R949" s="114" t="str">
        <f t="shared" si="19"/>
        <v>HILUX D-CAB</v>
      </c>
      <c r="S949" t="str">
        <v>Other Model</v>
      </c>
    </row>
    <row r="950" spans="1:19" hidden="1">
      <c r="A950" s="72" t="s">
        <v>1710</v>
      </c>
      <c r="B950" s="73" t="s">
        <v>164</v>
      </c>
      <c r="C950" s="73" t="s">
        <v>1718</v>
      </c>
      <c r="D950" s="73" t="s">
        <v>1714</v>
      </c>
      <c r="E950" s="73" t="s">
        <v>81</v>
      </c>
      <c r="F950" s="113" t="s">
        <v>1705</v>
      </c>
      <c r="G950" s="74" t="s">
        <v>63</v>
      </c>
      <c r="H950" s="74" t="s">
        <v>63</v>
      </c>
      <c r="I950" s="74">
        <v>0</v>
      </c>
      <c r="K950" s="112"/>
      <c r="L950" s="112"/>
      <c r="M950" s="112"/>
      <c r="N950" s="113" t="s">
        <v>1705</v>
      </c>
      <c r="O950" s="112"/>
      <c r="P950" s="112" t="s">
        <v>81</v>
      </c>
      <c r="Q950" t="str">
        <v>MAIN MODELS</v>
      </c>
      <c r="R950" s="114" t="str">
        <f t="shared" si="19"/>
        <v>HILUX D-CAB</v>
      </c>
      <c r="S950" t="str">
        <v>Other Model</v>
      </c>
    </row>
    <row r="951" spans="1:19" hidden="1">
      <c r="A951" s="72" t="s">
        <v>1710</v>
      </c>
      <c r="B951" s="73" t="s">
        <v>121</v>
      </c>
      <c r="C951" s="73" t="s">
        <v>1719</v>
      </c>
      <c r="D951" s="73" t="s">
        <v>1714</v>
      </c>
      <c r="E951" s="73" t="s">
        <v>81</v>
      </c>
      <c r="F951" s="113" t="s">
        <v>1705</v>
      </c>
      <c r="G951" s="74" t="s">
        <v>63</v>
      </c>
      <c r="H951" s="74" t="s">
        <v>63</v>
      </c>
      <c r="I951" s="74">
        <v>0</v>
      </c>
      <c r="K951" s="112"/>
      <c r="L951" s="112"/>
      <c r="M951" s="112"/>
      <c r="N951" s="113" t="s">
        <v>1705</v>
      </c>
      <c r="O951" s="112"/>
      <c r="P951" s="112" t="s">
        <v>81</v>
      </c>
      <c r="Q951" t="str">
        <v>MAIN MODELS</v>
      </c>
      <c r="R951" s="114" t="str">
        <f t="shared" si="19"/>
        <v>HILUX D-CAB</v>
      </c>
      <c r="S951" t="str">
        <v>Other Model</v>
      </c>
    </row>
    <row r="952" spans="1:19" hidden="1">
      <c r="A952" s="72" t="s">
        <v>1710</v>
      </c>
      <c r="B952" s="73" t="s">
        <v>274</v>
      </c>
      <c r="C952" s="73" t="s">
        <v>1720</v>
      </c>
      <c r="D952" s="73" t="s">
        <v>1712</v>
      </c>
      <c r="E952" s="73" t="s">
        <v>81</v>
      </c>
      <c r="F952" s="113" t="s">
        <v>1699</v>
      </c>
      <c r="G952" s="74" t="s">
        <v>63</v>
      </c>
      <c r="H952" s="74" t="s">
        <v>63</v>
      </c>
      <c r="I952" s="74">
        <v>0</v>
      </c>
      <c r="K952" s="112"/>
      <c r="L952" s="112"/>
      <c r="M952" s="112"/>
      <c r="N952" s="113" t="s">
        <v>1699</v>
      </c>
      <c r="O952" s="112"/>
      <c r="P952" s="112" t="s">
        <v>81</v>
      </c>
      <c r="Q952" t="str">
        <v>MAIN MODELS</v>
      </c>
      <c r="R952" s="114" t="str">
        <f t="shared" si="19"/>
        <v>HILUX D-CAB</v>
      </c>
      <c r="S952" t="str">
        <v>Other Model</v>
      </c>
    </row>
    <row r="953" spans="1:19" hidden="1">
      <c r="A953" s="72" t="s">
        <v>1710</v>
      </c>
      <c r="B953" s="73" t="s">
        <v>243</v>
      </c>
      <c r="C953" s="73" t="s">
        <v>1721</v>
      </c>
      <c r="D953" s="73" t="s">
        <v>1714</v>
      </c>
      <c r="E953" s="73" t="s">
        <v>81</v>
      </c>
      <c r="F953" s="113" t="s">
        <v>1705</v>
      </c>
      <c r="G953" s="74" t="s">
        <v>63</v>
      </c>
      <c r="H953" s="74" t="s">
        <v>63</v>
      </c>
      <c r="I953" s="74">
        <v>0</v>
      </c>
      <c r="K953" s="112"/>
      <c r="L953" s="112"/>
      <c r="M953" s="112"/>
      <c r="N953" s="113" t="s">
        <v>1705</v>
      </c>
      <c r="O953" s="112"/>
      <c r="P953" s="112" t="s">
        <v>81</v>
      </c>
      <c r="Q953" t="str">
        <v>MAIN MODELS</v>
      </c>
      <c r="R953" s="114" t="str">
        <f t="shared" si="19"/>
        <v>HILUX D-CAB</v>
      </c>
      <c r="S953" t="str">
        <v>Other Model</v>
      </c>
    </row>
    <row r="954" spans="1:19" hidden="1">
      <c r="A954" s="72" t="s">
        <v>1710</v>
      </c>
      <c r="B954" s="73" t="s">
        <v>773</v>
      </c>
      <c r="C954" s="73" t="s">
        <v>1722</v>
      </c>
      <c r="D954" s="73" t="s">
        <v>1714</v>
      </c>
      <c r="E954" s="73" t="s">
        <v>81</v>
      </c>
      <c r="F954" s="113" t="s">
        <v>1705</v>
      </c>
      <c r="G954" s="74" t="s">
        <v>63</v>
      </c>
      <c r="H954" s="74" t="s">
        <v>63</v>
      </c>
      <c r="I954" s="74">
        <v>0</v>
      </c>
      <c r="K954" s="112"/>
      <c r="L954" s="112"/>
      <c r="M954" s="112"/>
      <c r="N954" s="113" t="s">
        <v>1705</v>
      </c>
      <c r="O954" s="112"/>
      <c r="P954" s="112" t="s">
        <v>81</v>
      </c>
      <c r="Q954" t="str">
        <v>MAIN MODELS</v>
      </c>
      <c r="R954" s="114" t="str">
        <f t="shared" si="19"/>
        <v>HILUX D-CAB</v>
      </c>
      <c r="S954" t="str">
        <v>Other Model</v>
      </c>
    </row>
    <row r="955" spans="1:19" hidden="1">
      <c r="A955" s="72" t="s">
        <v>1710</v>
      </c>
      <c r="B955" s="73" t="s">
        <v>729</v>
      </c>
      <c r="C955" s="73" t="s">
        <v>1723</v>
      </c>
      <c r="D955" s="73" t="s">
        <v>1712</v>
      </c>
      <c r="E955" s="73" t="s">
        <v>81</v>
      </c>
      <c r="F955" s="113" t="s">
        <v>1699</v>
      </c>
      <c r="G955" s="74" t="s">
        <v>63</v>
      </c>
      <c r="H955" s="74" t="s">
        <v>63</v>
      </c>
      <c r="I955" s="74">
        <v>0</v>
      </c>
      <c r="K955" s="112"/>
      <c r="L955" s="112"/>
      <c r="M955" s="112"/>
      <c r="N955" s="113" t="s">
        <v>1699</v>
      </c>
      <c r="O955" s="112"/>
      <c r="P955" s="112" t="s">
        <v>81</v>
      </c>
      <c r="Q955" t="str">
        <v>MAIN MODELS</v>
      </c>
      <c r="R955" s="114" t="str">
        <f t="shared" si="19"/>
        <v>HILUX D-CAB</v>
      </c>
      <c r="S955" t="str">
        <v>Other Model</v>
      </c>
    </row>
    <row r="956" spans="1:19" hidden="1">
      <c r="A956" s="72" t="s">
        <v>1724</v>
      </c>
      <c r="B956" s="73" t="s">
        <v>158</v>
      </c>
      <c r="C956" s="73" t="s">
        <v>1725</v>
      </c>
      <c r="D956" s="73" t="s">
        <v>1726</v>
      </c>
      <c r="E956" s="73" t="s">
        <v>81</v>
      </c>
      <c r="F956" s="113" t="s">
        <v>1691</v>
      </c>
      <c r="G956" s="74" t="s">
        <v>63</v>
      </c>
      <c r="H956" s="74" t="s">
        <v>63</v>
      </c>
      <c r="I956" s="74">
        <v>0</v>
      </c>
      <c r="K956" s="112"/>
      <c r="L956" s="112"/>
      <c r="M956" s="112"/>
      <c r="N956" s="113" t="s">
        <v>1691</v>
      </c>
      <c r="O956" s="112"/>
      <c r="P956" s="112" t="s">
        <v>81</v>
      </c>
      <c r="Q956" t="str">
        <v>MAIN MODELS</v>
      </c>
      <c r="R956" s="114" t="str">
        <f t="shared" si="19"/>
        <v>HILUX D-CAB</v>
      </c>
      <c r="S956" t="str">
        <v>Other Model</v>
      </c>
    </row>
    <row r="957" spans="1:19" hidden="1">
      <c r="A957" s="72" t="s">
        <v>1724</v>
      </c>
      <c r="B957" s="73" t="s">
        <v>822</v>
      </c>
      <c r="C957" s="73" t="s">
        <v>1727</v>
      </c>
      <c r="D957" s="73" t="s">
        <v>1726</v>
      </c>
      <c r="E957" s="73" t="s">
        <v>81</v>
      </c>
      <c r="F957" s="113" t="s">
        <v>1691</v>
      </c>
      <c r="G957" s="74" t="s">
        <v>63</v>
      </c>
      <c r="H957" s="74" t="s">
        <v>63</v>
      </c>
      <c r="I957" s="74">
        <v>0</v>
      </c>
      <c r="K957" s="112"/>
      <c r="L957" s="112"/>
      <c r="M957" s="112"/>
      <c r="N957" s="113" t="s">
        <v>1691</v>
      </c>
      <c r="O957" s="112"/>
      <c r="P957" s="112" t="s">
        <v>81</v>
      </c>
      <c r="Q957" t="str">
        <v>MAIN MODELS</v>
      </c>
      <c r="R957" s="114" t="str">
        <f t="shared" si="19"/>
        <v>HILUX D-CAB</v>
      </c>
      <c r="S957" t="str">
        <v>Other Model</v>
      </c>
    </row>
    <row r="958" spans="1:19" hidden="1">
      <c r="A958" s="72" t="s">
        <v>1724</v>
      </c>
      <c r="B958" s="73" t="s">
        <v>221</v>
      </c>
      <c r="C958" s="73" t="s">
        <v>1728</v>
      </c>
      <c r="D958" s="73" t="s">
        <v>1726</v>
      </c>
      <c r="E958" s="73" t="s">
        <v>81</v>
      </c>
      <c r="F958" s="113" t="s">
        <v>1691</v>
      </c>
      <c r="G958" s="74" t="s">
        <v>63</v>
      </c>
      <c r="H958" s="74" t="s">
        <v>63</v>
      </c>
      <c r="I958" s="74">
        <v>0</v>
      </c>
      <c r="K958" s="112"/>
      <c r="L958" s="112"/>
      <c r="M958" s="112"/>
      <c r="N958" s="113" t="s">
        <v>1691</v>
      </c>
      <c r="O958" s="112"/>
      <c r="P958" s="112" t="s">
        <v>81</v>
      </c>
      <c r="Q958" t="str">
        <v>MAIN MODELS</v>
      </c>
      <c r="R958" s="114" t="str">
        <f t="shared" si="19"/>
        <v>HILUX D-CAB</v>
      </c>
      <c r="S958" t="str">
        <v>Other Model</v>
      </c>
    </row>
    <row r="959" spans="1:19" hidden="1">
      <c r="A959" s="72" t="s">
        <v>1724</v>
      </c>
      <c r="B959" s="73" t="s">
        <v>719</v>
      </c>
      <c r="C959" s="73" t="s">
        <v>1729</v>
      </c>
      <c r="D959" s="73" t="s">
        <v>1726</v>
      </c>
      <c r="E959" s="73" t="s">
        <v>81</v>
      </c>
      <c r="F959" s="113" t="s">
        <v>1691</v>
      </c>
      <c r="G959" s="74" t="s">
        <v>63</v>
      </c>
      <c r="H959" s="74" t="s">
        <v>63</v>
      </c>
      <c r="I959" s="74">
        <v>0</v>
      </c>
      <c r="K959" s="112"/>
      <c r="L959" s="112"/>
      <c r="M959" s="112"/>
      <c r="N959" s="113" t="s">
        <v>1691</v>
      </c>
      <c r="O959" s="112"/>
      <c r="P959" s="112" t="s">
        <v>81</v>
      </c>
      <c r="Q959" t="str">
        <v>MAIN MODELS</v>
      </c>
      <c r="R959" s="114" t="str">
        <f t="shared" si="19"/>
        <v>HILUX D-CAB</v>
      </c>
      <c r="S959" t="str">
        <v>Other Model</v>
      </c>
    </row>
    <row r="960" spans="1:19" hidden="1">
      <c r="A960" s="72" t="s">
        <v>1730</v>
      </c>
      <c r="B960" s="73" t="s">
        <v>158</v>
      </c>
      <c r="C960" s="73" t="s">
        <v>1731</v>
      </c>
      <c r="D960" s="73" t="s">
        <v>1732</v>
      </c>
      <c r="E960" s="73" t="s">
        <v>81</v>
      </c>
      <c r="F960" s="113" t="s">
        <v>1699</v>
      </c>
      <c r="G960" s="74" t="s">
        <v>63</v>
      </c>
      <c r="H960" s="74" t="s">
        <v>63</v>
      </c>
      <c r="I960" s="74">
        <v>0</v>
      </c>
      <c r="K960" s="112"/>
      <c r="L960" s="112"/>
      <c r="M960" s="112"/>
      <c r="N960" s="113" t="s">
        <v>1699</v>
      </c>
      <c r="O960" s="112"/>
      <c r="P960" s="112" t="s">
        <v>81</v>
      </c>
      <c r="Q960" t="str">
        <v>MAIN MODELS</v>
      </c>
      <c r="R960" s="114" t="str">
        <f t="shared" si="19"/>
        <v>HILUX D-CAB</v>
      </c>
      <c r="S960" t="str">
        <v>Other Model</v>
      </c>
    </row>
    <row r="961" spans="1:19" hidden="1">
      <c r="A961" s="72" t="s">
        <v>1730</v>
      </c>
      <c r="B961" s="73" t="s">
        <v>162</v>
      </c>
      <c r="C961" s="73" t="s">
        <v>1733</v>
      </c>
      <c r="D961" s="73" t="s">
        <v>1734</v>
      </c>
      <c r="E961" s="73" t="s">
        <v>81</v>
      </c>
      <c r="F961" s="113" t="s">
        <v>1705</v>
      </c>
      <c r="G961" s="74" t="s">
        <v>63</v>
      </c>
      <c r="H961" s="74" t="s">
        <v>63</v>
      </c>
      <c r="I961" s="74">
        <v>0</v>
      </c>
      <c r="K961" s="112"/>
      <c r="L961" s="112"/>
      <c r="M961" s="112"/>
      <c r="N961" s="113" t="s">
        <v>1705</v>
      </c>
      <c r="O961" s="112"/>
      <c r="P961" s="112" t="s">
        <v>81</v>
      </c>
      <c r="Q961" t="str">
        <v>MAIN MODELS</v>
      </c>
      <c r="R961" s="114" t="str">
        <f t="shared" si="19"/>
        <v>HILUX D-CAB</v>
      </c>
      <c r="S961" t="str">
        <v>Other Model</v>
      </c>
    </row>
    <row r="962" spans="1:19" hidden="1">
      <c r="A962" s="72" t="s">
        <v>1696</v>
      </c>
      <c r="B962" s="73" t="s">
        <v>162</v>
      </c>
      <c r="C962" s="73" t="s">
        <v>1735</v>
      </c>
      <c r="D962" s="73" t="s">
        <v>1736</v>
      </c>
      <c r="E962" s="73" t="s">
        <v>81</v>
      </c>
      <c r="F962" s="113" t="s">
        <v>1699</v>
      </c>
      <c r="G962" s="74" t="s">
        <v>63</v>
      </c>
      <c r="H962" s="74" t="s">
        <v>63</v>
      </c>
      <c r="I962" s="74">
        <v>0</v>
      </c>
      <c r="K962" s="112"/>
      <c r="L962" s="112"/>
      <c r="M962" s="112"/>
      <c r="N962" s="113" t="s">
        <v>1699</v>
      </c>
      <c r="O962" s="112"/>
      <c r="P962" s="112" t="s">
        <v>81</v>
      </c>
      <c r="Q962" t="str">
        <v>MAIN MODELS</v>
      </c>
      <c r="R962" s="114" t="str">
        <f t="shared" si="19"/>
        <v>HILUX D-CAB</v>
      </c>
      <c r="S962" t="str">
        <v>Other Model</v>
      </c>
    </row>
    <row r="963" spans="1:19" hidden="1">
      <c r="A963" s="72" t="s">
        <v>1737</v>
      </c>
      <c r="B963" s="73" t="s">
        <v>158</v>
      </c>
      <c r="C963" s="73" t="s">
        <v>1738</v>
      </c>
      <c r="D963" s="73" t="s">
        <v>1739</v>
      </c>
      <c r="E963" s="73" t="s">
        <v>81</v>
      </c>
      <c r="F963" s="74" t="s">
        <v>1740</v>
      </c>
      <c r="G963" s="74" t="s">
        <v>63</v>
      </c>
      <c r="H963" s="74" t="s">
        <v>63</v>
      </c>
      <c r="I963" s="74">
        <v>0</v>
      </c>
      <c r="K963" s="112"/>
      <c r="L963" s="112"/>
      <c r="M963" s="112"/>
      <c r="N963" s="112"/>
      <c r="O963" s="112"/>
      <c r="P963" s="112" t="s">
        <v>81</v>
      </c>
      <c r="Q963" t="str">
        <v>MAIN MODELS</v>
      </c>
      <c r="R963" s="114" t="str">
        <f t="shared" ref="R963:R1026" si="20">E963</f>
        <v>HILUX D-CAB</v>
      </c>
      <c r="S963" t="str">
        <v>Other Model</v>
      </c>
    </row>
    <row r="964" spans="1:19" hidden="1">
      <c r="A964" s="72" t="s">
        <v>1741</v>
      </c>
      <c r="B964" s="73" t="s">
        <v>158</v>
      </c>
      <c r="C964" s="73" t="s">
        <v>1742</v>
      </c>
      <c r="D964" s="73" t="s">
        <v>1743</v>
      </c>
      <c r="E964" s="73" t="s">
        <v>81</v>
      </c>
      <c r="F964" s="113" t="s">
        <v>1699</v>
      </c>
      <c r="G964" s="74" t="s">
        <v>63</v>
      </c>
      <c r="H964" s="74" t="s">
        <v>63</v>
      </c>
      <c r="I964" s="74">
        <v>0</v>
      </c>
      <c r="K964" s="112"/>
      <c r="L964" s="112"/>
      <c r="M964" s="112"/>
      <c r="N964" s="113" t="s">
        <v>1699</v>
      </c>
      <c r="O964" s="112"/>
      <c r="P964" s="112" t="s">
        <v>81</v>
      </c>
      <c r="Q964" t="str">
        <v>MAIN MODELS</v>
      </c>
      <c r="R964" s="114" t="str">
        <f t="shared" si="20"/>
        <v>HILUX D-CAB</v>
      </c>
      <c r="S964" t="str">
        <v>Other Model</v>
      </c>
    </row>
    <row r="965" spans="1:19" hidden="1">
      <c r="A965" s="72" t="s">
        <v>1744</v>
      </c>
      <c r="B965" s="73" t="s">
        <v>158</v>
      </c>
      <c r="C965" s="73" t="s">
        <v>1745</v>
      </c>
      <c r="D965" s="73" t="s">
        <v>1746</v>
      </c>
      <c r="E965" s="73" t="s">
        <v>81</v>
      </c>
      <c r="F965" s="113" t="s">
        <v>1705</v>
      </c>
      <c r="G965" s="74" t="s">
        <v>63</v>
      </c>
      <c r="H965" s="74" t="s">
        <v>63</v>
      </c>
      <c r="I965" s="74">
        <v>0</v>
      </c>
      <c r="K965" s="112"/>
      <c r="L965" s="112"/>
      <c r="M965" s="112"/>
      <c r="N965" s="113" t="s">
        <v>1705</v>
      </c>
      <c r="O965" s="112"/>
      <c r="P965" s="112" t="s">
        <v>81</v>
      </c>
      <c r="Q965" t="str">
        <v>MAIN MODELS</v>
      </c>
      <c r="R965" s="114" t="str">
        <f t="shared" si="20"/>
        <v>HILUX D-CAB</v>
      </c>
      <c r="S965" t="str">
        <v>Other Model</v>
      </c>
    </row>
    <row r="966" spans="1:19" hidden="1">
      <c r="A966" s="72" t="s">
        <v>1747</v>
      </c>
      <c r="B966" s="73" t="s">
        <v>158</v>
      </c>
      <c r="C966" s="73" t="s">
        <v>1748</v>
      </c>
      <c r="D966" s="73" t="s">
        <v>1749</v>
      </c>
      <c r="E966" s="73" t="s">
        <v>81</v>
      </c>
      <c r="F966" s="113" t="s">
        <v>1691</v>
      </c>
      <c r="G966" s="74" t="s">
        <v>63</v>
      </c>
      <c r="H966" s="74" t="s">
        <v>63</v>
      </c>
      <c r="I966" s="74">
        <v>0</v>
      </c>
      <c r="K966" s="112"/>
      <c r="L966" s="112"/>
      <c r="M966" s="112"/>
      <c r="N966" s="113" t="s">
        <v>1691</v>
      </c>
      <c r="O966" s="112"/>
      <c r="P966" s="112" t="s">
        <v>81</v>
      </c>
      <c r="Q966" t="str">
        <v>MAIN MODELS</v>
      </c>
      <c r="R966" s="114" t="str">
        <f t="shared" si="20"/>
        <v>HILUX D-CAB</v>
      </c>
      <c r="S966" t="str">
        <v>Other Model</v>
      </c>
    </row>
    <row r="967" spans="1:19" hidden="1">
      <c r="A967" s="72" t="s">
        <v>1741</v>
      </c>
      <c r="B967" s="73" t="s">
        <v>822</v>
      </c>
      <c r="C967" s="73" t="s">
        <v>1750</v>
      </c>
      <c r="D967" s="73" t="s">
        <v>1751</v>
      </c>
      <c r="E967" s="73" t="s">
        <v>81</v>
      </c>
      <c r="F967" s="113" t="s">
        <v>1699</v>
      </c>
      <c r="G967" s="74" t="s">
        <v>63</v>
      </c>
      <c r="H967" s="74" t="s">
        <v>63</v>
      </c>
      <c r="I967" s="74">
        <v>0</v>
      </c>
      <c r="K967" s="112"/>
      <c r="L967" s="112"/>
      <c r="M967" s="112"/>
      <c r="N967" s="113" t="s">
        <v>1699</v>
      </c>
      <c r="O967" s="112"/>
      <c r="P967" s="112" t="s">
        <v>81</v>
      </c>
      <c r="Q967" t="str">
        <v>MAIN MODELS</v>
      </c>
      <c r="R967" s="114" t="str">
        <f t="shared" si="20"/>
        <v>HILUX D-CAB</v>
      </c>
      <c r="S967" t="str">
        <v>Other Model</v>
      </c>
    </row>
    <row r="968" spans="1:19" hidden="1">
      <c r="A968" s="72" t="s">
        <v>1744</v>
      </c>
      <c r="B968" s="73" t="s">
        <v>822</v>
      </c>
      <c r="C968" s="73" t="s">
        <v>1752</v>
      </c>
      <c r="D968" s="73" t="s">
        <v>1753</v>
      </c>
      <c r="E968" s="73" t="s">
        <v>81</v>
      </c>
      <c r="F968" s="113" t="s">
        <v>1705</v>
      </c>
      <c r="G968" s="74" t="s">
        <v>63</v>
      </c>
      <c r="H968" s="74" t="s">
        <v>63</v>
      </c>
      <c r="I968" s="74">
        <v>0</v>
      </c>
      <c r="K968" s="112"/>
      <c r="L968" s="112"/>
      <c r="M968" s="112"/>
      <c r="N968" s="113" t="s">
        <v>1705</v>
      </c>
      <c r="O968" s="112"/>
      <c r="P968" s="112" t="s">
        <v>81</v>
      </c>
      <c r="Q968" t="str">
        <v>MAIN MODELS</v>
      </c>
      <c r="R968" s="114" t="str">
        <f t="shared" si="20"/>
        <v>HILUX D-CAB</v>
      </c>
      <c r="S968" t="str">
        <v>Other Model</v>
      </c>
    </row>
    <row r="969" spans="1:19" hidden="1">
      <c r="A969" s="72" t="s">
        <v>1747</v>
      </c>
      <c r="B969" s="73" t="s">
        <v>822</v>
      </c>
      <c r="C969" s="73" t="s">
        <v>1754</v>
      </c>
      <c r="D969" s="73" t="s">
        <v>1755</v>
      </c>
      <c r="E969" s="73" t="s">
        <v>81</v>
      </c>
      <c r="F969" s="113" t="s">
        <v>1691</v>
      </c>
      <c r="G969" s="74" t="s">
        <v>63</v>
      </c>
      <c r="H969" s="74" t="s">
        <v>63</v>
      </c>
      <c r="I969" s="74">
        <v>0</v>
      </c>
      <c r="K969" s="112"/>
      <c r="L969" s="112"/>
      <c r="M969" s="112"/>
      <c r="N969" s="113" t="s">
        <v>1691</v>
      </c>
      <c r="O969" s="112"/>
      <c r="P969" s="112" t="s">
        <v>81</v>
      </c>
      <c r="Q969" t="str">
        <v>MAIN MODELS</v>
      </c>
      <c r="R969" s="114" t="str">
        <f t="shared" si="20"/>
        <v>HILUX D-CAB</v>
      </c>
      <c r="S969" t="str">
        <v>Other Model</v>
      </c>
    </row>
    <row r="970" spans="1:19" hidden="1">
      <c r="A970" s="72" t="s">
        <v>1741</v>
      </c>
      <c r="B970" s="73" t="s">
        <v>162</v>
      </c>
      <c r="C970" s="73" t="s">
        <v>1756</v>
      </c>
      <c r="D970" s="73" t="s">
        <v>1757</v>
      </c>
      <c r="E970" s="73" t="s">
        <v>81</v>
      </c>
      <c r="F970" s="113" t="s">
        <v>1699</v>
      </c>
      <c r="G970" s="74" t="s">
        <v>63</v>
      </c>
      <c r="H970" s="74" t="s">
        <v>63</v>
      </c>
      <c r="I970" s="74">
        <v>0</v>
      </c>
      <c r="K970" s="112"/>
      <c r="L970" s="112"/>
      <c r="M970" s="112"/>
      <c r="N970" s="113" t="s">
        <v>1699</v>
      </c>
      <c r="O970" s="112"/>
      <c r="P970" s="112" t="s">
        <v>81</v>
      </c>
      <c r="Q970" t="str">
        <v>MAIN MODELS</v>
      </c>
      <c r="R970" s="114" t="str">
        <f t="shared" si="20"/>
        <v>HILUX D-CAB</v>
      </c>
      <c r="S970" t="str">
        <v>Other Model</v>
      </c>
    </row>
    <row r="971" spans="1:19" hidden="1">
      <c r="A971" s="72" t="s">
        <v>1741</v>
      </c>
      <c r="B971" s="73" t="s">
        <v>825</v>
      </c>
      <c r="C971" s="73" t="s">
        <v>1758</v>
      </c>
      <c r="D971" s="73" t="s">
        <v>1757</v>
      </c>
      <c r="E971" s="73" t="s">
        <v>81</v>
      </c>
      <c r="F971" s="113" t="s">
        <v>1699</v>
      </c>
      <c r="G971" s="74" t="s">
        <v>63</v>
      </c>
      <c r="H971" s="74" t="s">
        <v>63</v>
      </c>
      <c r="I971" s="74">
        <v>0</v>
      </c>
      <c r="K971" s="112"/>
      <c r="L971" s="112"/>
      <c r="M971" s="112"/>
      <c r="N971" s="113" t="s">
        <v>1699</v>
      </c>
      <c r="O971" s="112"/>
      <c r="P971" s="112" t="s">
        <v>81</v>
      </c>
      <c r="Q971" t="str">
        <v>MAIN MODELS</v>
      </c>
      <c r="R971" s="114" t="str">
        <f t="shared" si="20"/>
        <v>HILUX D-CAB</v>
      </c>
      <c r="S971" t="str">
        <v>Other Model</v>
      </c>
    </row>
    <row r="972" spans="1:19" hidden="1">
      <c r="A972" s="72" t="s">
        <v>1744</v>
      </c>
      <c r="B972" s="73" t="s">
        <v>162</v>
      </c>
      <c r="C972" s="73" t="s">
        <v>1759</v>
      </c>
      <c r="D972" s="73" t="s">
        <v>1760</v>
      </c>
      <c r="E972" s="73" t="s">
        <v>81</v>
      </c>
      <c r="F972" s="113" t="s">
        <v>1705</v>
      </c>
      <c r="G972" s="74" t="s">
        <v>63</v>
      </c>
      <c r="H972" s="74" t="s">
        <v>63</v>
      </c>
      <c r="I972" s="74">
        <v>0</v>
      </c>
      <c r="K972" s="112"/>
      <c r="L972" s="112"/>
      <c r="M972" s="112"/>
      <c r="N972" s="113" t="s">
        <v>1705</v>
      </c>
      <c r="O972" s="112"/>
      <c r="P972" s="112" t="s">
        <v>81</v>
      </c>
      <c r="Q972" t="str">
        <v>MAIN MODELS</v>
      </c>
      <c r="R972" s="114" t="str">
        <f t="shared" si="20"/>
        <v>HILUX D-CAB</v>
      </c>
      <c r="S972" t="str">
        <v>Other Model</v>
      </c>
    </row>
    <row r="973" spans="1:19" hidden="1">
      <c r="A973" s="72" t="s">
        <v>1744</v>
      </c>
      <c r="B973" s="73" t="s">
        <v>825</v>
      </c>
      <c r="C973" s="73" t="s">
        <v>1761</v>
      </c>
      <c r="D973" s="73" t="s">
        <v>1760</v>
      </c>
      <c r="E973" s="73" t="s">
        <v>81</v>
      </c>
      <c r="F973" s="113" t="s">
        <v>1705</v>
      </c>
      <c r="G973" s="74" t="s">
        <v>63</v>
      </c>
      <c r="H973" s="74" t="s">
        <v>63</v>
      </c>
      <c r="I973" s="74">
        <v>0</v>
      </c>
      <c r="K973" s="112"/>
      <c r="L973" s="112"/>
      <c r="M973" s="112"/>
      <c r="N973" s="113" t="s">
        <v>1705</v>
      </c>
      <c r="O973" s="112"/>
      <c r="P973" s="112" t="s">
        <v>81</v>
      </c>
      <c r="Q973" t="str">
        <v>MAIN MODELS</v>
      </c>
      <c r="R973" s="114" t="str">
        <f t="shared" si="20"/>
        <v>HILUX D-CAB</v>
      </c>
      <c r="S973" t="str">
        <v>Other Model</v>
      </c>
    </row>
    <row r="974" spans="1:19" hidden="1">
      <c r="A974" s="72" t="s">
        <v>1747</v>
      </c>
      <c r="B974" s="73" t="s">
        <v>162</v>
      </c>
      <c r="C974" s="73" t="s">
        <v>1762</v>
      </c>
      <c r="D974" s="73" t="s">
        <v>1763</v>
      </c>
      <c r="E974" s="73" t="s">
        <v>81</v>
      </c>
      <c r="F974" s="113" t="s">
        <v>1691</v>
      </c>
      <c r="G974" s="74" t="s">
        <v>63</v>
      </c>
      <c r="H974" s="74" t="s">
        <v>63</v>
      </c>
      <c r="I974" s="74">
        <v>0</v>
      </c>
      <c r="K974" s="112"/>
      <c r="L974" s="112"/>
      <c r="M974" s="112"/>
      <c r="N974" s="113" t="s">
        <v>1691</v>
      </c>
      <c r="O974" s="112"/>
      <c r="P974" s="112" t="s">
        <v>81</v>
      </c>
      <c r="Q974" t="str">
        <v>MAIN MODELS</v>
      </c>
      <c r="R974" s="114" t="str">
        <f t="shared" si="20"/>
        <v>HILUX D-CAB</v>
      </c>
      <c r="S974" t="str">
        <v>Other Model</v>
      </c>
    </row>
    <row r="975" spans="1:19" hidden="1">
      <c r="A975" s="72" t="s">
        <v>1747</v>
      </c>
      <c r="B975" s="73" t="s">
        <v>825</v>
      </c>
      <c r="C975" s="73" t="s">
        <v>1764</v>
      </c>
      <c r="D975" s="73" t="s">
        <v>1763</v>
      </c>
      <c r="E975" s="73" t="s">
        <v>81</v>
      </c>
      <c r="F975" s="113" t="s">
        <v>1691</v>
      </c>
      <c r="G975" s="74" t="s">
        <v>63</v>
      </c>
      <c r="H975" s="74" t="s">
        <v>63</v>
      </c>
      <c r="I975" s="74">
        <v>0</v>
      </c>
      <c r="K975" s="112"/>
      <c r="L975" s="112"/>
      <c r="M975" s="112"/>
      <c r="N975" s="113" t="s">
        <v>1691</v>
      </c>
      <c r="O975" s="112"/>
      <c r="P975" s="112" t="s">
        <v>81</v>
      </c>
      <c r="Q975" t="str">
        <v>MAIN MODELS</v>
      </c>
      <c r="R975" s="114" t="str">
        <f t="shared" si="20"/>
        <v>HILUX D-CAB</v>
      </c>
      <c r="S975" t="str">
        <v>Other Model</v>
      </c>
    </row>
    <row r="976" spans="1:19" hidden="1">
      <c r="A976" s="72" t="s">
        <v>1741</v>
      </c>
      <c r="B976" s="73" t="s">
        <v>164</v>
      </c>
      <c r="C976" s="73" t="s">
        <v>1765</v>
      </c>
      <c r="D976" s="73" t="s">
        <v>1757</v>
      </c>
      <c r="E976" s="73" t="s">
        <v>81</v>
      </c>
      <c r="F976" s="113" t="s">
        <v>1699</v>
      </c>
      <c r="G976" s="74" t="s">
        <v>63</v>
      </c>
      <c r="H976" s="74" t="s">
        <v>63</v>
      </c>
      <c r="I976" s="74">
        <v>0</v>
      </c>
      <c r="K976" s="112"/>
      <c r="L976" s="112"/>
      <c r="M976" s="112"/>
      <c r="N976" s="113" t="s">
        <v>1699</v>
      </c>
      <c r="O976" s="112"/>
      <c r="P976" s="112" t="s">
        <v>81</v>
      </c>
      <c r="Q976" t="str">
        <v>MAIN MODELS</v>
      </c>
      <c r="R976" s="114" t="str">
        <f t="shared" si="20"/>
        <v>HILUX D-CAB</v>
      </c>
      <c r="S976" t="str">
        <v>Other Model</v>
      </c>
    </row>
    <row r="977" spans="1:19" hidden="1">
      <c r="A977" s="72" t="s">
        <v>1741</v>
      </c>
      <c r="B977" s="73" t="s">
        <v>121</v>
      </c>
      <c r="C977" s="73" t="s">
        <v>1766</v>
      </c>
      <c r="D977" s="73" t="s">
        <v>1757</v>
      </c>
      <c r="E977" s="73" t="s">
        <v>81</v>
      </c>
      <c r="F977" s="113" t="s">
        <v>1699</v>
      </c>
      <c r="G977" s="74" t="s">
        <v>63</v>
      </c>
      <c r="H977" s="74" t="s">
        <v>63</v>
      </c>
      <c r="I977" s="74">
        <v>0</v>
      </c>
      <c r="K977" s="112"/>
      <c r="L977" s="112"/>
      <c r="M977" s="112"/>
      <c r="N977" s="113" t="s">
        <v>1699</v>
      </c>
      <c r="O977" s="112"/>
      <c r="P977" s="112" t="s">
        <v>81</v>
      </c>
      <c r="Q977" t="str">
        <v>MAIN MODELS</v>
      </c>
      <c r="R977" s="114" t="str">
        <f t="shared" si="20"/>
        <v>HILUX D-CAB</v>
      </c>
      <c r="S977" t="str">
        <v>Other Model</v>
      </c>
    </row>
    <row r="978" spans="1:19" hidden="1">
      <c r="A978" s="72" t="s">
        <v>1744</v>
      </c>
      <c r="B978" s="73" t="s">
        <v>164</v>
      </c>
      <c r="C978" s="73" t="s">
        <v>1767</v>
      </c>
      <c r="D978" s="73" t="s">
        <v>1760</v>
      </c>
      <c r="E978" s="73" t="s">
        <v>81</v>
      </c>
      <c r="F978" s="113" t="s">
        <v>1705</v>
      </c>
      <c r="G978" s="74" t="s">
        <v>63</v>
      </c>
      <c r="H978" s="74" t="s">
        <v>63</v>
      </c>
      <c r="I978" s="74">
        <v>0</v>
      </c>
      <c r="K978" s="112"/>
      <c r="L978" s="112"/>
      <c r="M978" s="112"/>
      <c r="N978" s="113" t="s">
        <v>1705</v>
      </c>
      <c r="O978" s="112"/>
      <c r="P978" s="112" t="s">
        <v>81</v>
      </c>
      <c r="Q978" t="str">
        <v>MAIN MODELS</v>
      </c>
      <c r="R978" s="114" t="str">
        <f t="shared" si="20"/>
        <v>HILUX D-CAB</v>
      </c>
      <c r="S978" t="str">
        <v>Other Model</v>
      </c>
    </row>
    <row r="979" spans="1:19" hidden="1">
      <c r="A979" s="72" t="s">
        <v>1744</v>
      </c>
      <c r="B979" s="73" t="s">
        <v>121</v>
      </c>
      <c r="C979" s="73" t="s">
        <v>1768</v>
      </c>
      <c r="D979" s="73" t="s">
        <v>1760</v>
      </c>
      <c r="E979" s="73" t="s">
        <v>81</v>
      </c>
      <c r="F979" s="113" t="s">
        <v>1705</v>
      </c>
      <c r="G979" s="74" t="s">
        <v>63</v>
      </c>
      <c r="H979" s="74" t="s">
        <v>63</v>
      </c>
      <c r="I979" s="74">
        <v>0</v>
      </c>
      <c r="K979" s="112"/>
      <c r="L979" s="112"/>
      <c r="M979" s="112"/>
      <c r="N979" s="113" t="s">
        <v>1705</v>
      </c>
      <c r="O979" s="112"/>
      <c r="P979" s="112" t="s">
        <v>81</v>
      </c>
      <c r="Q979" t="str">
        <v>MAIN MODELS</v>
      </c>
      <c r="R979" s="114" t="str">
        <f t="shared" si="20"/>
        <v>HILUX D-CAB</v>
      </c>
      <c r="S979" t="str">
        <v>Other Model</v>
      </c>
    </row>
    <row r="980" spans="1:19" hidden="1">
      <c r="A980" s="72" t="s">
        <v>1747</v>
      </c>
      <c r="B980" s="73" t="s">
        <v>164</v>
      </c>
      <c r="C980" s="73" t="s">
        <v>1769</v>
      </c>
      <c r="D980" s="73" t="s">
        <v>1763</v>
      </c>
      <c r="E980" s="73" t="s">
        <v>81</v>
      </c>
      <c r="F980" s="113" t="s">
        <v>1691</v>
      </c>
      <c r="G980" s="74" t="s">
        <v>63</v>
      </c>
      <c r="H980" s="74" t="s">
        <v>63</v>
      </c>
      <c r="I980" s="74">
        <v>0</v>
      </c>
      <c r="K980" s="112"/>
      <c r="L980" s="112"/>
      <c r="M980" s="112"/>
      <c r="N980" s="113" t="s">
        <v>1691</v>
      </c>
      <c r="O980" s="112"/>
      <c r="P980" s="112" t="s">
        <v>81</v>
      </c>
      <c r="Q980" t="str">
        <v>MAIN MODELS</v>
      </c>
      <c r="R980" s="114" t="str">
        <f t="shared" si="20"/>
        <v>HILUX D-CAB</v>
      </c>
      <c r="S980" t="str">
        <v>Other Model</v>
      </c>
    </row>
    <row r="981" spans="1:19" hidden="1">
      <c r="A981" s="72" t="s">
        <v>1747</v>
      </c>
      <c r="B981" s="73" t="s">
        <v>121</v>
      </c>
      <c r="C981" s="73" t="s">
        <v>1770</v>
      </c>
      <c r="D981" s="73" t="s">
        <v>1763</v>
      </c>
      <c r="E981" s="73" t="s">
        <v>81</v>
      </c>
      <c r="F981" s="113" t="s">
        <v>1691</v>
      </c>
      <c r="G981" s="74" t="s">
        <v>63</v>
      </c>
      <c r="H981" s="74" t="s">
        <v>63</v>
      </c>
      <c r="I981" s="74">
        <v>0</v>
      </c>
      <c r="K981" s="112"/>
      <c r="L981" s="112"/>
      <c r="M981" s="112"/>
      <c r="N981" s="113" t="s">
        <v>1691</v>
      </c>
      <c r="O981" s="112"/>
      <c r="P981" s="112" t="s">
        <v>81</v>
      </c>
      <c r="Q981" t="str">
        <v>MAIN MODELS</v>
      </c>
      <c r="R981" s="114" t="str">
        <f t="shared" si="20"/>
        <v>HILUX D-CAB</v>
      </c>
      <c r="S981" t="str">
        <v>Other Model</v>
      </c>
    </row>
    <row r="982" spans="1:19" hidden="1">
      <c r="A982" s="72" t="s">
        <v>1771</v>
      </c>
      <c r="B982" s="73" t="s">
        <v>158</v>
      </c>
      <c r="C982" s="73" t="s">
        <v>1772</v>
      </c>
      <c r="D982" s="73" t="s">
        <v>1773</v>
      </c>
      <c r="E982" s="73" t="s">
        <v>81</v>
      </c>
      <c r="F982" s="113" t="s">
        <v>1691</v>
      </c>
      <c r="G982" s="74" t="s">
        <v>63</v>
      </c>
      <c r="H982" s="74" t="s">
        <v>63</v>
      </c>
      <c r="I982" s="74">
        <v>0</v>
      </c>
      <c r="K982" s="112"/>
      <c r="L982" s="112"/>
      <c r="M982" s="112"/>
      <c r="N982" s="113" t="s">
        <v>1691</v>
      </c>
      <c r="O982" s="112"/>
      <c r="P982" s="112" t="s">
        <v>81</v>
      </c>
      <c r="Q982" t="str">
        <v>MAIN MODELS</v>
      </c>
      <c r="R982" s="114" t="str">
        <f t="shared" si="20"/>
        <v>HILUX D-CAB</v>
      </c>
      <c r="S982" t="str">
        <v>Other Model</v>
      </c>
    </row>
    <row r="983" spans="1:19" hidden="1">
      <c r="A983" s="72" t="s">
        <v>1771</v>
      </c>
      <c r="B983" s="73" t="s">
        <v>822</v>
      </c>
      <c r="C983" s="73" t="s">
        <v>1774</v>
      </c>
      <c r="D983" s="73" t="s">
        <v>1773</v>
      </c>
      <c r="E983" s="73" t="s">
        <v>81</v>
      </c>
      <c r="F983" s="113" t="s">
        <v>1691</v>
      </c>
      <c r="G983" s="74" t="s">
        <v>63</v>
      </c>
      <c r="H983" s="74" t="s">
        <v>63</v>
      </c>
      <c r="I983" s="74">
        <v>0</v>
      </c>
      <c r="K983" s="112"/>
      <c r="L983" s="112"/>
      <c r="M983" s="112"/>
      <c r="N983" s="113" t="s">
        <v>1691</v>
      </c>
      <c r="O983" s="112"/>
      <c r="P983" s="112" t="s">
        <v>81</v>
      </c>
      <c r="Q983" t="str">
        <v>MAIN MODELS</v>
      </c>
      <c r="R983" s="114" t="str">
        <f t="shared" si="20"/>
        <v>HILUX D-CAB</v>
      </c>
      <c r="S983" t="str">
        <v>Other Model</v>
      </c>
    </row>
    <row r="984" spans="1:19" hidden="1">
      <c r="A984" s="72" t="s">
        <v>1775</v>
      </c>
      <c r="B984" s="73" t="s">
        <v>158</v>
      </c>
      <c r="C984" s="73" t="s">
        <v>1776</v>
      </c>
      <c r="D984" s="73" t="s">
        <v>1777</v>
      </c>
      <c r="E984" s="73" t="s">
        <v>81</v>
      </c>
      <c r="F984" s="113" t="s">
        <v>1699</v>
      </c>
      <c r="G984" s="74" t="s">
        <v>63</v>
      </c>
      <c r="H984" s="74" t="s">
        <v>63</v>
      </c>
      <c r="I984" s="74">
        <v>0</v>
      </c>
      <c r="K984" s="112"/>
      <c r="L984" s="112"/>
      <c r="M984" s="112"/>
      <c r="N984" s="113" t="s">
        <v>1699</v>
      </c>
      <c r="O984" s="112"/>
      <c r="P984" s="112" t="s">
        <v>81</v>
      </c>
      <c r="Q984" t="str">
        <v>MAIN MODELS</v>
      </c>
      <c r="R984" s="114" t="str">
        <f t="shared" si="20"/>
        <v>HILUX D-CAB</v>
      </c>
      <c r="S984" t="str">
        <v>Other Model</v>
      </c>
    </row>
    <row r="985" spans="1:19" hidden="1">
      <c r="A985" s="72" t="s">
        <v>1775</v>
      </c>
      <c r="B985" s="73" t="s">
        <v>822</v>
      </c>
      <c r="C985" s="73" t="s">
        <v>1778</v>
      </c>
      <c r="D985" s="73" t="s">
        <v>1777</v>
      </c>
      <c r="E985" s="73" t="s">
        <v>81</v>
      </c>
      <c r="F985" s="113" t="s">
        <v>1699</v>
      </c>
      <c r="G985" s="74" t="s">
        <v>63</v>
      </c>
      <c r="H985" s="74" t="s">
        <v>63</v>
      </c>
      <c r="I985" s="74">
        <v>0</v>
      </c>
      <c r="K985" s="112"/>
      <c r="L985" s="112"/>
      <c r="M985" s="112"/>
      <c r="N985" s="113" t="s">
        <v>1699</v>
      </c>
      <c r="O985" s="112"/>
      <c r="P985" s="112" t="s">
        <v>81</v>
      </c>
      <c r="Q985" t="str">
        <v>MAIN MODELS</v>
      </c>
      <c r="R985" s="114" t="str">
        <f t="shared" si="20"/>
        <v>HILUX D-CAB</v>
      </c>
      <c r="S985" t="str">
        <v>Other Model</v>
      </c>
    </row>
    <row r="986" spans="1:19" hidden="1">
      <c r="A986" s="72" t="s">
        <v>1779</v>
      </c>
      <c r="B986" s="73" t="s">
        <v>158</v>
      </c>
      <c r="C986" s="73" t="s">
        <v>1780</v>
      </c>
      <c r="D986" s="73" t="s">
        <v>1781</v>
      </c>
      <c r="E986" s="73" t="s">
        <v>81</v>
      </c>
      <c r="F986" s="113" t="s">
        <v>1705</v>
      </c>
      <c r="G986" s="74" t="s">
        <v>63</v>
      </c>
      <c r="H986" s="74" t="s">
        <v>63</v>
      </c>
      <c r="I986" s="74">
        <v>0</v>
      </c>
      <c r="K986" s="112"/>
      <c r="L986" s="112"/>
      <c r="M986" s="112"/>
      <c r="N986" s="113" t="s">
        <v>1705</v>
      </c>
      <c r="O986" s="112"/>
      <c r="P986" s="112" t="s">
        <v>81</v>
      </c>
      <c r="Q986" t="str">
        <v>MAIN MODELS</v>
      </c>
      <c r="R986" s="114" t="str">
        <f t="shared" si="20"/>
        <v>HILUX D-CAB</v>
      </c>
      <c r="S986" t="str">
        <v>Other Model</v>
      </c>
    </row>
    <row r="987" spans="1:19" hidden="1">
      <c r="A987" s="72" t="s">
        <v>1779</v>
      </c>
      <c r="B987" s="73" t="s">
        <v>822</v>
      </c>
      <c r="C987" s="73" t="s">
        <v>1782</v>
      </c>
      <c r="D987" s="73" t="s">
        <v>1781</v>
      </c>
      <c r="E987" s="73" t="s">
        <v>81</v>
      </c>
      <c r="F987" s="113" t="s">
        <v>1705</v>
      </c>
      <c r="G987" s="74" t="s">
        <v>63</v>
      </c>
      <c r="H987" s="74" t="s">
        <v>63</v>
      </c>
      <c r="I987" s="74">
        <v>0</v>
      </c>
      <c r="K987" s="112"/>
      <c r="L987" s="112"/>
      <c r="M987" s="112"/>
      <c r="N987" s="113" t="s">
        <v>1705</v>
      </c>
      <c r="O987" s="112"/>
      <c r="P987" s="112" t="s">
        <v>81</v>
      </c>
      <c r="Q987" t="str">
        <v>MAIN MODELS</v>
      </c>
      <c r="R987" s="114" t="str">
        <f t="shared" si="20"/>
        <v>HILUX D-CAB</v>
      </c>
      <c r="S987" t="str">
        <v>Other Model</v>
      </c>
    </row>
    <row r="988" spans="1:19" hidden="1">
      <c r="A988" s="72" t="s">
        <v>1771</v>
      </c>
      <c r="B988" s="73" t="s">
        <v>221</v>
      </c>
      <c r="C988" s="73" t="s">
        <v>1783</v>
      </c>
      <c r="D988" s="73" t="s">
        <v>1784</v>
      </c>
      <c r="E988" s="73" t="s">
        <v>81</v>
      </c>
      <c r="F988" s="113" t="s">
        <v>1691</v>
      </c>
      <c r="G988" s="74" t="s">
        <v>63</v>
      </c>
      <c r="H988" s="74" t="s">
        <v>63</v>
      </c>
      <c r="I988" s="74">
        <v>0</v>
      </c>
      <c r="K988" s="112"/>
      <c r="L988" s="112"/>
      <c r="M988" s="112"/>
      <c r="N988" s="113" t="s">
        <v>1691</v>
      </c>
      <c r="O988" s="112"/>
      <c r="P988" s="112" t="s">
        <v>81</v>
      </c>
      <c r="Q988" t="str">
        <v>MAIN MODELS</v>
      </c>
      <c r="R988" s="114" t="str">
        <f t="shared" si="20"/>
        <v>HILUX D-CAB</v>
      </c>
      <c r="S988" t="str">
        <v>Other Model</v>
      </c>
    </row>
    <row r="989" spans="1:19" hidden="1">
      <c r="A989" s="72" t="s">
        <v>1771</v>
      </c>
      <c r="B989" s="73" t="s">
        <v>719</v>
      </c>
      <c r="C989" s="73" t="s">
        <v>1785</v>
      </c>
      <c r="D989" s="73" t="s">
        <v>1784</v>
      </c>
      <c r="E989" s="73" t="s">
        <v>81</v>
      </c>
      <c r="F989" s="113" t="s">
        <v>1691</v>
      </c>
      <c r="G989" s="74" t="s">
        <v>63</v>
      </c>
      <c r="H989" s="74" t="s">
        <v>63</v>
      </c>
      <c r="I989" s="74">
        <v>0</v>
      </c>
      <c r="K989" s="112"/>
      <c r="L989" s="112"/>
      <c r="M989" s="112"/>
      <c r="N989" s="113" t="s">
        <v>1691</v>
      </c>
      <c r="O989" s="112"/>
      <c r="P989" s="112" t="s">
        <v>81</v>
      </c>
      <c r="Q989" t="str">
        <v>MAIN MODELS</v>
      </c>
      <c r="R989" s="114" t="str">
        <f t="shared" si="20"/>
        <v>HILUX D-CAB</v>
      </c>
      <c r="S989" t="str">
        <v>Other Model</v>
      </c>
    </row>
    <row r="990" spans="1:19" hidden="1">
      <c r="A990" s="72" t="s">
        <v>1775</v>
      </c>
      <c r="B990" s="73" t="s">
        <v>221</v>
      </c>
      <c r="C990" s="73" t="s">
        <v>1786</v>
      </c>
      <c r="D990" s="73" t="s">
        <v>1777</v>
      </c>
      <c r="E990" s="73" t="s">
        <v>81</v>
      </c>
      <c r="F990" s="113" t="s">
        <v>1699</v>
      </c>
      <c r="G990" s="74" t="s">
        <v>63</v>
      </c>
      <c r="H990" s="74" t="s">
        <v>63</v>
      </c>
      <c r="I990" s="74">
        <v>0</v>
      </c>
      <c r="K990" s="112"/>
      <c r="L990" s="112"/>
      <c r="M990" s="112"/>
      <c r="N990" s="113" t="s">
        <v>1699</v>
      </c>
      <c r="O990" s="112"/>
      <c r="P990" s="112" t="s">
        <v>81</v>
      </c>
      <c r="Q990" t="str">
        <v>MAIN MODELS</v>
      </c>
      <c r="R990" s="114" t="str">
        <f t="shared" si="20"/>
        <v>HILUX D-CAB</v>
      </c>
      <c r="S990" t="str">
        <v>Other Model</v>
      </c>
    </row>
    <row r="991" spans="1:19" hidden="1">
      <c r="A991" s="72" t="s">
        <v>1775</v>
      </c>
      <c r="B991" s="73" t="s">
        <v>719</v>
      </c>
      <c r="C991" s="73" t="s">
        <v>1787</v>
      </c>
      <c r="D991" s="73" t="s">
        <v>1777</v>
      </c>
      <c r="E991" s="73" t="s">
        <v>81</v>
      </c>
      <c r="F991" s="113" t="s">
        <v>1699</v>
      </c>
      <c r="G991" s="74" t="s">
        <v>63</v>
      </c>
      <c r="H991" s="74" t="s">
        <v>63</v>
      </c>
      <c r="I991" s="74">
        <v>0</v>
      </c>
      <c r="K991" s="112"/>
      <c r="L991" s="112"/>
      <c r="M991" s="112"/>
      <c r="N991" s="113" t="s">
        <v>1699</v>
      </c>
      <c r="O991" s="112"/>
      <c r="P991" s="112" t="s">
        <v>81</v>
      </c>
      <c r="Q991" t="str">
        <v>MAIN MODELS</v>
      </c>
      <c r="R991" s="114" t="str">
        <f t="shared" si="20"/>
        <v>HILUX D-CAB</v>
      </c>
      <c r="S991" t="str">
        <v>Other Model</v>
      </c>
    </row>
    <row r="992" spans="1:19" hidden="1">
      <c r="A992" s="72" t="s">
        <v>1775</v>
      </c>
      <c r="B992" s="73" t="s">
        <v>164</v>
      </c>
      <c r="C992" s="73" t="s">
        <v>1788</v>
      </c>
      <c r="D992" s="73" t="s">
        <v>1777</v>
      </c>
      <c r="E992" s="73" t="s">
        <v>81</v>
      </c>
      <c r="F992" s="113" t="s">
        <v>1699</v>
      </c>
      <c r="G992" s="74" t="s">
        <v>63</v>
      </c>
      <c r="H992" s="74" t="s">
        <v>63</v>
      </c>
      <c r="I992" s="74">
        <v>0</v>
      </c>
      <c r="K992" s="112"/>
      <c r="L992" s="112"/>
      <c r="M992" s="112"/>
      <c r="N992" s="113" t="s">
        <v>1699</v>
      </c>
      <c r="O992" s="112"/>
      <c r="P992" s="112" t="s">
        <v>81</v>
      </c>
      <c r="Q992" t="str">
        <v>MAIN MODELS</v>
      </c>
      <c r="R992" s="114" t="str">
        <f t="shared" si="20"/>
        <v>HILUX D-CAB</v>
      </c>
      <c r="S992" t="str">
        <v>Other Model</v>
      </c>
    </row>
    <row r="993" spans="1:19" hidden="1">
      <c r="A993" s="72" t="s">
        <v>1775</v>
      </c>
      <c r="B993" s="73" t="s">
        <v>121</v>
      </c>
      <c r="C993" s="73" t="s">
        <v>1789</v>
      </c>
      <c r="D993" s="73" t="s">
        <v>1777</v>
      </c>
      <c r="E993" s="73" t="s">
        <v>81</v>
      </c>
      <c r="F993" s="113" t="s">
        <v>1699</v>
      </c>
      <c r="G993" s="74" t="s">
        <v>63</v>
      </c>
      <c r="H993" s="74" t="s">
        <v>63</v>
      </c>
      <c r="I993" s="74">
        <v>0</v>
      </c>
      <c r="K993" s="112"/>
      <c r="L993" s="112"/>
      <c r="M993" s="112"/>
      <c r="N993" s="113" t="s">
        <v>1699</v>
      </c>
      <c r="O993" s="112"/>
      <c r="P993" s="112" t="s">
        <v>81</v>
      </c>
      <c r="Q993" t="str">
        <v>MAIN MODELS</v>
      </c>
      <c r="R993" s="114" t="str">
        <f t="shared" si="20"/>
        <v>HILUX D-CAB</v>
      </c>
      <c r="S993" t="str">
        <v>Other Model</v>
      </c>
    </row>
    <row r="994" spans="1:19" hidden="1">
      <c r="A994" s="72" t="s">
        <v>1775</v>
      </c>
      <c r="B994" s="73" t="s">
        <v>243</v>
      </c>
      <c r="C994" s="73" t="s">
        <v>1790</v>
      </c>
      <c r="D994" s="73" t="s">
        <v>1777</v>
      </c>
      <c r="E994" s="73" t="s">
        <v>81</v>
      </c>
      <c r="F994" s="113" t="s">
        <v>1699</v>
      </c>
      <c r="G994" s="74" t="s">
        <v>63</v>
      </c>
      <c r="H994" s="74" t="s">
        <v>63</v>
      </c>
      <c r="I994" s="74">
        <v>0</v>
      </c>
      <c r="K994" s="112"/>
      <c r="L994" s="112"/>
      <c r="M994" s="112"/>
      <c r="N994" s="113" t="s">
        <v>1699</v>
      </c>
      <c r="O994" s="112"/>
      <c r="P994" s="112" t="s">
        <v>81</v>
      </c>
      <c r="Q994" t="str">
        <v>MAIN MODELS</v>
      </c>
      <c r="R994" s="114" t="str">
        <f t="shared" si="20"/>
        <v>HILUX D-CAB</v>
      </c>
      <c r="S994" t="str">
        <v>Other Model</v>
      </c>
    </row>
    <row r="995" spans="1:19" hidden="1">
      <c r="A995" s="72" t="s">
        <v>1771</v>
      </c>
      <c r="B995" s="73" t="s">
        <v>274</v>
      </c>
      <c r="C995" s="73" t="s">
        <v>1791</v>
      </c>
      <c r="D995" s="73" t="s">
        <v>1784</v>
      </c>
      <c r="E995" s="73" t="s">
        <v>81</v>
      </c>
      <c r="F995" s="113" t="s">
        <v>1691</v>
      </c>
      <c r="G995" s="74" t="s">
        <v>63</v>
      </c>
      <c r="H995" s="74" t="s">
        <v>63</v>
      </c>
      <c r="I995" s="74">
        <v>0</v>
      </c>
      <c r="K995" s="112"/>
      <c r="L995" s="112"/>
      <c r="M995" s="112"/>
      <c r="N995" s="113" t="s">
        <v>1691</v>
      </c>
      <c r="O995" s="112"/>
      <c r="P995" s="112" t="s">
        <v>81</v>
      </c>
      <c r="Q995" t="str">
        <v>MAIN MODELS</v>
      </c>
      <c r="R995" s="114" t="str">
        <f t="shared" si="20"/>
        <v>HILUX D-CAB</v>
      </c>
      <c r="S995" t="str">
        <v>Other Model</v>
      </c>
    </row>
    <row r="996" spans="1:19" hidden="1">
      <c r="A996" s="72" t="s">
        <v>1771</v>
      </c>
      <c r="B996" s="73" t="s">
        <v>729</v>
      </c>
      <c r="C996" s="73" t="s">
        <v>1792</v>
      </c>
      <c r="D996" s="73" t="s">
        <v>1784</v>
      </c>
      <c r="E996" s="73" t="s">
        <v>81</v>
      </c>
      <c r="F996" s="113" t="s">
        <v>1691</v>
      </c>
      <c r="G996" s="74" t="s">
        <v>63</v>
      </c>
      <c r="H996" s="74" t="s">
        <v>63</v>
      </c>
      <c r="I996" s="74">
        <v>0</v>
      </c>
      <c r="K996" s="112"/>
      <c r="L996" s="112"/>
      <c r="M996" s="112"/>
      <c r="N996" s="113" t="s">
        <v>1691</v>
      </c>
      <c r="O996" s="112"/>
      <c r="P996" s="112" t="s">
        <v>81</v>
      </c>
      <c r="Q996" t="str">
        <v>MAIN MODELS</v>
      </c>
      <c r="R996" s="114" t="str">
        <f t="shared" si="20"/>
        <v>HILUX D-CAB</v>
      </c>
      <c r="S996" t="str">
        <v>Other Model</v>
      </c>
    </row>
    <row r="997" spans="1:19" hidden="1">
      <c r="A997" s="72" t="s">
        <v>1779</v>
      </c>
      <c r="B997" s="73" t="s">
        <v>221</v>
      </c>
      <c r="C997" s="73" t="s">
        <v>1793</v>
      </c>
      <c r="D997" s="73" t="s">
        <v>1781</v>
      </c>
      <c r="E997" s="73" t="s">
        <v>81</v>
      </c>
      <c r="F997" s="113" t="s">
        <v>1705</v>
      </c>
      <c r="G997" s="74" t="s">
        <v>63</v>
      </c>
      <c r="H997" s="74" t="s">
        <v>63</v>
      </c>
      <c r="I997" s="74">
        <v>0</v>
      </c>
      <c r="K997" s="112"/>
      <c r="L997" s="112"/>
      <c r="M997" s="112"/>
      <c r="N997" s="113" t="s">
        <v>1705</v>
      </c>
      <c r="O997" s="112"/>
      <c r="P997" s="112" t="s">
        <v>81</v>
      </c>
      <c r="Q997" t="str">
        <v>MAIN MODELS</v>
      </c>
      <c r="R997" s="114" t="str">
        <f t="shared" si="20"/>
        <v>HILUX D-CAB</v>
      </c>
      <c r="S997" t="str">
        <v>Other Model</v>
      </c>
    </row>
    <row r="998" spans="1:19" hidden="1">
      <c r="A998" s="72" t="s">
        <v>1779</v>
      </c>
      <c r="B998" s="73" t="s">
        <v>719</v>
      </c>
      <c r="C998" s="73" t="s">
        <v>1794</v>
      </c>
      <c r="D998" s="73" t="s">
        <v>1781</v>
      </c>
      <c r="E998" s="73" t="s">
        <v>81</v>
      </c>
      <c r="F998" s="113" t="s">
        <v>1705</v>
      </c>
      <c r="G998" s="74" t="s">
        <v>63</v>
      </c>
      <c r="H998" s="74" t="s">
        <v>63</v>
      </c>
      <c r="I998" s="74">
        <v>0</v>
      </c>
      <c r="K998" s="112"/>
      <c r="L998" s="112"/>
      <c r="M998" s="112"/>
      <c r="N998" s="113" t="s">
        <v>1705</v>
      </c>
      <c r="O998" s="112"/>
      <c r="P998" s="112" t="s">
        <v>81</v>
      </c>
      <c r="Q998" t="str">
        <v>MAIN MODELS</v>
      </c>
      <c r="R998" s="114" t="str">
        <f t="shared" si="20"/>
        <v>HILUX D-CAB</v>
      </c>
      <c r="S998" t="str">
        <v>Other Model</v>
      </c>
    </row>
    <row r="999" spans="1:19" hidden="1">
      <c r="A999" s="72" t="s">
        <v>1775</v>
      </c>
      <c r="B999" s="73" t="s">
        <v>274</v>
      </c>
      <c r="C999" s="73" t="s">
        <v>1795</v>
      </c>
      <c r="D999" s="73" t="s">
        <v>1777</v>
      </c>
      <c r="E999" s="73" t="s">
        <v>81</v>
      </c>
      <c r="F999" s="113" t="s">
        <v>1699</v>
      </c>
      <c r="G999" s="74" t="s">
        <v>63</v>
      </c>
      <c r="H999" s="74" t="s">
        <v>63</v>
      </c>
      <c r="I999" s="74">
        <v>0</v>
      </c>
      <c r="K999" s="112"/>
      <c r="L999" s="112"/>
      <c r="M999" s="112"/>
      <c r="N999" s="113" t="s">
        <v>1699</v>
      </c>
      <c r="O999" s="112"/>
      <c r="P999" s="112" t="s">
        <v>81</v>
      </c>
      <c r="Q999" t="str">
        <v>MAIN MODELS</v>
      </c>
      <c r="R999" s="114" t="str">
        <f t="shared" si="20"/>
        <v>HILUX D-CAB</v>
      </c>
      <c r="S999" t="str">
        <v>Other Model</v>
      </c>
    </row>
    <row r="1000" spans="1:19" hidden="1">
      <c r="A1000" s="72" t="s">
        <v>1775</v>
      </c>
      <c r="B1000" s="73" t="s">
        <v>729</v>
      </c>
      <c r="C1000" s="73" t="s">
        <v>1796</v>
      </c>
      <c r="D1000" s="73" t="s">
        <v>1777</v>
      </c>
      <c r="E1000" s="73" t="s">
        <v>81</v>
      </c>
      <c r="F1000" s="113" t="s">
        <v>1699</v>
      </c>
      <c r="G1000" s="74" t="s">
        <v>63</v>
      </c>
      <c r="H1000" s="74" t="s">
        <v>63</v>
      </c>
      <c r="I1000" s="74">
        <v>0</v>
      </c>
      <c r="K1000" s="112"/>
      <c r="L1000" s="112"/>
      <c r="M1000" s="112"/>
      <c r="N1000" s="113" t="s">
        <v>1699</v>
      </c>
      <c r="O1000" s="112"/>
      <c r="P1000" s="112" t="s">
        <v>81</v>
      </c>
      <c r="Q1000" t="str">
        <v>MAIN MODELS</v>
      </c>
      <c r="R1000" s="114" t="str">
        <f t="shared" si="20"/>
        <v>HILUX D-CAB</v>
      </c>
      <c r="S1000" t="str">
        <v>Other Model</v>
      </c>
    </row>
    <row r="1001" spans="1:19" hidden="1">
      <c r="A1001" s="72" t="s">
        <v>1771</v>
      </c>
      <c r="B1001" s="73" t="s">
        <v>277</v>
      </c>
      <c r="C1001" s="73" t="s">
        <v>1797</v>
      </c>
      <c r="D1001" s="73" t="s">
        <v>1784</v>
      </c>
      <c r="E1001" s="73" t="s">
        <v>81</v>
      </c>
      <c r="F1001" s="113" t="s">
        <v>1691</v>
      </c>
      <c r="G1001" s="74" t="s">
        <v>228</v>
      </c>
      <c r="H1001" s="74">
        <v>0</v>
      </c>
      <c r="I1001" s="74">
        <v>1</v>
      </c>
      <c r="K1001" s="113"/>
      <c r="L1001" s="113"/>
      <c r="M1001" s="113">
        <v>67</v>
      </c>
      <c r="N1001" s="113" t="s">
        <v>1691</v>
      </c>
      <c r="O1001" s="113">
        <v>10</v>
      </c>
      <c r="P1001" s="113" t="s">
        <v>81</v>
      </c>
      <c r="Q1001" t="str">
        <v>MAIN MODELS</v>
      </c>
      <c r="R1001" s="114" t="str">
        <f t="shared" si="20"/>
        <v>HILUX D-CAB</v>
      </c>
      <c r="S1001" t="str">
        <v>Other Model</v>
      </c>
    </row>
    <row r="1002" spans="1:19" hidden="1">
      <c r="A1002" s="72" t="s">
        <v>1779</v>
      </c>
      <c r="B1002" s="73" t="s">
        <v>274</v>
      </c>
      <c r="C1002" s="73" t="s">
        <v>1798</v>
      </c>
      <c r="D1002" s="73" t="s">
        <v>1781</v>
      </c>
      <c r="E1002" s="73" t="s">
        <v>81</v>
      </c>
      <c r="F1002" s="113" t="s">
        <v>1705</v>
      </c>
      <c r="G1002" s="74" t="s">
        <v>228</v>
      </c>
      <c r="H1002" s="74">
        <v>0</v>
      </c>
      <c r="I1002" s="74">
        <v>1</v>
      </c>
      <c r="K1002" s="113"/>
      <c r="L1002" s="113"/>
      <c r="M1002" s="113">
        <v>66</v>
      </c>
      <c r="N1002" s="113" t="s">
        <v>1705</v>
      </c>
      <c r="O1002" s="113">
        <v>10</v>
      </c>
      <c r="P1002" s="113" t="s">
        <v>81</v>
      </c>
      <c r="Q1002" t="str">
        <v>MAIN MODELS</v>
      </c>
      <c r="R1002" s="114" t="str">
        <f t="shared" si="20"/>
        <v>HILUX D-CAB</v>
      </c>
      <c r="S1002" t="str">
        <v>Other Model</v>
      </c>
    </row>
    <row r="1003" spans="1:19" hidden="1">
      <c r="A1003" s="72" t="s">
        <v>1775</v>
      </c>
      <c r="B1003" s="73" t="s">
        <v>277</v>
      </c>
      <c r="C1003" s="73" t="s">
        <v>1799</v>
      </c>
      <c r="D1003" s="73" t="s">
        <v>1777</v>
      </c>
      <c r="E1003" s="73" t="s">
        <v>81</v>
      </c>
      <c r="F1003" s="113" t="s">
        <v>1699</v>
      </c>
      <c r="G1003" s="74" t="s">
        <v>228</v>
      </c>
      <c r="H1003" s="74">
        <v>0</v>
      </c>
      <c r="I1003" s="74">
        <v>1</v>
      </c>
      <c r="K1003" s="113"/>
      <c r="L1003" s="113"/>
      <c r="M1003" s="113">
        <v>65</v>
      </c>
      <c r="N1003" s="113" t="s">
        <v>1699</v>
      </c>
      <c r="O1003" s="113">
        <v>10</v>
      </c>
      <c r="P1003" s="113" t="s">
        <v>81</v>
      </c>
      <c r="Q1003" t="str">
        <v>MAIN MODELS</v>
      </c>
      <c r="R1003" s="114" t="str">
        <f t="shared" si="20"/>
        <v>HILUX D-CAB</v>
      </c>
      <c r="S1003" t="str">
        <v>Other Model</v>
      </c>
    </row>
    <row r="1004" spans="1:19" hidden="1">
      <c r="A1004" s="72" t="s">
        <v>1775</v>
      </c>
      <c r="B1004" s="73" t="s">
        <v>246</v>
      </c>
      <c r="C1004" s="73" t="s">
        <v>1800</v>
      </c>
      <c r="D1004" s="73" t="s">
        <v>1777</v>
      </c>
      <c r="E1004" s="73" t="s">
        <v>81</v>
      </c>
      <c r="F1004" s="113" t="s">
        <v>1699</v>
      </c>
      <c r="G1004" s="74">
        <v>0</v>
      </c>
      <c r="H1004" s="74" t="s">
        <v>231</v>
      </c>
      <c r="I1004" s="74">
        <v>0</v>
      </c>
      <c r="K1004" s="113"/>
      <c r="L1004" s="113"/>
      <c r="M1004" s="113">
        <v>65</v>
      </c>
      <c r="N1004" s="113" t="s">
        <v>1699</v>
      </c>
      <c r="O1004" s="113">
        <v>10</v>
      </c>
      <c r="P1004" s="113" t="s">
        <v>81</v>
      </c>
      <c r="Q1004" t="str">
        <v>MAIN MODELS</v>
      </c>
      <c r="R1004" s="114" t="str">
        <f t="shared" si="20"/>
        <v>HILUX D-CAB</v>
      </c>
      <c r="S1004" t="str">
        <v>Other Model</v>
      </c>
    </row>
    <row r="1005" spans="1:19" hidden="1">
      <c r="A1005" s="72" t="s">
        <v>1779</v>
      </c>
      <c r="B1005" s="73" t="s">
        <v>1180</v>
      </c>
      <c r="C1005" s="73" t="s">
        <v>1801</v>
      </c>
      <c r="D1005" s="73" t="s">
        <v>1802</v>
      </c>
      <c r="E1005" s="73" t="s">
        <v>81</v>
      </c>
      <c r="F1005" s="113" t="s">
        <v>1705</v>
      </c>
      <c r="G1005" s="74" t="s">
        <v>228</v>
      </c>
      <c r="H1005" s="74">
        <v>0</v>
      </c>
      <c r="I1005" s="74">
        <v>1</v>
      </c>
      <c r="K1005" s="112"/>
      <c r="L1005" s="112"/>
      <c r="M1005" s="112"/>
      <c r="N1005" s="113" t="s">
        <v>1705</v>
      </c>
      <c r="O1005" s="112"/>
      <c r="P1005" s="112" t="s">
        <v>81</v>
      </c>
      <c r="Q1005" t="str">
        <v>MAIN MODELS</v>
      </c>
      <c r="R1005" s="114" t="str">
        <f t="shared" si="20"/>
        <v>HILUX D-CAB</v>
      </c>
      <c r="S1005" t="str">
        <v>Other Model</v>
      </c>
    </row>
    <row r="1006" spans="1:19" hidden="1">
      <c r="A1006" s="72" t="s">
        <v>1803</v>
      </c>
      <c r="B1006" s="73" t="s">
        <v>158</v>
      </c>
      <c r="C1006" s="73" t="s">
        <v>1804</v>
      </c>
      <c r="D1006" s="73" t="s">
        <v>1805</v>
      </c>
      <c r="E1006" s="73" t="s">
        <v>82</v>
      </c>
      <c r="F1006" s="74" t="s">
        <v>1806</v>
      </c>
      <c r="G1006" s="74" t="s">
        <v>63</v>
      </c>
      <c r="H1006" s="74" t="s">
        <v>63</v>
      </c>
      <c r="I1006" s="74">
        <v>0</v>
      </c>
      <c r="K1006" s="112"/>
      <c r="L1006" s="112"/>
      <c r="M1006" s="112"/>
      <c r="N1006" s="112" t="str">
        <f t="shared" ref="N1006:N1008" si="21">F1006</f>
        <v>HILUX S-CAB DIESEL</v>
      </c>
      <c r="O1006" s="112"/>
      <c r="P1006" s="112" t="s">
        <v>82</v>
      </c>
      <c r="Q1006" t="str">
        <v>MAIN MODELS</v>
      </c>
      <c r="R1006" s="114" t="str">
        <f t="shared" si="20"/>
        <v>HILUX S-CAB</v>
      </c>
      <c r="S1006" t="str">
        <v>Other Model</v>
      </c>
    </row>
    <row r="1007" spans="1:19" hidden="1">
      <c r="A1007" s="72" t="s">
        <v>1803</v>
      </c>
      <c r="B1007" s="73" t="s">
        <v>221</v>
      </c>
      <c r="C1007" s="73" t="s">
        <v>1807</v>
      </c>
      <c r="D1007" s="73" t="s">
        <v>1805</v>
      </c>
      <c r="E1007" s="73" t="s">
        <v>82</v>
      </c>
      <c r="F1007" s="74" t="s">
        <v>1806</v>
      </c>
      <c r="G1007" s="74" t="s">
        <v>63</v>
      </c>
      <c r="H1007" s="74" t="s">
        <v>63</v>
      </c>
      <c r="I1007" s="74">
        <v>0</v>
      </c>
      <c r="K1007" s="112"/>
      <c r="L1007" s="112"/>
      <c r="M1007" s="112"/>
      <c r="N1007" s="112" t="str">
        <f t="shared" si="21"/>
        <v>HILUX S-CAB DIESEL</v>
      </c>
      <c r="O1007" s="112"/>
      <c r="P1007" s="112" t="s">
        <v>82</v>
      </c>
      <c r="Q1007" t="str">
        <v>MAIN MODELS</v>
      </c>
      <c r="R1007" s="114" t="str">
        <f t="shared" si="20"/>
        <v>HILUX S-CAB</v>
      </c>
      <c r="S1007" t="str">
        <v>Other Model</v>
      </c>
    </row>
    <row r="1008" spans="1:19" hidden="1">
      <c r="A1008" s="72" t="s">
        <v>1803</v>
      </c>
      <c r="B1008" s="73" t="s">
        <v>274</v>
      </c>
      <c r="C1008" s="73" t="s">
        <v>1808</v>
      </c>
      <c r="D1008" s="73" t="s">
        <v>1805</v>
      </c>
      <c r="E1008" s="73" t="s">
        <v>82</v>
      </c>
      <c r="F1008" s="74" t="s">
        <v>1806</v>
      </c>
      <c r="G1008" s="74" t="s">
        <v>63</v>
      </c>
      <c r="H1008" s="74" t="s">
        <v>63</v>
      </c>
      <c r="I1008" s="74">
        <v>0</v>
      </c>
      <c r="K1008" s="112"/>
      <c r="L1008" s="112"/>
      <c r="M1008" s="112"/>
      <c r="N1008" s="112" t="str">
        <f t="shared" si="21"/>
        <v>HILUX S-CAB DIESEL</v>
      </c>
      <c r="O1008" s="112"/>
      <c r="P1008" s="112" t="s">
        <v>82</v>
      </c>
      <c r="Q1008" t="str">
        <v>MAIN MODELS</v>
      </c>
      <c r="R1008" s="114" t="str">
        <f t="shared" si="20"/>
        <v>HILUX S-CAB</v>
      </c>
      <c r="S1008" t="str">
        <v>Other Model</v>
      </c>
    </row>
    <row r="1009" spans="1:19" hidden="1">
      <c r="A1009" s="72" t="s">
        <v>1809</v>
      </c>
      <c r="B1009" s="73" t="s">
        <v>158</v>
      </c>
      <c r="C1009" s="73" t="s">
        <v>1810</v>
      </c>
      <c r="D1009" s="73" t="s">
        <v>1811</v>
      </c>
      <c r="E1009" s="73" t="s">
        <v>82</v>
      </c>
      <c r="F1009" s="74" t="s">
        <v>1806</v>
      </c>
      <c r="G1009" s="74" t="s">
        <v>63</v>
      </c>
      <c r="H1009" s="74" t="s">
        <v>63</v>
      </c>
      <c r="I1009" s="74">
        <v>0</v>
      </c>
      <c r="K1009" s="112"/>
      <c r="L1009" s="112"/>
      <c r="M1009" s="112"/>
      <c r="N1009" s="112" t="str">
        <f t="shared" ref="N1009:N1031" si="22">F1009</f>
        <v>HILUX S-CAB DIESEL</v>
      </c>
      <c r="O1009" s="112"/>
      <c r="P1009" s="112" t="s">
        <v>82</v>
      </c>
      <c r="Q1009" t="str">
        <v>MAIN MODELS</v>
      </c>
      <c r="R1009" s="114" t="str">
        <f t="shared" si="20"/>
        <v>HILUX S-CAB</v>
      </c>
      <c r="S1009" t="str">
        <v>Other Model</v>
      </c>
    </row>
    <row r="1010" spans="1:19" hidden="1">
      <c r="A1010" s="72" t="s">
        <v>1809</v>
      </c>
      <c r="B1010" s="73" t="s">
        <v>822</v>
      </c>
      <c r="C1010" s="73" t="s">
        <v>1812</v>
      </c>
      <c r="D1010" s="73" t="s">
        <v>1811</v>
      </c>
      <c r="E1010" s="73" t="s">
        <v>82</v>
      </c>
      <c r="F1010" s="74" t="s">
        <v>1806</v>
      </c>
      <c r="G1010" s="74" t="s">
        <v>63</v>
      </c>
      <c r="H1010" s="74" t="s">
        <v>63</v>
      </c>
      <c r="I1010" s="74">
        <v>0</v>
      </c>
      <c r="K1010" s="112"/>
      <c r="L1010" s="112"/>
      <c r="M1010" s="112"/>
      <c r="N1010" s="112" t="str">
        <f t="shared" si="22"/>
        <v>HILUX S-CAB DIESEL</v>
      </c>
      <c r="O1010" s="112"/>
      <c r="P1010" s="112" t="s">
        <v>82</v>
      </c>
      <c r="Q1010" t="str">
        <v>MAIN MODELS</v>
      </c>
      <c r="R1010" s="114" t="str">
        <f t="shared" si="20"/>
        <v>HILUX S-CAB</v>
      </c>
      <c r="S1010" t="str">
        <v>Other Model</v>
      </c>
    </row>
    <row r="1011" spans="1:19" hidden="1">
      <c r="A1011" s="72" t="s">
        <v>1813</v>
      </c>
      <c r="B1011" s="73" t="s">
        <v>221</v>
      </c>
      <c r="C1011" s="73" t="s">
        <v>1814</v>
      </c>
      <c r="D1011" s="73" t="s">
        <v>1815</v>
      </c>
      <c r="E1011" s="73" t="s">
        <v>82</v>
      </c>
      <c r="F1011" s="74" t="s">
        <v>1816</v>
      </c>
      <c r="G1011" s="74" t="s">
        <v>63</v>
      </c>
      <c r="H1011" s="74" t="s">
        <v>63</v>
      </c>
      <c r="I1011" s="74">
        <v>0</v>
      </c>
      <c r="K1011" s="112"/>
      <c r="L1011" s="112"/>
      <c r="M1011" s="112"/>
      <c r="N1011" s="112" t="str">
        <f t="shared" si="22"/>
        <v>HILUX S-CAB GASOLINE</v>
      </c>
      <c r="O1011" s="112"/>
      <c r="P1011" s="112" t="s">
        <v>82</v>
      </c>
      <c r="Q1011" t="str">
        <v>MAIN MODELS</v>
      </c>
      <c r="R1011" s="114" t="str">
        <f t="shared" si="20"/>
        <v>HILUX S-CAB</v>
      </c>
      <c r="S1011" t="str">
        <v>Other Model</v>
      </c>
    </row>
    <row r="1012" spans="1:19" hidden="1">
      <c r="A1012" s="72" t="s">
        <v>1813</v>
      </c>
      <c r="B1012" s="73" t="s">
        <v>274</v>
      </c>
      <c r="C1012" s="73" t="s">
        <v>1817</v>
      </c>
      <c r="D1012" s="73" t="s">
        <v>1815</v>
      </c>
      <c r="E1012" s="73" t="s">
        <v>82</v>
      </c>
      <c r="F1012" s="74" t="s">
        <v>1816</v>
      </c>
      <c r="G1012" s="74" t="s">
        <v>63</v>
      </c>
      <c r="H1012" s="74" t="s">
        <v>63</v>
      </c>
      <c r="I1012" s="74">
        <v>0</v>
      </c>
      <c r="K1012" s="112"/>
      <c r="L1012" s="112"/>
      <c r="M1012" s="112"/>
      <c r="N1012" s="112" t="str">
        <f t="shared" si="22"/>
        <v>HILUX S-CAB GASOLINE</v>
      </c>
      <c r="O1012" s="112"/>
      <c r="P1012" s="112" t="s">
        <v>82</v>
      </c>
      <c r="Q1012" t="str">
        <v>MAIN MODELS</v>
      </c>
      <c r="R1012" s="114" t="str">
        <f t="shared" si="20"/>
        <v>HILUX S-CAB</v>
      </c>
      <c r="S1012" t="str">
        <v>Other Model</v>
      </c>
    </row>
    <row r="1013" spans="1:19" hidden="1">
      <c r="A1013" s="72" t="s">
        <v>1813</v>
      </c>
      <c r="B1013" s="73" t="s">
        <v>729</v>
      </c>
      <c r="C1013" s="73" t="s">
        <v>1818</v>
      </c>
      <c r="D1013" s="73" t="s">
        <v>1815</v>
      </c>
      <c r="E1013" s="73" t="s">
        <v>82</v>
      </c>
      <c r="F1013" s="74" t="s">
        <v>1816</v>
      </c>
      <c r="G1013" s="74" t="s">
        <v>63</v>
      </c>
      <c r="H1013" s="74" t="s">
        <v>63</v>
      </c>
      <c r="I1013" s="74">
        <v>0</v>
      </c>
      <c r="K1013" s="112"/>
      <c r="L1013" s="112"/>
      <c r="M1013" s="112"/>
      <c r="N1013" s="112" t="str">
        <f t="shared" si="22"/>
        <v>HILUX S-CAB GASOLINE</v>
      </c>
      <c r="O1013" s="112"/>
      <c r="P1013" s="112" t="s">
        <v>82</v>
      </c>
      <c r="Q1013" t="str">
        <v>MAIN MODELS</v>
      </c>
      <c r="R1013" s="114" t="str">
        <f t="shared" si="20"/>
        <v>HILUX S-CAB</v>
      </c>
      <c r="S1013" t="str">
        <v>Other Model</v>
      </c>
    </row>
    <row r="1014" spans="1:19" hidden="1">
      <c r="A1014" s="72" t="s">
        <v>1813</v>
      </c>
      <c r="B1014" s="73" t="s">
        <v>158</v>
      </c>
      <c r="C1014" s="73" t="s">
        <v>1819</v>
      </c>
      <c r="D1014" s="73" t="s">
        <v>1815</v>
      </c>
      <c r="E1014" s="73" t="s">
        <v>82</v>
      </c>
      <c r="F1014" s="74" t="s">
        <v>1816</v>
      </c>
      <c r="G1014" s="74" t="s">
        <v>63</v>
      </c>
      <c r="H1014" s="74" t="s">
        <v>63</v>
      </c>
      <c r="I1014" s="74">
        <v>0</v>
      </c>
      <c r="K1014" s="112"/>
      <c r="L1014" s="112"/>
      <c r="M1014" s="112"/>
      <c r="N1014" s="112" t="str">
        <f t="shared" si="22"/>
        <v>HILUX S-CAB GASOLINE</v>
      </c>
      <c r="O1014" s="112"/>
      <c r="P1014" s="112" t="s">
        <v>82</v>
      </c>
      <c r="Q1014" t="str">
        <v>MAIN MODELS</v>
      </c>
      <c r="R1014" s="114" t="str">
        <f t="shared" si="20"/>
        <v>HILUX S-CAB</v>
      </c>
      <c r="S1014" t="str">
        <v>Other Model</v>
      </c>
    </row>
    <row r="1015" spans="1:19" hidden="1">
      <c r="A1015" s="72" t="s">
        <v>1813</v>
      </c>
      <c r="B1015" s="73" t="s">
        <v>277</v>
      </c>
      <c r="C1015" s="73" t="s">
        <v>1820</v>
      </c>
      <c r="D1015" s="73" t="s">
        <v>1815</v>
      </c>
      <c r="E1015" s="73" t="s">
        <v>82</v>
      </c>
      <c r="F1015" s="74" t="s">
        <v>1816</v>
      </c>
      <c r="G1015" s="74" t="s">
        <v>63</v>
      </c>
      <c r="H1015" s="74" t="s">
        <v>63</v>
      </c>
      <c r="I1015" s="74">
        <v>0</v>
      </c>
      <c r="K1015" s="112"/>
      <c r="L1015" s="112"/>
      <c r="M1015" s="112"/>
      <c r="N1015" s="112" t="str">
        <f t="shared" si="22"/>
        <v>HILUX S-CAB GASOLINE</v>
      </c>
      <c r="O1015" s="112"/>
      <c r="P1015" s="112" t="s">
        <v>82</v>
      </c>
      <c r="Q1015" t="str">
        <v>MAIN MODELS</v>
      </c>
      <c r="R1015" s="114" t="str">
        <f t="shared" si="20"/>
        <v>HILUX S-CAB</v>
      </c>
      <c r="S1015" t="str">
        <v>Other Model</v>
      </c>
    </row>
    <row r="1016" spans="1:19" hidden="1">
      <c r="A1016" s="72" t="s">
        <v>1821</v>
      </c>
      <c r="B1016" s="73" t="s">
        <v>158</v>
      </c>
      <c r="C1016" s="73" t="s">
        <v>1822</v>
      </c>
      <c r="D1016" s="73" t="s">
        <v>1823</v>
      </c>
      <c r="E1016" s="73" t="s">
        <v>82</v>
      </c>
      <c r="F1016" s="74" t="s">
        <v>1816</v>
      </c>
      <c r="G1016" s="74" t="s">
        <v>63</v>
      </c>
      <c r="H1016" s="74" t="s">
        <v>63</v>
      </c>
      <c r="I1016" s="74">
        <v>0</v>
      </c>
      <c r="K1016" s="112"/>
      <c r="L1016" s="112"/>
      <c r="M1016" s="112"/>
      <c r="N1016" s="112" t="str">
        <f t="shared" si="22"/>
        <v>HILUX S-CAB GASOLINE</v>
      </c>
      <c r="O1016" s="112"/>
      <c r="P1016" s="112" t="s">
        <v>82</v>
      </c>
      <c r="Q1016" t="str">
        <v>MAIN MODELS</v>
      </c>
      <c r="R1016" s="114" t="str">
        <f t="shared" si="20"/>
        <v>HILUX S-CAB</v>
      </c>
      <c r="S1016" t="str">
        <v>Other Model</v>
      </c>
    </row>
    <row r="1017" spans="1:19" hidden="1">
      <c r="A1017" s="72" t="s">
        <v>1821</v>
      </c>
      <c r="B1017" s="73" t="s">
        <v>221</v>
      </c>
      <c r="C1017" s="73" t="s">
        <v>1824</v>
      </c>
      <c r="D1017" s="73" t="s">
        <v>1823</v>
      </c>
      <c r="E1017" s="73" t="s">
        <v>82</v>
      </c>
      <c r="F1017" s="74" t="s">
        <v>1816</v>
      </c>
      <c r="G1017" s="74" t="s">
        <v>63</v>
      </c>
      <c r="H1017" s="74" t="s">
        <v>63</v>
      </c>
      <c r="I1017" s="74">
        <v>0</v>
      </c>
      <c r="K1017" s="112"/>
      <c r="L1017" s="112"/>
      <c r="M1017" s="112"/>
      <c r="N1017" s="112" t="str">
        <f t="shared" si="22"/>
        <v>HILUX S-CAB GASOLINE</v>
      </c>
      <c r="O1017" s="112"/>
      <c r="P1017" s="112" t="s">
        <v>82</v>
      </c>
      <c r="Q1017" t="str">
        <v>MAIN MODELS</v>
      </c>
      <c r="R1017" s="114" t="str">
        <f t="shared" si="20"/>
        <v>HILUX S-CAB</v>
      </c>
      <c r="S1017" t="str">
        <v>Other Model</v>
      </c>
    </row>
    <row r="1018" spans="1:19" hidden="1">
      <c r="A1018" s="72" t="s">
        <v>1821</v>
      </c>
      <c r="B1018" s="73" t="s">
        <v>274</v>
      </c>
      <c r="C1018" s="73" t="s">
        <v>1825</v>
      </c>
      <c r="D1018" s="73" t="s">
        <v>1823</v>
      </c>
      <c r="E1018" s="73" t="s">
        <v>82</v>
      </c>
      <c r="F1018" s="74" t="s">
        <v>1816</v>
      </c>
      <c r="G1018" s="74" t="s">
        <v>63</v>
      </c>
      <c r="H1018" s="74" t="s">
        <v>63</v>
      </c>
      <c r="I1018" s="74">
        <v>0</v>
      </c>
      <c r="K1018" s="112"/>
      <c r="L1018" s="112"/>
      <c r="M1018" s="112"/>
      <c r="N1018" s="112" t="str">
        <f t="shared" si="22"/>
        <v>HILUX S-CAB GASOLINE</v>
      </c>
      <c r="O1018" s="112"/>
      <c r="P1018" s="112" t="s">
        <v>82</v>
      </c>
      <c r="Q1018" t="str">
        <v>MAIN MODELS</v>
      </c>
      <c r="R1018" s="114" t="str">
        <f t="shared" si="20"/>
        <v>HILUX S-CAB</v>
      </c>
      <c r="S1018" t="str">
        <v>Other Model</v>
      </c>
    </row>
    <row r="1019" spans="1:19" hidden="1">
      <c r="A1019" s="72" t="s">
        <v>1826</v>
      </c>
      <c r="B1019" s="73" t="s">
        <v>158</v>
      </c>
      <c r="C1019" s="73" t="s">
        <v>1827</v>
      </c>
      <c r="D1019" s="73" t="s">
        <v>1828</v>
      </c>
      <c r="E1019" s="73" t="s">
        <v>82</v>
      </c>
      <c r="F1019" s="74" t="s">
        <v>1816</v>
      </c>
      <c r="G1019" s="74" t="s">
        <v>63</v>
      </c>
      <c r="H1019" s="74" t="s">
        <v>63</v>
      </c>
      <c r="I1019" s="74">
        <v>0</v>
      </c>
      <c r="K1019" s="112"/>
      <c r="L1019" s="112"/>
      <c r="M1019" s="112"/>
      <c r="N1019" s="112" t="str">
        <f t="shared" si="22"/>
        <v>HILUX S-CAB GASOLINE</v>
      </c>
      <c r="O1019" s="112"/>
      <c r="P1019" s="112" t="s">
        <v>82</v>
      </c>
      <c r="Q1019" t="str">
        <v>MAIN MODELS</v>
      </c>
      <c r="R1019" s="114" t="str">
        <f t="shared" si="20"/>
        <v>HILUX S-CAB</v>
      </c>
      <c r="S1019" t="str">
        <v>Other Model</v>
      </c>
    </row>
    <row r="1020" spans="1:19" hidden="1">
      <c r="A1020" s="72" t="s">
        <v>1826</v>
      </c>
      <c r="B1020" s="73" t="s">
        <v>822</v>
      </c>
      <c r="C1020" s="73" t="s">
        <v>1829</v>
      </c>
      <c r="D1020" s="73" t="s">
        <v>1828</v>
      </c>
      <c r="E1020" s="73" t="s">
        <v>82</v>
      </c>
      <c r="F1020" s="74" t="s">
        <v>1816</v>
      </c>
      <c r="G1020" s="74" t="s">
        <v>63</v>
      </c>
      <c r="H1020" s="74" t="s">
        <v>63</v>
      </c>
      <c r="I1020" s="74">
        <v>0</v>
      </c>
      <c r="K1020" s="112"/>
      <c r="L1020" s="112"/>
      <c r="M1020" s="112"/>
      <c r="N1020" s="112" t="str">
        <f t="shared" si="22"/>
        <v>HILUX S-CAB GASOLINE</v>
      </c>
      <c r="O1020" s="112"/>
      <c r="P1020" s="112" t="s">
        <v>82</v>
      </c>
      <c r="Q1020" t="str">
        <v>MAIN MODELS</v>
      </c>
      <c r="R1020" s="114" t="str">
        <f t="shared" si="20"/>
        <v>HILUX S-CAB</v>
      </c>
      <c r="S1020" t="str">
        <v>Other Model</v>
      </c>
    </row>
    <row r="1021" spans="1:19" hidden="1">
      <c r="A1021" s="72" t="s">
        <v>1803</v>
      </c>
      <c r="B1021" s="73" t="s">
        <v>822</v>
      </c>
      <c r="C1021" s="73" t="s">
        <v>1830</v>
      </c>
      <c r="D1021" s="73" t="s">
        <v>1805</v>
      </c>
      <c r="E1021" s="73" t="s">
        <v>82</v>
      </c>
      <c r="F1021" s="74" t="s">
        <v>1806</v>
      </c>
      <c r="G1021" s="74" t="s">
        <v>63</v>
      </c>
      <c r="H1021" s="74" t="s">
        <v>63</v>
      </c>
      <c r="I1021" s="74">
        <v>0</v>
      </c>
      <c r="K1021" s="112"/>
      <c r="L1021" s="112"/>
      <c r="M1021" s="112"/>
      <c r="N1021" s="112" t="str">
        <f t="shared" si="22"/>
        <v>HILUX S-CAB DIESEL</v>
      </c>
      <c r="O1021" s="112"/>
      <c r="P1021" s="112" t="s">
        <v>82</v>
      </c>
      <c r="Q1021" t="str">
        <v>MAIN MODELS</v>
      </c>
      <c r="R1021" s="114" t="str">
        <f t="shared" si="20"/>
        <v>HILUX S-CAB</v>
      </c>
      <c r="S1021" t="str">
        <v>Other Model</v>
      </c>
    </row>
    <row r="1022" spans="1:19" hidden="1">
      <c r="A1022" s="72" t="s">
        <v>1821</v>
      </c>
      <c r="B1022" s="73" t="s">
        <v>719</v>
      </c>
      <c r="C1022" s="73" t="s">
        <v>1831</v>
      </c>
      <c r="D1022" s="73" t="s">
        <v>1823</v>
      </c>
      <c r="E1022" s="73" t="s">
        <v>82</v>
      </c>
      <c r="F1022" s="74" t="s">
        <v>1816</v>
      </c>
      <c r="G1022" s="74" t="s">
        <v>63</v>
      </c>
      <c r="H1022" s="74" t="s">
        <v>63</v>
      </c>
      <c r="I1022" s="74">
        <v>0</v>
      </c>
      <c r="K1022" s="112"/>
      <c r="L1022" s="112"/>
      <c r="M1022" s="112"/>
      <c r="N1022" s="112" t="str">
        <f t="shared" si="22"/>
        <v>HILUX S-CAB GASOLINE</v>
      </c>
      <c r="O1022" s="112"/>
      <c r="P1022" s="112" t="s">
        <v>82</v>
      </c>
      <c r="Q1022" t="str">
        <v>MAIN MODELS</v>
      </c>
      <c r="R1022" s="114" t="str">
        <f t="shared" si="20"/>
        <v>HILUX S-CAB</v>
      </c>
      <c r="S1022" t="str">
        <v>Other Model</v>
      </c>
    </row>
    <row r="1023" spans="1:19" hidden="1">
      <c r="A1023" s="72" t="s">
        <v>1826</v>
      </c>
      <c r="B1023" s="73" t="s">
        <v>1361</v>
      </c>
      <c r="C1023" s="73" t="s">
        <v>1832</v>
      </c>
      <c r="D1023" s="73" t="s">
        <v>1828</v>
      </c>
      <c r="E1023" s="73" t="s">
        <v>82</v>
      </c>
      <c r="F1023" s="74" t="s">
        <v>1816</v>
      </c>
      <c r="G1023" s="74" t="s">
        <v>63</v>
      </c>
      <c r="H1023" s="74" t="s">
        <v>63</v>
      </c>
      <c r="I1023" s="74">
        <v>0</v>
      </c>
      <c r="K1023" s="112"/>
      <c r="L1023" s="112"/>
      <c r="M1023" s="112"/>
      <c r="N1023" s="112" t="str">
        <f t="shared" si="22"/>
        <v>HILUX S-CAB GASOLINE</v>
      </c>
      <c r="O1023" s="112"/>
      <c r="P1023" s="112" t="s">
        <v>82</v>
      </c>
      <c r="Q1023" t="str">
        <v>MAIN MODELS</v>
      </c>
      <c r="R1023" s="114" t="str">
        <f t="shared" si="20"/>
        <v>HILUX S-CAB</v>
      </c>
      <c r="S1023" t="str">
        <v>Other Model</v>
      </c>
    </row>
    <row r="1024" spans="1:19" hidden="1">
      <c r="A1024" s="72" t="s">
        <v>1809</v>
      </c>
      <c r="B1024" s="73" t="s">
        <v>1361</v>
      </c>
      <c r="C1024" s="73" t="s">
        <v>1833</v>
      </c>
      <c r="D1024" s="73" t="s">
        <v>1811</v>
      </c>
      <c r="E1024" s="73" t="s">
        <v>82</v>
      </c>
      <c r="F1024" s="74" t="s">
        <v>1806</v>
      </c>
      <c r="G1024" s="74" t="s">
        <v>63</v>
      </c>
      <c r="H1024" s="74" t="s">
        <v>63</v>
      </c>
      <c r="I1024" s="74">
        <v>0</v>
      </c>
      <c r="K1024" s="112"/>
      <c r="L1024" s="112"/>
      <c r="M1024" s="112"/>
      <c r="N1024" s="112" t="str">
        <f t="shared" si="22"/>
        <v>HILUX S-CAB DIESEL</v>
      </c>
      <c r="O1024" s="112"/>
      <c r="P1024" s="112" t="s">
        <v>82</v>
      </c>
      <c r="Q1024" t="str">
        <v>MAIN MODELS</v>
      </c>
      <c r="R1024" s="114" t="str">
        <f t="shared" si="20"/>
        <v>HILUX S-CAB</v>
      </c>
      <c r="S1024" t="str">
        <v>Other Model</v>
      </c>
    </row>
    <row r="1025" spans="1:19" hidden="1">
      <c r="A1025" s="72" t="s">
        <v>1826</v>
      </c>
      <c r="B1025" s="73" t="s">
        <v>719</v>
      </c>
      <c r="C1025" s="73" t="s">
        <v>1834</v>
      </c>
      <c r="D1025" s="73" t="s">
        <v>1835</v>
      </c>
      <c r="E1025" s="73" t="s">
        <v>82</v>
      </c>
      <c r="F1025" s="74" t="s">
        <v>1816</v>
      </c>
      <c r="G1025" s="74" t="s">
        <v>63</v>
      </c>
      <c r="H1025" s="74" t="s">
        <v>63</v>
      </c>
      <c r="I1025" s="74">
        <v>0</v>
      </c>
      <c r="K1025" s="112"/>
      <c r="L1025" s="112"/>
      <c r="M1025" s="112"/>
      <c r="N1025" s="112" t="str">
        <f t="shared" si="22"/>
        <v>HILUX S-CAB GASOLINE</v>
      </c>
      <c r="O1025" s="112"/>
      <c r="P1025" s="112" t="s">
        <v>82</v>
      </c>
      <c r="Q1025" t="str">
        <v>MAIN MODELS</v>
      </c>
      <c r="R1025" s="114" t="str">
        <f t="shared" si="20"/>
        <v>HILUX S-CAB</v>
      </c>
      <c r="S1025" t="str">
        <v>Other Model</v>
      </c>
    </row>
    <row r="1026" spans="1:19" hidden="1">
      <c r="A1026" s="72" t="s">
        <v>1826</v>
      </c>
      <c r="B1026" s="73" t="s">
        <v>221</v>
      </c>
      <c r="C1026" s="73" t="s">
        <v>1836</v>
      </c>
      <c r="D1026" s="73" t="s">
        <v>1835</v>
      </c>
      <c r="E1026" s="73" t="s">
        <v>82</v>
      </c>
      <c r="F1026" s="74" t="s">
        <v>1816</v>
      </c>
      <c r="G1026" s="74" t="s">
        <v>63</v>
      </c>
      <c r="H1026" s="74" t="s">
        <v>63</v>
      </c>
      <c r="I1026" s="74">
        <v>0</v>
      </c>
      <c r="K1026" s="112"/>
      <c r="L1026" s="112"/>
      <c r="M1026" s="112"/>
      <c r="N1026" s="112" t="str">
        <f t="shared" si="22"/>
        <v>HILUX S-CAB GASOLINE</v>
      </c>
      <c r="O1026" s="112"/>
      <c r="P1026" s="112" t="s">
        <v>82</v>
      </c>
      <c r="Q1026" t="str">
        <v>MAIN MODELS</v>
      </c>
      <c r="R1026" s="114" t="str">
        <f t="shared" si="20"/>
        <v>HILUX S-CAB</v>
      </c>
      <c r="S1026" t="str">
        <v>Other Model</v>
      </c>
    </row>
    <row r="1027" spans="1:19" hidden="1">
      <c r="A1027" s="72" t="s">
        <v>1837</v>
      </c>
      <c r="B1027" s="73" t="s">
        <v>158</v>
      </c>
      <c r="C1027" s="73" t="s">
        <v>1838</v>
      </c>
      <c r="D1027" s="73" t="s">
        <v>1839</v>
      </c>
      <c r="E1027" s="73" t="s">
        <v>82</v>
      </c>
      <c r="F1027" s="74" t="s">
        <v>1806</v>
      </c>
      <c r="G1027" s="74" t="s">
        <v>63</v>
      </c>
      <c r="H1027" s="74" t="s">
        <v>63</v>
      </c>
      <c r="I1027" s="74">
        <v>0</v>
      </c>
      <c r="K1027" s="112"/>
      <c r="L1027" s="112"/>
      <c r="M1027" s="112"/>
      <c r="N1027" s="112" t="str">
        <f t="shared" si="22"/>
        <v>HILUX S-CAB DIESEL</v>
      </c>
      <c r="O1027" s="112"/>
      <c r="P1027" s="112" t="s">
        <v>82</v>
      </c>
      <c r="Q1027" t="str">
        <v>MAIN MODELS</v>
      </c>
      <c r="R1027" s="114" t="str">
        <f t="shared" ref="R1027:R1090" si="23">E1027</f>
        <v>HILUX S-CAB</v>
      </c>
      <c r="S1027" t="str">
        <v>Other Model</v>
      </c>
    </row>
    <row r="1028" spans="1:19" hidden="1">
      <c r="A1028" s="72" t="s">
        <v>1837</v>
      </c>
      <c r="B1028" s="73" t="s">
        <v>822</v>
      </c>
      <c r="C1028" s="73" t="s">
        <v>1840</v>
      </c>
      <c r="D1028" s="73" t="s">
        <v>1839</v>
      </c>
      <c r="E1028" s="73" t="s">
        <v>82</v>
      </c>
      <c r="F1028" s="74" t="s">
        <v>1806</v>
      </c>
      <c r="G1028" s="74" t="s">
        <v>63</v>
      </c>
      <c r="H1028" s="74" t="s">
        <v>63</v>
      </c>
      <c r="I1028" s="74">
        <v>0</v>
      </c>
      <c r="K1028" s="112"/>
      <c r="L1028" s="112"/>
      <c r="M1028" s="112"/>
      <c r="N1028" s="112" t="str">
        <f t="shared" si="22"/>
        <v>HILUX S-CAB DIESEL</v>
      </c>
      <c r="O1028" s="112"/>
      <c r="P1028" s="112" t="s">
        <v>82</v>
      </c>
      <c r="Q1028" t="str">
        <v>MAIN MODELS</v>
      </c>
      <c r="R1028" s="114" t="str">
        <f t="shared" si="23"/>
        <v>HILUX S-CAB</v>
      </c>
      <c r="S1028" t="str">
        <v>Other Model</v>
      </c>
    </row>
    <row r="1029" spans="1:19" hidden="1">
      <c r="A1029" s="72" t="s">
        <v>1809</v>
      </c>
      <c r="B1029" s="73" t="s">
        <v>221</v>
      </c>
      <c r="C1029" s="73" t="s">
        <v>1841</v>
      </c>
      <c r="D1029" s="73" t="s">
        <v>1811</v>
      </c>
      <c r="E1029" s="73" t="s">
        <v>82</v>
      </c>
      <c r="F1029" s="74" t="s">
        <v>1806</v>
      </c>
      <c r="G1029" s="74" t="s">
        <v>63</v>
      </c>
      <c r="H1029" s="74" t="s">
        <v>63</v>
      </c>
      <c r="I1029" s="74">
        <v>0</v>
      </c>
      <c r="K1029" s="112"/>
      <c r="L1029" s="112"/>
      <c r="M1029" s="112"/>
      <c r="N1029" s="112" t="str">
        <f t="shared" si="22"/>
        <v>HILUX S-CAB DIESEL</v>
      </c>
      <c r="O1029" s="112"/>
      <c r="P1029" s="112" t="s">
        <v>82</v>
      </c>
      <c r="Q1029" t="str">
        <v>MAIN MODELS</v>
      </c>
      <c r="R1029" s="114" t="str">
        <f t="shared" si="23"/>
        <v>HILUX S-CAB</v>
      </c>
      <c r="S1029" t="str">
        <v>Other Model</v>
      </c>
    </row>
    <row r="1030" spans="1:19" hidden="1">
      <c r="A1030" s="72" t="s">
        <v>1842</v>
      </c>
      <c r="B1030" s="73" t="s">
        <v>158</v>
      </c>
      <c r="C1030" s="73" t="s">
        <v>1843</v>
      </c>
      <c r="D1030" s="73" t="s">
        <v>1844</v>
      </c>
      <c r="E1030" s="73" t="s">
        <v>82</v>
      </c>
      <c r="F1030" s="74" t="s">
        <v>1816</v>
      </c>
      <c r="G1030" s="74" t="s">
        <v>63</v>
      </c>
      <c r="H1030" s="74" t="s">
        <v>63</v>
      </c>
      <c r="I1030" s="74">
        <v>0</v>
      </c>
      <c r="K1030" s="112"/>
      <c r="L1030" s="112"/>
      <c r="M1030" s="112"/>
      <c r="N1030" s="112" t="str">
        <f t="shared" si="22"/>
        <v>HILUX S-CAB GASOLINE</v>
      </c>
      <c r="O1030" s="112"/>
      <c r="P1030" s="112" t="s">
        <v>82</v>
      </c>
      <c r="Q1030" t="str">
        <v>MAIN MODELS</v>
      </c>
      <c r="R1030" s="114" t="str">
        <f t="shared" si="23"/>
        <v>HILUX S-CAB</v>
      </c>
      <c r="S1030" t="str">
        <v>Other Model</v>
      </c>
    </row>
    <row r="1031" spans="1:19" hidden="1">
      <c r="A1031" s="72" t="s">
        <v>1845</v>
      </c>
      <c r="B1031" s="73" t="s">
        <v>158</v>
      </c>
      <c r="C1031" s="73" t="s">
        <v>1846</v>
      </c>
      <c r="D1031" s="73" t="s">
        <v>1847</v>
      </c>
      <c r="E1031" s="73" t="s">
        <v>82</v>
      </c>
      <c r="F1031" s="74" t="s">
        <v>1806</v>
      </c>
      <c r="G1031" s="74" t="s">
        <v>63</v>
      </c>
      <c r="H1031" s="74" t="s">
        <v>63</v>
      </c>
      <c r="I1031" s="74">
        <v>0</v>
      </c>
      <c r="K1031" s="112"/>
      <c r="L1031" s="112"/>
      <c r="M1031" s="112"/>
      <c r="N1031" s="112" t="str">
        <f t="shared" si="22"/>
        <v>HILUX S-CAB DIESEL</v>
      </c>
      <c r="O1031" s="112"/>
      <c r="P1031" s="112" t="s">
        <v>82</v>
      </c>
      <c r="Q1031" t="str">
        <v>MAIN MODELS</v>
      </c>
      <c r="R1031" s="114" t="str">
        <f t="shared" si="23"/>
        <v>HILUX S-CAB</v>
      </c>
      <c r="S1031" t="str">
        <v>Other Model</v>
      </c>
    </row>
    <row r="1032" spans="1:19" hidden="1">
      <c r="A1032" s="72" t="s">
        <v>1845</v>
      </c>
      <c r="B1032" s="73" t="s">
        <v>221</v>
      </c>
      <c r="C1032" s="73" t="s">
        <v>1848</v>
      </c>
      <c r="D1032" s="73" t="s">
        <v>1849</v>
      </c>
      <c r="E1032" s="73" t="s">
        <v>82</v>
      </c>
      <c r="F1032" s="74" t="s">
        <v>1806</v>
      </c>
      <c r="G1032" s="74" t="s">
        <v>63</v>
      </c>
      <c r="H1032" s="74" t="s">
        <v>63</v>
      </c>
      <c r="I1032" s="74">
        <v>0</v>
      </c>
      <c r="K1032" s="112"/>
      <c r="L1032" s="112"/>
      <c r="M1032" s="112"/>
      <c r="N1032" s="112" t="str">
        <f>F1032</f>
        <v>HILUX S-CAB DIESEL</v>
      </c>
      <c r="O1032" s="112"/>
      <c r="P1032" s="112" t="s">
        <v>82</v>
      </c>
      <c r="Q1032" t="str">
        <v>MAIN MODELS</v>
      </c>
      <c r="R1032" s="114" t="str">
        <f t="shared" si="23"/>
        <v>HILUX S-CAB</v>
      </c>
      <c r="S1032" t="str">
        <v>Other Model</v>
      </c>
    </row>
    <row r="1033" spans="1:19" hidden="1">
      <c r="A1033" s="72" t="s">
        <v>1842</v>
      </c>
      <c r="B1033" s="73" t="s">
        <v>221</v>
      </c>
      <c r="C1033" s="73" t="s">
        <v>1850</v>
      </c>
      <c r="D1033" s="73" t="s">
        <v>1851</v>
      </c>
      <c r="E1033" s="73" t="s">
        <v>82</v>
      </c>
      <c r="F1033" s="74" t="s">
        <v>1816</v>
      </c>
      <c r="G1033" s="74" t="s">
        <v>228</v>
      </c>
      <c r="H1033" s="74">
        <v>0</v>
      </c>
      <c r="I1033" s="74">
        <v>1</v>
      </c>
      <c r="K1033" s="113"/>
      <c r="L1033" s="113"/>
      <c r="M1033" s="113">
        <v>63</v>
      </c>
      <c r="N1033" s="113" t="s">
        <v>1816</v>
      </c>
      <c r="O1033" s="113">
        <v>11</v>
      </c>
      <c r="P1033" s="113" t="s">
        <v>82</v>
      </c>
      <c r="Q1033" t="str">
        <v>MAIN MODELS</v>
      </c>
      <c r="R1033" s="114" t="str">
        <f t="shared" si="23"/>
        <v>HILUX S-CAB</v>
      </c>
      <c r="S1033" t="str">
        <v>Other Model</v>
      </c>
    </row>
    <row r="1034" spans="1:19" hidden="1">
      <c r="A1034" s="72" t="s">
        <v>1845</v>
      </c>
      <c r="B1034" s="73" t="s">
        <v>274</v>
      </c>
      <c r="C1034" s="73" t="s">
        <v>1852</v>
      </c>
      <c r="D1034" s="73" t="s">
        <v>1849</v>
      </c>
      <c r="E1034" s="73" t="s">
        <v>82</v>
      </c>
      <c r="F1034" s="74" t="s">
        <v>1806</v>
      </c>
      <c r="G1034" s="74" t="s">
        <v>228</v>
      </c>
      <c r="H1034" s="74">
        <v>0</v>
      </c>
      <c r="I1034" s="74">
        <v>1</v>
      </c>
      <c r="K1034" s="113"/>
      <c r="L1034" s="113"/>
      <c r="M1034" s="113">
        <v>64</v>
      </c>
      <c r="N1034" s="113" t="s">
        <v>1806</v>
      </c>
      <c r="O1034" s="113">
        <v>11</v>
      </c>
      <c r="P1034" s="113" t="s">
        <v>82</v>
      </c>
      <c r="Q1034" t="str">
        <v>MAIN MODELS</v>
      </c>
      <c r="R1034" s="114" t="str">
        <f t="shared" si="23"/>
        <v>HILUX S-CAB</v>
      </c>
      <c r="S1034" t="str">
        <v>Other Model</v>
      </c>
    </row>
    <row r="1035" spans="1:19" hidden="1">
      <c r="A1035" s="72" t="s">
        <v>1853</v>
      </c>
      <c r="B1035" s="73" t="s">
        <v>158</v>
      </c>
      <c r="C1035" s="73" t="s">
        <v>1854</v>
      </c>
      <c r="D1035" s="73" t="s">
        <v>1855</v>
      </c>
      <c r="E1035" s="73" t="s">
        <v>83</v>
      </c>
      <c r="F1035" s="74" t="s">
        <v>63</v>
      </c>
      <c r="G1035" s="74" t="s">
        <v>63</v>
      </c>
      <c r="H1035" s="74" t="s">
        <v>63</v>
      </c>
      <c r="I1035" s="74">
        <v>0</v>
      </c>
      <c r="K1035" s="112"/>
      <c r="L1035" s="112"/>
      <c r="M1035" s="112"/>
      <c r="N1035" s="112"/>
      <c r="O1035" s="112"/>
      <c r="P1035" s="112" t="s">
        <v>83</v>
      </c>
      <c r="Q1035" t="str">
        <v>MAIN MODELS</v>
      </c>
      <c r="R1035" s="114" t="str">
        <f t="shared" si="23"/>
        <v>HILUX S-CAB 4X4</v>
      </c>
      <c r="S1035" t="str">
        <v>Other Model</v>
      </c>
    </row>
    <row r="1036" spans="1:19" hidden="1">
      <c r="A1036" s="72" t="s">
        <v>1853</v>
      </c>
      <c r="B1036" s="73" t="s">
        <v>822</v>
      </c>
      <c r="C1036" s="73" t="s">
        <v>1856</v>
      </c>
      <c r="D1036" s="73" t="s">
        <v>1855</v>
      </c>
      <c r="E1036" s="73" t="s">
        <v>83</v>
      </c>
      <c r="F1036" s="74" t="s">
        <v>63</v>
      </c>
      <c r="G1036" s="74" t="s">
        <v>63</v>
      </c>
      <c r="H1036" s="74" t="s">
        <v>63</v>
      </c>
      <c r="I1036" s="74">
        <v>0</v>
      </c>
      <c r="K1036" s="112"/>
      <c r="L1036" s="112"/>
      <c r="M1036" s="112"/>
      <c r="N1036" s="112"/>
      <c r="O1036" s="112"/>
      <c r="P1036" s="112" t="s">
        <v>83</v>
      </c>
      <c r="Q1036" t="str">
        <v>MAIN MODELS</v>
      </c>
      <c r="R1036" s="114" t="str">
        <f t="shared" si="23"/>
        <v>HILUX S-CAB 4X4</v>
      </c>
      <c r="S1036" t="str">
        <v>Other Model</v>
      </c>
    </row>
    <row r="1037" spans="1:19" hidden="1">
      <c r="A1037" s="72" t="s">
        <v>1857</v>
      </c>
      <c r="B1037" s="73" t="s">
        <v>158</v>
      </c>
      <c r="C1037" s="73" t="s">
        <v>1858</v>
      </c>
      <c r="D1037" s="73" t="s">
        <v>1859</v>
      </c>
      <c r="E1037" s="73" t="s">
        <v>83</v>
      </c>
      <c r="F1037" s="74" t="s">
        <v>63</v>
      </c>
      <c r="G1037" s="74" t="s">
        <v>63</v>
      </c>
      <c r="H1037" s="74" t="s">
        <v>63</v>
      </c>
      <c r="I1037" s="74">
        <v>0</v>
      </c>
      <c r="K1037" s="112"/>
      <c r="L1037" s="112"/>
      <c r="M1037" s="112"/>
      <c r="N1037" s="112"/>
      <c r="O1037" s="112"/>
      <c r="P1037" s="112" t="s">
        <v>83</v>
      </c>
      <c r="Q1037" t="str">
        <v>MAIN MODELS</v>
      </c>
      <c r="R1037" s="114" t="str">
        <f t="shared" si="23"/>
        <v>HILUX S-CAB 4X4</v>
      </c>
      <c r="S1037" t="str">
        <v>Other Model</v>
      </c>
    </row>
    <row r="1038" spans="1:19" hidden="1">
      <c r="A1038" s="72" t="s">
        <v>1857</v>
      </c>
      <c r="B1038" s="73" t="s">
        <v>221</v>
      </c>
      <c r="C1038" s="73" t="s">
        <v>1860</v>
      </c>
      <c r="D1038" s="73" t="s">
        <v>1861</v>
      </c>
      <c r="E1038" s="73" t="s">
        <v>83</v>
      </c>
      <c r="F1038" s="74" t="s">
        <v>63</v>
      </c>
      <c r="G1038" s="74" t="s">
        <v>63</v>
      </c>
      <c r="H1038" s="74" t="s">
        <v>63</v>
      </c>
      <c r="I1038" s="74">
        <v>0</v>
      </c>
      <c r="K1038" s="112"/>
      <c r="L1038" s="112"/>
      <c r="M1038" s="112"/>
      <c r="N1038" s="112"/>
      <c r="O1038" s="112"/>
      <c r="P1038" s="112" t="s">
        <v>83</v>
      </c>
      <c r="Q1038" t="str">
        <v>MAIN MODELS</v>
      </c>
      <c r="R1038" s="114" t="str">
        <f t="shared" si="23"/>
        <v>HILUX S-CAB 4X4</v>
      </c>
      <c r="S1038" t="str">
        <v>Other Model</v>
      </c>
    </row>
    <row r="1039" spans="1:19" hidden="1">
      <c r="A1039" s="72" t="s">
        <v>1857</v>
      </c>
      <c r="B1039" s="73" t="s">
        <v>274</v>
      </c>
      <c r="C1039" s="73" t="s">
        <v>1862</v>
      </c>
      <c r="D1039" s="73" t="s">
        <v>1861</v>
      </c>
      <c r="E1039" s="73" t="s">
        <v>83</v>
      </c>
      <c r="F1039" s="74" t="s">
        <v>63</v>
      </c>
      <c r="G1039" s="74" t="s">
        <v>63</v>
      </c>
      <c r="H1039" s="74" t="s">
        <v>63</v>
      </c>
      <c r="I1039" s="74">
        <v>0</v>
      </c>
      <c r="K1039" s="112"/>
      <c r="L1039" s="112"/>
      <c r="M1039" s="112"/>
      <c r="N1039" s="112"/>
      <c r="O1039" s="112"/>
      <c r="P1039" s="112" t="s">
        <v>83</v>
      </c>
      <c r="Q1039" t="str">
        <v>MAIN MODELS</v>
      </c>
      <c r="R1039" s="114" t="str">
        <f t="shared" si="23"/>
        <v>HILUX S-CAB 4X4</v>
      </c>
      <c r="S1039" t="str">
        <v>Other Model</v>
      </c>
    </row>
    <row r="1040" spans="1:19" hidden="1">
      <c r="A1040" s="72" t="s">
        <v>1857</v>
      </c>
      <c r="B1040" s="73" t="s">
        <v>277</v>
      </c>
      <c r="C1040" s="73" t="s">
        <v>1863</v>
      </c>
      <c r="D1040" s="73" t="s">
        <v>1861</v>
      </c>
      <c r="E1040" s="73" t="s">
        <v>83</v>
      </c>
      <c r="F1040" s="75" t="s">
        <v>161</v>
      </c>
      <c r="G1040" s="74" t="s">
        <v>228</v>
      </c>
      <c r="H1040" s="74">
        <v>0</v>
      </c>
      <c r="I1040" s="74">
        <v>1</v>
      </c>
      <c r="K1040" s="113"/>
      <c r="L1040" s="113"/>
      <c r="M1040" s="113"/>
      <c r="N1040" s="113"/>
      <c r="O1040" s="113">
        <v>20</v>
      </c>
      <c r="P1040" s="113" t="s">
        <v>83</v>
      </c>
      <c r="Q1040" t="str">
        <v>MAIN MODELS</v>
      </c>
      <c r="R1040" s="114" t="str">
        <f t="shared" si="23"/>
        <v>HILUX S-CAB 4X4</v>
      </c>
      <c r="S1040" t="str">
        <v>Other Model</v>
      </c>
    </row>
    <row r="1041" spans="1:19" hidden="1">
      <c r="A1041" s="72" t="s">
        <v>1864</v>
      </c>
      <c r="B1041" s="73" t="s">
        <v>1170</v>
      </c>
      <c r="C1041" s="73" t="s">
        <v>1865</v>
      </c>
      <c r="D1041" s="73" t="s">
        <v>1866</v>
      </c>
      <c r="E1041" s="73" t="s">
        <v>84</v>
      </c>
      <c r="F1041" s="74" t="s">
        <v>63</v>
      </c>
      <c r="G1041" s="74" t="s">
        <v>63</v>
      </c>
      <c r="H1041" s="74" t="s">
        <v>63</v>
      </c>
      <c r="I1041" s="74">
        <v>0</v>
      </c>
      <c r="K1041" s="112"/>
      <c r="L1041" s="113"/>
      <c r="M1041" s="112"/>
      <c r="N1041" s="112"/>
      <c r="O1041" s="112"/>
      <c r="P1041" s="112" t="s">
        <v>84</v>
      </c>
      <c r="Q1041" t="str">
        <v>MAIN MODELS</v>
      </c>
      <c r="R1041" s="114"/>
      <c r="S1041" t="e">
        <v>#N/A</v>
      </c>
    </row>
    <row r="1042" spans="1:19" hidden="1">
      <c r="A1042" s="72" t="s">
        <v>1864</v>
      </c>
      <c r="B1042" s="73" t="s">
        <v>170</v>
      </c>
      <c r="C1042" s="73" t="s">
        <v>1867</v>
      </c>
      <c r="D1042" s="73" t="s">
        <v>1868</v>
      </c>
      <c r="E1042" s="73" t="s">
        <v>84</v>
      </c>
      <c r="F1042" s="74" t="s">
        <v>63</v>
      </c>
      <c r="G1042" s="74" t="s">
        <v>63</v>
      </c>
      <c r="H1042" s="74" t="s">
        <v>63</v>
      </c>
      <c r="I1042" s="74">
        <v>0</v>
      </c>
      <c r="K1042" s="112"/>
      <c r="L1042" s="112"/>
      <c r="M1042" s="112"/>
      <c r="N1042" s="112"/>
      <c r="O1042" s="112"/>
      <c r="P1042" s="112" t="s">
        <v>84</v>
      </c>
      <c r="Q1042" t="str">
        <v>MAIN MODELS</v>
      </c>
      <c r="R1042" s="114"/>
      <c r="S1042" t="e">
        <v>#N/A</v>
      </c>
    </row>
    <row r="1043" spans="1:19" hidden="1">
      <c r="A1043" s="72" t="s">
        <v>1869</v>
      </c>
      <c r="B1043" s="73" t="s">
        <v>158</v>
      </c>
      <c r="C1043" s="73" t="s">
        <v>1870</v>
      </c>
      <c r="D1043" s="73" t="s">
        <v>1871</v>
      </c>
      <c r="E1043" s="73" t="s">
        <v>84</v>
      </c>
      <c r="F1043" s="74" t="s">
        <v>63</v>
      </c>
      <c r="G1043" s="74" t="s">
        <v>63</v>
      </c>
      <c r="H1043" s="74" t="s">
        <v>63</v>
      </c>
      <c r="I1043" s="74">
        <v>0</v>
      </c>
      <c r="K1043" s="112"/>
      <c r="L1043" s="112"/>
      <c r="M1043" s="112"/>
      <c r="N1043" s="112"/>
      <c r="O1043" s="112"/>
      <c r="P1043" s="112" t="s">
        <v>84</v>
      </c>
      <c r="Q1043" t="str">
        <v>MAIN MODELS</v>
      </c>
      <c r="R1043" s="114"/>
      <c r="S1043" t="e">
        <v>#N/A</v>
      </c>
    </row>
    <row r="1044" spans="1:19" hidden="1">
      <c r="A1044" s="72" t="s">
        <v>1869</v>
      </c>
      <c r="B1044" s="73" t="s">
        <v>1170</v>
      </c>
      <c r="C1044" s="73" t="s">
        <v>1872</v>
      </c>
      <c r="D1044" s="73" t="s">
        <v>1871</v>
      </c>
      <c r="E1044" s="73" t="s">
        <v>84</v>
      </c>
      <c r="F1044" s="74" t="s">
        <v>63</v>
      </c>
      <c r="G1044" s="74" t="s">
        <v>63</v>
      </c>
      <c r="H1044" s="74" t="s">
        <v>63</v>
      </c>
      <c r="I1044" s="74">
        <v>0</v>
      </c>
      <c r="K1044" s="112"/>
      <c r="L1044" s="112"/>
      <c r="M1044" s="112"/>
      <c r="N1044" s="112"/>
      <c r="O1044" s="112"/>
      <c r="P1044" s="112" t="s">
        <v>84</v>
      </c>
      <c r="Q1044" t="str">
        <v>MAIN MODELS</v>
      </c>
      <c r="R1044" s="114"/>
      <c r="S1044" t="e">
        <v>#N/A</v>
      </c>
    </row>
    <row r="1045" spans="1:19" hidden="1">
      <c r="A1045" s="72" t="s">
        <v>1869</v>
      </c>
      <c r="B1045" s="73" t="s">
        <v>162</v>
      </c>
      <c r="C1045" s="73" t="s">
        <v>1873</v>
      </c>
      <c r="D1045" s="73" t="s">
        <v>1871</v>
      </c>
      <c r="E1045" s="73" t="s">
        <v>84</v>
      </c>
      <c r="F1045" s="74" t="s">
        <v>63</v>
      </c>
      <c r="G1045" s="74" t="s">
        <v>63</v>
      </c>
      <c r="H1045" s="74" t="s">
        <v>63</v>
      </c>
      <c r="I1045" s="74">
        <v>0</v>
      </c>
      <c r="K1045" s="112"/>
      <c r="L1045" s="112"/>
      <c r="M1045" s="112"/>
      <c r="N1045" s="112"/>
      <c r="O1045" s="112"/>
      <c r="P1045" s="112" t="s">
        <v>84</v>
      </c>
      <c r="Q1045" t="str">
        <v>MAIN MODELS</v>
      </c>
      <c r="R1045" s="114"/>
      <c r="S1045" t="e">
        <v>#N/A</v>
      </c>
    </row>
    <row r="1046" spans="1:19" hidden="1">
      <c r="A1046" s="72" t="s">
        <v>1874</v>
      </c>
      <c r="B1046" s="73" t="s">
        <v>158</v>
      </c>
      <c r="C1046" s="73" t="s">
        <v>1875</v>
      </c>
      <c r="D1046" s="73" t="s">
        <v>1876</v>
      </c>
      <c r="E1046" s="73" t="s">
        <v>84</v>
      </c>
      <c r="F1046" s="74" t="s">
        <v>1877</v>
      </c>
      <c r="G1046" s="74" t="s">
        <v>63</v>
      </c>
      <c r="H1046" s="74" t="s">
        <v>63</v>
      </c>
      <c r="I1046" s="74">
        <v>0</v>
      </c>
      <c r="K1046" s="112"/>
      <c r="L1046" s="112" t="str">
        <f t="shared" ref="L1046:L1047" si="24">F1046</f>
        <v>Innova G M/T Diesel</v>
      </c>
      <c r="M1046" s="112"/>
      <c r="N1046" s="113" t="s">
        <v>1878</v>
      </c>
      <c r="O1046" s="112"/>
      <c r="P1046" s="112" t="s">
        <v>84</v>
      </c>
      <c r="Q1046" t="str">
        <v>MAIN MODELS</v>
      </c>
      <c r="R1046" s="114" t="s">
        <v>135</v>
      </c>
      <c r="S1046" t="str">
        <v>Other Model</v>
      </c>
    </row>
    <row r="1047" spans="1:19" hidden="1">
      <c r="A1047" s="72" t="s">
        <v>1874</v>
      </c>
      <c r="B1047" s="73" t="s">
        <v>1170</v>
      </c>
      <c r="C1047" s="73" t="s">
        <v>1879</v>
      </c>
      <c r="D1047" s="73" t="s">
        <v>1876</v>
      </c>
      <c r="E1047" s="73" t="s">
        <v>84</v>
      </c>
      <c r="F1047" s="74" t="s">
        <v>1877</v>
      </c>
      <c r="G1047" s="74" t="s">
        <v>63</v>
      </c>
      <c r="H1047" s="74" t="s">
        <v>63</v>
      </c>
      <c r="I1047" s="74">
        <v>0</v>
      </c>
      <c r="K1047" s="112"/>
      <c r="L1047" s="112" t="str">
        <f t="shared" si="24"/>
        <v>Innova G M/T Diesel</v>
      </c>
      <c r="M1047" s="112"/>
      <c r="N1047" s="113" t="s">
        <v>1878</v>
      </c>
      <c r="O1047" s="112"/>
      <c r="P1047" s="112" t="s">
        <v>84</v>
      </c>
      <c r="Q1047" t="str">
        <v>MAIN MODELS</v>
      </c>
      <c r="R1047" s="114" t="s">
        <v>135</v>
      </c>
      <c r="S1047" t="str">
        <v>Other Model</v>
      </c>
    </row>
    <row r="1048" spans="1:19" hidden="1">
      <c r="A1048" s="72" t="s">
        <v>1874</v>
      </c>
      <c r="B1048" s="73" t="s">
        <v>162</v>
      </c>
      <c r="C1048" s="73" t="s">
        <v>1880</v>
      </c>
      <c r="D1048" s="73" t="s">
        <v>1876</v>
      </c>
      <c r="E1048" s="73" t="s">
        <v>84</v>
      </c>
      <c r="F1048" s="74" t="s">
        <v>63</v>
      </c>
      <c r="G1048" s="74" t="s">
        <v>63</v>
      </c>
      <c r="H1048" s="74" t="s">
        <v>63</v>
      </c>
      <c r="I1048" s="74">
        <v>0</v>
      </c>
      <c r="K1048" s="112"/>
      <c r="L1048" s="112"/>
      <c r="M1048" s="112"/>
      <c r="N1048" s="112"/>
      <c r="O1048" s="112"/>
      <c r="P1048" s="112" t="s">
        <v>84</v>
      </c>
      <c r="Q1048" t="str">
        <v>MAIN MODELS</v>
      </c>
      <c r="R1048" s="114"/>
      <c r="S1048" t="e">
        <v>#N/A</v>
      </c>
    </row>
    <row r="1049" spans="1:19" hidden="1">
      <c r="A1049" s="72" t="s">
        <v>1881</v>
      </c>
      <c r="B1049" s="73" t="s">
        <v>1170</v>
      </c>
      <c r="C1049" s="73" t="s">
        <v>1882</v>
      </c>
      <c r="D1049" s="73" t="s">
        <v>1883</v>
      </c>
      <c r="E1049" s="73" t="s">
        <v>84</v>
      </c>
      <c r="F1049" s="74" t="s">
        <v>63</v>
      </c>
      <c r="G1049" s="74" t="s">
        <v>63</v>
      </c>
      <c r="H1049" s="74" t="s">
        <v>63</v>
      </c>
      <c r="I1049" s="74">
        <v>0</v>
      </c>
      <c r="K1049" s="112"/>
      <c r="L1049" s="112"/>
      <c r="M1049" s="112"/>
      <c r="N1049" s="112"/>
      <c r="O1049" s="112"/>
      <c r="P1049" s="112" t="s">
        <v>84</v>
      </c>
      <c r="Q1049" t="str">
        <v>MAIN MODELS</v>
      </c>
      <c r="R1049" s="114"/>
      <c r="S1049" t="e">
        <v>#N/A</v>
      </c>
    </row>
    <row r="1050" spans="1:19" hidden="1">
      <c r="A1050" s="72" t="s">
        <v>1881</v>
      </c>
      <c r="B1050" s="73" t="s">
        <v>170</v>
      </c>
      <c r="C1050" s="73" t="s">
        <v>1884</v>
      </c>
      <c r="D1050" s="73" t="s">
        <v>1885</v>
      </c>
      <c r="E1050" s="73" t="s">
        <v>84</v>
      </c>
      <c r="F1050" s="74" t="s">
        <v>63</v>
      </c>
      <c r="G1050" s="74" t="s">
        <v>63</v>
      </c>
      <c r="H1050" s="74" t="s">
        <v>63</v>
      </c>
      <c r="I1050" s="74">
        <v>0</v>
      </c>
      <c r="K1050" s="112"/>
      <c r="L1050" s="112"/>
      <c r="M1050" s="112"/>
      <c r="N1050" s="112"/>
      <c r="O1050" s="112"/>
      <c r="P1050" s="112" t="s">
        <v>84</v>
      </c>
      <c r="Q1050" t="str">
        <v>MAIN MODELS</v>
      </c>
      <c r="R1050" s="114"/>
      <c r="S1050" t="e">
        <v>#N/A</v>
      </c>
    </row>
    <row r="1051" spans="1:19" hidden="1">
      <c r="A1051" s="72" t="s">
        <v>1886</v>
      </c>
      <c r="B1051" s="73" t="s">
        <v>158</v>
      </c>
      <c r="C1051" s="73" t="s">
        <v>1887</v>
      </c>
      <c r="D1051" s="73" t="s">
        <v>1888</v>
      </c>
      <c r="E1051" s="73" t="s">
        <v>84</v>
      </c>
      <c r="F1051" s="74" t="s">
        <v>63</v>
      </c>
      <c r="G1051" s="74" t="s">
        <v>63</v>
      </c>
      <c r="H1051" s="74" t="s">
        <v>63</v>
      </c>
      <c r="I1051" s="74">
        <v>0</v>
      </c>
      <c r="K1051" s="112"/>
      <c r="L1051" s="112"/>
      <c r="M1051" s="112"/>
      <c r="N1051" s="112"/>
      <c r="O1051" s="112"/>
      <c r="P1051" s="112" t="s">
        <v>84</v>
      </c>
      <c r="Q1051" t="str">
        <v>MAIN MODELS</v>
      </c>
      <c r="R1051" s="114"/>
      <c r="S1051" t="e">
        <v>#N/A</v>
      </c>
    </row>
    <row r="1052" spans="1:19" hidden="1">
      <c r="A1052" s="72" t="s">
        <v>1886</v>
      </c>
      <c r="B1052" s="73" t="s">
        <v>1170</v>
      </c>
      <c r="C1052" s="73" t="s">
        <v>1889</v>
      </c>
      <c r="D1052" s="73" t="s">
        <v>1888</v>
      </c>
      <c r="E1052" s="73" t="s">
        <v>84</v>
      </c>
      <c r="F1052" s="74" t="s">
        <v>63</v>
      </c>
      <c r="G1052" s="74" t="s">
        <v>63</v>
      </c>
      <c r="H1052" s="74" t="s">
        <v>63</v>
      </c>
      <c r="I1052" s="74">
        <v>0</v>
      </c>
      <c r="K1052" s="112"/>
      <c r="L1052" s="112"/>
      <c r="M1052" s="112"/>
      <c r="N1052" s="112"/>
      <c r="O1052" s="112"/>
      <c r="P1052" s="112" t="s">
        <v>84</v>
      </c>
      <c r="Q1052" t="str">
        <v>MAIN MODELS</v>
      </c>
      <c r="R1052" s="114"/>
      <c r="S1052" t="e">
        <v>#N/A</v>
      </c>
    </row>
    <row r="1053" spans="1:19" hidden="1">
      <c r="A1053" s="72" t="s">
        <v>1886</v>
      </c>
      <c r="B1053" s="73" t="s">
        <v>162</v>
      </c>
      <c r="C1053" s="73" t="s">
        <v>1890</v>
      </c>
      <c r="D1053" s="73" t="s">
        <v>1888</v>
      </c>
      <c r="E1053" s="73" t="s">
        <v>84</v>
      </c>
      <c r="F1053" s="74" t="s">
        <v>63</v>
      </c>
      <c r="G1053" s="74" t="s">
        <v>63</v>
      </c>
      <c r="H1053" s="74" t="s">
        <v>63</v>
      </c>
      <c r="I1053" s="74">
        <v>0</v>
      </c>
      <c r="K1053" s="112"/>
      <c r="L1053" s="112"/>
      <c r="M1053" s="112"/>
      <c r="N1053" s="112"/>
      <c r="O1053" s="112"/>
      <c r="P1053" s="112" t="s">
        <v>84</v>
      </c>
      <c r="Q1053" t="str">
        <v>MAIN MODELS</v>
      </c>
      <c r="R1053" s="114"/>
      <c r="S1053" t="e">
        <v>#N/A</v>
      </c>
    </row>
    <row r="1054" spans="1:19" hidden="1">
      <c r="A1054" s="72" t="s">
        <v>1891</v>
      </c>
      <c r="B1054" s="73" t="s">
        <v>158</v>
      </c>
      <c r="C1054" s="73" t="s">
        <v>1892</v>
      </c>
      <c r="D1054" s="73" t="s">
        <v>1893</v>
      </c>
      <c r="E1054" s="73" t="s">
        <v>84</v>
      </c>
      <c r="F1054" s="74" t="s">
        <v>63</v>
      </c>
      <c r="G1054" s="74" t="s">
        <v>63</v>
      </c>
      <c r="H1054" s="74" t="s">
        <v>63</v>
      </c>
      <c r="I1054" s="74">
        <v>0</v>
      </c>
      <c r="K1054" s="112"/>
      <c r="L1054" s="112"/>
      <c r="M1054" s="112"/>
      <c r="N1054" s="112"/>
      <c r="O1054" s="112"/>
      <c r="P1054" s="112" t="s">
        <v>84</v>
      </c>
      <c r="Q1054" t="str">
        <v>MAIN MODELS</v>
      </c>
      <c r="R1054" s="114"/>
      <c r="S1054" t="e">
        <v>#N/A</v>
      </c>
    </row>
    <row r="1055" spans="1:19" hidden="1">
      <c r="A1055" s="72" t="s">
        <v>1891</v>
      </c>
      <c r="B1055" s="73" t="s">
        <v>1170</v>
      </c>
      <c r="C1055" s="73" t="s">
        <v>1894</v>
      </c>
      <c r="D1055" s="73" t="s">
        <v>1893</v>
      </c>
      <c r="E1055" s="73" t="s">
        <v>84</v>
      </c>
      <c r="F1055" s="74" t="s">
        <v>63</v>
      </c>
      <c r="G1055" s="74" t="s">
        <v>63</v>
      </c>
      <c r="H1055" s="74" t="s">
        <v>63</v>
      </c>
      <c r="I1055" s="74">
        <v>0</v>
      </c>
      <c r="K1055" s="112"/>
      <c r="L1055" s="112"/>
      <c r="M1055" s="112"/>
      <c r="N1055" s="112"/>
      <c r="O1055" s="112"/>
      <c r="P1055" s="112" t="s">
        <v>84</v>
      </c>
      <c r="Q1055" t="str">
        <v>MAIN MODELS</v>
      </c>
      <c r="R1055" s="114"/>
      <c r="S1055" t="e">
        <v>#N/A</v>
      </c>
    </row>
    <row r="1056" spans="1:19" hidden="1">
      <c r="A1056" s="72" t="s">
        <v>1891</v>
      </c>
      <c r="B1056" s="73" t="s">
        <v>162</v>
      </c>
      <c r="C1056" s="73" t="s">
        <v>1895</v>
      </c>
      <c r="D1056" s="73" t="s">
        <v>1893</v>
      </c>
      <c r="E1056" s="73" t="s">
        <v>84</v>
      </c>
      <c r="F1056" s="74" t="s">
        <v>63</v>
      </c>
      <c r="G1056" s="74" t="s">
        <v>63</v>
      </c>
      <c r="H1056" s="74" t="s">
        <v>63</v>
      </c>
      <c r="I1056" s="74">
        <v>0</v>
      </c>
      <c r="K1056" s="112"/>
      <c r="L1056" s="112"/>
      <c r="M1056" s="112"/>
      <c r="N1056" s="112"/>
      <c r="O1056" s="112"/>
      <c r="P1056" s="112" t="s">
        <v>84</v>
      </c>
      <c r="Q1056" t="str">
        <v>MAIN MODELS</v>
      </c>
      <c r="R1056" s="114"/>
      <c r="S1056" t="e">
        <v>#N/A</v>
      </c>
    </row>
    <row r="1057" spans="1:19" hidden="1">
      <c r="A1057" s="72" t="s">
        <v>1896</v>
      </c>
      <c r="B1057" s="73" t="s">
        <v>246</v>
      </c>
      <c r="C1057" s="73" t="s">
        <v>1897</v>
      </c>
      <c r="D1057" s="73" t="s">
        <v>1898</v>
      </c>
      <c r="E1057" s="73" t="s">
        <v>84</v>
      </c>
      <c r="F1057" s="74" t="s">
        <v>63</v>
      </c>
      <c r="G1057" s="74" t="s">
        <v>63</v>
      </c>
      <c r="H1057" s="74" t="s">
        <v>63</v>
      </c>
      <c r="I1057" s="74">
        <v>0</v>
      </c>
      <c r="K1057" s="112"/>
      <c r="L1057" s="112"/>
      <c r="M1057" s="112"/>
      <c r="N1057" s="112"/>
      <c r="O1057" s="112"/>
      <c r="P1057" s="112" t="s">
        <v>84</v>
      </c>
      <c r="Q1057" t="str">
        <v>MAIN MODELS</v>
      </c>
      <c r="R1057" s="114"/>
      <c r="S1057" t="e">
        <v>#N/A</v>
      </c>
    </row>
    <row r="1058" spans="1:19" hidden="1">
      <c r="A1058" s="72" t="s">
        <v>1896</v>
      </c>
      <c r="B1058" s="73" t="s">
        <v>249</v>
      </c>
      <c r="C1058" s="73" t="s">
        <v>1899</v>
      </c>
      <c r="D1058" s="73" t="s">
        <v>1900</v>
      </c>
      <c r="E1058" s="73" t="s">
        <v>84</v>
      </c>
      <c r="F1058" s="74" t="s">
        <v>63</v>
      </c>
      <c r="G1058" s="74" t="s">
        <v>63</v>
      </c>
      <c r="H1058" s="74" t="s">
        <v>63</v>
      </c>
      <c r="I1058" s="74">
        <v>0</v>
      </c>
      <c r="K1058" s="112"/>
      <c r="L1058" s="112"/>
      <c r="M1058" s="112"/>
      <c r="N1058" s="112"/>
      <c r="O1058" s="112"/>
      <c r="P1058" s="112" t="s">
        <v>84</v>
      </c>
      <c r="Q1058" t="str">
        <v>MAIN MODELS</v>
      </c>
      <c r="R1058" s="114"/>
      <c r="S1058" t="e">
        <v>#N/A</v>
      </c>
    </row>
    <row r="1059" spans="1:19" hidden="1">
      <c r="A1059" s="72" t="s">
        <v>1896</v>
      </c>
      <c r="B1059" s="73" t="s">
        <v>825</v>
      </c>
      <c r="C1059" s="73" t="s">
        <v>1901</v>
      </c>
      <c r="D1059" s="73" t="s">
        <v>1898</v>
      </c>
      <c r="E1059" s="73" t="s">
        <v>84</v>
      </c>
      <c r="F1059" s="74" t="s">
        <v>63</v>
      </c>
      <c r="G1059" s="74" t="s">
        <v>63</v>
      </c>
      <c r="H1059" s="74" t="s">
        <v>63</v>
      </c>
      <c r="I1059" s="74">
        <v>0</v>
      </c>
      <c r="K1059" s="112"/>
      <c r="L1059" s="112"/>
      <c r="M1059" s="112"/>
      <c r="N1059" s="112"/>
      <c r="O1059" s="112"/>
      <c r="P1059" s="112" t="s">
        <v>84</v>
      </c>
      <c r="Q1059" t="str">
        <v>MAIN MODELS</v>
      </c>
      <c r="R1059" s="114"/>
      <c r="S1059" t="e">
        <v>#N/A</v>
      </c>
    </row>
    <row r="1060" spans="1:19" hidden="1">
      <c r="A1060" s="72" t="s">
        <v>1896</v>
      </c>
      <c r="B1060" s="73" t="s">
        <v>1200</v>
      </c>
      <c r="C1060" s="73" t="s">
        <v>1902</v>
      </c>
      <c r="D1060" s="73" t="s">
        <v>1900</v>
      </c>
      <c r="E1060" s="73" t="s">
        <v>84</v>
      </c>
      <c r="F1060" s="74" t="s">
        <v>63</v>
      </c>
      <c r="G1060" s="74" t="s">
        <v>63</v>
      </c>
      <c r="H1060" s="74" t="s">
        <v>63</v>
      </c>
      <c r="I1060" s="74">
        <v>0</v>
      </c>
      <c r="K1060" s="112"/>
      <c r="L1060" s="112"/>
      <c r="M1060" s="112"/>
      <c r="N1060" s="112"/>
      <c r="O1060" s="112"/>
      <c r="P1060" s="112" t="s">
        <v>84</v>
      </c>
      <c r="Q1060" t="str">
        <v>MAIN MODELS</v>
      </c>
      <c r="R1060" s="114"/>
      <c r="S1060" t="e">
        <v>#N/A</v>
      </c>
    </row>
    <row r="1061" spans="1:19" hidden="1">
      <c r="A1061" s="72" t="s">
        <v>1903</v>
      </c>
      <c r="B1061" s="73" t="s">
        <v>277</v>
      </c>
      <c r="C1061" s="73" t="s">
        <v>1904</v>
      </c>
      <c r="D1061" s="73" t="s">
        <v>1905</v>
      </c>
      <c r="E1061" s="73" t="s">
        <v>84</v>
      </c>
      <c r="F1061" s="74" t="s">
        <v>63</v>
      </c>
      <c r="G1061" s="74" t="s">
        <v>63</v>
      </c>
      <c r="H1061" s="74" t="s">
        <v>63</v>
      </c>
      <c r="I1061" s="74">
        <v>0</v>
      </c>
      <c r="K1061" s="112"/>
      <c r="L1061" s="112"/>
      <c r="M1061" s="112"/>
      <c r="N1061" s="112"/>
      <c r="O1061" s="112"/>
      <c r="P1061" s="112" t="s">
        <v>84</v>
      </c>
      <c r="Q1061" t="str">
        <v>MAIN MODELS</v>
      </c>
      <c r="R1061" s="114"/>
      <c r="S1061" t="e">
        <v>#N/A</v>
      </c>
    </row>
    <row r="1062" spans="1:19" hidden="1">
      <c r="A1062" s="72" t="s">
        <v>1903</v>
      </c>
      <c r="B1062" s="73" t="s">
        <v>291</v>
      </c>
      <c r="C1062" s="73" t="s">
        <v>1906</v>
      </c>
      <c r="D1062" s="73" t="s">
        <v>1905</v>
      </c>
      <c r="E1062" s="73" t="s">
        <v>84</v>
      </c>
      <c r="F1062" s="74" t="s">
        <v>63</v>
      </c>
      <c r="G1062" s="74" t="s">
        <v>63</v>
      </c>
      <c r="H1062" s="74" t="s">
        <v>63</v>
      </c>
      <c r="I1062" s="74">
        <v>0</v>
      </c>
      <c r="K1062" s="112"/>
      <c r="L1062" s="112"/>
      <c r="M1062" s="112"/>
      <c r="N1062" s="112"/>
      <c r="O1062" s="112"/>
      <c r="P1062" s="112" t="s">
        <v>84</v>
      </c>
      <c r="Q1062" t="str">
        <v>MAIN MODELS</v>
      </c>
      <c r="R1062" s="114"/>
      <c r="S1062" t="e">
        <v>#N/A</v>
      </c>
    </row>
    <row r="1063" spans="1:19" hidden="1">
      <c r="A1063" s="72" t="s">
        <v>1903</v>
      </c>
      <c r="B1063" s="73" t="s">
        <v>822</v>
      </c>
      <c r="C1063" s="73" t="s">
        <v>1907</v>
      </c>
      <c r="D1063" s="73" t="s">
        <v>1905</v>
      </c>
      <c r="E1063" s="73" t="s">
        <v>84</v>
      </c>
      <c r="F1063" s="74" t="s">
        <v>63</v>
      </c>
      <c r="G1063" s="74" t="s">
        <v>63</v>
      </c>
      <c r="H1063" s="74" t="s">
        <v>63</v>
      </c>
      <c r="I1063" s="74">
        <v>0</v>
      </c>
      <c r="K1063" s="112"/>
      <c r="L1063" s="112"/>
      <c r="M1063" s="112"/>
      <c r="N1063" s="112"/>
      <c r="O1063" s="112"/>
      <c r="P1063" s="112" t="s">
        <v>84</v>
      </c>
      <c r="Q1063" t="str">
        <v>MAIN MODELS</v>
      </c>
      <c r="R1063" s="114"/>
      <c r="S1063" t="e">
        <v>#N/A</v>
      </c>
    </row>
    <row r="1064" spans="1:19" hidden="1">
      <c r="A1064" s="72" t="s">
        <v>1903</v>
      </c>
      <c r="B1064" s="73" t="s">
        <v>1168</v>
      </c>
      <c r="C1064" s="73" t="s">
        <v>1908</v>
      </c>
      <c r="D1064" s="73" t="s">
        <v>1905</v>
      </c>
      <c r="E1064" s="73" t="s">
        <v>84</v>
      </c>
      <c r="F1064" s="74" t="s">
        <v>63</v>
      </c>
      <c r="G1064" s="74" t="s">
        <v>63</v>
      </c>
      <c r="H1064" s="74" t="s">
        <v>63</v>
      </c>
      <c r="I1064" s="74">
        <v>0</v>
      </c>
      <c r="K1064" s="112"/>
      <c r="L1064" s="112"/>
      <c r="M1064" s="112"/>
      <c r="N1064" s="112"/>
      <c r="O1064" s="112"/>
      <c r="P1064" s="112" t="s">
        <v>84</v>
      </c>
      <c r="Q1064" t="str">
        <v>MAIN MODELS</v>
      </c>
      <c r="R1064" s="114"/>
      <c r="S1064" t="e">
        <v>#N/A</v>
      </c>
    </row>
    <row r="1065" spans="1:19" hidden="1">
      <c r="A1065" s="72" t="s">
        <v>1909</v>
      </c>
      <c r="B1065" s="73" t="s">
        <v>274</v>
      </c>
      <c r="C1065" s="73" t="s">
        <v>1910</v>
      </c>
      <c r="D1065" s="73" t="s">
        <v>1911</v>
      </c>
      <c r="E1065" s="73" t="s">
        <v>84</v>
      </c>
      <c r="F1065" s="74" t="s">
        <v>63</v>
      </c>
      <c r="G1065" s="74" t="s">
        <v>63</v>
      </c>
      <c r="H1065" s="74" t="s">
        <v>63</v>
      </c>
      <c r="I1065" s="74">
        <v>0</v>
      </c>
      <c r="K1065" s="112"/>
      <c r="L1065" s="112"/>
      <c r="M1065" s="112"/>
      <c r="N1065" s="112"/>
      <c r="O1065" s="112"/>
      <c r="P1065" s="112" t="s">
        <v>84</v>
      </c>
      <c r="Q1065" t="str">
        <v>MAIN MODELS</v>
      </c>
      <c r="R1065" s="114"/>
      <c r="S1065" t="e">
        <v>#N/A</v>
      </c>
    </row>
    <row r="1066" spans="1:19" hidden="1">
      <c r="A1066" s="72" t="s">
        <v>1909</v>
      </c>
      <c r="B1066" s="73" t="s">
        <v>277</v>
      </c>
      <c r="C1066" s="73" t="s">
        <v>1912</v>
      </c>
      <c r="D1066" s="73" t="s">
        <v>1911</v>
      </c>
      <c r="E1066" s="73" t="s">
        <v>84</v>
      </c>
      <c r="F1066" s="74" t="s">
        <v>63</v>
      </c>
      <c r="G1066" s="74" t="s">
        <v>63</v>
      </c>
      <c r="H1066" s="74" t="s">
        <v>63</v>
      </c>
      <c r="I1066" s="74">
        <v>0</v>
      </c>
      <c r="K1066" s="112"/>
      <c r="L1066" s="112"/>
      <c r="M1066" s="112"/>
      <c r="N1066" s="112"/>
      <c r="O1066" s="112"/>
      <c r="P1066" s="112" t="s">
        <v>84</v>
      </c>
      <c r="Q1066" t="str">
        <v>MAIN MODELS</v>
      </c>
      <c r="R1066" s="114"/>
      <c r="S1066" t="e">
        <v>#N/A</v>
      </c>
    </row>
    <row r="1067" spans="1:19" hidden="1">
      <c r="A1067" s="72" t="s">
        <v>1909</v>
      </c>
      <c r="B1067" s="73" t="s">
        <v>291</v>
      </c>
      <c r="C1067" s="73" t="s">
        <v>1913</v>
      </c>
      <c r="D1067" s="73" t="s">
        <v>1911</v>
      </c>
      <c r="E1067" s="73" t="s">
        <v>84</v>
      </c>
      <c r="F1067" s="74" t="s">
        <v>63</v>
      </c>
      <c r="G1067" s="74" t="s">
        <v>63</v>
      </c>
      <c r="H1067" s="74" t="s">
        <v>63</v>
      </c>
      <c r="I1067" s="74">
        <v>0</v>
      </c>
      <c r="K1067" s="112"/>
      <c r="L1067" s="112"/>
      <c r="M1067" s="112"/>
      <c r="N1067" s="112"/>
      <c r="O1067" s="112"/>
      <c r="P1067" s="112" t="s">
        <v>84</v>
      </c>
      <c r="Q1067" t="str">
        <v>MAIN MODELS</v>
      </c>
      <c r="R1067" s="114"/>
      <c r="S1067" t="e">
        <v>#N/A</v>
      </c>
    </row>
    <row r="1068" spans="1:19" hidden="1">
      <c r="A1068" s="72" t="s">
        <v>1909</v>
      </c>
      <c r="B1068" s="73" t="s">
        <v>822</v>
      </c>
      <c r="C1068" s="73" t="s">
        <v>1914</v>
      </c>
      <c r="D1068" s="73" t="s">
        <v>1911</v>
      </c>
      <c r="E1068" s="73" t="s">
        <v>84</v>
      </c>
      <c r="F1068" s="74" t="s">
        <v>63</v>
      </c>
      <c r="G1068" s="74" t="s">
        <v>63</v>
      </c>
      <c r="H1068" s="74" t="s">
        <v>63</v>
      </c>
      <c r="I1068" s="74">
        <v>0</v>
      </c>
      <c r="K1068" s="112"/>
      <c r="L1068" s="112"/>
      <c r="M1068" s="112"/>
      <c r="N1068" s="112"/>
      <c r="O1068" s="112"/>
      <c r="P1068" s="112" t="s">
        <v>84</v>
      </c>
      <c r="Q1068" t="str">
        <v>MAIN MODELS</v>
      </c>
      <c r="R1068" s="114"/>
      <c r="S1068" t="e">
        <v>#N/A</v>
      </c>
    </row>
    <row r="1069" spans="1:19" hidden="1">
      <c r="A1069" s="72" t="s">
        <v>1909</v>
      </c>
      <c r="B1069" s="73" t="s">
        <v>1168</v>
      </c>
      <c r="C1069" s="73" t="s">
        <v>1915</v>
      </c>
      <c r="D1069" s="73" t="s">
        <v>1911</v>
      </c>
      <c r="E1069" s="73" t="s">
        <v>84</v>
      </c>
      <c r="F1069" s="74" t="s">
        <v>63</v>
      </c>
      <c r="G1069" s="74" t="s">
        <v>63</v>
      </c>
      <c r="H1069" s="74" t="s">
        <v>63</v>
      </c>
      <c r="I1069" s="74">
        <v>0</v>
      </c>
      <c r="K1069" s="112"/>
      <c r="L1069" s="112"/>
      <c r="M1069" s="112"/>
      <c r="N1069" s="112"/>
      <c r="O1069" s="112"/>
      <c r="P1069" s="112" t="s">
        <v>84</v>
      </c>
      <c r="Q1069" t="str">
        <v>MAIN MODELS</v>
      </c>
      <c r="R1069" s="114"/>
      <c r="S1069" t="e">
        <v>#N/A</v>
      </c>
    </row>
    <row r="1070" spans="1:19" hidden="1">
      <c r="A1070" s="72" t="s">
        <v>1916</v>
      </c>
      <c r="B1070" s="73" t="s">
        <v>246</v>
      </c>
      <c r="C1070" s="73" t="s">
        <v>1917</v>
      </c>
      <c r="D1070" s="73" t="s">
        <v>1918</v>
      </c>
      <c r="E1070" s="73" t="s">
        <v>84</v>
      </c>
      <c r="F1070" s="74" t="s">
        <v>63</v>
      </c>
      <c r="G1070" s="74" t="s">
        <v>63</v>
      </c>
      <c r="H1070" s="74" t="s">
        <v>63</v>
      </c>
      <c r="I1070" s="74">
        <v>0</v>
      </c>
      <c r="K1070" s="112"/>
      <c r="L1070" s="112"/>
      <c r="M1070" s="112"/>
      <c r="N1070" s="112"/>
      <c r="O1070" s="112"/>
      <c r="P1070" s="112" t="s">
        <v>84</v>
      </c>
      <c r="Q1070" t="str">
        <v>MAIN MODELS</v>
      </c>
      <c r="R1070" s="114"/>
      <c r="S1070" t="e">
        <v>#N/A</v>
      </c>
    </row>
    <row r="1071" spans="1:19" hidden="1">
      <c r="A1071" s="72" t="s">
        <v>1916</v>
      </c>
      <c r="B1071" s="73" t="s">
        <v>249</v>
      </c>
      <c r="C1071" s="73" t="s">
        <v>1919</v>
      </c>
      <c r="D1071" s="73" t="s">
        <v>1918</v>
      </c>
      <c r="E1071" s="73" t="s">
        <v>84</v>
      </c>
      <c r="F1071" s="74" t="s">
        <v>63</v>
      </c>
      <c r="G1071" s="74" t="s">
        <v>63</v>
      </c>
      <c r="H1071" s="74" t="s">
        <v>63</v>
      </c>
      <c r="I1071" s="74">
        <v>0</v>
      </c>
      <c r="K1071" s="112"/>
      <c r="L1071" s="112"/>
      <c r="M1071" s="112"/>
      <c r="N1071" s="112"/>
      <c r="O1071" s="112"/>
      <c r="P1071" s="112" t="s">
        <v>84</v>
      </c>
      <c r="Q1071" t="str">
        <v>MAIN MODELS</v>
      </c>
      <c r="R1071" s="114"/>
      <c r="S1071" t="e">
        <v>#N/A</v>
      </c>
    </row>
    <row r="1072" spans="1:19" hidden="1">
      <c r="A1072" s="72" t="s">
        <v>1916</v>
      </c>
      <c r="B1072" s="73" t="s">
        <v>825</v>
      </c>
      <c r="C1072" s="73" t="s">
        <v>1920</v>
      </c>
      <c r="D1072" s="73" t="s">
        <v>1921</v>
      </c>
      <c r="E1072" s="73" t="s">
        <v>84</v>
      </c>
      <c r="F1072" s="74" t="s">
        <v>63</v>
      </c>
      <c r="G1072" s="74" t="s">
        <v>63</v>
      </c>
      <c r="H1072" s="74" t="s">
        <v>63</v>
      </c>
      <c r="I1072" s="74">
        <v>0</v>
      </c>
      <c r="K1072" s="112"/>
      <c r="L1072" s="112"/>
      <c r="M1072" s="112"/>
      <c r="N1072" s="112"/>
      <c r="O1072" s="112"/>
      <c r="P1072" s="112" t="s">
        <v>84</v>
      </c>
      <c r="Q1072" t="str">
        <v>MAIN MODELS</v>
      </c>
      <c r="R1072" s="114"/>
      <c r="S1072" t="e">
        <v>#N/A</v>
      </c>
    </row>
    <row r="1073" spans="1:19" hidden="1">
      <c r="A1073" s="72" t="s">
        <v>1916</v>
      </c>
      <c r="B1073" s="73" t="s">
        <v>121</v>
      </c>
      <c r="C1073" s="73" t="s">
        <v>1922</v>
      </c>
      <c r="D1073" s="73" t="s">
        <v>1918</v>
      </c>
      <c r="E1073" s="73" t="s">
        <v>84</v>
      </c>
      <c r="F1073" s="74" t="s">
        <v>63</v>
      </c>
      <c r="G1073" s="74" t="s">
        <v>63</v>
      </c>
      <c r="H1073" s="74" t="s">
        <v>63</v>
      </c>
      <c r="I1073" s="74">
        <v>0</v>
      </c>
      <c r="K1073" s="112"/>
      <c r="L1073" s="112"/>
      <c r="M1073" s="112"/>
      <c r="N1073" s="112"/>
      <c r="O1073" s="112"/>
      <c r="P1073" s="112" t="s">
        <v>84</v>
      </c>
      <c r="Q1073" t="str">
        <v>MAIN MODELS</v>
      </c>
      <c r="R1073" s="114"/>
      <c r="S1073" t="e">
        <v>#N/A</v>
      </c>
    </row>
    <row r="1074" spans="1:19" hidden="1">
      <c r="A1074" s="72" t="s">
        <v>1916</v>
      </c>
      <c r="B1074" s="73" t="s">
        <v>1200</v>
      </c>
      <c r="C1074" s="73" t="s">
        <v>1923</v>
      </c>
      <c r="D1074" s="73" t="s">
        <v>1921</v>
      </c>
      <c r="E1074" s="73" t="s">
        <v>84</v>
      </c>
      <c r="F1074" s="74" t="s">
        <v>63</v>
      </c>
      <c r="G1074" s="74" t="s">
        <v>63</v>
      </c>
      <c r="H1074" s="74" t="s">
        <v>63</v>
      </c>
      <c r="I1074" s="74">
        <v>0</v>
      </c>
      <c r="K1074" s="112"/>
      <c r="L1074" s="112"/>
      <c r="M1074" s="112"/>
      <c r="N1074" s="112"/>
      <c r="O1074" s="112"/>
      <c r="P1074" s="112" t="s">
        <v>84</v>
      </c>
      <c r="Q1074" t="str">
        <v>MAIN MODELS</v>
      </c>
      <c r="R1074" s="114"/>
      <c r="S1074" t="e">
        <v>#N/A</v>
      </c>
    </row>
    <row r="1075" spans="1:19" hidden="1">
      <c r="A1075" s="72" t="s">
        <v>1924</v>
      </c>
      <c r="B1075" s="73" t="s">
        <v>291</v>
      </c>
      <c r="C1075" s="73" t="s">
        <v>1925</v>
      </c>
      <c r="D1075" s="73" t="s">
        <v>1926</v>
      </c>
      <c r="E1075" s="73" t="s">
        <v>84</v>
      </c>
      <c r="F1075" s="74" t="s">
        <v>63</v>
      </c>
      <c r="G1075" s="74" t="s">
        <v>63</v>
      </c>
      <c r="H1075" s="74" t="s">
        <v>63</v>
      </c>
      <c r="I1075" s="74">
        <v>0</v>
      </c>
      <c r="K1075" s="112"/>
      <c r="L1075" s="112"/>
      <c r="M1075" s="112"/>
      <c r="N1075" s="112"/>
      <c r="O1075" s="112"/>
      <c r="P1075" s="112" t="s">
        <v>84</v>
      </c>
      <c r="Q1075" t="str">
        <v>MAIN MODELS</v>
      </c>
      <c r="R1075" s="114"/>
      <c r="S1075" t="e">
        <v>#N/A</v>
      </c>
    </row>
    <row r="1076" spans="1:19" hidden="1">
      <c r="A1076" s="72" t="s">
        <v>1924</v>
      </c>
      <c r="B1076" s="73" t="s">
        <v>822</v>
      </c>
      <c r="C1076" s="73" t="s">
        <v>1927</v>
      </c>
      <c r="D1076" s="73" t="s">
        <v>1926</v>
      </c>
      <c r="E1076" s="73" t="s">
        <v>84</v>
      </c>
      <c r="F1076" s="74" t="s">
        <v>63</v>
      </c>
      <c r="G1076" s="74" t="s">
        <v>63</v>
      </c>
      <c r="H1076" s="74" t="s">
        <v>63</v>
      </c>
      <c r="I1076" s="74">
        <v>0</v>
      </c>
      <c r="K1076" s="112"/>
      <c r="L1076" s="112"/>
      <c r="M1076" s="112"/>
      <c r="N1076" s="112"/>
      <c r="O1076" s="112"/>
      <c r="P1076" s="112" t="s">
        <v>84</v>
      </c>
      <c r="Q1076" t="str">
        <v>MAIN MODELS</v>
      </c>
      <c r="R1076" s="114"/>
      <c r="S1076" t="e">
        <v>#N/A</v>
      </c>
    </row>
    <row r="1077" spans="1:19" hidden="1">
      <c r="A1077" s="72" t="s">
        <v>1924</v>
      </c>
      <c r="B1077" s="73" t="s">
        <v>719</v>
      </c>
      <c r="C1077" s="73" t="s">
        <v>1928</v>
      </c>
      <c r="D1077" s="73" t="s">
        <v>1926</v>
      </c>
      <c r="E1077" s="73" t="s">
        <v>84</v>
      </c>
      <c r="F1077" s="74" t="s">
        <v>63</v>
      </c>
      <c r="G1077" s="74" t="s">
        <v>63</v>
      </c>
      <c r="H1077" s="74" t="s">
        <v>63</v>
      </c>
      <c r="I1077" s="74">
        <v>0</v>
      </c>
      <c r="K1077" s="112"/>
      <c r="L1077" s="112"/>
      <c r="M1077" s="112"/>
      <c r="N1077" s="112"/>
      <c r="O1077" s="112"/>
      <c r="P1077" s="112" t="s">
        <v>84</v>
      </c>
      <c r="Q1077" t="str">
        <v>MAIN MODELS</v>
      </c>
      <c r="R1077" s="114"/>
      <c r="S1077" t="e">
        <v>#N/A</v>
      </c>
    </row>
    <row r="1078" spans="1:19" hidden="1">
      <c r="A1078" s="72" t="s">
        <v>1924</v>
      </c>
      <c r="B1078" s="73" t="s">
        <v>1168</v>
      </c>
      <c r="C1078" s="73" t="s">
        <v>1929</v>
      </c>
      <c r="D1078" s="73" t="s">
        <v>1926</v>
      </c>
      <c r="E1078" s="73" t="s">
        <v>84</v>
      </c>
      <c r="F1078" s="74" t="s">
        <v>63</v>
      </c>
      <c r="G1078" s="74" t="s">
        <v>63</v>
      </c>
      <c r="H1078" s="74" t="s">
        <v>63</v>
      </c>
      <c r="I1078" s="74">
        <v>0</v>
      </c>
      <c r="K1078" s="112"/>
      <c r="L1078" s="112"/>
      <c r="M1078" s="112"/>
      <c r="N1078" s="112"/>
      <c r="O1078" s="112"/>
      <c r="P1078" s="112" t="s">
        <v>84</v>
      </c>
      <c r="Q1078" t="str">
        <v>MAIN MODELS</v>
      </c>
      <c r="R1078" s="114"/>
      <c r="S1078" t="e">
        <v>#N/A</v>
      </c>
    </row>
    <row r="1079" spans="1:19" hidden="1">
      <c r="A1079" s="72" t="s">
        <v>1930</v>
      </c>
      <c r="B1079" s="73" t="s">
        <v>158</v>
      </c>
      <c r="C1079" s="73" t="s">
        <v>1931</v>
      </c>
      <c r="D1079" s="73" t="s">
        <v>1932</v>
      </c>
      <c r="E1079" s="73" t="s">
        <v>84</v>
      </c>
      <c r="F1079" s="74" t="s">
        <v>63</v>
      </c>
      <c r="G1079" s="74" t="s">
        <v>63</v>
      </c>
      <c r="H1079" s="74" t="s">
        <v>63</v>
      </c>
      <c r="I1079" s="74">
        <v>0</v>
      </c>
      <c r="K1079" s="112"/>
      <c r="L1079" s="112"/>
      <c r="M1079" s="112"/>
      <c r="N1079" s="112"/>
      <c r="O1079" s="112"/>
      <c r="P1079" s="112" t="s">
        <v>84</v>
      </c>
      <c r="Q1079" t="str">
        <v>MAIN MODELS</v>
      </c>
      <c r="R1079" s="114"/>
      <c r="S1079" t="e">
        <v>#N/A</v>
      </c>
    </row>
    <row r="1080" spans="1:19" hidden="1">
      <c r="A1080" s="72" t="s">
        <v>1930</v>
      </c>
      <c r="B1080" s="73" t="s">
        <v>1170</v>
      </c>
      <c r="C1080" s="73" t="s">
        <v>1933</v>
      </c>
      <c r="D1080" s="73" t="s">
        <v>1932</v>
      </c>
      <c r="E1080" s="73" t="s">
        <v>84</v>
      </c>
      <c r="F1080" s="74" t="s">
        <v>63</v>
      </c>
      <c r="G1080" s="74" t="s">
        <v>63</v>
      </c>
      <c r="H1080" s="74" t="s">
        <v>63</v>
      </c>
      <c r="I1080" s="74">
        <v>0</v>
      </c>
      <c r="K1080" s="112"/>
      <c r="L1080" s="112"/>
      <c r="M1080" s="112"/>
      <c r="N1080" s="112"/>
      <c r="O1080" s="112"/>
      <c r="P1080" s="112" t="s">
        <v>84</v>
      </c>
      <c r="Q1080" t="str">
        <v>MAIN MODELS</v>
      </c>
      <c r="R1080" s="114"/>
      <c r="S1080" t="e">
        <v>#N/A</v>
      </c>
    </row>
    <row r="1081" spans="1:19" hidden="1">
      <c r="A1081" s="72" t="s">
        <v>1930</v>
      </c>
      <c r="B1081" s="73" t="s">
        <v>170</v>
      </c>
      <c r="C1081" s="73" t="s">
        <v>1934</v>
      </c>
      <c r="D1081" s="73" t="s">
        <v>1935</v>
      </c>
      <c r="E1081" s="73" t="s">
        <v>84</v>
      </c>
      <c r="F1081" s="74" t="s">
        <v>63</v>
      </c>
      <c r="G1081" s="74" t="s">
        <v>63</v>
      </c>
      <c r="H1081" s="74" t="s">
        <v>63</v>
      </c>
      <c r="I1081" s="74">
        <v>0</v>
      </c>
      <c r="K1081" s="112"/>
      <c r="L1081" s="112"/>
      <c r="M1081" s="112"/>
      <c r="N1081" s="112"/>
      <c r="O1081" s="112"/>
      <c r="P1081" s="112" t="s">
        <v>84</v>
      </c>
      <c r="Q1081" t="str">
        <v>MAIN MODELS</v>
      </c>
      <c r="R1081" s="114"/>
      <c r="S1081" t="e">
        <v>#N/A</v>
      </c>
    </row>
    <row r="1082" spans="1:19" hidden="1">
      <c r="A1082" s="72" t="s">
        <v>1936</v>
      </c>
      <c r="B1082" s="73" t="s">
        <v>158</v>
      </c>
      <c r="C1082" s="73" t="s">
        <v>1937</v>
      </c>
      <c r="D1082" s="73" t="s">
        <v>1938</v>
      </c>
      <c r="E1082" s="73" t="s">
        <v>84</v>
      </c>
      <c r="F1082" s="74" t="s">
        <v>63</v>
      </c>
      <c r="G1082" s="74" t="s">
        <v>63</v>
      </c>
      <c r="H1082" s="74" t="s">
        <v>63</v>
      </c>
      <c r="I1082" s="74">
        <v>0</v>
      </c>
      <c r="K1082" s="112"/>
      <c r="L1082" s="112"/>
      <c r="M1082" s="112"/>
      <c r="N1082" s="112"/>
      <c r="O1082" s="112"/>
      <c r="P1082" s="112" t="s">
        <v>84</v>
      </c>
      <c r="Q1082" t="str">
        <v>MAIN MODELS</v>
      </c>
      <c r="R1082" s="114"/>
      <c r="S1082" t="e">
        <v>#N/A</v>
      </c>
    </row>
    <row r="1083" spans="1:19" hidden="1">
      <c r="A1083" s="72" t="s">
        <v>1936</v>
      </c>
      <c r="B1083" s="73" t="s">
        <v>1170</v>
      </c>
      <c r="C1083" s="73" t="s">
        <v>1939</v>
      </c>
      <c r="D1083" s="73" t="s">
        <v>1938</v>
      </c>
      <c r="E1083" s="73" t="s">
        <v>84</v>
      </c>
      <c r="F1083" s="74" t="s">
        <v>63</v>
      </c>
      <c r="G1083" s="74" t="s">
        <v>63</v>
      </c>
      <c r="H1083" s="74" t="s">
        <v>63</v>
      </c>
      <c r="I1083" s="74">
        <v>0</v>
      </c>
      <c r="K1083" s="112"/>
      <c r="L1083" s="112"/>
      <c r="M1083" s="112"/>
      <c r="N1083" s="112"/>
      <c r="O1083" s="112"/>
      <c r="P1083" s="112" t="s">
        <v>84</v>
      </c>
      <c r="Q1083" t="str">
        <v>MAIN MODELS</v>
      </c>
      <c r="R1083" s="114"/>
      <c r="S1083" t="e">
        <v>#N/A</v>
      </c>
    </row>
    <row r="1084" spans="1:19" hidden="1">
      <c r="A1084" s="72" t="s">
        <v>1936</v>
      </c>
      <c r="B1084" s="73" t="s">
        <v>162</v>
      </c>
      <c r="C1084" s="73" t="s">
        <v>1940</v>
      </c>
      <c r="D1084" s="73" t="s">
        <v>1938</v>
      </c>
      <c r="E1084" s="73" t="s">
        <v>84</v>
      </c>
      <c r="F1084" s="74" t="s">
        <v>63</v>
      </c>
      <c r="G1084" s="74" t="s">
        <v>63</v>
      </c>
      <c r="H1084" s="74" t="s">
        <v>63</v>
      </c>
      <c r="I1084" s="74">
        <v>0</v>
      </c>
      <c r="K1084" s="112"/>
      <c r="L1084" s="112"/>
      <c r="M1084" s="112"/>
      <c r="N1084" s="112"/>
      <c r="O1084" s="112"/>
      <c r="P1084" s="112" t="s">
        <v>84</v>
      </c>
      <c r="Q1084" t="str">
        <v>MAIN MODELS</v>
      </c>
      <c r="R1084" s="114"/>
      <c r="S1084" t="e">
        <v>#N/A</v>
      </c>
    </row>
    <row r="1085" spans="1:19" hidden="1">
      <c r="A1085" s="72" t="s">
        <v>1941</v>
      </c>
      <c r="B1085" s="73" t="s">
        <v>158</v>
      </c>
      <c r="C1085" s="73" t="s">
        <v>1942</v>
      </c>
      <c r="D1085" s="73" t="s">
        <v>1943</v>
      </c>
      <c r="E1085" s="73" t="s">
        <v>84</v>
      </c>
      <c r="F1085" s="74" t="s">
        <v>1944</v>
      </c>
      <c r="G1085" s="74" t="s">
        <v>63</v>
      </c>
      <c r="H1085" s="74" t="s">
        <v>63</v>
      </c>
      <c r="I1085" s="74">
        <v>0</v>
      </c>
      <c r="K1085" s="112"/>
      <c r="L1085" s="112" t="str">
        <f t="shared" ref="L1085:L1086" si="25">F1085</f>
        <v>Innova G M/T Gasoline</v>
      </c>
      <c r="M1085" s="112"/>
      <c r="N1085" s="113" t="s">
        <v>1945</v>
      </c>
      <c r="O1085" s="112"/>
      <c r="P1085" s="112" t="s">
        <v>84</v>
      </c>
      <c r="Q1085" t="str">
        <v>MAIN MODELS</v>
      </c>
      <c r="R1085" s="114" t="s">
        <v>134</v>
      </c>
      <c r="S1085" t="str">
        <v>Other Model</v>
      </c>
    </row>
    <row r="1086" spans="1:19" hidden="1">
      <c r="A1086" s="72" t="s">
        <v>1941</v>
      </c>
      <c r="B1086" s="73" t="s">
        <v>1170</v>
      </c>
      <c r="C1086" s="73" t="s">
        <v>1946</v>
      </c>
      <c r="D1086" s="73" t="s">
        <v>1943</v>
      </c>
      <c r="E1086" s="73" t="s">
        <v>84</v>
      </c>
      <c r="F1086" s="74" t="s">
        <v>1944</v>
      </c>
      <c r="G1086" s="74" t="s">
        <v>63</v>
      </c>
      <c r="H1086" s="74" t="s">
        <v>63</v>
      </c>
      <c r="I1086" s="74">
        <v>0</v>
      </c>
      <c r="K1086" s="112"/>
      <c r="L1086" s="112" t="str">
        <f t="shared" si="25"/>
        <v>Innova G M/T Gasoline</v>
      </c>
      <c r="M1086" s="112"/>
      <c r="N1086" s="113" t="s">
        <v>1945</v>
      </c>
      <c r="O1086" s="112"/>
      <c r="P1086" s="112" t="s">
        <v>84</v>
      </c>
      <c r="Q1086" t="str">
        <v>MAIN MODELS</v>
      </c>
      <c r="R1086" s="114" t="s">
        <v>134</v>
      </c>
      <c r="S1086" t="str">
        <v>Other Model</v>
      </c>
    </row>
    <row r="1087" spans="1:19" hidden="1">
      <c r="A1087" s="72" t="s">
        <v>1941</v>
      </c>
      <c r="B1087" s="73" t="s">
        <v>162</v>
      </c>
      <c r="C1087" s="73" t="s">
        <v>1947</v>
      </c>
      <c r="D1087" s="73" t="s">
        <v>1943</v>
      </c>
      <c r="E1087" s="73" t="s">
        <v>84</v>
      </c>
      <c r="F1087" s="74" t="s">
        <v>63</v>
      </c>
      <c r="G1087" s="74" t="s">
        <v>63</v>
      </c>
      <c r="H1087" s="74" t="s">
        <v>63</v>
      </c>
      <c r="I1087" s="74">
        <v>0</v>
      </c>
      <c r="K1087" s="112"/>
      <c r="L1087" s="112"/>
      <c r="M1087" s="112"/>
      <c r="N1087" s="112"/>
      <c r="O1087" s="112"/>
      <c r="P1087" s="112" t="s">
        <v>84</v>
      </c>
      <c r="Q1087" t="str">
        <v>MAIN MODELS</v>
      </c>
      <c r="R1087" s="114"/>
      <c r="S1087" t="e">
        <v>#N/A</v>
      </c>
    </row>
    <row r="1088" spans="1:19" hidden="1">
      <c r="A1088" s="72" t="s">
        <v>1948</v>
      </c>
      <c r="B1088" s="73" t="s">
        <v>158</v>
      </c>
      <c r="C1088" s="73" t="s">
        <v>1949</v>
      </c>
      <c r="D1088" s="73" t="s">
        <v>1950</v>
      </c>
      <c r="E1088" s="73" t="s">
        <v>84</v>
      </c>
      <c r="F1088" s="74" t="s">
        <v>63</v>
      </c>
      <c r="G1088" s="74" t="s">
        <v>63</v>
      </c>
      <c r="H1088" s="74" t="s">
        <v>63</v>
      </c>
      <c r="I1088" s="74">
        <v>0</v>
      </c>
      <c r="K1088" s="112"/>
      <c r="L1088" s="112"/>
      <c r="M1088" s="112"/>
      <c r="N1088" s="112"/>
      <c r="O1088" s="112"/>
      <c r="P1088" s="112" t="s">
        <v>84</v>
      </c>
      <c r="Q1088" t="str">
        <v>MAIN MODELS</v>
      </c>
      <c r="R1088" s="114"/>
      <c r="S1088" t="e">
        <v>#N/A</v>
      </c>
    </row>
    <row r="1089" spans="1:19" hidden="1">
      <c r="A1089" s="72" t="s">
        <v>1948</v>
      </c>
      <c r="B1089" s="73" t="s">
        <v>1170</v>
      </c>
      <c r="C1089" s="73" t="s">
        <v>1951</v>
      </c>
      <c r="D1089" s="73" t="s">
        <v>1950</v>
      </c>
      <c r="E1089" s="73" t="s">
        <v>84</v>
      </c>
      <c r="F1089" s="74" t="s">
        <v>63</v>
      </c>
      <c r="G1089" s="74" t="s">
        <v>63</v>
      </c>
      <c r="H1089" s="74" t="s">
        <v>63</v>
      </c>
      <c r="I1089" s="74">
        <v>0</v>
      </c>
      <c r="K1089" s="112"/>
      <c r="L1089" s="112"/>
      <c r="M1089" s="112"/>
      <c r="N1089" s="112"/>
      <c r="O1089" s="112"/>
      <c r="P1089" s="112" t="s">
        <v>84</v>
      </c>
      <c r="Q1089" t="str">
        <v>MAIN MODELS</v>
      </c>
      <c r="R1089" s="114"/>
      <c r="S1089" t="e">
        <v>#N/A</v>
      </c>
    </row>
    <row r="1090" spans="1:19" hidden="1">
      <c r="A1090" s="72" t="s">
        <v>1948</v>
      </c>
      <c r="B1090" s="73" t="s">
        <v>170</v>
      </c>
      <c r="C1090" s="73" t="s">
        <v>1952</v>
      </c>
      <c r="D1090" s="73" t="s">
        <v>1953</v>
      </c>
      <c r="E1090" s="73" t="s">
        <v>84</v>
      </c>
      <c r="F1090" s="74" t="s">
        <v>63</v>
      </c>
      <c r="G1090" s="74" t="s">
        <v>63</v>
      </c>
      <c r="H1090" s="74" t="s">
        <v>63</v>
      </c>
      <c r="I1090" s="74">
        <v>0</v>
      </c>
      <c r="K1090" s="112"/>
      <c r="L1090" s="112"/>
      <c r="M1090" s="112"/>
      <c r="N1090" s="112"/>
      <c r="O1090" s="112"/>
      <c r="P1090" s="112" t="s">
        <v>84</v>
      </c>
      <c r="Q1090" t="str">
        <v>MAIN MODELS</v>
      </c>
      <c r="R1090" s="114"/>
      <c r="S1090" t="e">
        <v>#N/A</v>
      </c>
    </row>
    <row r="1091" spans="1:19" hidden="1">
      <c r="A1091" s="72" t="s">
        <v>1954</v>
      </c>
      <c r="B1091" s="73" t="s">
        <v>158</v>
      </c>
      <c r="C1091" s="73" t="s">
        <v>1955</v>
      </c>
      <c r="D1091" s="73" t="s">
        <v>1956</v>
      </c>
      <c r="E1091" s="73" t="s">
        <v>84</v>
      </c>
      <c r="F1091" s="74" t="s">
        <v>63</v>
      </c>
      <c r="G1091" s="74" t="s">
        <v>63</v>
      </c>
      <c r="H1091" s="74" t="s">
        <v>63</v>
      </c>
      <c r="I1091" s="74">
        <v>0</v>
      </c>
      <c r="K1091" s="112"/>
      <c r="L1091" s="112"/>
      <c r="M1091" s="112"/>
      <c r="N1091" s="112"/>
      <c r="O1091" s="112"/>
      <c r="P1091" s="112" t="s">
        <v>84</v>
      </c>
      <c r="Q1091" t="str">
        <v>MAIN MODELS</v>
      </c>
      <c r="R1091" s="114"/>
      <c r="S1091" t="e">
        <v>#N/A</v>
      </c>
    </row>
    <row r="1092" spans="1:19" hidden="1">
      <c r="A1092" s="72" t="s">
        <v>1954</v>
      </c>
      <c r="B1092" s="73" t="s">
        <v>1170</v>
      </c>
      <c r="C1092" s="73" t="s">
        <v>1957</v>
      </c>
      <c r="D1092" s="73" t="s">
        <v>1956</v>
      </c>
      <c r="E1092" s="73" t="s">
        <v>84</v>
      </c>
      <c r="F1092" s="74" t="s">
        <v>63</v>
      </c>
      <c r="G1092" s="74" t="s">
        <v>63</v>
      </c>
      <c r="H1092" s="74" t="s">
        <v>63</v>
      </c>
      <c r="I1092" s="74">
        <v>0</v>
      </c>
      <c r="K1092" s="112"/>
      <c r="L1092" s="112"/>
      <c r="M1092" s="112"/>
      <c r="N1092" s="112"/>
      <c r="O1092" s="112"/>
      <c r="P1092" s="112" t="s">
        <v>84</v>
      </c>
      <c r="Q1092" t="str">
        <v>MAIN MODELS</v>
      </c>
      <c r="R1092" s="114"/>
      <c r="S1092" t="e">
        <v>#N/A</v>
      </c>
    </row>
    <row r="1093" spans="1:19" hidden="1">
      <c r="A1093" s="72" t="s">
        <v>1954</v>
      </c>
      <c r="B1093" s="73" t="s">
        <v>162</v>
      </c>
      <c r="C1093" s="73" t="s">
        <v>1958</v>
      </c>
      <c r="D1093" s="73" t="s">
        <v>1956</v>
      </c>
      <c r="E1093" s="73" t="s">
        <v>84</v>
      </c>
      <c r="F1093" s="74" t="s">
        <v>63</v>
      </c>
      <c r="G1093" s="74" t="s">
        <v>63</v>
      </c>
      <c r="H1093" s="74" t="s">
        <v>63</v>
      </c>
      <c r="I1093" s="74">
        <v>0</v>
      </c>
      <c r="K1093" s="112"/>
      <c r="L1093" s="112"/>
      <c r="M1093" s="112"/>
      <c r="N1093" s="112"/>
      <c r="O1093" s="112"/>
      <c r="P1093" s="112" t="s">
        <v>84</v>
      </c>
      <c r="Q1093" t="str">
        <v>MAIN MODELS</v>
      </c>
      <c r="R1093" s="114"/>
      <c r="S1093" t="e">
        <v>#N/A</v>
      </c>
    </row>
    <row r="1094" spans="1:19" hidden="1">
      <c r="A1094" s="72" t="s">
        <v>1959</v>
      </c>
      <c r="B1094" s="73" t="s">
        <v>158</v>
      </c>
      <c r="C1094" s="73" t="s">
        <v>1960</v>
      </c>
      <c r="D1094" s="73" t="s">
        <v>1961</v>
      </c>
      <c r="E1094" s="73" t="s">
        <v>84</v>
      </c>
      <c r="F1094" s="74" t="s">
        <v>63</v>
      </c>
      <c r="G1094" s="74" t="s">
        <v>63</v>
      </c>
      <c r="H1094" s="74" t="s">
        <v>63</v>
      </c>
      <c r="I1094" s="74">
        <v>0</v>
      </c>
      <c r="K1094" s="112"/>
      <c r="L1094" s="112"/>
      <c r="M1094" s="112"/>
      <c r="N1094" s="112"/>
      <c r="O1094" s="112"/>
      <c r="P1094" s="112" t="s">
        <v>84</v>
      </c>
      <c r="Q1094" t="str">
        <v>MAIN MODELS</v>
      </c>
      <c r="R1094" s="114"/>
      <c r="S1094" t="e">
        <v>#N/A</v>
      </c>
    </row>
    <row r="1095" spans="1:19" hidden="1">
      <c r="A1095" s="72" t="s">
        <v>1959</v>
      </c>
      <c r="B1095" s="73" t="s">
        <v>1170</v>
      </c>
      <c r="C1095" s="73" t="s">
        <v>1962</v>
      </c>
      <c r="D1095" s="73" t="s">
        <v>1961</v>
      </c>
      <c r="E1095" s="73" t="s">
        <v>84</v>
      </c>
      <c r="F1095" s="74" t="s">
        <v>63</v>
      </c>
      <c r="G1095" s="74" t="s">
        <v>63</v>
      </c>
      <c r="H1095" s="74" t="s">
        <v>63</v>
      </c>
      <c r="I1095" s="74">
        <v>0</v>
      </c>
      <c r="K1095" s="112"/>
      <c r="L1095" s="112"/>
      <c r="M1095" s="112"/>
      <c r="N1095" s="112"/>
      <c r="O1095" s="112"/>
      <c r="P1095" s="112" t="s">
        <v>84</v>
      </c>
      <c r="Q1095" t="str">
        <v>MAIN MODELS</v>
      </c>
      <c r="R1095" s="114"/>
      <c r="S1095" t="e">
        <v>#N/A</v>
      </c>
    </row>
    <row r="1096" spans="1:19" hidden="1">
      <c r="A1096" s="72" t="s">
        <v>1959</v>
      </c>
      <c r="B1096" s="73" t="s">
        <v>162</v>
      </c>
      <c r="C1096" s="73" t="s">
        <v>1963</v>
      </c>
      <c r="D1096" s="73" t="s">
        <v>1961</v>
      </c>
      <c r="E1096" s="73" t="s">
        <v>84</v>
      </c>
      <c r="F1096" s="74" t="s">
        <v>63</v>
      </c>
      <c r="G1096" s="74" t="s">
        <v>63</v>
      </c>
      <c r="H1096" s="74" t="s">
        <v>63</v>
      </c>
      <c r="I1096" s="74">
        <v>0</v>
      </c>
      <c r="K1096" s="112"/>
      <c r="L1096" s="112"/>
      <c r="M1096" s="112"/>
      <c r="N1096" s="112"/>
      <c r="O1096" s="112"/>
      <c r="P1096" s="112" t="s">
        <v>84</v>
      </c>
      <c r="Q1096" t="str">
        <v>MAIN MODELS</v>
      </c>
      <c r="R1096" s="114"/>
      <c r="S1096" t="e">
        <v>#N/A</v>
      </c>
    </row>
    <row r="1097" spans="1:19" hidden="1">
      <c r="A1097" s="72" t="s">
        <v>1964</v>
      </c>
      <c r="B1097" s="73" t="s">
        <v>1965</v>
      </c>
      <c r="C1097" s="73" t="s">
        <v>1966</v>
      </c>
      <c r="D1097" s="73" t="s">
        <v>1967</v>
      </c>
      <c r="E1097" s="73" t="s">
        <v>84</v>
      </c>
      <c r="F1097" s="74" t="s">
        <v>63</v>
      </c>
      <c r="G1097" s="74" t="s">
        <v>63</v>
      </c>
      <c r="H1097" s="74" t="s">
        <v>63</v>
      </c>
      <c r="I1097" s="74">
        <v>0</v>
      </c>
      <c r="K1097" s="112"/>
      <c r="L1097" s="112"/>
      <c r="M1097" s="112"/>
      <c r="N1097" s="112"/>
      <c r="O1097" s="112"/>
      <c r="P1097" s="112" t="s">
        <v>84</v>
      </c>
      <c r="Q1097" t="str">
        <v>MAIN MODELS</v>
      </c>
      <c r="R1097" s="114"/>
      <c r="S1097" t="e">
        <v>#N/A</v>
      </c>
    </row>
    <row r="1098" spans="1:19" hidden="1">
      <c r="A1098" s="72" t="s">
        <v>1964</v>
      </c>
      <c r="B1098" s="73" t="s">
        <v>246</v>
      </c>
      <c r="C1098" s="73" t="s">
        <v>1968</v>
      </c>
      <c r="D1098" s="73" t="s">
        <v>1967</v>
      </c>
      <c r="E1098" s="73" t="s">
        <v>84</v>
      </c>
      <c r="F1098" s="74" t="s">
        <v>63</v>
      </c>
      <c r="G1098" s="74" t="s">
        <v>63</v>
      </c>
      <c r="H1098" s="74" t="s">
        <v>63</v>
      </c>
      <c r="I1098" s="74">
        <v>0</v>
      </c>
      <c r="K1098" s="112"/>
      <c r="L1098" s="112"/>
      <c r="M1098" s="112"/>
      <c r="N1098" s="112"/>
      <c r="O1098" s="112"/>
      <c r="P1098" s="112" t="s">
        <v>84</v>
      </c>
      <c r="Q1098" t="str">
        <v>MAIN MODELS</v>
      </c>
      <c r="R1098" s="114"/>
      <c r="S1098" t="e">
        <v>#N/A</v>
      </c>
    </row>
    <row r="1099" spans="1:19" hidden="1">
      <c r="A1099" s="72" t="s">
        <v>1964</v>
      </c>
      <c r="B1099" s="73" t="s">
        <v>1143</v>
      </c>
      <c r="C1099" s="73" t="s">
        <v>1969</v>
      </c>
      <c r="D1099" s="73" t="s">
        <v>1967</v>
      </c>
      <c r="E1099" s="73" t="s">
        <v>84</v>
      </c>
      <c r="F1099" s="74" t="s">
        <v>63</v>
      </c>
      <c r="G1099" s="74" t="s">
        <v>63</v>
      </c>
      <c r="H1099" s="74" t="s">
        <v>63</v>
      </c>
      <c r="I1099" s="74">
        <v>0</v>
      </c>
      <c r="K1099" s="112"/>
      <c r="L1099" s="112"/>
      <c r="M1099" s="112"/>
      <c r="N1099" s="112"/>
      <c r="O1099" s="112"/>
      <c r="P1099" s="112" t="s">
        <v>84</v>
      </c>
      <c r="Q1099" t="str">
        <v>MAIN MODELS</v>
      </c>
      <c r="R1099" s="114"/>
      <c r="S1099" t="e">
        <v>#N/A</v>
      </c>
    </row>
    <row r="1100" spans="1:19" hidden="1">
      <c r="A1100" s="72" t="s">
        <v>1964</v>
      </c>
      <c r="B1100" s="73" t="s">
        <v>249</v>
      </c>
      <c r="C1100" s="73" t="s">
        <v>1970</v>
      </c>
      <c r="D1100" s="73" t="s">
        <v>1967</v>
      </c>
      <c r="E1100" s="73" t="s">
        <v>84</v>
      </c>
      <c r="F1100" s="74" t="s">
        <v>63</v>
      </c>
      <c r="G1100" s="74" t="s">
        <v>63</v>
      </c>
      <c r="H1100" s="74" t="s">
        <v>63</v>
      </c>
      <c r="I1100" s="74">
        <v>0</v>
      </c>
      <c r="K1100" s="112"/>
      <c r="L1100" s="112"/>
      <c r="M1100" s="112"/>
      <c r="N1100" s="112"/>
      <c r="O1100" s="112"/>
      <c r="P1100" s="112" t="s">
        <v>84</v>
      </c>
      <c r="Q1100" t="str">
        <v>MAIN MODELS</v>
      </c>
      <c r="R1100" s="114"/>
      <c r="S1100" t="e">
        <v>#N/A</v>
      </c>
    </row>
    <row r="1101" spans="1:19" hidden="1">
      <c r="A1101" s="72" t="s">
        <v>1964</v>
      </c>
      <c r="B1101" s="73" t="s">
        <v>1300</v>
      </c>
      <c r="C1101" s="73" t="s">
        <v>1971</v>
      </c>
      <c r="D1101" s="73" t="s">
        <v>1967</v>
      </c>
      <c r="E1101" s="73" t="s">
        <v>84</v>
      </c>
      <c r="F1101" s="74" t="s">
        <v>63</v>
      </c>
      <c r="G1101" s="74" t="s">
        <v>63</v>
      </c>
      <c r="H1101" s="74" t="s">
        <v>63</v>
      </c>
      <c r="I1101" s="74">
        <v>0</v>
      </c>
      <c r="K1101" s="112"/>
      <c r="L1101" s="112"/>
      <c r="M1101" s="112"/>
      <c r="N1101" s="112"/>
      <c r="O1101" s="112"/>
      <c r="P1101" s="112" t="s">
        <v>84</v>
      </c>
      <c r="Q1101" t="str">
        <v>MAIN MODELS</v>
      </c>
      <c r="R1101" s="114"/>
      <c r="S1101" t="e">
        <v>#N/A</v>
      </c>
    </row>
    <row r="1102" spans="1:19" hidden="1">
      <c r="A1102" s="72" t="s">
        <v>1964</v>
      </c>
      <c r="B1102" s="73" t="s">
        <v>825</v>
      </c>
      <c r="C1102" s="73" t="s">
        <v>1972</v>
      </c>
      <c r="D1102" s="73" t="s">
        <v>1967</v>
      </c>
      <c r="E1102" s="73" t="s">
        <v>84</v>
      </c>
      <c r="F1102" s="74" t="s">
        <v>63</v>
      </c>
      <c r="G1102" s="74" t="s">
        <v>63</v>
      </c>
      <c r="H1102" s="74" t="s">
        <v>63</v>
      </c>
      <c r="I1102" s="74">
        <v>0</v>
      </c>
      <c r="K1102" s="112"/>
      <c r="L1102" s="112"/>
      <c r="M1102" s="112"/>
      <c r="N1102" s="112"/>
      <c r="O1102" s="112"/>
      <c r="P1102" s="112" t="s">
        <v>84</v>
      </c>
      <c r="Q1102" t="str">
        <v>MAIN MODELS</v>
      </c>
      <c r="R1102" s="114"/>
      <c r="S1102" t="e">
        <v>#N/A</v>
      </c>
    </row>
    <row r="1103" spans="1:19" hidden="1">
      <c r="A1103" s="72" t="s">
        <v>1964</v>
      </c>
      <c r="B1103" s="73" t="s">
        <v>1973</v>
      </c>
      <c r="C1103" s="73" t="s">
        <v>1974</v>
      </c>
      <c r="D1103" s="73" t="s">
        <v>1967</v>
      </c>
      <c r="E1103" s="73" t="s">
        <v>84</v>
      </c>
      <c r="F1103" s="74" t="s">
        <v>63</v>
      </c>
      <c r="G1103" s="74" t="s">
        <v>63</v>
      </c>
      <c r="H1103" s="74" t="s">
        <v>63</v>
      </c>
      <c r="I1103" s="74">
        <v>0</v>
      </c>
      <c r="K1103" s="112"/>
      <c r="L1103" s="112"/>
      <c r="M1103" s="112"/>
      <c r="N1103" s="112"/>
      <c r="O1103" s="112"/>
      <c r="P1103" s="112" t="s">
        <v>84</v>
      </c>
      <c r="Q1103" t="str">
        <v>MAIN MODELS</v>
      </c>
      <c r="R1103" s="114"/>
      <c r="S1103" t="e">
        <v>#N/A</v>
      </c>
    </row>
    <row r="1104" spans="1:19" hidden="1">
      <c r="A1104" s="72" t="s">
        <v>1964</v>
      </c>
      <c r="B1104" s="73" t="s">
        <v>1200</v>
      </c>
      <c r="C1104" s="73" t="s">
        <v>1975</v>
      </c>
      <c r="D1104" s="73" t="s">
        <v>1967</v>
      </c>
      <c r="E1104" s="73" t="s">
        <v>84</v>
      </c>
      <c r="F1104" s="74" t="s">
        <v>63</v>
      </c>
      <c r="G1104" s="74" t="s">
        <v>63</v>
      </c>
      <c r="H1104" s="74" t="s">
        <v>63</v>
      </c>
      <c r="I1104" s="74">
        <v>0</v>
      </c>
      <c r="K1104" s="112"/>
      <c r="L1104" s="112"/>
      <c r="M1104" s="112"/>
      <c r="N1104" s="112"/>
      <c r="O1104" s="112"/>
      <c r="P1104" s="112" t="s">
        <v>84</v>
      </c>
      <c r="Q1104" t="str">
        <v>MAIN MODELS</v>
      </c>
      <c r="R1104" s="114"/>
      <c r="S1104" t="e">
        <v>#N/A</v>
      </c>
    </row>
    <row r="1105" spans="1:19" hidden="1">
      <c r="A1105" s="72" t="s">
        <v>1964</v>
      </c>
      <c r="B1105" s="73" t="s">
        <v>1976</v>
      </c>
      <c r="C1105" s="73" t="s">
        <v>1977</v>
      </c>
      <c r="D1105" s="73" t="s">
        <v>1967</v>
      </c>
      <c r="E1105" s="73" t="s">
        <v>84</v>
      </c>
      <c r="F1105" s="74" t="s">
        <v>63</v>
      </c>
      <c r="G1105" s="74" t="s">
        <v>63</v>
      </c>
      <c r="H1105" s="74" t="s">
        <v>63</v>
      </c>
      <c r="I1105" s="74">
        <v>0</v>
      </c>
      <c r="K1105" s="112"/>
      <c r="L1105" s="112"/>
      <c r="M1105" s="112"/>
      <c r="N1105" s="112"/>
      <c r="O1105" s="112"/>
      <c r="P1105" s="112" t="s">
        <v>84</v>
      </c>
      <c r="Q1105" t="str">
        <v>MAIN MODELS</v>
      </c>
      <c r="R1105" s="114"/>
      <c r="S1105" t="e">
        <v>#N/A</v>
      </c>
    </row>
    <row r="1106" spans="1:19" hidden="1">
      <c r="A1106" s="72" t="s">
        <v>1978</v>
      </c>
      <c r="B1106" s="73" t="s">
        <v>158</v>
      </c>
      <c r="C1106" s="73" t="s">
        <v>1979</v>
      </c>
      <c r="D1106" s="73" t="s">
        <v>1980</v>
      </c>
      <c r="E1106" s="73" t="s">
        <v>84</v>
      </c>
      <c r="F1106" s="74" t="s">
        <v>63</v>
      </c>
      <c r="G1106" s="74" t="s">
        <v>63</v>
      </c>
      <c r="H1106" s="74" t="s">
        <v>63</v>
      </c>
      <c r="I1106" s="74">
        <v>0</v>
      </c>
      <c r="K1106" s="112"/>
      <c r="L1106" s="112"/>
      <c r="M1106" s="112"/>
      <c r="N1106" s="112"/>
      <c r="O1106" s="112"/>
      <c r="P1106" s="112" t="s">
        <v>84</v>
      </c>
      <c r="Q1106" t="str">
        <v>MAIN MODELS</v>
      </c>
      <c r="R1106" s="114"/>
      <c r="S1106" t="e">
        <v>#N/A</v>
      </c>
    </row>
    <row r="1107" spans="1:19" hidden="1">
      <c r="A1107" s="72" t="s">
        <v>1978</v>
      </c>
      <c r="B1107" s="73" t="s">
        <v>221</v>
      </c>
      <c r="C1107" s="73" t="s">
        <v>1981</v>
      </c>
      <c r="D1107" s="73" t="s">
        <v>1980</v>
      </c>
      <c r="E1107" s="73" t="s">
        <v>84</v>
      </c>
      <c r="F1107" s="74" t="s">
        <v>63</v>
      </c>
      <c r="G1107" s="74" t="s">
        <v>63</v>
      </c>
      <c r="H1107" s="74" t="s">
        <v>63</v>
      </c>
      <c r="I1107" s="74">
        <v>0</v>
      </c>
      <c r="K1107" s="112"/>
      <c r="L1107" s="112"/>
      <c r="M1107" s="112"/>
      <c r="N1107" s="112"/>
      <c r="O1107" s="112"/>
      <c r="P1107" s="112" t="s">
        <v>84</v>
      </c>
      <c r="Q1107" t="str">
        <v>MAIN MODELS</v>
      </c>
      <c r="R1107" s="114"/>
      <c r="S1107" t="e">
        <v>#N/A</v>
      </c>
    </row>
    <row r="1108" spans="1:19" hidden="1">
      <c r="A1108" s="72" t="s">
        <v>1978</v>
      </c>
      <c r="B1108" s="73" t="s">
        <v>274</v>
      </c>
      <c r="C1108" s="73" t="s">
        <v>1982</v>
      </c>
      <c r="D1108" s="73" t="s">
        <v>1980</v>
      </c>
      <c r="E1108" s="73" t="s">
        <v>84</v>
      </c>
      <c r="F1108" s="74" t="s">
        <v>63</v>
      </c>
      <c r="G1108" s="74" t="s">
        <v>63</v>
      </c>
      <c r="H1108" s="74" t="s">
        <v>63</v>
      </c>
      <c r="I1108" s="74">
        <v>0</v>
      </c>
      <c r="K1108" s="112"/>
      <c r="L1108" s="112"/>
      <c r="M1108" s="112"/>
      <c r="N1108" s="112"/>
      <c r="O1108" s="112"/>
      <c r="P1108" s="112" t="s">
        <v>84</v>
      </c>
      <c r="Q1108" t="str">
        <v>MAIN MODELS</v>
      </c>
      <c r="R1108" s="114"/>
      <c r="S1108" t="e">
        <v>#N/A</v>
      </c>
    </row>
    <row r="1109" spans="1:19" hidden="1">
      <c r="A1109" s="72" t="s">
        <v>1978</v>
      </c>
      <c r="B1109" s="73" t="s">
        <v>277</v>
      </c>
      <c r="C1109" s="73" t="s">
        <v>1983</v>
      </c>
      <c r="D1109" s="73" t="s">
        <v>1980</v>
      </c>
      <c r="E1109" s="73" t="s">
        <v>84</v>
      </c>
      <c r="F1109" s="74" t="s">
        <v>63</v>
      </c>
      <c r="G1109" s="74" t="s">
        <v>63</v>
      </c>
      <c r="H1109" s="74" t="s">
        <v>63</v>
      </c>
      <c r="I1109" s="74">
        <v>0</v>
      </c>
      <c r="K1109" s="112"/>
      <c r="L1109" s="112"/>
      <c r="M1109" s="112"/>
      <c r="N1109" s="112"/>
      <c r="O1109" s="112"/>
      <c r="P1109" s="112" t="s">
        <v>84</v>
      </c>
      <c r="Q1109" t="str">
        <v>MAIN MODELS</v>
      </c>
      <c r="R1109" s="114"/>
      <c r="S1109" t="e">
        <v>#N/A</v>
      </c>
    </row>
    <row r="1110" spans="1:19" hidden="1">
      <c r="A1110" s="72" t="s">
        <v>1978</v>
      </c>
      <c r="B1110" s="73" t="s">
        <v>246</v>
      </c>
      <c r="C1110" s="73" t="s">
        <v>1984</v>
      </c>
      <c r="D1110" s="73" t="s">
        <v>1980</v>
      </c>
      <c r="E1110" s="73" t="s">
        <v>84</v>
      </c>
      <c r="F1110" s="74" t="s">
        <v>63</v>
      </c>
      <c r="G1110" s="74" t="s">
        <v>63</v>
      </c>
      <c r="H1110" s="74" t="s">
        <v>63</v>
      </c>
      <c r="I1110" s="74">
        <v>0</v>
      </c>
      <c r="K1110" s="112"/>
      <c r="L1110" s="112"/>
      <c r="M1110" s="112"/>
      <c r="N1110" s="112"/>
      <c r="O1110" s="112"/>
      <c r="P1110" s="112" t="s">
        <v>84</v>
      </c>
      <c r="Q1110" t="str">
        <v>MAIN MODELS</v>
      </c>
      <c r="R1110" s="114"/>
      <c r="S1110" t="e">
        <v>#N/A</v>
      </c>
    </row>
    <row r="1111" spans="1:19" hidden="1">
      <c r="A1111" s="72" t="s">
        <v>1978</v>
      </c>
      <c r="B1111" s="73" t="s">
        <v>243</v>
      </c>
      <c r="C1111" s="73" t="s">
        <v>1985</v>
      </c>
      <c r="D1111" s="73" t="s">
        <v>1980</v>
      </c>
      <c r="E1111" s="73" t="s">
        <v>84</v>
      </c>
      <c r="F1111" s="74" t="s">
        <v>63</v>
      </c>
      <c r="G1111" s="74" t="s">
        <v>63</v>
      </c>
      <c r="H1111" s="74" t="s">
        <v>63</v>
      </c>
      <c r="I1111" s="74">
        <v>0</v>
      </c>
      <c r="K1111" s="112"/>
      <c r="L1111" s="112"/>
      <c r="M1111" s="112"/>
      <c r="N1111" s="112"/>
      <c r="O1111" s="112"/>
      <c r="P1111" s="112" t="s">
        <v>84</v>
      </c>
      <c r="Q1111" t="str">
        <v>MAIN MODELS</v>
      </c>
      <c r="R1111" s="114"/>
      <c r="S1111" t="e">
        <v>#N/A</v>
      </c>
    </row>
    <row r="1112" spans="1:19" hidden="1">
      <c r="A1112" s="72" t="s">
        <v>1978</v>
      </c>
      <c r="B1112" s="73" t="s">
        <v>1168</v>
      </c>
      <c r="C1112" s="73" t="s">
        <v>1986</v>
      </c>
      <c r="D1112" s="73" t="s">
        <v>1980</v>
      </c>
      <c r="E1112" s="73" t="s">
        <v>84</v>
      </c>
      <c r="F1112" s="74" t="s">
        <v>63</v>
      </c>
      <c r="G1112" s="74" t="s">
        <v>63</v>
      </c>
      <c r="H1112" s="74" t="s">
        <v>63</v>
      </c>
      <c r="I1112" s="74">
        <v>0</v>
      </c>
      <c r="K1112" s="112"/>
      <c r="L1112" s="112"/>
      <c r="M1112" s="112"/>
      <c r="N1112" s="112"/>
      <c r="O1112" s="112"/>
      <c r="P1112" s="112" t="s">
        <v>84</v>
      </c>
      <c r="Q1112" t="str">
        <v>MAIN MODELS</v>
      </c>
      <c r="R1112" s="114"/>
      <c r="S1112" t="e">
        <v>#N/A</v>
      </c>
    </row>
    <row r="1113" spans="1:19" hidden="1">
      <c r="A1113" s="72" t="s">
        <v>1978</v>
      </c>
      <c r="B1113" s="73" t="s">
        <v>1200</v>
      </c>
      <c r="C1113" s="73" t="s">
        <v>1987</v>
      </c>
      <c r="D1113" s="73" t="s">
        <v>1980</v>
      </c>
      <c r="E1113" s="73" t="s">
        <v>84</v>
      </c>
      <c r="F1113" s="74" t="s">
        <v>63</v>
      </c>
      <c r="G1113" s="74" t="s">
        <v>63</v>
      </c>
      <c r="H1113" s="74" t="s">
        <v>63</v>
      </c>
      <c r="I1113" s="74">
        <v>0</v>
      </c>
      <c r="K1113" s="112"/>
      <c r="L1113" s="112"/>
      <c r="M1113" s="112"/>
      <c r="N1113" s="112"/>
      <c r="O1113" s="112"/>
      <c r="P1113" s="112" t="s">
        <v>84</v>
      </c>
      <c r="Q1113" t="str">
        <v>MAIN MODELS</v>
      </c>
      <c r="R1113" s="114"/>
      <c r="S1113" t="e">
        <v>#N/A</v>
      </c>
    </row>
    <row r="1114" spans="1:19" hidden="1">
      <c r="A1114" s="72" t="s">
        <v>1988</v>
      </c>
      <c r="B1114" s="73" t="s">
        <v>968</v>
      </c>
      <c r="C1114" s="73" t="s">
        <v>1989</v>
      </c>
      <c r="D1114" s="73" t="s">
        <v>1990</v>
      </c>
      <c r="E1114" s="73" t="s">
        <v>84</v>
      </c>
      <c r="F1114" s="74" t="s">
        <v>63</v>
      </c>
      <c r="G1114" s="74" t="s">
        <v>63</v>
      </c>
      <c r="H1114" s="74" t="s">
        <v>63</v>
      </c>
      <c r="I1114" s="74">
        <v>0</v>
      </c>
      <c r="K1114" s="112"/>
      <c r="L1114" s="112"/>
      <c r="M1114" s="112"/>
      <c r="N1114" s="112"/>
      <c r="O1114" s="112"/>
      <c r="P1114" s="112" t="s">
        <v>84</v>
      </c>
      <c r="Q1114" t="str">
        <v>MAIN MODELS</v>
      </c>
      <c r="R1114" s="114"/>
      <c r="S1114" t="e">
        <v>#N/A</v>
      </c>
    </row>
    <row r="1115" spans="1:19" hidden="1">
      <c r="A1115" s="72" t="s">
        <v>1988</v>
      </c>
      <c r="B1115" s="73" t="s">
        <v>1965</v>
      </c>
      <c r="C1115" s="73" t="s">
        <v>1991</v>
      </c>
      <c r="D1115" s="73" t="s">
        <v>1990</v>
      </c>
      <c r="E1115" s="73" t="s">
        <v>84</v>
      </c>
      <c r="F1115" s="74" t="s">
        <v>63</v>
      </c>
      <c r="G1115" s="74" t="s">
        <v>63</v>
      </c>
      <c r="H1115" s="74" t="s">
        <v>63</v>
      </c>
      <c r="I1115" s="74">
        <v>0</v>
      </c>
      <c r="K1115" s="112"/>
      <c r="L1115" s="112"/>
      <c r="M1115" s="112"/>
      <c r="N1115" s="112"/>
      <c r="O1115" s="112"/>
      <c r="P1115" s="112" t="s">
        <v>84</v>
      </c>
      <c r="Q1115" t="str">
        <v>MAIN MODELS</v>
      </c>
      <c r="R1115" s="114"/>
      <c r="S1115" t="e">
        <v>#N/A</v>
      </c>
    </row>
    <row r="1116" spans="1:19" hidden="1">
      <c r="A1116" s="72" t="s">
        <v>1988</v>
      </c>
      <c r="B1116" s="73" t="s">
        <v>277</v>
      </c>
      <c r="C1116" s="73" t="s">
        <v>1992</v>
      </c>
      <c r="D1116" s="73" t="s">
        <v>1990</v>
      </c>
      <c r="E1116" s="73" t="s">
        <v>84</v>
      </c>
      <c r="F1116" s="74" t="s">
        <v>63</v>
      </c>
      <c r="G1116" s="74" t="s">
        <v>63</v>
      </c>
      <c r="H1116" s="74" t="s">
        <v>63</v>
      </c>
      <c r="I1116" s="74">
        <v>0</v>
      </c>
      <c r="K1116" s="112"/>
      <c r="L1116" s="112"/>
      <c r="M1116" s="112"/>
      <c r="N1116" s="112"/>
      <c r="O1116" s="112"/>
      <c r="P1116" s="112" t="s">
        <v>84</v>
      </c>
      <c r="Q1116" t="str">
        <v>MAIN MODELS</v>
      </c>
      <c r="R1116" s="114"/>
      <c r="S1116" t="e">
        <v>#N/A</v>
      </c>
    </row>
    <row r="1117" spans="1:19" hidden="1">
      <c r="A1117" s="72" t="s">
        <v>1988</v>
      </c>
      <c r="B1117" s="73" t="s">
        <v>246</v>
      </c>
      <c r="C1117" s="73" t="s">
        <v>1993</v>
      </c>
      <c r="D1117" s="73" t="s">
        <v>1990</v>
      </c>
      <c r="E1117" s="73" t="s">
        <v>84</v>
      </c>
      <c r="F1117" s="74" t="s">
        <v>63</v>
      </c>
      <c r="G1117" s="74" t="s">
        <v>63</v>
      </c>
      <c r="H1117" s="74" t="s">
        <v>63</v>
      </c>
      <c r="I1117" s="74">
        <v>0</v>
      </c>
      <c r="K1117" s="112"/>
      <c r="L1117" s="112"/>
      <c r="M1117" s="112"/>
      <c r="N1117" s="112"/>
      <c r="O1117" s="112"/>
      <c r="P1117" s="112" t="s">
        <v>84</v>
      </c>
      <c r="Q1117" t="str">
        <v>MAIN MODELS</v>
      </c>
      <c r="R1117" s="114"/>
      <c r="S1117" t="e">
        <v>#N/A</v>
      </c>
    </row>
    <row r="1118" spans="1:19" hidden="1">
      <c r="A1118" s="72" t="s">
        <v>1988</v>
      </c>
      <c r="B1118" s="73" t="s">
        <v>291</v>
      </c>
      <c r="C1118" s="73" t="s">
        <v>1994</v>
      </c>
      <c r="D1118" s="73" t="s">
        <v>1990</v>
      </c>
      <c r="E1118" s="73" t="s">
        <v>84</v>
      </c>
      <c r="F1118" s="74" t="s">
        <v>63</v>
      </c>
      <c r="G1118" s="74" t="s">
        <v>63</v>
      </c>
      <c r="H1118" s="74" t="s">
        <v>63</v>
      </c>
      <c r="I1118" s="74">
        <v>0</v>
      </c>
      <c r="K1118" s="112"/>
      <c r="L1118" s="112"/>
      <c r="M1118" s="112"/>
      <c r="N1118" s="112"/>
      <c r="O1118" s="112"/>
      <c r="P1118" s="112" t="s">
        <v>84</v>
      </c>
      <c r="Q1118" t="str">
        <v>MAIN MODELS</v>
      </c>
      <c r="R1118" s="114"/>
      <c r="S1118" t="e">
        <v>#N/A</v>
      </c>
    </row>
    <row r="1119" spans="1:19" hidden="1">
      <c r="A1119" s="72" t="s">
        <v>1988</v>
      </c>
      <c r="B1119" s="73" t="s">
        <v>249</v>
      </c>
      <c r="C1119" s="73" t="s">
        <v>1995</v>
      </c>
      <c r="D1119" s="73" t="s">
        <v>1990</v>
      </c>
      <c r="E1119" s="73" t="s">
        <v>84</v>
      </c>
      <c r="F1119" s="74" t="s">
        <v>63</v>
      </c>
      <c r="G1119" s="74" t="s">
        <v>63</v>
      </c>
      <c r="H1119" s="74" t="s">
        <v>63</v>
      </c>
      <c r="I1119" s="74">
        <v>0</v>
      </c>
      <c r="K1119" s="112"/>
      <c r="L1119" s="112"/>
      <c r="M1119" s="112"/>
      <c r="N1119" s="112"/>
      <c r="O1119" s="112"/>
      <c r="P1119" s="112" t="s">
        <v>84</v>
      </c>
      <c r="Q1119" t="str">
        <v>MAIN MODELS</v>
      </c>
      <c r="R1119" s="114"/>
      <c r="S1119" t="e">
        <v>#N/A</v>
      </c>
    </row>
    <row r="1120" spans="1:19" hidden="1">
      <c r="A1120" s="72" t="s">
        <v>1988</v>
      </c>
      <c r="B1120" s="73" t="s">
        <v>822</v>
      </c>
      <c r="C1120" s="73" t="s">
        <v>1996</v>
      </c>
      <c r="D1120" s="73" t="s">
        <v>1990</v>
      </c>
      <c r="E1120" s="73" t="s">
        <v>84</v>
      </c>
      <c r="F1120" s="74" t="s">
        <v>63</v>
      </c>
      <c r="G1120" s="74" t="s">
        <v>63</v>
      </c>
      <c r="H1120" s="74" t="s">
        <v>63</v>
      </c>
      <c r="I1120" s="74">
        <v>0</v>
      </c>
      <c r="K1120" s="112"/>
      <c r="L1120" s="112"/>
      <c r="M1120" s="112"/>
      <c r="N1120" s="112"/>
      <c r="O1120" s="112"/>
      <c r="P1120" s="112" t="s">
        <v>84</v>
      </c>
      <c r="Q1120" t="str">
        <v>MAIN MODELS</v>
      </c>
      <c r="R1120" s="114"/>
      <c r="S1120" t="e">
        <v>#N/A</v>
      </c>
    </row>
    <row r="1121" spans="1:19" hidden="1">
      <c r="A1121" s="72" t="s">
        <v>1988</v>
      </c>
      <c r="B1121" s="73" t="s">
        <v>825</v>
      </c>
      <c r="C1121" s="73" t="s">
        <v>1997</v>
      </c>
      <c r="D1121" s="73" t="s">
        <v>1990</v>
      </c>
      <c r="E1121" s="73" t="s">
        <v>84</v>
      </c>
      <c r="F1121" s="74" t="s">
        <v>63</v>
      </c>
      <c r="G1121" s="74" t="s">
        <v>63</v>
      </c>
      <c r="H1121" s="74" t="s">
        <v>63</v>
      </c>
      <c r="I1121" s="74">
        <v>0</v>
      </c>
      <c r="K1121" s="112"/>
      <c r="L1121" s="112"/>
      <c r="M1121" s="112"/>
      <c r="N1121" s="112"/>
      <c r="O1121" s="112"/>
      <c r="P1121" s="112" t="s">
        <v>84</v>
      </c>
      <c r="Q1121" t="str">
        <v>MAIN MODELS</v>
      </c>
      <c r="R1121" s="114"/>
      <c r="S1121" t="e">
        <v>#N/A</v>
      </c>
    </row>
    <row r="1122" spans="1:19" hidden="1">
      <c r="A1122" s="72" t="s">
        <v>1988</v>
      </c>
      <c r="B1122" s="73" t="s">
        <v>1168</v>
      </c>
      <c r="C1122" s="73" t="s">
        <v>1998</v>
      </c>
      <c r="D1122" s="73" t="s">
        <v>1990</v>
      </c>
      <c r="E1122" s="73" t="s">
        <v>84</v>
      </c>
      <c r="F1122" s="74" t="s">
        <v>63</v>
      </c>
      <c r="G1122" s="74" t="s">
        <v>63</v>
      </c>
      <c r="H1122" s="74" t="s">
        <v>63</v>
      </c>
      <c r="I1122" s="74">
        <v>0</v>
      </c>
      <c r="K1122" s="112"/>
      <c r="L1122" s="112"/>
      <c r="M1122" s="112"/>
      <c r="N1122" s="112"/>
      <c r="O1122" s="112"/>
      <c r="P1122" s="112" t="s">
        <v>84</v>
      </c>
      <c r="Q1122" t="str">
        <v>MAIN MODELS</v>
      </c>
      <c r="R1122" s="114"/>
      <c r="S1122" t="e">
        <v>#N/A</v>
      </c>
    </row>
    <row r="1123" spans="1:19" hidden="1">
      <c r="A1123" s="72" t="s">
        <v>1988</v>
      </c>
      <c r="B1123" s="73" t="s">
        <v>1200</v>
      </c>
      <c r="C1123" s="73" t="s">
        <v>1999</v>
      </c>
      <c r="D1123" s="73" t="s">
        <v>1990</v>
      </c>
      <c r="E1123" s="73" t="s">
        <v>84</v>
      </c>
      <c r="F1123" s="74" t="s">
        <v>63</v>
      </c>
      <c r="G1123" s="74" t="s">
        <v>63</v>
      </c>
      <c r="H1123" s="74" t="s">
        <v>63</v>
      </c>
      <c r="I1123" s="74">
        <v>0</v>
      </c>
      <c r="K1123" s="112"/>
      <c r="L1123" s="112"/>
      <c r="M1123" s="112"/>
      <c r="N1123" s="112"/>
      <c r="O1123" s="112"/>
      <c r="P1123" s="112" t="s">
        <v>84</v>
      </c>
      <c r="Q1123" t="str">
        <v>MAIN MODELS</v>
      </c>
      <c r="R1123" s="114"/>
      <c r="S1123" t="e">
        <v>#N/A</v>
      </c>
    </row>
    <row r="1124" spans="1:19" hidden="1">
      <c r="A1124" s="72" t="s">
        <v>2000</v>
      </c>
      <c r="B1124" s="73" t="s">
        <v>274</v>
      </c>
      <c r="C1124" s="73" t="s">
        <v>2001</v>
      </c>
      <c r="D1124" s="73" t="s">
        <v>2002</v>
      </c>
      <c r="E1124" s="73" t="s">
        <v>84</v>
      </c>
      <c r="F1124" s="74" t="s">
        <v>63</v>
      </c>
      <c r="G1124" s="74" t="s">
        <v>63</v>
      </c>
      <c r="H1124" s="74" t="s">
        <v>63</v>
      </c>
      <c r="I1124" s="74">
        <v>0</v>
      </c>
      <c r="K1124" s="112"/>
      <c r="L1124" s="112"/>
      <c r="M1124" s="112"/>
      <c r="N1124" s="112"/>
      <c r="O1124" s="112"/>
      <c r="P1124" s="112" t="s">
        <v>84</v>
      </c>
      <c r="Q1124" t="str">
        <v>MAIN MODELS</v>
      </c>
      <c r="R1124" s="114"/>
      <c r="S1124" t="e">
        <v>#N/A</v>
      </c>
    </row>
    <row r="1125" spans="1:19" hidden="1">
      <c r="A1125" s="72" t="s">
        <v>2000</v>
      </c>
      <c r="B1125" s="73" t="s">
        <v>277</v>
      </c>
      <c r="C1125" s="73" t="s">
        <v>2003</v>
      </c>
      <c r="D1125" s="73" t="s">
        <v>2002</v>
      </c>
      <c r="E1125" s="73" t="s">
        <v>84</v>
      </c>
      <c r="F1125" s="74" t="s">
        <v>63</v>
      </c>
      <c r="G1125" s="74" t="s">
        <v>63</v>
      </c>
      <c r="H1125" s="74" t="s">
        <v>63</v>
      </c>
      <c r="I1125" s="74">
        <v>0</v>
      </c>
      <c r="K1125" s="112"/>
      <c r="L1125" s="112"/>
      <c r="M1125" s="112"/>
      <c r="N1125" s="112"/>
      <c r="O1125" s="112"/>
      <c r="P1125" s="112" t="s">
        <v>84</v>
      </c>
      <c r="Q1125" t="str">
        <v>MAIN MODELS</v>
      </c>
      <c r="R1125" s="114"/>
      <c r="S1125" t="e">
        <v>#N/A</v>
      </c>
    </row>
    <row r="1126" spans="1:19" hidden="1">
      <c r="A1126" s="72" t="s">
        <v>2000</v>
      </c>
      <c r="B1126" s="73" t="s">
        <v>291</v>
      </c>
      <c r="C1126" s="73" t="s">
        <v>2004</v>
      </c>
      <c r="D1126" s="73" t="s">
        <v>2002</v>
      </c>
      <c r="E1126" s="73" t="s">
        <v>84</v>
      </c>
      <c r="F1126" s="74" t="s">
        <v>63</v>
      </c>
      <c r="G1126" s="74" t="s">
        <v>63</v>
      </c>
      <c r="H1126" s="74" t="s">
        <v>63</v>
      </c>
      <c r="I1126" s="74">
        <v>0</v>
      </c>
      <c r="K1126" s="112"/>
      <c r="L1126" s="112"/>
      <c r="M1126" s="112"/>
      <c r="N1126" s="112"/>
      <c r="O1126" s="112"/>
      <c r="P1126" s="112" t="s">
        <v>84</v>
      </c>
      <c r="Q1126" t="str">
        <v>MAIN MODELS</v>
      </c>
      <c r="R1126" s="114"/>
      <c r="S1126" t="e">
        <v>#N/A</v>
      </c>
    </row>
    <row r="1127" spans="1:19" hidden="1">
      <c r="A1127" s="72" t="s">
        <v>2000</v>
      </c>
      <c r="B1127" s="73" t="s">
        <v>1197</v>
      </c>
      <c r="C1127" s="73" t="s">
        <v>2005</v>
      </c>
      <c r="D1127" s="73" t="s">
        <v>2002</v>
      </c>
      <c r="E1127" s="73" t="s">
        <v>84</v>
      </c>
      <c r="F1127" s="74" t="s">
        <v>63</v>
      </c>
      <c r="G1127" s="74" t="s">
        <v>63</v>
      </c>
      <c r="H1127" s="74" t="s">
        <v>63</v>
      </c>
      <c r="I1127" s="74">
        <v>0</v>
      </c>
      <c r="K1127" s="112"/>
      <c r="L1127" s="112"/>
      <c r="M1127" s="112"/>
      <c r="N1127" s="112"/>
      <c r="O1127" s="112"/>
      <c r="P1127" s="112" t="s">
        <v>84</v>
      </c>
      <c r="Q1127" t="str">
        <v>MAIN MODELS</v>
      </c>
      <c r="R1127" s="114"/>
      <c r="S1127" t="e">
        <v>#N/A</v>
      </c>
    </row>
    <row r="1128" spans="1:19" hidden="1">
      <c r="A1128" s="72" t="s">
        <v>2000</v>
      </c>
      <c r="B1128" s="73" t="s">
        <v>822</v>
      </c>
      <c r="C1128" s="73" t="s">
        <v>2006</v>
      </c>
      <c r="D1128" s="73" t="s">
        <v>2002</v>
      </c>
      <c r="E1128" s="73" t="s">
        <v>84</v>
      </c>
      <c r="F1128" s="74" t="s">
        <v>63</v>
      </c>
      <c r="G1128" s="74" t="s">
        <v>63</v>
      </c>
      <c r="H1128" s="74" t="s">
        <v>63</v>
      </c>
      <c r="I1128" s="74">
        <v>0</v>
      </c>
      <c r="K1128" s="112"/>
      <c r="L1128" s="112"/>
      <c r="M1128" s="112"/>
      <c r="N1128" s="112"/>
      <c r="O1128" s="112"/>
      <c r="P1128" s="112" t="s">
        <v>84</v>
      </c>
      <c r="Q1128" t="str">
        <v>MAIN MODELS</v>
      </c>
      <c r="R1128" s="114"/>
      <c r="S1128" t="e">
        <v>#N/A</v>
      </c>
    </row>
    <row r="1129" spans="1:19" hidden="1">
      <c r="A1129" s="72" t="s">
        <v>2000</v>
      </c>
      <c r="B1129" s="73" t="s">
        <v>1168</v>
      </c>
      <c r="C1129" s="73" t="s">
        <v>2007</v>
      </c>
      <c r="D1129" s="73" t="s">
        <v>2002</v>
      </c>
      <c r="E1129" s="73" t="s">
        <v>84</v>
      </c>
      <c r="F1129" s="74" t="s">
        <v>63</v>
      </c>
      <c r="G1129" s="74" t="s">
        <v>63</v>
      </c>
      <c r="H1129" s="74" t="s">
        <v>63</v>
      </c>
      <c r="I1129" s="74">
        <v>0</v>
      </c>
      <c r="K1129" s="112"/>
      <c r="L1129" s="112"/>
      <c r="M1129" s="112"/>
      <c r="N1129" s="112"/>
      <c r="O1129" s="112"/>
      <c r="P1129" s="112" t="s">
        <v>84</v>
      </c>
      <c r="Q1129" t="str">
        <v>MAIN MODELS</v>
      </c>
      <c r="R1129" s="114"/>
      <c r="S1129" t="e">
        <v>#N/A</v>
      </c>
    </row>
    <row r="1130" spans="1:19" hidden="1">
      <c r="A1130" s="72" t="s">
        <v>2008</v>
      </c>
      <c r="B1130" s="73" t="s">
        <v>968</v>
      </c>
      <c r="C1130" s="73" t="s">
        <v>2009</v>
      </c>
      <c r="D1130" s="73" t="s">
        <v>2010</v>
      </c>
      <c r="E1130" s="73" t="s">
        <v>84</v>
      </c>
      <c r="F1130" s="74" t="s">
        <v>63</v>
      </c>
      <c r="G1130" s="74" t="s">
        <v>63</v>
      </c>
      <c r="H1130" s="74" t="s">
        <v>63</v>
      </c>
      <c r="I1130" s="74">
        <v>0</v>
      </c>
      <c r="K1130" s="112"/>
      <c r="L1130" s="112"/>
      <c r="M1130" s="112"/>
      <c r="N1130" s="112"/>
      <c r="O1130" s="112"/>
      <c r="P1130" s="112" t="s">
        <v>84</v>
      </c>
      <c r="Q1130" t="str">
        <v>MAIN MODELS</v>
      </c>
      <c r="R1130" s="114"/>
      <c r="S1130" t="e">
        <v>#N/A</v>
      </c>
    </row>
    <row r="1131" spans="1:19" hidden="1">
      <c r="A1131" s="72" t="s">
        <v>2008</v>
      </c>
      <c r="B1131" s="73" t="s">
        <v>1965</v>
      </c>
      <c r="C1131" s="73" t="s">
        <v>2011</v>
      </c>
      <c r="D1131" s="73" t="s">
        <v>2010</v>
      </c>
      <c r="E1131" s="73" t="s">
        <v>84</v>
      </c>
      <c r="F1131" s="74" t="s">
        <v>63</v>
      </c>
      <c r="G1131" s="74" t="s">
        <v>63</v>
      </c>
      <c r="H1131" s="74" t="s">
        <v>63</v>
      </c>
      <c r="I1131" s="74">
        <v>0</v>
      </c>
      <c r="K1131" s="112"/>
      <c r="L1131" s="112"/>
      <c r="M1131" s="112"/>
      <c r="N1131" s="112"/>
      <c r="O1131" s="112"/>
      <c r="P1131" s="112" t="s">
        <v>84</v>
      </c>
      <c r="Q1131" t="str">
        <v>MAIN MODELS</v>
      </c>
      <c r="R1131" s="114"/>
      <c r="S1131" t="e">
        <v>#N/A</v>
      </c>
    </row>
    <row r="1132" spans="1:19" hidden="1">
      <c r="A1132" s="72" t="s">
        <v>2008</v>
      </c>
      <c r="B1132" s="73" t="s">
        <v>246</v>
      </c>
      <c r="C1132" s="73" t="s">
        <v>2012</v>
      </c>
      <c r="D1132" s="73" t="s">
        <v>2010</v>
      </c>
      <c r="E1132" s="73" t="s">
        <v>84</v>
      </c>
      <c r="F1132" s="74" t="s">
        <v>63</v>
      </c>
      <c r="G1132" s="74" t="s">
        <v>63</v>
      </c>
      <c r="H1132" s="74" t="s">
        <v>63</v>
      </c>
      <c r="I1132" s="74">
        <v>0</v>
      </c>
      <c r="K1132" s="112"/>
      <c r="L1132" s="112"/>
      <c r="M1132" s="112"/>
      <c r="N1132" s="112"/>
      <c r="O1132" s="112"/>
      <c r="P1132" s="112" t="s">
        <v>84</v>
      </c>
      <c r="Q1132" t="str">
        <v>MAIN MODELS</v>
      </c>
      <c r="R1132" s="114"/>
      <c r="S1132" t="e">
        <v>#N/A</v>
      </c>
    </row>
    <row r="1133" spans="1:19" hidden="1">
      <c r="A1133" s="72" t="s">
        <v>2008</v>
      </c>
      <c r="B1133" s="73" t="s">
        <v>1143</v>
      </c>
      <c r="C1133" s="73" t="s">
        <v>2013</v>
      </c>
      <c r="D1133" s="73" t="s">
        <v>2010</v>
      </c>
      <c r="E1133" s="73" t="s">
        <v>84</v>
      </c>
      <c r="F1133" s="74" t="s">
        <v>63</v>
      </c>
      <c r="G1133" s="74" t="s">
        <v>63</v>
      </c>
      <c r="H1133" s="74" t="s">
        <v>63</v>
      </c>
      <c r="I1133" s="74">
        <v>0</v>
      </c>
      <c r="K1133" s="112"/>
      <c r="L1133" s="112"/>
      <c r="M1133" s="112"/>
      <c r="N1133" s="112"/>
      <c r="O1133" s="112"/>
      <c r="P1133" s="112" t="s">
        <v>84</v>
      </c>
      <c r="Q1133" t="str">
        <v>MAIN MODELS</v>
      </c>
      <c r="R1133" s="114"/>
      <c r="S1133" t="e">
        <v>#N/A</v>
      </c>
    </row>
    <row r="1134" spans="1:19" hidden="1">
      <c r="A1134" s="72" t="s">
        <v>2008</v>
      </c>
      <c r="B1134" s="73" t="s">
        <v>249</v>
      </c>
      <c r="C1134" s="73" t="s">
        <v>2014</v>
      </c>
      <c r="D1134" s="73" t="s">
        <v>2010</v>
      </c>
      <c r="E1134" s="73" t="s">
        <v>84</v>
      </c>
      <c r="F1134" s="74" t="s">
        <v>63</v>
      </c>
      <c r="G1134" s="74" t="s">
        <v>63</v>
      </c>
      <c r="H1134" s="74" t="s">
        <v>63</v>
      </c>
      <c r="I1134" s="74">
        <v>0</v>
      </c>
      <c r="K1134" s="112"/>
      <c r="L1134" s="112"/>
      <c r="M1134" s="112"/>
      <c r="N1134" s="112"/>
      <c r="O1134" s="112"/>
      <c r="P1134" s="112" t="s">
        <v>84</v>
      </c>
      <c r="Q1134" t="str">
        <v>MAIN MODELS</v>
      </c>
      <c r="R1134" s="114"/>
      <c r="S1134" t="e">
        <v>#N/A</v>
      </c>
    </row>
    <row r="1135" spans="1:19" hidden="1">
      <c r="A1135" s="72" t="s">
        <v>2008</v>
      </c>
      <c r="B1135" s="73" t="s">
        <v>1300</v>
      </c>
      <c r="C1135" s="73" t="s">
        <v>2015</v>
      </c>
      <c r="D1135" s="73" t="s">
        <v>2010</v>
      </c>
      <c r="E1135" s="73" t="s">
        <v>84</v>
      </c>
      <c r="F1135" s="74" t="s">
        <v>63</v>
      </c>
      <c r="G1135" s="74" t="s">
        <v>63</v>
      </c>
      <c r="H1135" s="74" t="s">
        <v>63</v>
      </c>
      <c r="I1135" s="74">
        <v>0</v>
      </c>
      <c r="K1135" s="112"/>
      <c r="L1135" s="112"/>
      <c r="M1135" s="112"/>
      <c r="N1135" s="112"/>
      <c r="O1135" s="112"/>
      <c r="P1135" s="112" t="s">
        <v>84</v>
      </c>
      <c r="Q1135" t="str">
        <v>MAIN MODELS</v>
      </c>
      <c r="R1135" s="114"/>
      <c r="S1135" t="e">
        <v>#N/A</v>
      </c>
    </row>
    <row r="1136" spans="1:19" hidden="1">
      <c r="A1136" s="72" t="s">
        <v>2008</v>
      </c>
      <c r="B1136" s="73" t="s">
        <v>825</v>
      </c>
      <c r="C1136" s="73" t="s">
        <v>2016</v>
      </c>
      <c r="D1136" s="73" t="s">
        <v>2010</v>
      </c>
      <c r="E1136" s="73" t="s">
        <v>84</v>
      </c>
      <c r="F1136" s="74" t="s">
        <v>63</v>
      </c>
      <c r="G1136" s="74" t="s">
        <v>63</v>
      </c>
      <c r="H1136" s="74" t="s">
        <v>63</v>
      </c>
      <c r="I1136" s="74">
        <v>0</v>
      </c>
      <c r="K1136" s="112"/>
      <c r="L1136" s="112"/>
      <c r="M1136" s="112"/>
      <c r="N1136" s="112"/>
      <c r="O1136" s="112"/>
      <c r="P1136" s="112" t="s">
        <v>84</v>
      </c>
      <c r="Q1136" t="str">
        <v>MAIN MODELS</v>
      </c>
      <c r="R1136" s="114"/>
      <c r="S1136" t="e">
        <v>#N/A</v>
      </c>
    </row>
    <row r="1137" spans="1:19" hidden="1">
      <c r="A1137" s="72" t="s">
        <v>2008</v>
      </c>
      <c r="B1137" s="73" t="s">
        <v>1973</v>
      </c>
      <c r="C1137" s="73" t="s">
        <v>2017</v>
      </c>
      <c r="D1137" s="73" t="s">
        <v>2010</v>
      </c>
      <c r="E1137" s="73" t="s">
        <v>84</v>
      </c>
      <c r="F1137" s="74" t="s">
        <v>63</v>
      </c>
      <c r="G1137" s="74" t="s">
        <v>63</v>
      </c>
      <c r="H1137" s="74" t="s">
        <v>63</v>
      </c>
      <c r="I1137" s="74">
        <v>0</v>
      </c>
      <c r="K1137" s="112"/>
      <c r="L1137" s="112"/>
      <c r="M1137" s="112"/>
      <c r="N1137" s="112"/>
      <c r="O1137" s="112"/>
      <c r="P1137" s="112" t="s">
        <v>84</v>
      </c>
      <c r="Q1137" t="str">
        <v>MAIN MODELS</v>
      </c>
      <c r="R1137" s="114"/>
      <c r="S1137" t="e">
        <v>#N/A</v>
      </c>
    </row>
    <row r="1138" spans="1:19" hidden="1">
      <c r="A1138" s="72" t="s">
        <v>2008</v>
      </c>
      <c r="B1138" s="73" t="s">
        <v>1200</v>
      </c>
      <c r="C1138" s="73" t="s">
        <v>2018</v>
      </c>
      <c r="D1138" s="73" t="s">
        <v>2010</v>
      </c>
      <c r="E1138" s="73" t="s">
        <v>84</v>
      </c>
      <c r="F1138" s="74" t="s">
        <v>63</v>
      </c>
      <c r="G1138" s="74" t="s">
        <v>63</v>
      </c>
      <c r="H1138" s="74" t="s">
        <v>63</v>
      </c>
      <c r="I1138" s="74">
        <v>0</v>
      </c>
      <c r="K1138" s="112"/>
      <c r="L1138" s="112"/>
      <c r="M1138" s="112"/>
      <c r="N1138" s="112"/>
      <c r="O1138" s="112"/>
      <c r="P1138" s="112" t="s">
        <v>84</v>
      </c>
      <c r="Q1138" t="str">
        <v>MAIN MODELS</v>
      </c>
      <c r="R1138" s="114"/>
      <c r="S1138" t="e">
        <v>#N/A</v>
      </c>
    </row>
    <row r="1139" spans="1:19" hidden="1">
      <c r="A1139" s="72" t="s">
        <v>2008</v>
      </c>
      <c r="B1139" s="73" t="s">
        <v>1976</v>
      </c>
      <c r="C1139" s="73" t="s">
        <v>2019</v>
      </c>
      <c r="D1139" s="73" t="s">
        <v>2010</v>
      </c>
      <c r="E1139" s="73" t="s">
        <v>84</v>
      </c>
      <c r="F1139" s="74" t="s">
        <v>63</v>
      </c>
      <c r="G1139" s="74" t="s">
        <v>63</v>
      </c>
      <c r="H1139" s="74" t="s">
        <v>63</v>
      </c>
      <c r="I1139" s="74">
        <v>0</v>
      </c>
      <c r="K1139" s="112"/>
      <c r="L1139" s="112"/>
      <c r="M1139" s="112"/>
      <c r="N1139" s="112"/>
      <c r="O1139" s="112"/>
      <c r="P1139" s="112" t="s">
        <v>84</v>
      </c>
      <c r="Q1139" t="str">
        <v>MAIN MODELS</v>
      </c>
      <c r="R1139" s="114"/>
      <c r="S1139" t="e">
        <v>#N/A</v>
      </c>
    </row>
    <row r="1140" spans="1:19" hidden="1">
      <c r="A1140" s="72" t="s">
        <v>2020</v>
      </c>
      <c r="B1140" s="73" t="s">
        <v>274</v>
      </c>
      <c r="C1140" s="73" t="s">
        <v>2021</v>
      </c>
      <c r="D1140" s="73" t="s">
        <v>2022</v>
      </c>
      <c r="E1140" s="73" t="s">
        <v>84</v>
      </c>
      <c r="F1140" s="74" t="s">
        <v>63</v>
      </c>
      <c r="G1140" s="74" t="s">
        <v>63</v>
      </c>
      <c r="H1140" s="74" t="s">
        <v>63</v>
      </c>
      <c r="I1140" s="74">
        <v>0</v>
      </c>
      <c r="K1140" s="112"/>
      <c r="L1140" s="112"/>
      <c r="M1140" s="112"/>
      <c r="N1140" s="112"/>
      <c r="O1140" s="112"/>
      <c r="P1140" s="112" t="s">
        <v>84</v>
      </c>
      <c r="Q1140" t="str">
        <v>MAIN MODELS</v>
      </c>
      <c r="R1140" s="114"/>
      <c r="S1140" t="e">
        <v>#N/A</v>
      </c>
    </row>
    <row r="1141" spans="1:19" hidden="1">
      <c r="A1141" s="72" t="s">
        <v>2020</v>
      </c>
      <c r="B1141" s="73" t="s">
        <v>968</v>
      </c>
      <c r="C1141" s="73" t="s">
        <v>2023</v>
      </c>
      <c r="D1141" s="73" t="s">
        <v>2022</v>
      </c>
      <c r="E1141" s="73" t="s">
        <v>84</v>
      </c>
      <c r="F1141" s="74" t="s">
        <v>63</v>
      </c>
      <c r="G1141" s="74" t="s">
        <v>63</v>
      </c>
      <c r="H1141" s="74" t="s">
        <v>63</v>
      </c>
      <c r="I1141" s="74">
        <v>0</v>
      </c>
      <c r="K1141" s="112"/>
      <c r="L1141" s="112"/>
      <c r="M1141" s="112"/>
      <c r="N1141" s="112"/>
      <c r="O1141" s="112"/>
      <c r="P1141" s="112" t="s">
        <v>84</v>
      </c>
      <c r="Q1141" t="str">
        <v>MAIN MODELS</v>
      </c>
      <c r="R1141" s="114"/>
      <c r="S1141" t="e">
        <v>#N/A</v>
      </c>
    </row>
    <row r="1142" spans="1:19" hidden="1">
      <c r="A1142" s="72" t="s">
        <v>2020</v>
      </c>
      <c r="B1142" s="73" t="s">
        <v>1965</v>
      </c>
      <c r="C1142" s="73" t="s">
        <v>2024</v>
      </c>
      <c r="D1142" s="73" t="s">
        <v>2022</v>
      </c>
      <c r="E1142" s="73" t="s">
        <v>84</v>
      </c>
      <c r="F1142" s="74" t="s">
        <v>63</v>
      </c>
      <c r="G1142" s="74" t="s">
        <v>63</v>
      </c>
      <c r="H1142" s="74" t="s">
        <v>63</v>
      </c>
      <c r="I1142" s="74">
        <v>0</v>
      </c>
      <c r="K1142" s="112"/>
      <c r="L1142" s="112"/>
      <c r="M1142" s="112"/>
      <c r="N1142" s="112"/>
      <c r="O1142" s="112"/>
      <c r="P1142" s="112" t="s">
        <v>84</v>
      </c>
      <c r="Q1142" t="str">
        <v>MAIN MODELS</v>
      </c>
      <c r="R1142" s="114"/>
      <c r="S1142" t="e">
        <v>#N/A</v>
      </c>
    </row>
    <row r="1143" spans="1:19" hidden="1">
      <c r="A1143" s="72" t="s">
        <v>2020</v>
      </c>
      <c r="B1143" s="73" t="s">
        <v>277</v>
      </c>
      <c r="C1143" s="73" t="s">
        <v>2025</v>
      </c>
      <c r="D1143" s="73" t="s">
        <v>2022</v>
      </c>
      <c r="E1143" s="73" t="s">
        <v>84</v>
      </c>
      <c r="F1143" s="74" t="s">
        <v>63</v>
      </c>
      <c r="G1143" s="74" t="s">
        <v>63</v>
      </c>
      <c r="H1143" s="74" t="s">
        <v>63</v>
      </c>
      <c r="I1143" s="74">
        <v>0</v>
      </c>
      <c r="K1143" s="112"/>
      <c r="L1143" s="112"/>
      <c r="M1143" s="112"/>
      <c r="N1143" s="112"/>
      <c r="O1143" s="112"/>
      <c r="P1143" s="112" t="s">
        <v>84</v>
      </c>
      <c r="Q1143" t="str">
        <v>MAIN MODELS</v>
      </c>
      <c r="R1143" s="114"/>
      <c r="S1143" t="e">
        <v>#N/A</v>
      </c>
    </row>
    <row r="1144" spans="1:19" hidden="1">
      <c r="A1144" s="72" t="s">
        <v>2020</v>
      </c>
      <c r="B1144" s="73" t="s">
        <v>246</v>
      </c>
      <c r="C1144" s="73" t="s">
        <v>2026</v>
      </c>
      <c r="D1144" s="73" t="s">
        <v>2022</v>
      </c>
      <c r="E1144" s="73" t="s">
        <v>84</v>
      </c>
      <c r="F1144" s="74" t="s">
        <v>63</v>
      </c>
      <c r="G1144" s="74" t="s">
        <v>63</v>
      </c>
      <c r="H1144" s="74" t="s">
        <v>63</v>
      </c>
      <c r="I1144" s="74">
        <v>0</v>
      </c>
      <c r="K1144" s="112"/>
      <c r="L1144" s="112"/>
      <c r="M1144" s="112"/>
      <c r="N1144" s="112"/>
      <c r="O1144" s="112"/>
      <c r="P1144" s="112" t="s">
        <v>84</v>
      </c>
      <c r="Q1144" t="str">
        <v>MAIN MODELS</v>
      </c>
      <c r="R1144" s="114"/>
      <c r="S1144" t="e">
        <v>#N/A</v>
      </c>
    </row>
    <row r="1145" spans="1:19" hidden="1">
      <c r="A1145" s="72" t="s">
        <v>2020</v>
      </c>
      <c r="B1145" s="73" t="s">
        <v>291</v>
      </c>
      <c r="C1145" s="73" t="s">
        <v>2027</v>
      </c>
      <c r="D1145" s="73" t="s">
        <v>2022</v>
      </c>
      <c r="E1145" s="73" t="s">
        <v>84</v>
      </c>
      <c r="F1145" s="74" t="s">
        <v>63</v>
      </c>
      <c r="G1145" s="74" t="s">
        <v>63</v>
      </c>
      <c r="H1145" s="74" t="s">
        <v>63</v>
      </c>
      <c r="I1145" s="74">
        <v>0</v>
      </c>
      <c r="K1145" s="112"/>
      <c r="L1145" s="112"/>
      <c r="M1145" s="112"/>
      <c r="N1145" s="112"/>
      <c r="O1145" s="112"/>
      <c r="P1145" s="112" t="s">
        <v>84</v>
      </c>
      <c r="Q1145" t="str">
        <v>MAIN MODELS</v>
      </c>
      <c r="R1145" s="114"/>
      <c r="S1145" t="e">
        <v>#N/A</v>
      </c>
    </row>
    <row r="1146" spans="1:19" hidden="1">
      <c r="A1146" s="72" t="s">
        <v>2020</v>
      </c>
      <c r="B1146" s="73" t="s">
        <v>249</v>
      </c>
      <c r="C1146" s="73" t="s">
        <v>2028</v>
      </c>
      <c r="D1146" s="73" t="s">
        <v>2022</v>
      </c>
      <c r="E1146" s="73" t="s">
        <v>84</v>
      </c>
      <c r="F1146" s="74" t="s">
        <v>63</v>
      </c>
      <c r="G1146" s="74" t="s">
        <v>63</v>
      </c>
      <c r="H1146" s="74" t="s">
        <v>63</v>
      </c>
      <c r="I1146" s="74">
        <v>0</v>
      </c>
      <c r="K1146" s="112"/>
      <c r="L1146" s="112"/>
      <c r="M1146" s="112"/>
      <c r="N1146" s="112"/>
      <c r="O1146" s="112"/>
      <c r="P1146" s="112" t="s">
        <v>84</v>
      </c>
      <c r="Q1146" t="str">
        <v>MAIN MODELS</v>
      </c>
      <c r="R1146" s="114"/>
      <c r="S1146" t="e">
        <v>#N/A</v>
      </c>
    </row>
    <row r="1147" spans="1:19" hidden="1">
      <c r="A1147" s="72" t="s">
        <v>2020</v>
      </c>
      <c r="B1147" s="73" t="s">
        <v>1197</v>
      </c>
      <c r="C1147" s="73" t="s">
        <v>2029</v>
      </c>
      <c r="D1147" s="73" t="s">
        <v>2022</v>
      </c>
      <c r="E1147" s="73" t="s">
        <v>84</v>
      </c>
      <c r="F1147" s="74" t="s">
        <v>63</v>
      </c>
      <c r="G1147" s="74" t="s">
        <v>63</v>
      </c>
      <c r="H1147" s="74" t="s">
        <v>63</v>
      </c>
      <c r="I1147" s="74">
        <v>0</v>
      </c>
      <c r="K1147" s="112"/>
      <c r="L1147" s="112"/>
      <c r="M1147" s="112"/>
      <c r="N1147" s="112"/>
      <c r="O1147" s="112"/>
      <c r="P1147" s="112" t="s">
        <v>84</v>
      </c>
      <c r="Q1147" t="str">
        <v>MAIN MODELS</v>
      </c>
      <c r="R1147" s="114"/>
      <c r="S1147" t="e">
        <v>#N/A</v>
      </c>
    </row>
    <row r="1148" spans="1:19" hidden="1">
      <c r="A1148" s="72" t="s">
        <v>2020</v>
      </c>
      <c r="B1148" s="73" t="s">
        <v>822</v>
      </c>
      <c r="C1148" s="73" t="s">
        <v>2030</v>
      </c>
      <c r="D1148" s="73" t="s">
        <v>2022</v>
      </c>
      <c r="E1148" s="73" t="s">
        <v>84</v>
      </c>
      <c r="F1148" s="74" t="s">
        <v>63</v>
      </c>
      <c r="G1148" s="74" t="s">
        <v>63</v>
      </c>
      <c r="H1148" s="74" t="s">
        <v>63</v>
      </c>
      <c r="I1148" s="74">
        <v>0</v>
      </c>
      <c r="K1148" s="112"/>
      <c r="L1148" s="112"/>
      <c r="M1148" s="112"/>
      <c r="N1148" s="112"/>
      <c r="O1148" s="112"/>
      <c r="P1148" s="112" t="s">
        <v>84</v>
      </c>
      <c r="Q1148" t="str">
        <v>MAIN MODELS</v>
      </c>
      <c r="R1148" s="114"/>
      <c r="S1148" t="e">
        <v>#N/A</v>
      </c>
    </row>
    <row r="1149" spans="1:19" hidden="1">
      <c r="A1149" s="72" t="s">
        <v>2020</v>
      </c>
      <c r="B1149" s="73" t="s">
        <v>825</v>
      </c>
      <c r="C1149" s="73" t="s">
        <v>2031</v>
      </c>
      <c r="D1149" s="73" t="s">
        <v>2022</v>
      </c>
      <c r="E1149" s="73" t="s">
        <v>84</v>
      </c>
      <c r="F1149" s="74" t="s">
        <v>63</v>
      </c>
      <c r="G1149" s="74" t="s">
        <v>63</v>
      </c>
      <c r="H1149" s="74" t="s">
        <v>63</v>
      </c>
      <c r="I1149" s="74">
        <v>0</v>
      </c>
      <c r="K1149" s="112"/>
      <c r="L1149" s="112"/>
      <c r="M1149" s="112"/>
      <c r="N1149" s="112"/>
      <c r="O1149" s="112"/>
      <c r="P1149" s="112" t="s">
        <v>84</v>
      </c>
      <c r="Q1149" t="str">
        <v>MAIN MODELS</v>
      </c>
      <c r="R1149" s="114"/>
      <c r="S1149" t="e">
        <v>#N/A</v>
      </c>
    </row>
    <row r="1150" spans="1:19" hidden="1">
      <c r="A1150" s="72" t="s">
        <v>2020</v>
      </c>
      <c r="B1150" s="73" t="s">
        <v>1168</v>
      </c>
      <c r="C1150" s="73" t="s">
        <v>2032</v>
      </c>
      <c r="D1150" s="73" t="s">
        <v>2022</v>
      </c>
      <c r="E1150" s="73" t="s">
        <v>84</v>
      </c>
      <c r="F1150" s="74" t="s">
        <v>63</v>
      </c>
      <c r="G1150" s="74" t="s">
        <v>63</v>
      </c>
      <c r="H1150" s="74" t="s">
        <v>63</v>
      </c>
      <c r="I1150" s="74">
        <v>0</v>
      </c>
      <c r="K1150" s="112"/>
      <c r="L1150" s="112"/>
      <c r="M1150" s="112"/>
      <c r="N1150" s="112"/>
      <c r="O1150" s="112"/>
      <c r="P1150" s="112" t="s">
        <v>84</v>
      </c>
      <c r="Q1150" t="str">
        <v>MAIN MODELS</v>
      </c>
      <c r="R1150" s="114"/>
      <c r="S1150" t="e">
        <v>#N/A</v>
      </c>
    </row>
    <row r="1151" spans="1:19" hidden="1">
      <c r="A1151" s="72" t="s">
        <v>2020</v>
      </c>
      <c r="B1151" s="73" t="s">
        <v>1200</v>
      </c>
      <c r="C1151" s="73" t="s">
        <v>2033</v>
      </c>
      <c r="D1151" s="73" t="s">
        <v>2022</v>
      </c>
      <c r="E1151" s="73" t="s">
        <v>84</v>
      </c>
      <c r="F1151" s="74" t="s">
        <v>63</v>
      </c>
      <c r="G1151" s="74" t="s">
        <v>63</v>
      </c>
      <c r="H1151" s="74" t="s">
        <v>63</v>
      </c>
      <c r="I1151" s="74">
        <v>0</v>
      </c>
      <c r="K1151" s="112"/>
      <c r="L1151" s="112"/>
      <c r="M1151" s="112"/>
      <c r="N1151" s="112"/>
      <c r="O1151" s="112"/>
      <c r="P1151" s="112" t="s">
        <v>84</v>
      </c>
      <c r="Q1151" t="str">
        <v>MAIN MODELS</v>
      </c>
      <c r="R1151" s="114"/>
      <c r="S1151" t="e">
        <v>#N/A</v>
      </c>
    </row>
    <row r="1152" spans="1:19" hidden="1">
      <c r="A1152" s="72" t="s">
        <v>2034</v>
      </c>
      <c r="B1152" s="73" t="s">
        <v>158</v>
      </c>
      <c r="C1152" s="73" t="s">
        <v>2035</v>
      </c>
      <c r="D1152" s="73" t="s">
        <v>2036</v>
      </c>
      <c r="E1152" s="73" t="s">
        <v>84</v>
      </c>
      <c r="F1152" s="74" t="s">
        <v>63</v>
      </c>
      <c r="G1152" s="74" t="s">
        <v>63</v>
      </c>
      <c r="H1152" s="74" t="s">
        <v>63</v>
      </c>
      <c r="I1152" s="74">
        <v>0</v>
      </c>
      <c r="K1152" s="112"/>
      <c r="L1152" s="112"/>
      <c r="M1152" s="112"/>
      <c r="N1152" s="112"/>
      <c r="O1152" s="112"/>
      <c r="P1152" s="112" t="s">
        <v>84</v>
      </c>
      <c r="Q1152" t="str">
        <v>MAIN MODELS</v>
      </c>
      <c r="R1152" s="114"/>
      <c r="S1152" t="e">
        <v>#N/A</v>
      </c>
    </row>
    <row r="1153" spans="1:19" hidden="1">
      <c r="A1153" s="72" t="s">
        <v>2034</v>
      </c>
      <c r="B1153" s="73" t="s">
        <v>221</v>
      </c>
      <c r="C1153" s="73" t="s">
        <v>2037</v>
      </c>
      <c r="D1153" s="73" t="s">
        <v>2036</v>
      </c>
      <c r="E1153" s="73" t="s">
        <v>84</v>
      </c>
      <c r="F1153" s="74" t="s">
        <v>63</v>
      </c>
      <c r="G1153" s="74" t="s">
        <v>63</v>
      </c>
      <c r="H1153" s="74" t="s">
        <v>63</v>
      </c>
      <c r="I1153" s="74">
        <v>0</v>
      </c>
      <c r="K1153" s="112"/>
      <c r="L1153" s="112"/>
      <c r="M1153" s="112"/>
      <c r="N1153" s="112"/>
      <c r="O1153" s="112"/>
      <c r="P1153" s="112" t="s">
        <v>84</v>
      </c>
      <c r="Q1153" t="str">
        <v>MAIN MODELS</v>
      </c>
      <c r="R1153" s="114"/>
      <c r="S1153" t="e">
        <v>#N/A</v>
      </c>
    </row>
    <row r="1154" spans="1:19" hidden="1">
      <c r="A1154" s="72" t="s">
        <v>2034</v>
      </c>
      <c r="B1154" s="73" t="s">
        <v>274</v>
      </c>
      <c r="C1154" s="73" t="s">
        <v>2038</v>
      </c>
      <c r="D1154" s="73" t="s">
        <v>2036</v>
      </c>
      <c r="E1154" s="73" t="s">
        <v>84</v>
      </c>
      <c r="F1154" s="74" t="s">
        <v>63</v>
      </c>
      <c r="G1154" s="74" t="s">
        <v>63</v>
      </c>
      <c r="H1154" s="74" t="s">
        <v>63</v>
      </c>
      <c r="I1154" s="74">
        <v>0</v>
      </c>
      <c r="K1154" s="112"/>
      <c r="L1154" s="112"/>
      <c r="M1154" s="112"/>
      <c r="N1154" s="112"/>
      <c r="O1154" s="112"/>
      <c r="P1154" s="112" t="s">
        <v>84</v>
      </c>
      <c r="Q1154" t="str">
        <v>MAIN MODELS</v>
      </c>
      <c r="R1154" s="114"/>
      <c r="S1154" t="e">
        <v>#N/A</v>
      </c>
    </row>
    <row r="1155" spans="1:19" hidden="1">
      <c r="A1155" s="72" t="s">
        <v>2034</v>
      </c>
      <c r="B1155" s="73" t="s">
        <v>277</v>
      </c>
      <c r="C1155" s="73" t="s">
        <v>2039</v>
      </c>
      <c r="D1155" s="73" t="s">
        <v>2036</v>
      </c>
      <c r="E1155" s="73" t="s">
        <v>84</v>
      </c>
      <c r="F1155" s="74" t="s">
        <v>63</v>
      </c>
      <c r="G1155" s="74" t="s">
        <v>63</v>
      </c>
      <c r="H1155" s="74" t="s">
        <v>63</v>
      </c>
      <c r="I1155" s="74">
        <v>0</v>
      </c>
      <c r="K1155" s="112"/>
      <c r="L1155" s="112"/>
      <c r="M1155" s="112"/>
      <c r="N1155" s="112"/>
      <c r="O1155" s="112"/>
      <c r="P1155" s="112" t="s">
        <v>84</v>
      </c>
      <c r="Q1155" t="str">
        <v>MAIN MODELS</v>
      </c>
      <c r="R1155" s="114"/>
      <c r="S1155" t="e">
        <v>#N/A</v>
      </c>
    </row>
    <row r="1156" spans="1:19" hidden="1">
      <c r="A1156" s="72" t="s">
        <v>2034</v>
      </c>
      <c r="B1156" s="73" t="s">
        <v>1168</v>
      </c>
      <c r="C1156" s="73" t="s">
        <v>2040</v>
      </c>
      <c r="D1156" s="73" t="s">
        <v>2036</v>
      </c>
      <c r="E1156" s="73" t="s">
        <v>84</v>
      </c>
      <c r="F1156" s="74" t="s">
        <v>63</v>
      </c>
      <c r="G1156" s="74" t="s">
        <v>63</v>
      </c>
      <c r="H1156" s="74" t="s">
        <v>63</v>
      </c>
      <c r="I1156" s="74">
        <v>0</v>
      </c>
      <c r="K1156" s="112"/>
      <c r="L1156" s="112"/>
      <c r="M1156" s="112"/>
      <c r="N1156" s="112"/>
      <c r="O1156" s="112"/>
      <c r="P1156" s="112" t="s">
        <v>84</v>
      </c>
      <c r="Q1156" t="str">
        <v>MAIN MODELS</v>
      </c>
      <c r="R1156" s="114"/>
      <c r="S1156" t="e">
        <v>#N/A</v>
      </c>
    </row>
    <row r="1157" spans="1:19" hidden="1">
      <c r="A1157" s="72" t="s">
        <v>1896</v>
      </c>
      <c r="B1157" s="73" t="s">
        <v>243</v>
      </c>
      <c r="C1157" s="73" t="s">
        <v>2041</v>
      </c>
      <c r="D1157" s="73" t="s">
        <v>1898</v>
      </c>
      <c r="E1157" s="73" t="s">
        <v>84</v>
      </c>
      <c r="F1157" s="74" t="s">
        <v>63</v>
      </c>
      <c r="G1157" s="74" t="s">
        <v>63</v>
      </c>
      <c r="H1157" s="74" t="s">
        <v>63</v>
      </c>
      <c r="I1157" s="74">
        <v>0</v>
      </c>
      <c r="K1157" s="112"/>
      <c r="L1157" s="112"/>
      <c r="M1157" s="112"/>
      <c r="N1157" s="112"/>
      <c r="O1157" s="112"/>
      <c r="P1157" s="112" t="s">
        <v>84</v>
      </c>
      <c r="Q1157" t="str">
        <v>MAIN MODELS</v>
      </c>
      <c r="R1157" s="114"/>
      <c r="S1157" t="e">
        <v>#N/A</v>
      </c>
    </row>
    <row r="1158" spans="1:19" hidden="1">
      <c r="A1158" s="72" t="s">
        <v>1896</v>
      </c>
      <c r="B1158" s="73" t="s">
        <v>1188</v>
      </c>
      <c r="C1158" s="73" t="s">
        <v>2042</v>
      </c>
      <c r="D1158" s="73" t="s">
        <v>1900</v>
      </c>
      <c r="E1158" s="73" t="s">
        <v>84</v>
      </c>
      <c r="F1158" s="74" t="s">
        <v>63</v>
      </c>
      <c r="G1158" s="74" t="s">
        <v>63</v>
      </c>
      <c r="H1158" s="74" t="s">
        <v>63</v>
      </c>
      <c r="I1158" s="74">
        <v>0</v>
      </c>
      <c r="K1158" s="112"/>
      <c r="L1158" s="112"/>
      <c r="M1158" s="112"/>
      <c r="N1158" s="112"/>
      <c r="O1158" s="112"/>
      <c r="P1158" s="112" t="s">
        <v>84</v>
      </c>
      <c r="Q1158" t="str">
        <v>MAIN MODELS</v>
      </c>
      <c r="R1158" s="114"/>
      <c r="S1158" t="e">
        <v>#N/A</v>
      </c>
    </row>
    <row r="1159" spans="1:19" hidden="1">
      <c r="A1159" s="72" t="s">
        <v>1896</v>
      </c>
      <c r="B1159" s="73" t="s">
        <v>1302</v>
      </c>
      <c r="C1159" s="73" t="s">
        <v>2043</v>
      </c>
      <c r="D1159" s="73" t="s">
        <v>1898</v>
      </c>
      <c r="E1159" s="73" t="s">
        <v>84</v>
      </c>
      <c r="F1159" s="74" t="s">
        <v>63</v>
      </c>
      <c r="G1159" s="74" t="s">
        <v>63</v>
      </c>
      <c r="H1159" s="74" t="s">
        <v>63</v>
      </c>
      <c r="I1159" s="74">
        <v>0</v>
      </c>
      <c r="K1159" s="112"/>
      <c r="L1159" s="112"/>
      <c r="M1159" s="112"/>
      <c r="N1159" s="112"/>
      <c r="O1159" s="112"/>
      <c r="P1159" s="112" t="s">
        <v>84</v>
      </c>
      <c r="Q1159" t="str">
        <v>MAIN MODELS</v>
      </c>
      <c r="R1159" s="114"/>
      <c r="S1159" t="e">
        <v>#N/A</v>
      </c>
    </row>
    <row r="1160" spans="1:19" hidden="1">
      <c r="A1160" s="72" t="s">
        <v>1896</v>
      </c>
      <c r="B1160" s="73" t="s">
        <v>1296</v>
      </c>
      <c r="C1160" s="73" t="s">
        <v>2044</v>
      </c>
      <c r="D1160" s="73" t="s">
        <v>1898</v>
      </c>
      <c r="E1160" s="73" t="s">
        <v>84</v>
      </c>
      <c r="F1160" s="74" t="s">
        <v>63</v>
      </c>
      <c r="G1160" s="74" t="s">
        <v>63</v>
      </c>
      <c r="H1160" s="74" t="s">
        <v>63</v>
      </c>
      <c r="I1160" s="74">
        <v>0</v>
      </c>
      <c r="K1160" s="112"/>
      <c r="L1160" s="112"/>
      <c r="M1160" s="112"/>
      <c r="N1160" s="112"/>
      <c r="O1160" s="112"/>
      <c r="P1160" s="112" t="s">
        <v>84</v>
      </c>
      <c r="Q1160" t="str">
        <v>MAIN MODELS</v>
      </c>
      <c r="R1160" s="114"/>
      <c r="S1160" t="e">
        <v>#N/A</v>
      </c>
    </row>
    <row r="1161" spans="1:19" hidden="1">
      <c r="A1161" s="72" t="s">
        <v>1896</v>
      </c>
      <c r="B1161" s="73" t="s">
        <v>1319</v>
      </c>
      <c r="C1161" s="73" t="s">
        <v>2045</v>
      </c>
      <c r="D1161" s="73" t="s">
        <v>1898</v>
      </c>
      <c r="E1161" s="73" t="s">
        <v>84</v>
      </c>
      <c r="F1161" s="74" t="s">
        <v>63</v>
      </c>
      <c r="G1161" s="74" t="s">
        <v>63</v>
      </c>
      <c r="H1161" s="74" t="s">
        <v>63</v>
      </c>
      <c r="I1161" s="74">
        <v>0</v>
      </c>
      <c r="K1161" s="112"/>
      <c r="L1161" s="112"/>
      <c r="M1161" s="112"/>
      <c r="N1161" s="112"/>
      <c r="O1161" s="112"/>
      <c r="P1161" s="112" t="s">
        <v>84</v>
      </c>
      <c r="Q1161" t="str">
        <v>MAIN MODELS</v>
      </c>
      <c r="R1161" s="114"/>
      <c r="S1161" t="e">
        <v>#N/A</v>
      </c>
    </row>
    <row r="1162" spans="1:19" hidden="1">
      <c r="A1162" s="72" t="s">
        <v>1896</v>
      </c>
      <c r="B1162" s="73" t="s">
        <v>1333</v>
      </c>
      <c r="C1162" s="73" t="s">
        <v>2046</v>
      </c>
      <c r="D1162" s="73" t="s">
        <v>1898</v>
      </c>
      <c r="E1162" s="73" t="s">
        <v>84</v>
      </c>
      <c r="F1162" s="74" t="s">
        <v>63</v>
      </c>
      <c r="G1162" s="74" t="s">
        <v>63</v>
      </c>
      <c r="H1162" s="74" t="s">
        <v>63</v>
      </c>
      <c r="I1162" s="74">
        <v>0</v>
      </c>
      <c r="K1162" s="112"/>
      <c r="L1162" s="112"/>
      <c r="M1162" s="112"/>
      <c r="N1162" s="112"/>
      <c r="O1162" s="112"/>
      <c r="P1162" s="112" t="s">
        <v>84</v>
      </c>
      <c r="Q1162" t="str">
        <v>MAIN MODELS</v>
      </c>
      <c r="R1162" s="114"/>
      <c r="S1162" t="e">
        <v>#N/A</v>
      </c>
    </row>
    <row r="1163" spans="1:19" hidden="1">
      <c r="A1163" s="72" t="s">
        <v>1903</v>
      </c>
      <c r="B1163" s="73" t="s">
        <v>158</v>
      </c>
      <c r="C1163" s="73" t="s">
        <v>2047</v>
      </c>
      <c r="D1163" s="73" t="s">
        <v>2048</v>
      </c>
      <c r="E1163" s="73" t="s">
        <v>84</v>
      </c>
      <c r="F1163" s="74" t="s">
        <v>63</v>
      </c>
      <c r="G1163" s="74" t="s">
        <v>63</v>
      </c>
      <c r="H1163" s="74" t="s">
        <v>63</v>
      </c>
      <c r="I1163" s="74">
        <v>0</v>
      </c>
      <c r="K1163" s="112"/>
      <c r="L1163" s="112"/>
      <c r="M1163" s="112"/>
      <c r="N1163" s="112"/>
      <c r="O1163" s="112"/>
      <c r="P1163" s="112" t="s">
        <v>84</v>
      </c>
      <c r="Q1163" t="str">
        <v>MAIN MODELS</v>
      </c>
      <c r="R1163" s="114"/>
      <c r="S1163" t="e">
        <v>#N/A</v>
      </c>
    </row>
    <row r="1164" spans="1:19" hidden="1">
      <c r="A1164" s="72" t="s">
        <v>1903</v>
      </c>
      <c r="B1164" s="73" t="s">
        <v>274</v>
      </c>
      <c r="C1164" s="73" t="s">
        <v>2049</v>
      </c>
      <c r="D1164" s="73" t="s">
        <v>1905</v>
      </c>
      <c r="E1164" s="73" t="s">
        <v>84</v>
      </c>
      <c r="F1164" s="74" t="s">
        <v>63</v>
      </c>
      <c r="G1164" s="74" t="s">
        <v>63</v>
      </c>
      <c r="H1164" s="74" t="s">
        <v>63</v>
      </c>
      <c r="I1164" s="74">
        <v>0</v>
      </c>
      <c r="K1164" s="112"/>
      <c r="L1164" s="112"/>
      <c r="M1164" s="112"/>
      <c r="N1164" s="112"/>
      <c r="O1164" s="112"/>
      <c r="P1164" s="112" t="s">
        <v>84</v>
      </c>
      <c r="Q1164" t="str">
        <v>MAIN MODELS</v>
      </c>
      <c r="R1164" s="114"/>
      <c r="S1164" t="e">
        <v>#N/A</v>
      </c>
    </row>
    <row r="1165" spans="1:19" hidden="1">
      <c r="A1165" s="72" t="s">
        <v>1903</v>
      </c>
      <c r="B1165" s="73" t="s">
        <v>1197</v>
      </c>
      <c r="C1165" s="73" t="s">
        <v>2050</v>
      </c>
      <c r="D1165" s="73" t="s">
        <v>1905</v>
      </c>
      <c r="E1165" s="73" t="s">
        <v>84</v>
      </c>
      <c r="F1165" s="74" t="s">
        <v>63</v>
      </c>
      <c r="G1165" s="74" t="s">
        <v>63</v>
      </c>
      <c r="H1165" s="74" t="s">
        <v>63</v>
      </c>
      <c r="I1165" s="74">
        <v>0</v>
      </c>
      <c r="K1165" s="112"/>
      <c r="L1165" s="112"/>
      <c r="M1165" s="112"/>
      <c r="N1165" s="112"/>
      <c r="O1165" s="112"/>
      <c r="P1165" s="112" t="s">
        <v>84</v>
      </c>
      <c r="Q1165" t="str">
        <v>MAIN MODELS</v>
      </c>
      <c r="R1165" s="114"/>
      <c r="S1165" t="e">
        <v>#N/A</v>
      </c>
    </row>
    <row r="1166" spans="1:19" hidden="1">
      <c r="A1166" s="72" t="s">
        <v>1903</v>
      </c>
      <c r="B1166" s="73" t="s">
        <v>1462</v>
      </c>
      <c r="C1166" s="73" t="s">
        <v>2051</v>
      </c>
      <c r="D1166" s="73" t="s">
        <v>1905</v>
      </c>
      <c r="E1166" s="73" t="s">
        <v>84</v>
      </c>
      <c r="F1166" s="74" t="s">
        <v>63</v>
      </c>
      <c r="G1166" s="74" t="s">
        <v>63</v>
      </c>
      <c r="H1166" s="74" t="s">
        <v>63</v>
      </c>
      <c r="I1166" s="74">
        <v>0</v>
      </c>
      <c r="K1166" s="112"/>
      <c r="L1166" s="112"/>
      <c r="M1166" s="112"/>
      <c r="N1166" s="112"/>
      <c r="O1166" s="112"/>
      <c r="P1166" s="112" t="s">
        <v>84</v>
      </c>
      <c r="Q1166" t="str">
        <v>MAIN MODELS</v>
      </c>
      <c r="R1166" s="114"/>
      <c r="S1166" t="e">
        <v>#N/A</v>
      </c>
    </row>
    <row r="1167" spans="1:19" hidden="1">
      <c r="A1167" s="72" t="s">
        <v>1903</v>
      </c>
      <c r="B1167" s="73" t="s">
        <v>1275</v>
      </c>
      <c r="C1167" s="73" t="s">
        <v>2052</v>
      </c>
      <c r="D1167" s="73" t="s">
        <v>1905</v>
      </c>
      <c r="E1167" s="73" t="s">
        <v>84</v>
      </c>
      <c r="F1167" s="74" t="s">
        <v>63</v>
      </c>
      <c r="G1167" s="74" t="s">
        <v>63</v>
      </c>
      <c r="H1167" s="74" t="s">
        <v>63</v>
      </c>
      <c r="I1167" s="74">
        <v>0</v>
      </c>
      <c r="K1167" s="112"/>
      <c r="L1167" s="112"/>
      <c r="M1167" s="112"/>
      <c r="N1167" s="112"/>
      <c r="O1167" s="112"/>
      <c r="P1167" s="112" t="s">
        <v>84</v>
      </c>
      <c r="Q1167" t="str">
        <v>MAIN MODELS</v>
      </c>
      <c r="R1167" s="114"/>
      <c r="S1167" t="e">
        <v>#N/A</v>
      </c>
    </row>
    <row r="1168" spans="1:19" hidden="1">
      <c r="A1168" s="72" t="s">
        <v>1903</v>
      </c>
      <c r="B1168" s="73" t="s">
        <v>458</v>
      </c>
      <c r="C1168" s="73" t="s">
        <v>2053</v>
      </c>
      <c r="D1168" s="73" t="s">
        <v>1905</v>
      </c>
      <c r="E1168" s="73" t="s">
        <v>84</v>
      </c>
      <c r="F1168" s="74" t="s">
        <v>63</v>
      </c>
      <c r="G1168" s="74" t="s">
        <v>63</v>
      </c>
      <c r="H1168" s="74" t="s">
        <v>63</v>
      </c>
      <c r="I1168" s="74">
        <v>0</v>
      </c>
      <c r="K1168" s="112"/>
      <c r="L1168" s="112"/>
      <c r="M1168" s="112"/>
      <c r="N1168" s="112"/>
      <c r="O1168" s="112"/>
      <c r="P1168" s="112" t="s">
        <v>84</v>
      </c>
      <c r="Q1168" t="str">
        <v>MAIN MODELS</v>
      </c>
      <c r="R1168" s="114"/>
      <c r="S1168" t="e">
        <v>#N/A</v>
      </c>
    </row>
    <row r="1169" spans="1:19" hidden="1">
      <c r="A1169" s="72" t="s">
        <v>1909</v>
      </c>
      <c r="B1169" s="73" t="s">
        <v>1197</v>
      </c>
      <c r="C1169" s="73" t="s">
        <v>2054</v>
      </c>
      <c r="D1169" s="73" t="s">
        <v>1911</v>
      </c>
      <c r="E1169" s="73" t="s">
        <v>84</v>
      </c>
      <c r="F1169" s="74" t="s">
        <v>63</v>
      </c>
      <c r="G1169" s="74" t="s">
        <v>63</v>
      </c>
      <c r="H1169" s="74" t="s">
        <v>63</v>
      </c>
      <c r="I1169" s="74">
        <v>0</v>
      </c>
      <c r="K1169" s="112"/>
      <c r="L1169" s="112"/>
      <c r="M1169" s="112"/>
      <c r="N1169" s="112"/>
      <c r="O1169" s="112"/>
      <c r="P1169" s="112" t="s">
        <v>84</v>
      </c>
      <c r="Q1169" t="str">
        <v>MAIN MODELS</v>
      </c>
      <c r="R1169" s="114"/>
      <c r="S1169" t="e">
        <v>#N/A</v>
      </c>
    </row>
    <row r="1170" spans="1:19" hidden="1">
      <c r="A1170" s="72" t="s">
        <v>1909</v>
      </c>
      <c r="B1170" s="73" t="s">
        <v>1462</v>
      </c>
      <c r="C1170" s="73" t="s">
        <v>2055</v>
      </c>
      <c r="D1170" s="73" t="s">
        <v>1911</v>
      </c>
      <c r="E1170" s="73" t="s">
        <v>84</v>
      </c>
      <c r="F1170" s="74" t="s">
        <v>63</v>
      </c>
      <c r="G1170" s="74" t="s">
        <v>63</v>
      </c>
      <c r="H1170" s="74" t="s">
        <v>63</v>
      </c>
      <c r="I1170" s="74">
        <v>0</v>
      </c>
      <c r="K1170" s="112"/>
      <c r="L1170" s="112"/>
      <c r="M1170" s="112"/>
      <c r="N1170" s="112"/>
      <c r="O1170" s="112"/>
      <c r="P1170" s="112" t="s">
        <v>84</v>
      </c>
      <c r="Q1170" t="str">
        <v>MAIN MODELS</v>
      </c>
      <c r="R1170" s="114"/>
      <c r="S1170" t="e">
        <v>#N/A</v>
      </c>
    </row>
    <row r="1171" spans="1:19" hidden="1">
      <c r="A1171" s="72" t="s">
        <v>1909</v>
      </c>
      <c r="B1171" s="73" t="s">
        <v>1275</v>
      </c>
      <c r="C1171" s="73" t="s">
        <v>2056</v>
      </c>
      <c r="D1171" s="73" t="s">
        <v>1911</v>
      </c>
      <c r="E1171" s="73" t="s">
        <v>84</v>
      </c>
      <c r="F1171" s="74" t="s">
        <v>63</v>
      </c>
      <c r="G1171" s="74" t="s">
        <v>63</v>
      </c>
      <c r="H1171" s="74" t="s">
        <v>63</v>
      </c>
      <c r="I1171" s="74">
        <v>0</v>
      </c>
      <c r="K1171" s="112"/>
      <c r="L1171" s="112"/>
      <c r="M1171" s="112"/>
      <c r="N1171" s="112"/>
      <c r="O1171" s="112"/>
      <c r="P1171" s="112" t="s">
        <v>84</v>
      </c>
      <c r="Q1171" t="str">
        <v>MAIN MODELS</v>
      </c>
      <c r="R1171" s="114"/>
      <c r="S1171" t="e">
        <v>#N/A</v>
      </c>
    </row>
    <row r="1172" spans="1:19" hidden="1">
      <c r="A1172" s="72" t="s">
        <v>1909</v>
      </c>
      <c r="B1172" s="73" t="s">
        <v>458</v>
      </c>
      <c r="C1172" s="73" t="s">
        <v>2057</v>
      </c>
      <c r="D1172" s="73" t="s">
        <v>1911</v>
      </c>
      <c r="E1172" s="73" t="s">
        <v>84</v>
      </c>
      <c r="F1172" s="74" t="s">
        <v>63</v>
      </c>
      <c r="G1172" s="74" t="s">
        <v>63</v>
      </c>
      <c r="H1172" s="74" t="s">
        <v>63</v>
      </c>
      <c r="I1172" s="74">
        <v>0</v>
      </c>
      <c r="K1172" s="112"/>
      <c r="L1172" s="112"/>
      <c r="M1172" s="112"/>
      <c r="N1172" s="112"/>
      <c r="O1172" s="112"/>
      <c r="P1172" s="112" t="s">
        <v>84</v>
      </c>
      <c r="Q1172" t="str">
        <v>MAIN MODELS</v>
      </c>
      <c r="R1172" s="114"/>
      <c r="S1172" t="e">
        <v>#N/A</v>
      </c>
    </row>
    <row r="1173" spans="1:19" hidden="1">
      <c r="A1173" s="72" t="s">
        <v>1916</v>
      </c>
      <c r="B1173" s="73" t="s">
        <v>243</v>
      </c>
      <c r="C1173" s="73" t="s">
        <v>2058</v>
      </c>
      <c r="D1173" s="73" t="s">
        <v>1918</v>
      </c>
      <c r="E1173" s="73" t="s">
        <v>84</v>
      </c>
      <c r="F1173" s="74" t="s">
        <v>63</v>
      </c>
      <c r="G1173" s="74" t="s">
        <v>63</v>
      </c>
      <c r="H1173" s="74" t="s">
        <v>63</v>
      </c>
      <c r="I1173" s="74">
        <v>0</v>
      </c>
      <c r="K1173" s="112"/>
      <c r="L1173" s="112"/>
      <c r="M1173" s="112"/>
      <c r="N1173" s="112"/>
      <c r="O1173" s="112"/>
      <c r="P1173" s="112" t="s">
        <v>84</v>
      </c>
      <c r="Q1173" t="str">
        <v>MAIN MODELS</v>
      </c>
      <c r="R1173" s="114"/>
      <c r="S1173" t="e">
        <v>#N/A</v>
      </c>
    </row>
    <row r="1174" spans="1:19" hidden="1">
      <c r="A1174" s="72" t="s">
        <v>1916</v>
      </c>
      <c r="B1174" s="73" t="s">
        <v>1188</v>
      </c>
      <c r="C1174" s="73" t="s">
        <v>2059</v>
      </c>
      <c r="D1174" s="73" t="s">
        <v>1921</v>
      </c>
      <c r="E1174" s="73" t="s">
        <v>84</v>
      </c>
      <c r="F1174" s="74" t="s">
        <v>63</v>
      </c>
      <c r="G1174" s="74" t="s">
        <v>63</v>
      </c>
      <c r="H1174" s="74" t="s">
        <v>63</v>
      </c>
      <c r="I1174" s="74">
        <v>0</v>
      </c>
      <c r="K1174" s="112"/>
      <c r="L1174" s="112"/>
      <c r="M1174" s="112"/>
      <c r="N1174" s="112"/>
      <c r="O1174" s="112"/>
      <c r="P1174" s="112" t="s">
        <v>84</v>
      </c>
      <c r="Q1174" t="str">
        <v>MAIN MODELS</v>
      </c>
      <c r="R1174" s="114"/>
      <c r="S1174" t="e">
        <v>#N/A</v>
      </c>
    </row>
    <row r="1175" spans="1:19" hidden="1">
      <c r="A1175" s="72" t="s">
        <v>1916</v>
      </c>
      <c r="B1175" s="73" t="s">
        <v>1302</v>
      </c>
      <c r="C1175" s="73" t="s">
        <v>2060</v>
      </c>
      <c r="D1175" s="73" t="s">
        <v>1918</v>
      </c>
      <c r="E1175" s="73" t="s">
        <v>84</v>
      </c>
      <c r="F1175" s="74" t="s">
        <v>63</v>
      </c>
      <c r="G1175" s="74" t="s">
        <v>63</v>
      </c>
      <c r="H1175" s="74" t="s">
        <v>63</v>
      </c>
      <c r="I1175" s="74">
        <v>0</v>
      </c>
      <c r="K1175" s="112"/>
      <c r="L1175" s="112"/>
      <c r="M1175" s="112"/>
      <c r="N1175" s="112"/>
      <c r="O1175" s="112"/>
      <c r="P1175" s="112" t="s">
        <v>84</v>
      </c>
      <c r="Q1175" t="str">
        <v>MAIN MODELS</v>
      </c>
      <c r="R1175" s="114"/>
      <c r="S1175" t="e">
        <v>#N/A</v>
      </c>
    </row>
    <row r="1176" spans="1:19" hidden="1">
      <c r="A1176" s="72" t="s">
        <v>1916</v>
      </c>
      <c r="B1176" s="73" t="s">
        <v>1296</v>
      </c>
      <c r="C1176" s="73" t="s">
        <v>2061</v>
      </c>
      <c r="D1176" s="73" t="s">
        <v>1918</v>
      </c>
      <c r="E1176" s="73" t="s">
        <v>84</v>
      </c>
      <c r="F1176" s="74" t="s">
        <v>63</v>
      </c>
      <c r="G1176" s="74" t="s">
        <v>63</v>
      </c>
      <c r="H1176" s="74" t="s">
        <v>63</v>
      </c>
      <c r="I1176" s="74">
        <v>0</v>
      </c>
      <c r="K1176" s="112"/>
      <c r="L1176" s="112"/>
      <c r="M1176" s="112"/>
      <c r="N1176" s="112"/>
      <c r="O1176" s="112"/>
      <c r="P1176" s="112" t="s">
        <v>84</v>
      </c>
      <c r="Q1176" t="str">
        <v>MAIN MODELS</v>
      </c>
      <c r="R1176" s="114"/>
      <c r="S1176" t="e">
        <v>#N/A</v>
      </c>
    </row>
    <row r="1177" spans="1:19" hidden="1">
      <c r="A1177" s="72" t="s">
        <v>1916</v>
      </c>
      <c r="B1177" s="73" t="s">
        <v>1319</v>
      </c>
      <c r="C1177" s="73" t="s">
        <v>2062</v>
      </c>
      <c r="D1177" s="73" t="s">
        <v>1918</v>
      </c>
      <c r="E1177" s="73" t="s">
        <v>84</v>
      </c>
      <c r="F1177" s="74" t="s">
        <v>63</v>
      </c>
      <c r="G1177" s="74" t="s">
        <v>63</v>
      </c>
      <c r="H1177" s="74" t="s">
        <v>63</v>
      </c>
      <c r="I1177" s="74">
        <v>0</v>
      </c>
      <c r="K1177" s="112"/>
      <c r="L1177" s="112"/>
      <c r="M1177" s="112"/>
      <c r="N1177" s="112"/>
      <c r="O1177" s="112"/>
      <c r="P1177" s="112" t="s">
        <v>84</v>
      </c>
      <c r="Q1177" t="str">
        <v>MAIN MODELS</v>
      </c>
      <c r="R1177" s="114"/>
      <c r="S1177" t="e">
        <v>#N/A</v>
      </c>
    </row>
    <row r="1178" spans="1:19" hidden="1">
      <c r="A1178" s="72" t="s">
        <v>1924</v>
      </c>
      <c r="B1178" s="73" t="s">
        <v>158</v>
      </c>
      <c r="C1178" s="73" t="s">
        <v>2063</v>
      </c>
      <c r="D1178" s="73" t="s">
        <v>1926</v>
      </c>
      <c r="E1178" s="73" t="s">
        <v>84</v>
      </c>
      <c r="F1178" s="74" t="s">
        <v>63</v>
      </c>
      <c r="G1178" s="74" t="s">
        <v>63</v>
      </c>
      <c r="H1178" s="74" t="s">
        <v>63</v>
      </c>
      <c r="I1178" s="74">
        <v>0</v>
      </c>
      <c r="K1178" s="112"/>
      <c r="L1178" s="112"/>
      <c r="M1178" s="112"/>
      <c r="N1178" s="112"/>
      <c r="O1178" s="112"/>
      <c r="P1178" s="112" t="s">
        <v>84</v>
      </c>
      <c r="Q1178" t="str">
        <v>MAIN MODELS</v>
      </c>
      <c r="R1178" s="114"/>
      <c r="S1178" t="e">
        <v>#N/A</v>
      </c>
    </row>
    <row r="1179" spans="1:19" hidden="1">
      <c r="A1179" s="72" t="s">
        <v>1924</v>
      </c>
      <c r="B1179" s="73" t="s">
        <v>274</v>
      </c>
      <c r="C1179" s="73" t="s">
        <v>2064</v>
      </c>
      <c r="D1179" s="73" t="s">
        <v>1926</v>
      </c>
      <c r="E1179" s="73" t="s">
        <v>84</v>
      </c>
      <c r="F1179" s="74" t="s">
        <v>63</v>
      </c>
      <c r="G1179" s="74" t="s">
        <v>63</v>
      </c>
      <c r="H1179" s="74" t="s">
        <v>63</v>
      </c>
      <c r="I1179" s="74">
        <v>0</v>
      </c>
      <c r="K1179" s="112"/>
      <c r="L1179" s="112"/>
      <c r="M1179" s="112"/>
      <c r="N1179" s="112"/>
      <c r="O1179" s="112"/>
      <c r="P1179" s="112" t="s">
        <v>84</v>
      </c>
      <c r="Q1179" t="str">
        <v>MAIN MODELS</v>
      </c>
      <c r="R1179" s="114"/>
      <c r="S1179" t="e">
        <v>#N/A</v>
      </c>
    </row>
    <row r="1180" spans="1:19" hidden="1">
      <c r="A1180" s="72" t="s">
        <v>1924</v>
      </c>
      <c r="B1180" s="73" t="s">
        <v>277</v>
      </c>
      <c r="C1180" s="73" t="s">
        <v>2065</v>
      </c>
      <c r="D1180" s="73" t="s">
        <v>1926</v>
      </c>
      <c r="E1180" s="73" t="s">
        <v>84</v>
      </c>
      <c r="F1180" s="74" t="s">
        <v>63</v>
      </c>
      <c r="G1180" s="74" t="s">
        <v>63</v>
      </c>
      <c r="H1180" s="74" t="s">
        <v>63</v>
      </c>
      <c r="I1180" s="74">
        <v>0</v>
      </c>
      <c r="K1180" s="112"/>
      <c r="L1180" s="112"/>
      <c r="M1180" s="112"/>
      <c r="N1180" s="112"/>
      <c r="O1180" s="112"/>
      <c r="P1180" s="112" t="s">
        <v>84</v>
      </c>
      <c r="Q1180" t="str">
        <v>MAIN MODELS</v>
      </c>
      <c r="R1180" s="114"/>
      <c r="S1180" t="e">
        <v>#N/A</v>
      </c>
    </row>
    <row r="1181" spans="1:19" hidden="1">
      <c r="A1181" s="72" t="s">
        <v>1924</v>
      </c>
      <c r="B1181" s="73" t="s">
        <v>1197</v>
      </c>
      <c r="C1181" s="73" t="s">
        <v>2066</v>
      </c>
      <c r="D1181" s="73" t="s">
        <v>1926</v>
      </c>
      <c r="E1181" s="73" t="s">
        <v>84</v>
      </c>
      <c r="F1181" s="74" t="s">
        <v>63</v>
      </c>
      <c r="G1181" s="74" t="s">
        <v>63</v>
      </c>
      <c r="H1181" s="74" t="s">
        <v>63</v>
      </c>
      <c r="I1181" s="74">
        <v>0</v>
      </c>
      <c r="K1181" s="112"/>
      <c r="L1181" s="112"/>
      <c r="M1181" s="112"/>
      <c r="N1181" s="112"/>
      <c r="O1181" s="112"/>
      <c r="P1181" s="112" t="s">
        <v>84</v>
      </c>
      <c r="Q1181" t="str">
        <v>MAIN MODELS</v>
      </c>
      <c r="R1181" s="114"/>
      <c r="S1181" t="e">
        <v>#N/A</v>
      </c>
    </row>
    <row r="1182" spans="1:19" hidden="1">
      <c r="A1182" s="72" t="s">
        <v>1924</v>
      </c>
      <c r="B1182" s="73" t="s">
        <v>1462</v>
      </c>
      <c r="C1182" s="73" t="s">
        <v>2067</v>
      </c>
      <c r="D1182" s="73" t="s">
        <v>1926</v>
      </c>
      <c r="E1182" s="73" t="s">
        <v>84</v>
      </c>
      <c r="F1182" s="74" t="s">
        <v>63</v>
      </c>
      <c r="G1182" s="74" t="s">
        <v>63</v>
      </c>
      <c r="H1182" s="74" t="s">
        <v>63</v>
      </c>
      <c r="I1182" s="74">
        <v>0</v>
      </c>
      <c r="K1182" s="112"/>
      <c r="L1182" s="112"/>
      <c r="M1182" s="112"/>
      <c r="N1182" s="112"/>
      <c r="O1182" s="112"/>
      <c r="P1182" s="112" t="s">
        <v>84</v>
      </c>
      <c r="Q1182" t="str">
        <v>MAIN MODELS</v>
      </c>
      <c r="R1182" s="114"/>
      <c r="S1182" t="e">
        <v>#N/A</v>
      </c>
    </row>
    <row r="1183" spans="1:19" hidden="1">
      <c r="A1183" s="72" t="s">
        <v>1924</v>
      </c>
      <c r="B1183" s="73" t="s">
        <v>1275</v>
      </c>
      <c r="C1183" s="73" t="s">
        <v>2068</v>
      </c>
      <c r="D1183" s="73" t="s">
        <v>1926</v>
      </c>
      <c r="E1183" s="73" t="s">
        <v>84</v>
      </c>
      <c r="F1183" s="74" t="s">
        <v>63</v>
      </c>
      <c r="G1183" s="74" t="s">
        <v>63</v>
      </c>
      <c r="H1183" s="74" t="s">
        <v>63</v>
      </c>
      <c r="I1183" s="74">
        <v>0</v>
      </c>
      <c r="K1183" s="112"/>
      <c r="L1183" s="112"/>
      <c r="M1183" s="112"/>
      <c r="N1183" s="112"/>
      <c r="O1183" s="112"/>
      <c r="P1183" s="112" t="s">
        <v>84</v>
      </c>
      <c r="Q1183" t="str">
        <v>MAIN MODELS</v>
      </c>
      <c r="R1183" s="114"/>
      <c r="S1183" t="e">
        <v>#N/A</v>
      </c>
    </row>
    <row r="1184" spans="1:19" hidden="1">
      <c r="A1184" s="72" t="s">
        <v>1924</v>
      </c>
      <c r="B1184" s="73" t="s">
        <v>1296</v>
      </c>
      <c r="C1184" s="73" t="s">
        <v>2069</v>
      </c>
      <c r="D1184" s="73" t="s">
        <v>1926</v>
      </c>
      <c r="E1184" s="73" t="s">
        <v>84</v>
      </c>
      <c r="F1184" s="74" t="s">
        <v>63</v>
      </c>
      <c r="G1184" s="74" t="s">
        <v>63</v>
      </c>
      <c r="H1184" s="74" t="s">
        <v>63</v>
      </c>
      <c r="I1184" s="74">
        <v>0</v>
      </c>
      <c r="K1184" s="112"/>
      <c r="L1184" s="112"/>
      <c r="M1184" s="112"/>
      <c r="N1184" s="112"/>
      <c r="O1184" s="112"/>
      <c r="P1184" s="112" t="s">
        <v>84</v>
      </c>
      <c r="Q1184" t="str">
        <v>MAIN MODELS</v>
      </c>
      <c r="R1184" s="114"/>
      <c r="S1184" t="e">
        <v>#N/A</v>
      </c>
    </row>
    <row r="1185" spans="1:19" hidden="1">
      <c r="A1185" s="72" t="s">
        <v>1924</v>
      </c>
      <c r="B1185" s="73" t="s">
        <v>458</v>
      </c>
      <c r="C1185" s="73" t="s">
        <v>2070</v>
      </c>
      <c r="D1185" s="73" t="s">
        <v>1926</v>
      </c>
      <c r="E1185" s="73" t="s">
        <v>84</v>
      </c>
      <c r="F1185" s="74" t="s">
        <v>63</v>
      </c>
      <c r="G1185" s="74" t="s">
        <v>63</v>
      </c>
      <c r="H1185" s="74" t="s">
        <v>63</v>
      </c>
      <c r="I1185" s="74">
        <v>0</v>
      </c>
      <c r="K1185" s="112"/>
      <c r="L1185" s="112"/>
      <c r="M1185" s="112"/>
      <c r="N1185" s="112"/>
      <c r="O1185" s="112"/>
      <c r="P1185" s="112" t="s">
        <v>84</v>
      </c>
      <c r="Q1185" t="str">
        <v>MAIN MODELS</v>
      </c>
      <c r="R1185" s="114"/>
      <c r="S1185" t="e">
        <v>#N/A</v>
      </c>
    </row>
    <row r="1186" spans="1:19" hidden="1">
      <c r="A1186" s="72" t="s">
        <v>1964</v>
      </c>
      <c r="B1186" s="73" t="s">
        <v>162</v>
      </c>
      <c r="C1186" s="73" t="s">
        <v>2071</v>
      </c>
      <c r="D1186" s="73" t="s">
        <v>1967</v>
      </c>
      <c r="E1186" s="73" t="s">
        <v>84</v>
      </c>
      <c r="F1186" s="74" t="s">
        <v>63</v>
      </c>
      <c r="G1186" s="74" t="s">
        <v>63</v>
      </c>
      <c r="H1186" s="74" t="s">
        <v>63</v>
      </c>
      <c r="I1186" s="74">
        <v>0</v>
      </c>
      <c r="K1186" s="112"/>
      <c r="L1186" s="112"/>
      <c r="M1186" s="112"/>
      <c r="N1186" s="112"/>
      <c r="O1186" s="112"/>
      <c r="P1186" s="112" t="s">
        <v>84</v>
      </c>
      <c r="Q1186" t="str">
        <v>MAIN MODELS</v>
      </c>
      <c r="R1186" s="114"/>
      <c r="S1186" t="e">
        <v>#N/A</v>
      </c>
    </row>
    <row r="1187" spans="1:19" hidden="1">
      <c r="A1187" s="72" t="s">
        <v>1964</v>
      </c>
      <c r="B1187" s="73" t="s">
        <v>243</v>
      </c>
      <c r="C1187" s="73" t="s">
        <v>2072</v>
      </c>
      <c r="D1187" s="73" t="s">
        <v>1967</v>
      </c>
      <c r="E1187" s="73" t="s">
        <v>84</v>
      </c>
      <c r="F1187" s="74" t="s">
        <v>63</v>
      </c>
      <c r="G1187" s="74" t="s">
        <v>63</v>
      </c>
      <c r="H1187" s="74" t="s">
        <v>63</v>
      </c>
      <c r="I1187" s="74">
        <v>0</v>
      </c>
      <c r="K1187" s="112"/>
      <c r="L1187" s="112"/>
      <c r="M1187" s="112"/>
      <c r="N1187" s="112"/>
      <c r="O1187" s="112"/>
      <c r="P1187" s="112" t="s">
        <v>84</v>
      </c>
      <c r="Q1187" t="str">
        <v>MAIN MODELS</v>
      </c>
      <c r="R1187" s="114"/>
      <c r="S1187" t="e">
        <v>#N/A</v>
      </c>
    </row>
    <row r="1188" spans="1:19" hidden="1">
      <c r="A1188" s="72" t="s">
        <v>1964</v>
      </c>
      <c r="B1188" s="73" t="s">
        <v>524</v>
      </c>
      <c r="C1188" s="73" t="s">
        <v>2073</v>
      </c>
      <c r="D1188" s="73" t="s">
        <v>1967</v>
      </c>
      <c r="E1188" s="73" t="s">
        <v>84</v>
      </c>
      <c r="F1188" s="74" t="s">
        <v>63</v>
      </c>
      <c r="G1188" s="74" t="s">
        <v>63</v>
      </c>
      <c r="H1188" s="74" t="s">
        <v>63</v>
      </c>
      <c r="I1188" s="74">
        <v>0</v>
      </c>
      <c r="K1188" s="112"/>
      <c r="L1188" s="112"/>
      <c r="M1188" s="112"/>
      <c r="N1188" s="112"/>
      <c r="O1188" s="112"/>
      <c r="P1188" s="112" t="s">
        <v>84</v>
      </c>
      <c r="Q1188" t="str">
        <v>MAIN MODELS</v>
      </c>
      <c r="R1188" s="114"/>
      <c r="S1188" t="e">
        <v>#N/A</v>
      </c>
    </row>
    <row r="1189" spans="1:19" hidden="1">
      <c r="A1189" s="72" t="s">
        <v>1964</v>
      </c>
      <c r="B1189" s="73" t="s">
        <v>1188</v>
      </c>
      <c r="C1189" s="73" t="s">
        <v>2074</v>
      </c>
      <c r="D1189" s="73" t="s">
        <v>1967</v>
      </c>
      <c r="E1189" s="73" t="s">
        <v>84</v>
      </c>
      <c r="F1189" s="74" t="s">
        <v>63</v>
      </c>
      <c r="G1189" s="74" t="s">
        <v>63</v>
      </c>
      <c r="H1189" s="74" t="s">
        <v>63</v>
      </c>
      <c r="I1189" s="74">
        <v>0</v>
      </c>
      <c r="K1189" s="112"/>
      <c r="L1189" s="112"/>
      <c r="M1189" s="112"/>
      <c r="N1189" s="112"/>
      <c r="O1189" s="112"/>
      <c r="P1189" s="112" t="s">
        <v>84</v>
      </c>
      <c r="Q1189" t="str">
        <v>MAIN MODELS</v>
      </c>
      <c r="R1189" s="114"/>
      <c r="S1189" t="e">
        <v>#N/A</v>
      </c>
    </row>
    <row r="1190" spans="1:19" hidden="1">
      <c r="A1190" s="72" t="s">
        <v>1964</v>
      </c>
      <c r="B1190" s="73" t="s">
        <v>2075</v>
      </c>
      <c r="C1190" s="73" t="s">
        <v>2076</v>
      </c>
      <c r="D1190" s="73" t="s">
        <v>1967</v>
      </c>
      <c r="E1190" s="73" t="s">
        <v>84</v>
      </c>
      <c r="F1190" s="74" t="s">
        <v>63</v>
      </c>
      <c r="G1190" s="74" t="s">
        <v>63</v>
      </c>
      <c r="H1190" s="74" t="s">
        <v>63</v>
      </c>
      <c r="I1190" s="74">
        <v>0</v>
      </c>
      <c r="K1190" s="112"/>
      <c r="L1190" s="112"/>
      <c r="M1190" s="112"/>
      <c r="N1190" s="112"/>
      <c r="O1190" s="112"/>
      <c r="P1190" s="112" t="s">
        <v>84</v>
      </c>
      <c r="Q1190" t="str">
        <v>MAIN MODELS</v>
      </c>
      <c r="R1190" s="114"/>
      <c r="S1190" t="e">
        <v>#N/A</v>
      </c>
    </row>
    <row r="1191" spans="1:19" hidden="1">
      <c r="A1191" s="72" t="s">
        <v>1964</v>
      </c>
      <c r="B1191" s="73" t="s">
        <v>1302</v>
      </c>
      <c r="C1191" s="73" t="s">
        <v>2077</v>
      </c>
      <c r="D1191" s="73" t="s">
        <v>1967</v>
      </c>
      <c r="E1191" s="73" t="s">
        <v>84</v>
      </c>
      <c r="F1191" s="74" t="s">
        <v>63</v>
      </c>
      <c r="G1191" s="74" t="s">
        <v>63</v>
      </c>
      <c r="H1191" s="74" t="s">
        <v>63</v>
      </c>
      <c r="I1191" s="74">
        <v>0</v>
      </c>
      <c r="K1191" s="112"/>
      <c r="L1191" s="112"/>
      <c r="M1191" s="112"/>
      <c r="N1191" s="112"/>
      <c r="O1191" s="112"/>
      <c r="P1191" s="112" t="s">
        <v>84</v>
      </c>
      <c r="Q1191" t="str">
        <v>MAIN MODELS</v>
      </c>
      <c r="R1191" s="114"/>
      <c r="S1191" t="e">
        <v>#N/A</v>
      </c>
    </row>
    <row r="1192" spans="1:19" hidden="1">
      <c r="A1192" s="72" t="s">
        <v>1964</v>
      </c>
      <c r="B1192" s="73" t="s">
        <v>1314</v>
      </c>
      <c r="C1192" s="73" t="s">
        <v>2078</v>
      </c>
      <c r="D1192" s="73" t="s">
        <v>1967</v>
      </c>
      <c r="E1192" s="73" t="s">
        <v>84</v>
      </c>
      <c r="F1192" s="74" t="s">
        <v>63</v>
      </c>
      <c r="G1192" s="74" t="s">
        <v>63</v>
      </c>
      <c r="H1192" s="74" t="s">
        <v>63</v>
      </c>
      <c r="I1192" s="74">
        <v>0</v>
      </c>
      <c r="K1192" s="112"/>
      <c r="L1192" s="112"/>
      <c r="M1192" s="112"/>
      <c r="N1192" s="112"/>
      <c r="O1192" s="112"/>
      <c r="P1192" s="112" t="s">
        <v>84</v>
      </c>
      <c r="Q1192" t="str">
        <v>MAIN MODELS</v>
      </c>
      <c r="R1192" s="114"/>
      <c r="S1192" t="e">
        <v>#N/A</v>
      </c>
    </row>
    <row r="1193" spans="1:19" hidden="1">
      <c r="A1193" s="72" t="s">
        <v>1964</v>
      </c>
      <c r="B1193" s="73" t="s">
        <v>1296</v>
      </c>
      <c r="C1193" s="73" t="s">
        <v>2079</v>
      </c>
      <c r="D1193" s="73" t="s">
        <v>1967</v>
      </c>
      <c r="E1193" s="73" t="s">
        <v>84</v>
      </c>
      <c r="F1193" s="74" t="s">
        <v>63</v>
      </c>
      <c r="G1193" s="74" t="s">
        <v>63</v>
      </c>
      <c r="H1193" s="74" t="s">
        <v>63</v>
      </c>
      <c r="I1193" s="74">
        <v>0</v>
      </c>
      <c r="K1193" s="112"/>
      <c r="L1193" s="112"/>
      <c r="M1193" s="112"/>
      <c r="N1193" s="112"/>
      <c r="O1193" s="112"/>
      <c r="P1193" s="112" t="s">
        <v>84</v>
      </c>
      <c r="Q1193" t="str">
        <v>MAIN MODELS</v>
      </c>
      <c r="R1193" s="114"/>
      <c r="S1193" t="e">
        <v>#N/A</v>
      </c>
    </row>
    <row r="1194" spans="1:19" hidden="1">
      <c r="A1194" s="72" t="s">
        <v>1964</v>
      </c>
      <c r="B1194" s="73" t="s">
        <v>2080</v>
      </c>
      <c r="C1194" s="73" t="s">
        <v>2081</v>
      </c>
      <c r="D1194" s="73" t="s">
        <v>1967</v>
      </c>
      <c r="E1194" s="73" t="s">
        <v>84</v>
      </c>
      <c r="F1194" s="74" t="s">
        <v>63</v>
      </c>
      <c r="G1194" s="74" t="s">
        <v>63</v>
      </c>
      <c r="H1194" s="74" t="s">
        <v>63</v>
      </c>
      <c r="I1194" s="74">
        <v>0</v>
      </c>
      <c r="K1194" s="112"/>
      <c r="L1194" s="112"/>
      <c r="M1194" s="112"/>
      <c r="N1194" s="112"/>
      <c r="O1194" s="112"/>
      <c r="P1194" s="112" t="s">
        <v>84</v>
      </c>
      <c r="Q1194" t="str">
        <v>MAIN MODELS</v>
      </c>
      <c r="R1194" s="114"/>
      <c r="S1194" t="e">
        <v>#N/A</v>
      </c>
    </row>
    <row r="1195" spans="1:19" hidden="1">
      <c r="A1195" s="72" t="s">
        <v>1964</v>
      </c>
      <c r="B1195" s="73" t="s">
        <v>1319</v>
      </c>
      <c r="C1195" s="73" t="s">
        <v>2082</v>
      </c>
      <c r="D1195" s="73" t="s">
        <v>1967</v>
      </c>
      <c r="E1195" s="73" t="s">
        <v>84</v>
      </c>
      <c r="F1195" s="74" t="s">
        <v>63</v>
      </c>
      <c r="G1195" s="74" t="s">
        <v>63</v>
      </c>
      <c r="H1195" s="74" t="s">
        <v>63</v>
      </c>
      <c r="I1195" s="74">
        <v>0</v>
      </c>
      <c r="K1195" s="112"/>
      <c r="L1195" s="112"/>
      <c r="M1195" s="112"/>
      <c r="N1195" s="112"/>
      <c r="O1195" s="112"/>
      <c r="P1195" s="112" t="s">
        <v>84</v>
      </c>
      <c r="Q1195" t="str">
        <v>MAIN MODELS</v>
      </c>
      <c r="R1195" s="114"/>
      <c r="S1195" t="e">
        <v>#N/A</v>
      </c>
    </row>
    <row r="1196" spans="1:19" hidden="1">
      <c r="A1196" s="72" t="s">
        <v>1964</v>
      </c>
      <c r="B1196" s="73" t="s">
        <v>2083</v>
      </c>
      <c r="C1196" s="73" t="s">
        <v>2084</v>
      </c>
      <c r="D1196" s="73" t="s">
        <v>1967</v>
      </c>
      <c r="E1196" s="73" t="s">
        <v>84</v>
      </c>
      <c r="F1196" s="74" t="s">
        <v>63</v>
      </c>
      <c r="G1196" s="74" t="s">
        <v>63</v>
      </c>
      <c r="H1196" s="74" t="s">
        <v>63</v>
      </c>
      <c r="I1196" s="74">
        <v>0</v>
      </c>
      <c r="K1196" s="112"/>
      <c r="L1196" s="112"/>
      <c r="M1196" s="112"/>
      <c r="N1196" s="112"/>
      <c r="O1196" s="112"/>
      <c r="P1196" s="112" t="s">
        <v>84</v>
      </c>
      <c r="Q1196" t="str">
        <v>MAIN MODELS</v>
      </c>
      <c r="R1196" s="114"/>
      <c r="S1196" t="e">
        <v>#N/A</v>
      </c>
    </row>
    <row r="1197" spans="1:19" hidden="1">
      <c r="A1197" s="72" t="s">
        <v>1978</v>
      </c>
      <c r="B1197" s="73" t="s">
        <v>162</v>
      </c>
      <c r="C1197" s="73" t="s">
        <v>2085</v>
      </c>
      <c r="D1197" s="73" t="s">
        <v>1980</v>
      </c>
      <c r="E1197" s="73" t="s">
        <v>84</v>
      </c>
      <c r="F1197" s="74" t="s">
        <v>63</v>
      </c>
      <c r="G1197" s="74" t="s">
        <v>63</v>
      </c>
      <c r="H1197" s="74" t="s">
        <v>63</v>
      </c>
      <c r="I1197" s="74">
        <v>0</v>
      </c>
      <c r="K1197" s="112"/>
      <c r="L1197" s="112"/>
      <c r="M1197" s="112"/>
      <c r="N1197" s="112"/>
      <c r="O1197" s="112"/>
      <c r="P1197" s="112" t="s">
        <v>84</v>
      </c>
      <c r="Q1197" t="str">
        <v>MAIN MODELS</v>
      </c>
      <c r="R1197" s="114"/>
      <c r="S1197" t="e">
        <v>#N/A</v>
      </c>
    </row>
    <row r="1198" spans="1:19" hidden="1">
      <c r="A1198" s="72" t="s">
        <v>1978</v>
      </c>
      <c r="B1198" s="73" t="s">
        <v>164</v>
      </c>
      <c r="C1198" s="73" t="s">
        <v>2086</v>
      </c>
      <c r="D1198" s="73" t="s">
        <v>1980</v>
      </c>
      <c r="E1198" s="73" t="s">
        <v>84</v>
      </c>
      <c r="F1198" s="74" t="s">
        <v>63</v>
      </c>
      <c r="G1198" s="74" t="s">
        <v>63</v>
      </c>
      <c r="H1198" s="74" t="s">
        <v>63</v>
      </c>
      <c r="I1198" s="74">
        <v>0</v>
      </c>
      <c r="K1198" s="112"/>
      <c r="L1198" s="112"/>
      <c r="M1198" s="112"/>
      <c r="N1198" s="112"/>
      <c r="O1198" s="112"/>
      <c r="P1198" s="112" t="s">
        <v>84</v>
      </c>
      <c r="Q1198" t="str">
        <v>MAIN MODELS</v>
      </c>
      <c r="R1198" s="114"/>
      <c r="S1198" t="e">
        <v>#N/A</v>
      </c>
    </row>
    <row r="1199" spans="1:19" hidden="1">
      <c r="A1199" s="72" t="s">
        <v>1978</v>
      </c>
      <c r="B1199" s="73" t="s">
        <v>1197</v>
      </c>
      <c r="C1199" s="73" t="s">
        <v>2087</v>
      </c>
      <c r="D1199" s="73" t="s">
        <v>1980</v>
      </c>
      <c r="E1199" s="73" t="s">
        <v>84</v>
      </c>
      <c r="F1199" s="74" t="s">
        <v>63</v>
      </c>
      <c r="G1199" s="74" t="s">
        <v>63</v>
      </c>
      <c r="H1199" s="74" t="s">
        <v>63</v>
      </c>
      <c r="I1199" s="74">
        <v>0</v>
      </c>
      <c r="K1199" s="112"/>
      <c r="L1199" s="112"/>
      <c r="M1199" s="112"/>
      <c r="N1199" s="112"/>
      <c r="O1199" s="112"/>
      <c r="P1199" s="112" t="s">
        <v>84</v>
      </c>
      <c r="Q1199" t="str">
        <v>MAIN MODELS</v>
      </c>
      <c r="R1199" s="114"/>
      <c r="S1199" t="e">
        <v>#N/A</v>
      </c>
    </row>
    <row r="1200" spans="1:19" hidden="1">
      <c r="A1200" s="72" t="s">
        <v>1978</v>
      </c>
      <c r="B1200" s="73" t="s">
        <v>1188</v>
      </c>
      <c r="C1200" s="73" t="s">
        <v>2088</v>
      </c>
      <c r="D1200" s="73" t="s">
        <v>1980</v>
      </c>
      <c r="E1200" s="73" t="s">
        <v>84</v>
      </c>
      <c r="F1200" s="74" t="s">
        <v>63</v>
      </c>
      <c r="G1200" s="74" t="s">
        <v>63</v>
      </c>
      <c r="H1200" s="74" t="s">
        <v>63</v>
      </c>
      <c r="I1200" s="74">
        <v>0</v>
      </c>
      <c r="K1200" s="112"/>
      <c r="L1200" s="112"/>
      <c r="M1200" s="112"/>
      <c r="N1200" s="112"/>
      <c r="O1200" s="112"/>
      <c r="P1200" s="112" t="s">
        <v>84</v>
      </c>
      <c r="Q1200" t="str">
        <v>MAIN MODELS</v>
      </c>
      <c r="R1200" s="114"/>
      <c r="S1200" t="e">
        <v>#N/A</v>
      </c>
    </row>
    <row r="1201" spans="1:19" hidden="1">
      <c r="A1201" s="72" t="s">
        <v>1978</v>
      </c>
      <c r="B1201" s="73" t="s">
        <v>1462</v>
      </c>
      <c r="C1201" s="73" t="s">
        <v>2089</v>
      </c>
      <c r="D1201" s="73" t="s">
        <v>1980</v>
      </c>
      <c r="E1201" s="73" t="s">
        <v>84</v>
      </c>
      <c r="F1201" s="74" t="s">
        <v>63</v>
      </c>
      <c r="G1201" s="74" t="s">
        <v>63</v>
      </c>
      <c r="H1201" s="74" t="s">
        <v>63</v>
      </c>
      <c r="I1201" s="74">
        <v>0</v>
      </c>
      <c r="K1201" s="112"/>
      <c r="L1201" s="112"/>
      <c r="M1201" s="112"/>
      <c r="N1201" s="112"/>
      <c r="O1201" s="112"/>
      <c r="P1201" s="112" t="s">
        <v>84</v>
      </c>
      <c r="Q1201" t="str">
        <v>MAIN MODELS</v>
      </c>
      <c r="R1201" s="114"/>
      <c r="S1201" t="e">
        <v>#N/A</v>
      </c>
    </row>
    <row r="1202" spans="1:19" hidden="1">
      <c r="A1202" s="72" t="s">
        <v>1978</v>
      </c>
      <c r="B1202" s="73" t="s">
        <v>1302</v>
      </c>
      <c r="C1202" s="73" t="s">
        <v>2090</v>
      </c>
      <c r="D1202" s="73" t="s">
        <v>1980</v>
      </c>
      <c r="E1202" s="73" t="s">
        <v>84</v>
      </c>
      <c r="F1202" s="74" t="s">
        <v>63</v>
      </c>
      <c r="G1202" s="74" t="s">
        <v>63</v>
      </c>
      <c r="H1202" s="74" t="s">
        <v>63</v>
      </c>
      <c r="I1202" s="74">
        <v>0</v>
      </c>
      <c r="K1202" s="112"/>
      <c r="L1202" s="112"/>
      <c r="M1202" s="112"/>
      <c r="N1202" s="112"/>
      <c r="O1202" s="112"/>
      <c r="P1202" s="112" t="s">
        <v>84</v>
      </c>
      <c r="Q1202" t="str">
        <v>MAIN MODELS</v>
      </c>
      <c r="R1202" s="114"/>
      <c r="S1202" t="e">
        <v>#N/A</v>
      </c>
    </row>
    <row r="1203" spans="1:19" hidden="1">
      <c r="A1203" s="72" t="s">
        <v>1978</v>
      </c>
      <c r="B1203" s="73" t="s">
        <v>1275</v>
      </c>
      <c r="C1203" s="73" t="s">
        <v>2091</v>
      </c>
      <c r="D1203" s="73" t="s">
        <v>1980</v>
      </c>
      <c r="E1203" s="73" t="s">
        <v>84</v>
      </c>
      <c r="F1203" s="74" t="s">
        <v>63</v>
      </c>
      <c r="G1203" s="74" t="s">
        <v>63</v>
      </c>
      <c r="H1203" s="74" t="s">
        <v>63</v>
      </c>
      <c r="I1203" s="74">
        <v>0</v>
      </c>
      <c r="K1203" s="112"/>
      <c r="L1203" s="112"/>
      <c r="M1203" s="112"/>
      <c r="N1203" s="112"/>
      <c r="O1203" s="112"/>
      <c r="P1203" s="112" t="s">
        <v>84</v>
      </c>
      <c r="Q1203" t="str">
        <v>MAIN MODELS</v>
      </c>
      <c r="R1203" s="114"/>
      <c r="S1203" t="e">
        <v>#N/A</v>
      </c>
    </row>
    <row r="1204" spans="1:19" hidden="1">
      <c r="A1204" s="72" t="s">
        <v>1978</v>
      </c>
      <c r="B1204" s="73" t="s">
        <v>1296</v>
      </c>
      <c r="C1204" s="73" t="s">
        <v>2092</v>
      </c>
      <c r="D1204" s="73" t="s">
        <v>1980</v>
      </c>
      <c r="E1204" s="73" t="s">
        <v>84</v>
      </c>
      <c r="F1204" s="74" t="s">
        <v>63</v>
      </c>
      <c r="G1204" s="74" t="s">
        <v>63</v>
      </c>
      <c r="H1204" s="74" t="s">
        <v>63</v>
      </c>
      <c r="I1204" s="74">
        <v>0</v>
      </c>
      <c r="K1204" s="112"/>
      <c r="L1204" s="112"/>
      <c r="M1204" s="112"/>
      <c r="N1204" s="112"/>
      <c r="O1204" s="112"/>
      <c r="P1204" s="112" t="s">
        <v>84</v>
      </c>
      <c r="Q1204" t="str">
        <v>MAIN MODELS</v>
      </c>
      <c r="R1204" s="114"/>
      <c r="S1204" t="e">
        <v>#N/A</v>
      </c>
    </row>
    <row r="1205" spans="1:19" hidden="1">
      <c r="A1205" s="72" t="s">
        <v>1978</v>
      </c>
      <c r="B1205" s="73" t="s">
        <v>458</v>
      </c>
      <c r="C1205" s="73" t="s">
        <v>2093</v>
      </c>
      <c r="D1205" s="73" t="s">
        <v>1980</v>
      </c>
      <c r="E1205" s="73" t="s">
        <v>84</v>
      </c>
      <c r="F1205" s="74" t="s">
        <v>63</v>
      </c>
      <c r="G1205" s="74" t="s">
        <v>63</v>
      </c>
      <c r="H1205" s="74" t="s">
        <v>63</v>
      </c>
      <c r="I1205" s="74">
        <v>0</v>
      </c>
      <c r="K1205" s="112"/>
      <c r="L1205" s="112"/>
      <c r="M1205" s="112"/>
      <c r="N1205" s="112"/>
      <c r="O1205" s="112"/>
      <c r="P1205" s="112" t="s">
        <v>84</v>
      </c>
      <c r="Q1205" t="str">
        <v>MAIN MODELS</v>
      </c>
      <c r="R1205" s="114"/>
      <c r="S1205" t="e">
        <v>#N/A</v>
      </c>
    </row>
    <row r="1206" spans="1:19" hidden="1">
      <c r="A1206" s="72" t="s">
        <v>1988</v>
      </c>
      <c r="B1206" s="73" t="s">
        <v>158</v>
      </c>
      <c r="C1206" s="73" t="s">
        <v>2094</v>
      </c>
      <c r="D1206" s="73" t="s">
        <v>1990</v>
      </c>
      <c r="E1206" s="73" t="s">
        <v>84</v>
      </c>
      <c r="F1206" s="74" t="s">
        <v>63</v>
      </c>
      <c r="G1206" s="74" t="s">
        <v>63</v>
      </c>
      <c r="H1206" s="74" t="s">
        <v>63</v>
      </c>
      <c r="I1206" s="74">
        <v>0</v>
      </c>
      <c r="K1206" s="112"/>
      <c r="L1206" s="112"/>
      <c r="M1206" s="112"/>
      <c r="N1206" s="112"/>
      <c r="O1206" s="112"/>
      <c r="P1206" s="112" t="s">
        <v>84</v>
      </c>
      <c r="Q1206" t="str">
        <v>MAIN MODELS</v>
      </c>
      <c r="R1206" s="114"/>
      <c r="S1206" t="e">
        <v>#N/A</v>
      </c>
    </row>
    <row r="1207" spans="1:19" hidden="1">
      <c r="A1207" s="72" t="s">
        <v>1988</v>
      </c>
      <c r="B1207" s="73" t="s">
        <v>274</v>
      </c>
      <c r="C1207" s="73" t="s">
        <v>2095</v>
      </c>
      <c r="D1207" s="73" t="s">
        <v>1990</v>
      </c>
      <c r="E1207" s="73" t="s">
        <v>84</v>
      </c>
      <c r="F1207" s="74" t="s">
        <v>63</v>
      </c>
      <c r="G1207" s="74" t="s">
        <v>63</v>
      </c>
      <c r="H1207" s="74" t="s">
        <v>63</v>
      </c>
      <c r="I1207" s="74">
        <v>0</v>
      </c>
      <c r="K1207" s="112"/>
      <c r="L1207" s="112"/>
      <c r="M1207" s="112"/>
      <c r="N1207" s="112"/>
      <c r="O1207" s="112"/>
      <c r="P1207" s="112" t="s">
        <v>84</v>
      </c>
      <c r="Q1207" t="str">
        <v>MAIN MODELS</v>
      </c>
      <c r="R1207" s="114"/>
      <c r="S1207" t="e">
        <v>#N/A</v>
      </c>
    </row>
    <row r="1208" spans="1:19" hidden="1">
      <c r="A1208" s="72" t="s">
        <v>1988</v>
      </c>
      <c r="B1208" s="73" t="s">
        <v>1197</v>
      </c>
      <c r="C1208" s="73" t="s">
        <v>2096</v>
      </c>
      <c r="D1208" s="73" t="s">
        <v>1990</v>
      </c>
      <c r="E1208" s="73" t="s">
        <v>84</v>
      </c>
      <c r="F1208" s="74" t="s">
        <v>63</v>
      </c>
      <c r="G1208" s="74" t="s">
        <v>63</v>
      </c>
      <c r="H1208" s="74" t="s">
        <v>63</v>
      </c>
      <c r="I1208" s="74">
        <v>0</v>
      </c>
      <c r="K1208" s="112"/>
      <c r="L1208" s="112"/>
      <c r="M1208" s="112"/>
      <c r="N1208" s="112"/>
      <c r="O1208" s="112"/>
      <c r="P1208" s="112" t="s">
        <v>84</v>
      </c>
      <c r="Q1208" t="str">
        <v>MAIN MODELS</v>
      </c>
      <c r="R1208" s="114"/>
      <c r="S1208" t="e">
        <v>#N/A</v>
      </c>
    </row>
    <row r="1209" spans="1:19" hidden="1">
      <c r="A1209" s="72" t="s">
        <v>1988</v>
      </c>
      <c r="B1209" s="73" t="s">
        <v>1188</v>
      </c>
      <c r="C1209" s="73" t="s">
        <v>2097</v>
      </c>
      <c r="D1209" s="73" t="s">
        <v>1990</v>
      </c>
      <c r="E1209" s="73" t="s">
        <v>84</v>
      </c>
      <c r="F1209" s="74" t="s">
        <v>63</v>
      </c>
      <c r="G1209" s="74" t="s">
        <v>63</v>
      </c>
      <c r="H1209" s="74" t="s">
        <v>63</v>
      </c>
      <c r="I1209" s="74">
        <v>0</v>
      </c>
      <c r="K1209" s="112"/>
      <c r="L1209" s="112"/>
      <c r="M1209" s="112"/>
      <c r="N1209" s="112"/>
      <c r="O1209" s="112"/>
      <c r="P1209" s="112" t="s">
        <v>84</v>
      </c>
      <c r="Q1209" t="str">
        <v>MAIN MODELS</v>
      </c>
      <c r="R1209" s="114"/>
      <c r="S1209" t="e">
        <v>#N/A</v>
      </c>
    </row>
    <row r="1210" spans="1:19" hidden="1">
      <c r="A1210" s="72" t="s">
        <v>1988</v>
      </c>
      <c r="B1210" s="73" t="s">
        <v>1462</v>
      </c>
      <c r="C1210" s="73" t="s">
        <v>2098</v>
      </c>
      <c r="D1210" s="73" t="s">
        <v>1990</v>
      </c>
      <c r="E1210" s="73" t="s">
        <v>84</v>
      </c>
      <c r="F1210" s="74" t="s">
        <v>63</v>
      </c>
      <c r="G1210" s="74" t="s">
        <v>63</v>
      </c>
      <c r="H1210" s="74" t="s">
        <v>63</v>
      </c>
      <c r="I1210" s="74">
        <v>0</v>
      </c>
      <c r="K1210" s="112"/>
      <c r="L1210" s="112"/>
      <c r="M1210" s="112"/>
      <c r="N1210" s="112"/>
      <c r="O1210" s="112"/>
      <c r="P1210" s="112" t="s">
        <v>84</v>
      </c>
      <c r="Q1210" t="str">
        <v>MAIN MODELS</v>
      </c>
      <c r="R1210" s="114"/>
      <c r="S1210" t="e">
        <v>#N/A</v>
      </c>
    </row>
    <row r="1211" spans="1:19" hidden="1">
      <c r="A1211" s="72" t="s">
        <v>1988</v>
      </c>
      <c r="B1211" s="73" t="s">
        <v>1302</v>
      </c>
      <c r="C1211" s="73" t="s">
        <v>2099</v>
      </c>
      <c r="D1211" s="73" t="s">
        <v>1990</v>
      </c>
      <c r="E1211" s="73" t="s">
        <v>84</v>
      </c>
      <c r="F1211" s="74" t="s">
        <v>63</v>
      </c>
      <c r="G1211" s="74" t="s">
        <v>63</v>
      </c>
      <c r="H1211" s="74" t="s">
        <v>63</v>
      </c>
      <c r="I1211" s="74">
        <v>0</v>
      </c>
      <c r="K1211" s="112"/>
      <c r="L1211" s="112"/>
      <c r="M1211" s="112"/>
      <c r="N1211" s="112"/>
      <c r="O1211" s="112"/>
      <c r="P1211" s="112" t="s">
        <v>84</v>
      </c>
      <c r="Q1211" t="str">
        <v>MAIN MODELS</v>
      </c>
      <c r="R1211" s="114"/>
      <c r="S1211" t="e">
        <v>#N/A</v>
      </c>
    </row>
    <row r="1212" spans="1:19" hidden="1">
      <c r="A1212" s="72" t="s">
        <v>1988</v>
      </c>
      <c r="B1212" s="73" t="s">
        <v>1275</v>
      </c>
      <c r="C1212" s="73" t="s">
        <v>2100</v>
      </c>
      <c r="D1212" s="73" t="s">
        <v>1990</v>
      </c>
      <c r="E1212" s="73" t="s">
        <v>84</v>
      </c>
      <c r="F1212" s="74" t="s">
        <v>63</v>
      </c>
      <c r="G1212" s="74" t="s">
        <v>63</v>
      </c>
      <c r="H1212" s="74" t="s">
        <v>63</v>
      </c>
      <c r="I1212" s="74">
        <v>0</v>
      </c>
      <c r="K1212" s="112"/>
      <c r="L1212" s="112"/>
      <c r="M1212" s="112"/>
      <c r="N1212" s="112"/>
      <c r="O1212" s="112"/>
      <c r="P1212" s="112" t="s">
        <v>84</v>
      </c>
      <c r="Q1212" t="str">
        <v>MAIN MODELS</v>
      </c>
      <c r="R1212" s="114"/>
      <c r="S1212" t="e">
        <v>#N/A</v>
      </c>
    </row>
    <row r="1213" spans="1:19" hidden="1">
      <c r="A1213" s="72" t="s">
        <v>1988</v>
      </c>
      <c r="B1213" s="73" t="s">
        <v>1296</v>
      </c>
      <c r="C1213" s="73" t="s">
        <v>2101</v>
      </c>
      <c r="D1213" s="73" t="s">
        <v>1990</v>
      </c>
      <c r="E1213" s="73" t="s">
        <v>84</v>
      </c>
      <c r="F1213" s="74" t="s">
        <v>63</v>
      </c>
      <c r="G1213" s="74" t="s">
        <v>63</v>
      </c>
      <c r="H1213" s="74" t="s">
        <v>63</v>
      </c>
      <c r="I1213" s="74">
        <v>0</v>
      </c>
      <c r="K1213" s="112"/>
      <c r="L1213" s="112"/>
      <c r="M1213" s="112"/>
      <c r="N1213" s="112"/>
      <c r="O1213" s="112"/>
      <c r="P1213" s="112" t="s">
        <v>84</v>
      </c>
      <c r="Q1213" t="str">
        <v>MAIN MODELS</v>
      </c>
      <c r="R1213" s="114"/>
      <c r="S1213" t="e">
        <v>#N/A</v>
      </c>
    </row>
    <row r="1214" spans="1:19" hidden="1">
      <c r="A1214" s="72" t="s">
        <v>1988</v>
      </c>
      <c r="B1214" s="73" t="s">
        <v>2102</v>
      </c>
      <c r="C1214" s="73" t="s">
        <v>2103</v>
      </c>
      <c r="D1214" s="73" t="s">
        <v>2104</v>
      </c>
      <c r="E1214" s="73" t="s">
        <v>84</v>
      </c>
      <c r="F1214" s="74" t="s">
        <v>63</v>
      </c>
      <c r="G1214" s="74" t="s">
        <v>63</v>
      </c>
      <c r="H1214" s="74" t="s">
        <v>63</v>
      </c>
      <c r="I1214" s="74">
        <v>0</v>
      </c>
      <c r="K1214" s="112"/>
      <c r="L1214" s="112"/>
      <c r="M1214" s="112"/>
      <c r="N1214" s="112"/>
      <c r="O1214" s="112"/>
      <c r="P1214" s="112" t="s">
        <v>84</v>
      </c>
      <c r="Q1214" t="str">
        <v>MAIN MODELS</v>
      </c>
      <c r="R1214" s="114"/>
      <c r="S1214" t="e">
        <v>#N/A</v>
      </c>
    </row>
    <row r="1215" spans="1:19" hidden="1">
      <c r="A1215" s="72" t="s">
        <v>1988</v>
      </c>
      <c r="B1215" s="73" t="s">
        <v>458</v>
      </c>
      <c r="C1215" s="73" t="s">
        <v>2105</v>
      </c>
      <c r="D1215" s="73" t="s">
        <v>1990</v>
      </c>
      <c r="E1215" s="73" t="s">
        <v>84</v>
      </c>
      <c r="F1215" s="74" t="s">
        <v>63</v>
      </c>
      <c r="G1215" s="74" t="s">
        <v>63</v>
      </c>
      <c r="H1215" s="74" t="s">
        <v>63</v>
      </c>
      <c r="I1215" s="74">
        <v>0</v>
      </c>
      <c r="K1215" s="112"/>
      <c r="L1215" s="112"/>
      <c r="M1215" s="112"/>
      <c r="N1215" s="112"/>
      <c r="O1215" s="112"/>
      <c r="P1215" s="112" t="s">
        <v>84</v>
      </c>
      <c r="Q1215" t="str">
        <v>MAIN MODELS</v>
      </c>
      <c r="R1215" s="114"/>
      <c r="S1215" t="e">
        <v>#N/A</v>
      </c>
    </row>
    <row r="1216" spans="1:19" hidden="1">
      <c r="A1216" s="72" t="s">
        <v>1988</v>
      </c>
      <c r="B1216" s="73" t="s">
        <v>2083</v>
      </c>
      <c r="C1216" s="73" t="s">
        <v>2106</v>
      </c>
      <c r="D1216" s="73" t="s">
        <v>1990</v>
      </c>
      <c r="E1216" s="73" t="s">
        <v>84</v>
      </c>
      <c r="F1216" s="74" t="s">
        <v>63</v>
      </c>
      <c r="G1216" s="74" t="s">
        <v>63</v>
      </c>
      <c r="H1216" s="74" t="s">
        <v>63</v>
      </c>
      <c r="I1216" s="74">
        <v>0</v>
      </c>
      <c r="K1216" s="112"/>
      <c r="L1216" s="112"/>
      <c r="M1216" s="112"/>
      <c r="N1216" s="112"/>
      <c r="O1216" s="112"/>
      <c r="P1216" s="112" t="s">
        <v>84</v>
      </c>
      <c r="Q1216" t="str">
        <v>MAIN MODELS</v>
      </c>
      <c r="R1216" s="114"/>
      <c r="S1216" t="e">
        <v>#N/A</v>
      </c>
    </row>
    <row r="1217" spans="1:19" hidden="1">
      <c r="A1217" s="72" t="s">
        <v>2000</v>
      </c>
      <c r="B1217" s="73" t="s">
        <v>221</v>
      </c>
      <c r="C1217" s="73" t="s">
        <v>2107</v>
      </c>
      <c r="D1217" s="73" t="s">
        <v>2002</v>
      </c>
      <c r="E1217" s="73" t="s">
        <v>84</v>
      </c>
      <c r="F1217" s="74" t="s">
        <v>63</v>
      </c>
      <c r="G1217" s="74" t="s">
        <v>63</v>
      </c>
      <c r="H1217" s="74" t="s">
        <v>63</v>
      </c>
      <c r="I1217" s="74">
        <v>0</v>
      </c>
      <c r="K1217" s="112"/>
      <c r="L1217" s="112"/>
      <c r="M1217" s="112"/>
      <c r="N1217" s="112"/>
      <c r="O1217" s="112"/>
      <c r="P1217" s="112" t="s">
        <v>84</v>
      </c>
      <c r="Q1217" t="str">
        <v>MAIN MODELS</v>
      </c>
      <c r="R1217" s="114"/>
      <c r="S1217" t="e">
        <v>#N/A</v>
      </c>
    </row>
    <row r="1218" spans="1:19" hidden="1">
      <c r="A1218" s="72" t="s">
        <v>2000</v>
      </c>
      <c r="B1218" s="73" t="s">
        <v>1462</v>
      </c>
      <c r="C1218" s="73" t="s">
        <v>2108</v>
      </c>
      <c r="D1218" s="73" t="s">
        <v>2002</v>
      </c>
      <c r="E1218" s="73" t="s">
        <v>84</v>
      </c>
      <c r="F1218" s="74" t="s">
        <v>63</v>
      </c>
      <c r="G1218" s="74" t="s">
        <v>63</v>
      </c>
      <c r="H1218" s="74" t="s">
        <v>63</v>
      </c>
      <c r="I1218" s="74">
        <v>0</v>
      </c>
      <c r="K1218" s="112"/>
      <c r="L1218" s="112"/>
      <c r="M1218" s="112"/>
      <c r="N1218" s="112"/>
      <c r="O1218" s="112"/>
      <c r="P1218" s="112" t="s">
        <v>84</v>
      </c>
      <c r="Q1218" t="str">
        <v>MAIN MODELS</v>
      </c>
      <c r="R1218" s="114"/>
      <c r="S1218" t="e">
        <v>#N/A</v>
      </c>
    </row>
    <row r="1219" spans="1:19" hidden="1">
      <c r="A1219" s="72" t="s">
        <v>2000</v>
      </c>
      <c r="B1219" s="73" t="s">
        <v>1275</v>
      </c>
      <c r="C1219" s="73" t="s">
        <v>2109</v>
      </c>
      <c r="D1219" s="73" t="s">
        <v>2002</v>
      </c>
      <c r="E1219" s="73" t="s">
        <v>84</v>
      </c>
      <c r="F1219" s="74" t="s">
        <v>63</v>
      </c>
      <c r="G1219" s="74" t="s">
        <v>63</v>
      </c>
      <c r="H1219" s="74" t="s">
        <v>63</v>
      </c>
      <c r="I1219" s="74">
        <v>0</v>
      </c>
      <c r="K1219" s="112"/>
      <c r="L1219" s="112"/>
      <c r="M1219" s="112"/>
      <c r="N1219" s="112"/>
      <c r="O1219" s="112"/>
      <c r="P1219" s="112" t="s">
        <v>84</v>
      </c>
      <c r="Q1219" t="str">
        <v>MAIN MODELS</v>
      </c>
      <c r="R1219" s="114"/>
      <c r="S1219" t="e">
        <v>#N/A</v>
      </c>
    </row>
    <row r="1220" spans="1:19" hidden="1">
      <c r="A1220" s="72" t="s">
        <v>2000</v>
      </c>
      <c r="B1220" s="73" t="s">
        <v>458</v>
      </c>
      <c r="C1220" s="73" t="s">
        <v>2110</v>
      </c>
      <c r="D1220" s="73" t="s">
        <v>2002</v>
      </c>
      <c r="E1220" s="73" t="s">
        <v>84</v>
      </c>
      <c r="F1220" s="74" t="s">
        <v>63</v>
      </c>
      <c r="G1220" s="74" t="s">
        <v>63</v>
      </c>
      <c r="H1220" s="74" t="s">
        <v>63</v>
      </c>
      <c r="I1220" s="74">
        <v>0</v>
      </c>
      <c r="K1220" s="112"/>
      <c r="L1220" s="112"/>
      <c r="M1220" s="112"/>
      <c r="N1220" s="112"/>
      <c r="O1220" s="112"/>
      <c r="P1220" s="112" t="s">
        <v>84</v>
      </c>
      <c r="Q1220" t="str">
        <v>MAIN MODELS</v>
      </c>
      <c r="R1220" s="114"/>
      <c r="S1220" t="e">
        <v>#N/A</v>
      </c>
    </row>
    <row r="1221" spans="1:19" hidden="1">
      <c r="A1221" s="72" t="s">
        <v>2008</v>
      </c>
      <c r="B1221" s="73" t="s">
        <v>243</v>
      </c>
      <c r="C1221" s="73" t="s">
        <v>2111</v>
      </c>
      <c r="D1221" s="73" t="s">
        <v>2010</v>
      </c>
      <c r="E1221" s="73" t="s">
        <v>84</v>
      </c>
      <c r="F1221" s="74" t="s">
        <v>63</v>
      </c>
      <c r="G1221" s="74" t="s">
        <v>63</v>
      </c>
      <c r="H1221" s="74" t="s">
        <v>63</v>
      </c>
      <c r="I1221" s="74">
        <v>0</v>
      </c>
      <c r="K1221" s="112"/>
      <c r="L1221" s="112"/>
      <c r="M1221" s="112"/>
      <c r="N1221" s="112"/>
      <c r="O1221" s="112"/>
      <c r="P1221" s="112" t="s">
        <v>84</v>
      </c>
      <c r="Q1221" t="str">
        <v>MAIN MODELS</v>
      </c>
      <c r="R1221" s="114"/>
      <c r="S1221" t="e">
        <v>#N/A</v>
      </c>
    </row>
    <row r="1222" spans="1:19" hidden="1">
      <c r="A1222" s="72" t="s">
        <v>2008</v>
      </c>
      <c r="B1222" s="73" t="s">
        <v>524</v>
      </c>
      <c r="C1222" s="73" t="s">
        <v>2112</v>
      </c>
      <c r="D1222" s="73" t="s">
        <v>2010</v>
      </c>
      <c r="E1222" s="73" t="s">
        <v>84</v>
      </c>
      <c r="F1222" s="74" t="s">
        <v>63</v>
      </c>
      <c r="G1222" s="74" t="s">
        <v>63</v>
      </c>
      <c r="H1222" s="74" t="s">
        <v>63</v>
      </c>
      <c r="I1222" s="74">
        <v>0</v>
      </c>
      <c r="K1222" s="112"/>
      <c r="L1222" s="112"/>
      <c r="M1222" s="112"/>
      <c r="N1222" s="112"/>
      <c r="O1222" s="112"/>
      <c r="P1222" s="112" t="s">
        <v>84</v>
      </c>
      <c r="Q1222" t="str">
        <v>MAIN MODELS</v>
      </c>
      <c r="R1222" s="114"/>
      <c r="S1222" t="e">
        <v>#N/A</v>
      </c>
    </row>
    <row r="1223" spans="1:19" hidden="1">
      <c r="A1223" s="72" t="s">
        <v>2008</v>
      </c>
      <c r="B1223" s="73" t="s">
        <v>1140</v>
      </c>
      <c r="C1223" s="73" t="s">
        <v>2113</v>
      </c>
      <c r="D1223" s="73" t="s">
        <v>2010</v>
      </c>
      <c r="E1223" s="73" t="s">
        <v>84</v>
      </c>
      <c r="F1223" s="74" t="s">
        <v>63</v>
      </c>
      <c r="G1223" s="74" t="s">
        <v>63</v>
      </c>
      <c r="H1223" s="74" t="s">
        <v>63</v>
      </c>
      <c r="I1223" s="74">
        <v>0</v>
      </c>
      <c r="K1223" s="112"/>
      <c r="L1223" s="112"/>
      <c r="M1223" s="112"/>
      <c r="N1223" s="112"/>
      <c r="O1223" s="112"/>
      <c r="P1223" s="112" t="s">
        <v>84</v>
      </c>
      <c r="Q1223" t="str">
        <v>MAIN MODELS</v>
      </c>
      <c r="R1223" s="114"/>
      <c r="S1223" t="e">
        <v>#N/A</v>
      </c>
    </row>
    <row r="1224" spans="1:19" hidden="1">
      <c r="A1224" s="72" t="s">
        <v>2008</v>
      </c>
      <c r="B1224" s="73" t="s">
        <v>294</v>
      </c>
      <c r="C1224" s="73" t="s">
        <v>2114</v>
      </c>
      <c r="D1224" s="73" t="s">
        <v>2115</v>
      </c>
      <c r="E1224" s="73" t="s">
        <v>84</v>
      </c>
      <c r="F1224" s="74" t="s">
        <v>63</v>
      </c>
      <c r="G1224" s="74" t="s">
        <v>63</v>
      </c>
      <c r="H1224" s="74" t="s">
        <v>63</v>
      </c>
      <c r="I1224" s="74">
        <v>0</v>
      </c>
      <c r="K1224" s="112"/>
      <c r="L1224" s="112"/>
      <c r="M1224" s="112"/>
      <c r="N1224" s="112"/>
      <c r="O1224" s="112"/>
      <c r="P1224" s="112" t="s">
        <v>84</v>
      </c>
      <c r="Q1224" t="str">
        <v>MAIN MODELS</v>
      </c>
      <c r="R1224" s="114"/>
      <c r="S1224" t="e">
        <v>#N/A</v>
      </c>
    </row>
    <row r="1225" spans="1:19" hidden="1">
      <c r="A1225" s="72" t="s">
        <v>2008</v>
      </c>
      <c r="B1225" s="73" t="s">
        <v>1188</v>
      </c>
      <c r="C1225" s="73" t="s">
        <v>2116</v>
      </c>
      <c r="D1225" s="73" t="s">
        <v>2010</v>
      </c>
      <c r="E1225" s="73" t="s">
        <v>84</v>
      </c>
      <c r="F1225" s="74" t="s">
        <v>63</v>
      </c>
      <c r="G1225" s="74" t="s">
        <v>63</v>
      </c>
      <c r="H1225" s="74" t="s">
        <v>63</v>
      </c>
      <c r="I1225" s="74">
        <v>0</v>
      </c>
      <c r="K1225" s="112"/>
      <c r="L1225" s="112"/>
      <c r="M1225" s="112"/>
      <c r="N1225" s="112"/>
      <c r="O1225" s="112"/>
      <c r="P1225" s="112" t="s">
        <v>84</v>
      </c>
      <c r="Q1225" t="str">
        <v>MAIN MODELS</v>
      </c>
      <c r="R1225" s="114"/>
      <c r="S1225" t="e">
        <v>#N/A</v>
      </c>
    </row>
    <row r="1226" spans="1:19" hidden="1">
      <c r="A1226" s="72" t="s">
        <v>2008</v>
      </c>
      <c r="B1226" s="73" t="s">
        <v>2075</v>
      </c>
      <c r="C1226" s="73" t="s">
        <v>2117</v>
      </c>
      <c r="D1226" s="73" t="s">
        <v>2010</v>
      </c>
      <c r="E1226" s="73" t="s">
        <v>84</v>
      </c>
      <c r="F1226" s="74" t="s">
        <v>63</v>
      </c>
      <c r="G1226" s="74" t="s">
        <v>63</v>
      </c>
      <c r="H1226" s="74" t="s">
        <v>63</v>
      </c>
      <c r="I1226" s="74">
        <v>0</v>
      </c>
      <c r="K1226" s="112"/>
      <c r="L1226" s="112"/>
      <c r="M1226" s="112"/>
      <c r="N1226" s="112"/>
      <c r="O1226" s="112"/>
      <c r="P1226" s="112" t="s">
        <v>84</v>
      </c>
      <c r="Q1226" t="str">
        <v>MAIN MODELS</v>
      </c>
      <c r="R1226" s="114"/>
      <c r="S1226" t="e">
        <v>#N/A</v>
      </c>
    </row>
    <row r="1227" spans="1:19" hidden="1">
      <c r="A1227" s="72" t="s">
        <v>2008</v>
      </c>
      <c r="B1227" s="73" t="s">
        <v>1302</v>
      </c>
      <c r="C1227" s="73" t="s">
        <v>2118</v>
      </c>
      <c r="D1227" s="73" t="s">
        <v>2010</v>
      </c>
      <c r="E1227" s="73" t="s">
        <v>84</v>
      </c>
      <c r="F1227" s="74" t="s">
        <v>63</v>
      </c>
      <c r="G1227" s="74" t="s">
        <v>63</v>
      </c>
      <c r="H1227" s="74" t="s">
        <v>63</v>
      </c>
      <c r="I1227" s="74">
        <v>0</v>
      </c>
      <c r="K1227" s="112"/>
      <c r="L1227" s="112"/>
      <c r="M1227" s="112"/>
      <c r="N1227" s="112"/>
      <c r="O1227" s="112"/>
      <c r="P1227" s="112" t="s">
        <v>84</v>
      </c>
      <c r="Q1227" t="str">
        <v>MAIN MODELS</v>
      </c>
      <c r="R1227" s="114"/>
      <c r="S1227" t="e">
        <v>#N/A</v>
      </c>
    </row>
    <row r="1228" spans="1:19" hidden="1">
      <c r="A1228" s="72" t="s">
        <v>2008</v>
      </c>
      <c r="B1228" s="73" t="s">
        <v>1314</v>
      </c>
      <c r="C1228" s="73" t="s">
        <v>2119</v>
      </c>
      <c r="D1228" s="73" t="s">
        <v>2010</v>
      </c>
      <c r="E1228" s="73" t="s">
        <v>84</v>
      </c>
      <c r="F1228" s="74" t="s">
        <v>63</v>
      </c>
      <c r="G1228" s="74" t="s">
        <v>63</v>
      </c>
      <c r="H1228" s="74" t="s">
        <v>63</v>
      </c>
      <c r="I1228" s="74">
        <v>0</v>
      </c>
      <c r="K1228" s="112"/>
      <c r="L1228" s="112"/>
      <c r="M1228" s="112"/>
      <c r="N1228" s="112"/>
      <c r="O1228" s="112"/>
      <c r="P1228" s="112" t="s">
        <v>84</v>
      </c>
      <c r="Q1228" t="str">
        <v>MAIN MODELS</v>
      </c>
      <c r="R1228" s="114"/>
      <c r="S1228" t="e">
        <v>#N/A</v>
      </c>
    </row>
    <row r="1229" spans="1:19" hidden="1">
      <c r="A1229" s="72" t="s">
        <v>2008</v>
      </c>
      <c r="B1229" s="73" t="s">
        <v>1296</v>
      </c>
      <c r="C1229" s="73" t="s">
        <v>2120</v>
      </c>
      <c r="D1229" s="73" t="s">
        <v>2010</v>
      </c>
      <c r="E1229" s="73" t="s">
        <v>84</v>
      </c>
      <c r="F1229" s="74" t="s">
        <v>63</v>
      </c>
      <c r="G1229" s="74" t="s">
        <v>63</v>
      </c>
      <c r="H1229" s="74" t="s">
        <v>63</v>
      </c>
      <c r="I1229" s="74">
        <v>0</v>
      </c>
      <c r="K1229" s="112"/>
      <c r="L1229" s="112"/>
      <c r="M1229" s="112"/>
      <c r="N1229" s="112"/>
      <c r="O1229" s="112"/>
      <c r="P1229" s="112" t="s">
        <v>84</v>
      </c>
      <c r="Q1229" t="str">
        <v>MAIN MODELS</v>
      </c>
      <c r="R1229" s="114"/>
      <c r="S1229" t="e">
        <v>#N/A</v>
      </c>
    </row>
    <row r="1230" spans="1:19" hidden="1">
      <c r="A1230" s="72" t="s">
        <v>2008</v>
      </c>
      <c r="B1230" s="73" t="s">
        <v>2080</v>
      </c>
      <c r="C1230" s="73" t="s">
        <v>2121</v>
      </c>
      <c r="D1230" s="73" t="s">
        <v>2010</v>
      </c>
      <c r="E1230" s="73" t="s">
        <v>84</v>
      </c>
      <c r="F1230" s="74" t="s">
        <v>63</v>
      </c>
      <c r="G1230" s="74" t="s">
        <v>63</v>
      </c>
      <c r="H1230" s="74" t="s">
        <v>63</v>
      </c>
      <c r="I1230" s="74">
        <v>0</v>
      </c>
      <c r="K1230" s="112"/>
      <c r="L1230" s="112"/>
      <c r="M1230" s="112"/>
      <c r="N1230" s="112"/>
      <c r="O1230" s="112"/>
      <c r="P1230" s="112" t="s">
        <v>84</v>
      </c>
      <c r="Q1230" t="str">
        <v>MAIN MODELS</v>
      </c>
      <c r="R1230" s="114"/>
      <c r="S1230" t="e">
        <v>#N/A</v>
      </c>
    </row>
    <row r="1231" spans="1:19" hidden="1">
      <c r="A1231" s="72" t="s">
        <v>2008</v>
      </c>
      <c r="B1231" s="73" t="s">
        <v>1319</v>
      </c>
      <c r="C1231" s="73" t="s">
        <v>2122</v>
      </c>
      <c r="D1231" s="73" t="s">
        <v>2010</v>
      </c>
      <c r="E1231" s="73" t="s">
        <v>84</v>
      </c>
      <c r="F1231" s="74" t="s">
        <v>63</v>
      </c>
      <c r="G1231" s="74" t="s">
        <v>63</v>
      </c>
      <c r="H1231" s="74" t="s">
        <v>63</v>
      </c>
      <c r="I1231" s="74">
        <v>0</v>
      </c>
      <c r="K1231" s="112"/>
      <c r="L1231" s="112"/>
      <c r="M1231" s="112"/>
      <c r="N1231" s="112"/>
      <c r="O1231" s="112"/>
      <c r="P1231" s="112" t="s">
        <v>84</v>
      </c>
      <c r="Q1231" t="str">
        <v>MAIN MODELS</v>
      </c>
      <c r="R1231" s="114"/>
      <c r="S1231" t="e">
        <v>#N/A</v>
      </c>
    </row>
    <row r="1232" spans="1:19" hidden="1">
      <c r="A1232" s="72" t="s">
        <v>2008</v>
      </c>
      <c r="B1232" s="73" t="s">
        <v>2083</v>
      </c>
      <c r="C1232" s="73" t="s">
        <v>2123</v>
      </c>
      <c r="D1232" s="73" t="s">
        <v>2010</v>
      </c>
      <c r="E1232" s="73" t="s">
        <v>84</v>
      </c>
      <c r="F1232" s="74" t="s">
        <v>63</v>
      </c>
      <c r="G1232" s="74" t="s">
        <v>63</v>
      </c>
      <c r="H1232" s="74" t="s">
        <v>63</v>
      </c>
      <c r="I1232" s="74">
        <v>0</v>
      </c>
      <c r="K1232" s="112"/>
      <c r="L1232" s="112"/>
      <c r="M1232" s="112"/>
      <c r="N1232" s="112"/>
      <c r="O1232" s="112"/>
      <c r="P1232" s="112" t="s">
        <v>84</v>
      </c>
      <c r="Q1232" t="str">
        <v>MAIN MODELS</v>
      </c>
      <c r="R1232" s="114"/>
      <c r="S1232" t="e">
        <v>#N/A</v>
      </c>
    </row>
    <row r="1233" spans="1:19" hidden="1">
      <c r="A1233" s="72" t="s">
        <v>2020</v>
      </c>
      <c r="B1233" s="73" t="s">
        <v>158</v>
      </c>
      <c r="C1233" s="73" t="s">
        <v>2124</v>
      </c>
      <c r="D1233" s="73" t="s">
        <v>2125</v>
      </c>
      <c r="E1233" s="73" t="s">
        <v>84</v>
      </c>
      <c r="F1233" s="74" t="s">
        <v>63</v>
      </c>
      <c r="G1233" s="74" t="s">
        <v>63</v>
      </c>
      <c r="H1233" s="74" t="s">
        <v>63</v>
      </c>
      <c r="I1233" s="74">
        <v>0</v>
      </c>
      <c r="K1233" s="112"/>
      <c r="L1233" s="112"/>
      <c r="M1233" s="112"/>
      <c r="N1233" s="112"/>
      <c r="O1233" s="112"/>
      <c r="P1233" s="112" t="s">
        <v>84</v>
      </c>
      <c r="Q1233" t="str">
        <v>MAIN MODELS</v>
      </c>
      <c r="R1233" s="114"/>
      <c r="S1233" t="e">
        <v>#N/A</v>
      </c>
    </row>
    <row r="1234" spans="1:19" hidden="1">
      <c r="A1234" s="72" t="s">
        <v>2020</v>
      </c>
      <c r="B1234" s="73" t="s">
        <v>1188</v>
      </c>
      <c r="C1234" s="73" t="s">
        <v>2126</v>
      </c>
      <c r="D1234" s="73" t="s">
        <v>2022</v>
      </c>
      <c r="E1234" s="73" t="s">
        <v>84</v>
      </c>
      <c r="F1234" s="74" t="s">
        <v>63</v>
      </c>
      <c r="G1234" s="74" t="s">
        <v>63</v>
      </c>
      <c r="H1234" s="74" t="s">
        <v>63</v>
      </c>
      <c r="I1234" s="74">
        <v>0</v>
      </c>
      <c r="K1234" s="112"/>
      <c r="L1234" s="112"/>
      <c r="M1234" s="112"/>
      <c r="N1234" s="112"/>
      <c r="O1234" s="112"/>
      <c r="P1234" s="112" t="s">
        <v>84</v>
      </c>
      <c r="Q1234" t="str">
        <v>MAIN MODELS</v>
      </c>
      <c r="R1234" s="114"/>
      <c r="S1234" t="e">
        <v>#N/A</v>
      </c>
    </row>
    <row r="1235" spans="1:19" hidden="1">
      <c r="A1235" s="72" t="s">
        <v>2020</v>
      </c>
      <c r="B1235" s="73" t="s">
        <v>1462</v>
      </c>
      <c r="C1235" s="73" t="s">
        <v>2127</v>
      </c>
      <c r="D1235" s="73" t="s">
        <v>2022</v>
      </c>
      <c r="E1235" s="73" t="s">
        <v>84</v>
      </c>
      <c r="F1235" s="74" t="s">
        <v>63</v>
      </c>
      <c r="G1235" s="74" t="s">
        <v>63</v>
      </c>
      <c r="H1235" s="74" t="s">
        <v>63</v>
      </c>
      <c r="I1235" s="74">
        <v>0</v>
      </c>
      <c r="K1235" s="112"/>
      <c r="L1235" s="112"/>
      <c r="M1235" s="112"/>
      <c r="N1235" s="112"/>
      <c r="O1235" s="112"/>
      <c r="P1235" s="112" t="s">
        <v>84</v>
      </c>
      <c r="Q1235" t="str">
        <v>MAIN MODELS</v>
      </c>
      <c r="R1235" s="114"/>
      <c r="S1235" t="e">
        <v>#N/A</v>
      </c>
    </row>
    <row r="1236" spans="1:19" hidden="1">
      <c r="A1236" s="72" t="s">
        <v>2020</v>
      </c>
      <c r="B1236" s="73" t="s">
        <v>1302</v>
      </c>
      <c r="C1236" s="73" t="s">
        <v>2128</v>
      </c>
      <c r="D1236" s="73" t="s">
        <v>2022</v>
      </c>
      <c r="E1236" s="73" t="s">
        <v>84</v>
      </c>
      <c r="F1236" s="74" t="s">
        <v>63</v>
      </c>
      <c r="G1236" s="74" t="s">
        <v>63</v>
      </c>
      <c r="H1236" s="74" t="s">
        <v>63</v>
      </c>
      <c r="I1236" s="74">
        <v>0</v>
      </c>
      <c r="K1236" s="112"/>
      <c r="L1236" s="112"/>
      <c r="M1236" s="112"/>
      <c r="N1236" s="112"/>
      <c r="O1236" s="112"/>
      <c r="P1236" s="112" t="s">
        <v>84</v>
      </c>
      <c r="Q1236" t="str">
        <v>MAIN MODELS</v>
      </c>
      <c r="R1236" s="114"/>
      <c r="S1236" t="e">
        <v>#N/A</v>
      </c>
    </row>
    <row r="1237" spans="1:19" hidden="1">
      <c r="A1237" s="72" t="s">
        <v>2020</v>
      </c>
      <c r="B1237" s="73" t="s">
        <v>1275</v>
      </c>
      <c r="C1237" s="73" t="s">
        <v>2129</v>
      </c>
      <c r="D1237" s="73" t="s">
        <v>2022</v>
      </c>
      <c r="E1237" s="73" t="s">
        <v>84</v>
      </c>
      <c r="F1237" s="74" t="s">
        <v>63</v>
      </c>
      <c r="G1237" s="74" t="s">
        <v>63</v>
      </c>
      <c r="H1237" s="74" t="s">
        <v>63</v>
      </c>
      <c r="I1237" s="74">
        <v>0</v>
      </c>
      <c r="K1237" s="112"/>
      <c r="L1237" s="112"/>
      <c r="M1237" s="112"/>
      <c r="N1237" s="112"/>
      <c r="O1237" s="112"/>
      <c r="P1237" s="112" t="s">
        <v>84</v>
      </c>
      <c r="Q1237" t="str">
        <v>MAIN MODELS</v>
      </c>
      <c r="R1237" s="114"/>
      <c r="S1237" t="e">
        <v>#N/A</v>
      </c>
    </row>
    <row r="1238" spans="1:19" hidden="1">
      <c r="A1238" s="72" t="s">
        <v>2020</v>
      </c>
      <c r="B1238" s="73" t="s">
        <v>1296</v>
      </c>
      <c r="C1238" s="73" t="s">
        <v>2130</v>
      </c>
      <c r="D1238" s="73" t="s">
        <v>2022</v>
      </c>
      <c r="E1238" s="73" t="s">
        <v>84</v>
      </c>
      <c r="F1238" s="74" t="s">
        <v>63</v>
      </c>
      <c r="G1238" s="74" t="s">
        <v>63</v>
      </c>
      <c r="H1238" s="74" t="s">
        <v>63</v>
      </c>
      <c r="I1238" s="74">
        <v>0</v>
      </c>
      <c r="K1238" s="112"/>
      <c r="L1238" s="112"/>
      <c r="M1238" s="112"/>
      <c r="N1238" s="112"/>
      <c r="O1238" s="112"/>
      <c r="P1238" s="112" t="s">
        <v>84</v>
      </c>
      <c r="Q1238" t="str">
        <v>MAIN MODELS</v>
      </c>
      <c r="R1238" s="114"/>
      <c r="S1238" t="e">
        <v>#N/A</v>
      </c>
    </row>
    <row r="1239" spans="1:19" hidden="1">
      <c r="A1239" s="72" t="s">
        <v>2020</v>
      </c>
      <c r="B1239" s="73" t="s">
        <v>458</v>
      </c>
      <c r="C1239" s="73" t="s">
        <v>2131</v>
      </c>
      <c r="D1239" s="73" t="s">
        <v>2022</v>
      </c>
      <c r="E1239" s="73" t="s">
        <v>84</v>
      </c>
      <c r="F1239" s="74" t="s">
        <v>63</v>
      </c>
      <c r="G1239" s="74" t="s">
        <v>63</v>
      </c>
      <c r="H1239" s="74" t="s">
        <v>63</v>
      </c>
      <c r="I1239" s="74">
        <v>0</v>
      </c>
      <c r="K1239" s="112"/>
      <c r="L1239" s="112"/>
      <c r="M1239" s="112"/>
      <c r="N1239" s="112"/>
      <c r="O1239" s="112"/>
      <c r="P1239" s="112" t="s">
        <v>84</v>
      </c>
      <c r="Q1239" t="str">
        <v>MAIN MODELS</v>
      </c>
      <c r="R1239" s="114"/>
      <c r="S1239" t="e">
        <v>#N/A</v>
      </c>
    </row>
    <row r="1240" spans="1:19" hidden="1">
      <c r="A1240" s="72" t="s">
        <v>2020</v>
      </c>
      <c r="B1240" s="73" t="s">
        <v>2083</v>
      </c>
      <c r="C1240" s="73" t="s">
        <v>2132</v>
      </c>
      <c r="D1240" s="73" t="s">
        <v>2022</v>
      </c>
      <c r="E1240" s="73" t="s">
        <v>84</v>
      </c>
      <c r="F1240" s="74" t="s">
        <v>63</v>
      </c>
      <c r="G1240" s="74" t="s">
        <v>63</v>
      </c>
      <c r="H1240" s="74" t="s">
        <v>63</v>
      </c>
      <c r="I1240" s="74">
        <v>0</v>
      </c>
      <c r="K1240" s="112"/>
      <c r="L1240" s="112"/>
      <c r="M1240" s="112"/>
      <c r="N1240" s="112"/>
      <c r="O1240" s="112"/>
      <c r="P1240" s="112" t="s">
        <v>84</v>
      </c>
      <c r="Q1240" t="str">
        <v>MAIN MODELS</v>
      </c>
      <c r="R1240" s="114"/>
      <c r="S1240" t="e">
        <v>#N/A</v>
      </c>
    </row>
    <row r="1241" spans="1:19" hidden="1">
      <c r="A1241" s="72" t="s">
        <v>2034</v>
      </c>
      <c r="B1241" s="73" t="s">
        <v>1197</v>
      </c>
      <c r="C1241" s="73" t="s">
        <v>2133</v>
      </c>
      <c r="D1241" s="73" t="s">
        <v>2036</v>
      </c>
      <c r="E1241" s="73" t="s">
        <v>84</v>
      </c>
      <c r="F1241" s="74" t="s">
        <v>63</v>
      </c>
      <c r="G1241" s="74" t="s">
        <v>63</v>
      </c>
      <c r="H1241" s="74" t="s">
        <v>63</v>
      </c>
      <c r="I1241" s="74">
        <v>0</v>
      </c>
      <c r="K1241" s="112"/>
      <c r="L1241" s="112"/>
      <c r="M1241" s="112"/>
      <c r="N1241" s="112"/>
      <c r="O1241" s="112"/>
      <c r="P1241" s="112" t="s">
        <v>84</v>
      </c>
      <c r="Q1241" t="str">
        <v>MAIN MODELS</v>
      </c>
      <c r="R1241" s="114"/>
      <c r="S1241" t="e">
        <v>#N/A</v>
      </c>
    </row>
    <row r="1242" spans="1:19" hidden="1">
      <c r="A1242" s="72" t="s">
        <v>2034</v>
      </c>
      <c r="B1242" s="73" t="s">
        <v>1188</v>
      </c>
      <c r="C1242" s="73" t="s">
        <v>2134</v>
      </c>
      <c r="D1242" s="73" t="s">
        <v>2036</v>
      </c>
      <c r="E1242" s="73" t="s">
        <v>84</v>
      </c>
      <c r="F1242" s="74" t="s">
        <v>63</v>
      </c>
      <c r="G1242" s="74" t="s">
        <v>63</v>
      </c>
      <c r="H1242" s="74" t="s">
        <v>63</v>
      </c>
      <c r="I1242" s="74">
        <v>0</v>
      </c>
      <c r="K1242" s="112"/>
      <c r="L1242" s="112"/>
      <c r="M1242" s="112"/>
      <c r="N1242" s="112"/>
      <c r="O1242" s="112"/>
      <c r="P1242" s="112" t="s">
        <v>84</v>
      </c>
      <c r="Q1242" t="str">
        <v>MAIN MODELS</v>
      </c>
      <c r="R1242" s="114"/>
      <c r="S1242" t="e">
        <v>#N/A</v>
      </c>
    </row>
    <row r="1243" spans="1:19" hidden="1">
      <c r="A1243" s="72" t="s">
        <v>2034</v>
      </c>
      <c r="B1243" s="73" t="s">
        <v>1462</v>
      </c>
      <c r="C1243" s="73" t="s">
        <v>2135</v>
      </c>
      <c r="D1243" s="73" t="s">
        <v>2036</v>
      </c>
      <c r="E1243" s="73" t="s">
        <v>84</v>
      </c>
      <c r="F1243" s="74" t="s">
        <v>63</v>
      </c>
      <c r="G1243" s="74" t="s">
        <v>63</v>
      </c>
      <c r="H1243" s="74" t="s">
        <v>63</v>
      </c>
      <c r="I1243" s="74">
        <v>0</v>
      </c>
      <c r="K1243" s="112"/>
      <c r="L1243" s="112"/>
      <c r="M1243" s="112"/>
      <c r="N1243" s="112"/>
      <c r="O1243" s="112"/>
      <c r="P1243" s="112" t="s">
        <v>84</v>
      </c>
      <c r="Q1243" t="str">
        <v>MAIN MODELS</v>
      </c>
      <c r="R1243" s="114"/>
      <c r="S1243" t="e">
        <v>#N/A</v>
      </c>
    </row>
    <row r="1244" spans="1:19" hidden="1">
      <c r="A1244" s="72" t="s">
        <v>2034</v>
      </c>
      <c r="B1244" s="73" t="s">
        <v>1275</v>
      </c>
      <c r="C1244" s="73" t="s">
        <v>2136</v>
      </c>
      <c r="D1244" s="73" t="s">
        <v>2036</v>
      </c>
      <c r="E1244" s="73" t="s">
        <v>84</v>
      </c>
      <c r="F1244" s="74" t="s">
        <v>63</v>
      </c>
      <c r="G1244" s="74" t="s">
        <v>63</v>
      </c>
      <c r="H1244" s="74" t="s">
        <v>63</v>
      </c>
      <c r="I1244" s="74">
        <v>0</v>
      </c>
      <c r="K1244" s="112"/>
      <c r="L1244" s="112"/>
      <c r="M1244" s="112"/>
      <c r="N1244" s="112"/>
      <c r="O1244" s="112"/>
      <c r="P1244" s="112" t="s">
        <v>84</v>
      </c>
      <c r="Q1244" t="str">
        <v>MAIN MODELS</v>
      </c>
      <c r="R1244" s="114"/>
      <c r="S1244" t="e">
        <v>#N/A</v>
      </c>
    </row>
    <row r="1245" spans="1:19" hidden="1">
      <c r="A1245" s="72" t="s">
        <v>2034</v>
      </c>
      <c r="B1245" s="73" t="s">
        <v>458</v>
      </c>
      <c r="C1245" s="73" t="s">
        <v>2137</v>
      </c>
      <c r="D1245" s="73" t="s">
        <v>2036</v>
      </c>
      <c r="E1245" s="73" t="s">
        <v>84</v>
      </c>
      <c r="F1245" s="74" t="s">
        <v>63</v>
      </c>
      <c r="G1245" s="74" t="s">
        <v>63</v>
      </c>
      <c r="H1245" s="74" t="s">
        <v>63</v>
      </c>
      <c r="I1245" s="74">
        <v>0</v>
      </c>
      <c r="K1245" s="112"/>
      <c r="L1245" s="112"/>
      <c r="M1245" s="112"/>
      <c r="N1245" s="112"/>
      <c r="O1245" s="112"/>
      <c r="P1245" s="112" t="s">
        <v>84</v>
      </c>
      <c r="Q1245" t="str">
        <v>MAIN MODELS</v>
      </c>
      <c r="R1245" s="114"/>
      <c r="S1245" t="e">
        <v>#N/A</v>
      </c>
    </row>
    <row r="1246" spans="1:19" hidden="1">
      <c r="A1246" s="72" t="s">
        <v>1936</v>
      </c>
      <c r="B1246" s="73" t="s">
        <v>1206</v>
      </c>
      <c r="C1246" s="73" t="s">
        <v>2138</v>
      </c>
      <c r="D1246" s="73" t="s">
        <v>1938</v>
      </c>
      <c r="E1246" s="73" t="s">
        <v>84</v>
      </c>
      <c r="F1246" s="74" t="s">
        <v>63</v>
      </c>
      <c r="G1246" s="74" t="s">
        <v>63</v>
      </c>
      <c r="H1246" s="74" t="s">
        <v>63</v>
      </c>
      <c r="I1246" s="74">
        <v>0</v>
      </c>
      <c r="K1246" s="112"/>
      <c r="L1246" s="112"/>
      <c r="M1246" s="112"/>
      <c r="N1246" s="112"/>
      <c r="O1246" s="112"/>
      <c r="P1246" s="112" t="s">
        <v>84</v>
      </c>
      <c r="Q1246" t="str">
        <v>MAIN MODELS</v>
      </c>
      <c r="R1246" s="114"/>
      <c r="S1246" t="e">
        <v>#N/A</v>
      </c>
    </row>
    <row r="1247" spans="1:19" hidden="1">
      <c r="A1247" s="72" t="s">
        <v>1936</v>
      </c>
      <c r="B1247" s="73" t="s">
        <v>1210</v>
      </c>
      <c r="C1247" s="73" t="s">
        <v>2139</v>
      </c>
      <c r="D1247" s="73" t="s">
        <v>1938</v>
      </c>
      <c r="E1247" s="73" t="s">
        <v>84</v>
      </c>
      <c r="F1247" s="74" t="s">
        <v>63</v>
      </c>
      <c r="G1247" s="74" t="s">
        <v>63</v>
      </c>
      <c r="H1247" s="74" t="s">
        <v>63</v>
      </c>
      <c r="I1247" s="74">
        <v>0</v>
      </c>
      <c r="K1247" s="112"/>
      <c r="L1247" s="112"/>
      <c r="M1247" s="112"/>
      <c r="N1247" s="112"/>
      <c r="O1247" s="112"/>
      <c r="P1247" s="112" t="s">
        <v>84</v>
      </c>
      <c r="Q1247" t="str">
        <v>MAIN MODELS</v>
      </c>
      <c r="R1247" s="114"/>
      <c r="S1247" t="e">
        <v>#N/A</v>
      </c>
    </row>
    <row r="1248" spans="1:19" hidden="1">
      <c r="A1248" s="72" t="s">
        <v>1954</v>
      </c>
      <c r="B1248" s="73" t="s">
        <v>1206</v>
      </c>
      <c r="C1248" s="73" t="s">
        <v>2140</v>
      </c>
      <c r="D1248" s="73" t="s">
        <v>1956</v>
      </c>
      <c r="E1248" s="73" t="s">
        <v>84</v>
      </c>
      <c r="F1248" s="74" t="s">
        <v>63</v>
      </c>
      <c r="G1248" s="74" t="s">
        <v>63</v>
      </c>
      <c r="H1248" s="74" t="s">
        <v>63</v>
      </c>
      <c r="I1248" s="74">
        <v>0</v>
      </c>
      <c r="K1248" s="112"/>
      <c r="L1248" s="112"/>
      <c r="M1248" s="112"/>
      <c r="N1248" s="112"/>
      <c r="O1248" s="112"/>
      <c r="P1248" s="112" t="s">
        <v>84</v>
      </c>
      <c r="Q1248" t="str">
        <v>MAIN MODELS</v>
      </c>
      <c r="R1248" s="114"/>
      <c r="S1248" t="e">
        <v>#N/A</v>
      </c>
    </row>
    <row r="1249" spans="1:19" hidden="1">
      <c r="A1249" s="72" t="s">
        <v>1954</v>
      </c>
      <c r="B1249" s="73" t="s">
        <v>1210</v>
      </c>
      <c r="C1249" s="73" t="s">
        <v>2141</v>
      </c>
      <c r="D1249" s="73" t="s">
        <v>1956</v>
      </c>
      <c r="E1249" s="73" t="s">
        <v>84</v>
      </c>
      <c r="F1249" s="74" t="s">
        <v>63</v>
      </c>
      <c r="G1249" s="74" t="s">
        <v>63</v>
      </c>
      <c r="H1249" s="74" t="s">
        <v>63</v>
      </c>
      <c r="I1249" s="74">
        <v>0</v>
      </c>
      <c r="K1249" s="112"/>
      <c r="L1249" s="112"/>
      <c r="M1249" s="112"/>
      <c r="N1249" s="112"/>
      <c r="O1249" s="112"/>
      <c r="P1249" s="112" t="s">
        <v>84</v>
      </c>
      <c r="Q1249" t="str">
        <v>MAIN MODELS</v>
      </c>
      <c r="R1249" s="114"/>
      <c r="S1249" t="e">
        <v>#N/A</v>
      </c>
    </row>
    <row r="1250" spans="1:19" hidden="1">
      <c r="A1250" s="72" t="s">
        <v>1941</v>
      </c>
      <c r="B1250" s="73" t="s">
        <v>1206</v>
      </c>
      <c r="C1250" s="73" t="s">
        <v>2142</v>
      </c>
      <c r="D1250" s="73" t="s">
        <v>1943</v>
      </c>
      <c r="E1250" s="73" t="s">
        <v>84</v>
      </c>
      <c r="F1250" s="74" t="s">
        <v>1944</v>
      </c>
      <c r="G1250" s="74" t="s">
        <v>63</v>
      </c>
      <c r="H1250" s="74" t="s">
        <v>63</v>
      </c>
      <c r="I1250" s="74">
        <v>0</v>
      </c>
      <c r="K1250" s="112"/>
      <c r="L1250" s="112" t="str">
        <f>F1250</f>
        <v>Innova G M/T Gasoline</v>
      </c>
      <c r="M1250" s="112"/>
      <c r="N1250" s="113" t="s">
        <v>1945</v>
      </c>
      <c r="O1250" s="112"/>
      <c r="P1250" s="112" t="s">
        <v>84</v>
      </c>
      <c r="Q1250" t="str">
        <v>MAIN MODELS</v>
      </c>
      <c r="R1250" s="114" t="s">
        <v>134</v>
      </c>
      <c r="S1250" t="str">
        <v>Other Model</v>
      </c>
    </row>
    <row r="1251" spans="1:19" hidden="1">
      <c r="A1251" s="72" t="s">
        <v>1941</v>
      </c>
      <c r="B1251" s="73" t="s">
        <v>1210</v>
      </c>
      <c r="C1251" s="73" t="s">
        <v>2143</v>
      </c>
      <c r="D1251" s="73" t="s">
        <v>1943</v>
      </c>
      <c r="E1251" s="73" t="s">
        <v>84</v>
      </c>
      <c r="F1251" s="74" t="s">
        <v>63</v>
      </c>
      <c r="G1251" s="74" t="s">
        <v>63</v>
      </c>
      <c r="H1251" s="74" t="s">
        <v>63</v>
      </c>
      <c r="I1251" s="74">
        <v>0</v>
      </c>
      <c r="K1251" s="112"/>
      <c r="L1251" s="112"/>
      <c r="M1251" s="112"/>
      <c r="N1251" s="112"/>
      <c r="O1251" s="112"/>
      <c r="P1251" s="112" t="s">
        <v>84</v>
      </c>
      <c r="Q1251" t="str">
        <v>MAIN MODELS</v>
      </c>
      <c r="R1251" s="114"/>
      <c r="S1251" t="e">
        <v>#N/A</v>
      </c>
    </row>
    <row r="1252" spans="1:19" hidden="1">
      <c r="A1252" s="72" t="s">
        <v>1959</v>
      </c>
      <c r="B1252" s="73" t="s">
        <v>1206</v>
      </c>
      <c r="C1252" s="73" t="s">
        <v>2144</v>
      </c>
      <c r="D1252" s="73" t="s">
        <v>1961</v>
      </c>
      <c r="E1252" s="73" t="s">
        <v>84</v>
      </c>
      <c r="F1252" s="74" t="s">
        <v>63</v>
      </c>
      <c r="G1252" s="74" t="s">
        <v>63</v>
      </c>
      <c r="H1252" s="74" t="s">
        <v>63</v>
      </c>
      <c r="I1252" s="74">
        <v>0</v>
      </c>
      <c r="K1252" s="112"/>
      <c r="L1252" s="112"/>
      <c r="M1252" s="112"/>
      <c r="N1252" s="112"/>
      <c r="O1252" s="112"/>
      <c r="P1252" s="112" t="s">
        <v>84</v>
      </c>
      <c r="Q1252" t="str">
        <v>MAIN MODELS</v>
      </c>
      <c r="R1252" s="114"/>
      <c r="S1252" t="e">
        <v>#N/A</v>
      </c>
    </row>
    <row r="1253" spans="1:19" hidden="1">
      <c r="A1253" s="72" t="s">
        <v>1959</v>
      </c>
      <c r="B1253" s="73" t="s">
        <v>1210</v>
      </c>
      <c r="C1253" s="73" t="s">
        <v>2145</v>
      </c>
      <c r="D1253" s="73" t="s">
        <v>1961</v>
      </c>
      <c r="E1253" s="73" t="s">
        <v>84</v>
      </c>
      <c r="F1253" s="74" t="s">
        <v>63</v>
      </c>
      <c r="G1253" s="74" t="s">
        <v>63</v>
      </c>
      <c r="H1253" s="74" t="s">
        <v>63</v>
      </c>
      <c r="I1253" s="74">
        <v>0</v>
      </c>
      <c r="K1253" s="112"/>
      <c r="L1253" s="112"/>
      <c r="M1253" s="112"/>
      <c r="N1253" s="112"/>
      <c r="O1253" s="112"/>
      <c r="P1253" s="112" t="s">
        <v>84</v>
      </c>
      <c r="Q1253" t="str">
        <v>MAIN MODELS</v>
      </c>
      <c r="R1253" s="114"/>
      <c r="S1253" t="e">
        <v>#N/A</v>
      </c>
    </row>
    <row r="1254" spans="1:19" hidden="1">
      <c r="A1254" s="72" t="s">
        <v>1869</v>
      </c>
      <c r="B1254" s="73" t="s">
        <v>1206</v>
      </c>
      <c r="C1254" s="73" t="s">
        <v>2146</v>
      </c>
      <c r="D1254" s="73" t="s">
        <v>1871</v>
      </c>
      <c r="E1254" s="73" t="s">
        <v>84</v>
      </c>
      <c r="F1254" s="74" t="s">
        <v>63</v>
      </c>
      <c r="G1254" s="74" t="s">
        <v>63</v>
      </c>
      <c r="H1254" s="74" t="s">
        <v>63</v>
      </c>
      <c r="I1254" s="74">
        <v>0</v>
      </c>
      <c r="K1254" s="112"/>
      <c r="L1254" s="112"/>
      <c r="M1254" s="112"/>
      <c r="N1254" s="112"/>
      <c r="O1254" s="112"/>
      <c r="P1254" s="112" t="s">
        <v>84</v>
      </c>
      <c r="Q1254" t="str">
        <v>MAIN MODELS</v>
      </c>
      <c r="R1254" s="114"/>
      <c r="S1254" t="e">
        <v>#N/A</v>
      </c>
    </row>
    <row r="1255" spans="1:19" hidden="1">
      <c r="A1255" s="72" t="s">
        <v>1869</v>
      </c>
      <c r="B1255" s="73" t="s">
        <v>1210</v>
      </c>
      <c r="C1255" s="73" t="s">
        <v>2147</v>
      </c>
      <c r="D1255" s="73" t="s">
        <v>1871</v>
      </c>
      <c r="E1255" s="73" t="s">
        <v>84</v>
      </c>
      <c r="F1255" s="74" t="s">
        <v>63</v>
      </c>
      <c r="G1255" s="74" t="s">
        <v>63</v>
      </c>
      <c r="H1255" s="74" t="s">
        <v>63</v>
      </c>
      <c r="I1255" s="74">
        <v>0</v>
      </c>
      <c r="K1255" s="112"/>
      <c r="L1255" s="112"/>
      <c r="M1255" s="112"/>
      <c r="N1255" s="112"/>
      <c r="O1255" s="112"/>
      <c r="P1255" s="112" t="s">
        <v>84</v>
      </c>
      <c r="Q1255" t="str">
        <v>MAIN MODELS</v>
      </c>
      <c r="R1255" s="114"/>
      <c r="S1255" t="e">
        <v>#N/A</v>
      </c>
    </row>
    <row r="1256" spans="1:19" hidden="1">
      <c r="A1256" s="72" t="s">
        <v>1886</v>
      </c>
      <c r="B1256" s="73" t="s">
        <v>1206</v>
      </c>
      <c r="C1256" s="73" t="s">
        <v>2148</v>
      </c>
      <c r="D1256" s="73" t="s">
        <v>1888</v>
      </c>
      <c r="E1256" s="73" t="s">
        <v>84</v>
      </c>
      <c r="F1256" s="74" t="s">
        <v>63</v>
      </c>
      <c r="G1256" s="74" t="s">
        <v>63</v>
      </c>
      <c r="H1256" s="74" t="s">
        <v>63</v>
      </c>
      <c r="I1256" s="74">
        <v>0</v>
      </c>
      <c r="K1256" s="112"/>
      <c r="L1256" s="112"/>
      <c r="M1256" s="112"/>
      <c r="N1256" s="112"/>
      <c r="O1256" s="112"/>
      <c r="P1256" s="112" t="s">
        <v>84</v>
      </c>
      <c r="Q1256" t="str">
        <v>MAIN MODELS</v>
      </c>
      <c r="R1256" s="114"/>
      <c r="S1256" t="e">
        <v>#N/A</v>
      </c>
    </row>
    <row r="1257" spans="1:19" hidden="1">
      <c r="A1257" s="72" t="s">
        <v>1886</v>
      </c>
      <c r="B1257" s="73" t="s">
        <v>1210</v>
      </c>
      <c r="C1257" s="73" t="s">
        <v>2149</v>
      </c>
      <c r="D1257" s="73" t="s">
        <v>1888</v>
      </c>
      <c r="E1257" s="73" t="s">
        <v>84</v>
      </c>
      <c r="F1257" s="74" t="s">
        <v>63</v>
      </c>
      <c r="G1257" s="74" t="s">
        <v>63</v>
      </c>
      <c r="H1257" s="74" t="s">
        <v>63</v>
      </c>
      <c r="I1257" s="74">
        <v>0</v>
      </c>
      <c r="K1257" s="112"/>
      <c r="L1257" s="112"/>
      <c r="M1257" s="112"/>
      <c r="N1257" s="112"/>
      <c r="O1257" s="112"/>
      <c r="P1257" s="112" t="s">
        <v>84</v>
      </c>
      <c r="Q1257" t="str">
        <v>MAIN MODELS</v>
      </c>
      <c r="R1257" s="114"/>
      <c r="S1257" t="e">
        <v>#N/A</v>
      </c>
    </row>
    <row r="1258" spans="1:19" hidden="1">
      <c r="A1258" s="72" t="s">
        <v>1874</v>
      </c>
      <c r="B1258" s="73" t="s">
        <v>1206</v>
      </c>
      <c r="C1258" s="73" t="s">
        <v>2150</v>
      </c>
      <c r="D1258" s="73" t="s">
        <v>1876</v>
      </c>
      <c r="E1258" s="73" t="s">
        <v>84</v>
      </c>
      <c r="F1258" s="74" t="s">
        <v>1877</v>
      </c>
      <c r="G1258" s="74" t="s">
        <v>63</v>
      </c>
      <c r="H1258" s="74" t="s">
        <v>63</v>
      </c>
      <c r="I1258" s="74">
        <v>0</v>
      </c>
      <c r="K1258" s="112"/>
      <c r="L1258" s="112" t="str">
        <f>F1258</f>
        <v>Innova G M/T Diesel</v>
      </c>
      <c r="M1258" s="112"/>
      <c r="N1258" s="113" t="s">
        <v>1878</v>
      </c>
      <c r="O1258" s="112"/>
      <c r="P1258" s="112" t="s">
        <v>84</v>
      </c>
      <c r="Q1258" t="str">
        <v>MAIN MODELS</v>
      </c>
      <c r="R1258" s="114" t="s">
        <v>135</v>
      </c>
      <c r="S1258" t="str">
        <v>Other Model</v>
      </c>
    </row>
    <row r="1259" spans="1:19" hidden="1">
      <c r="A1259" s="72" t="s">
        <v>1874</v>
      </c>
      <c r="B1259" s="73" t="s">
        <v>1210</v>
      </c>
      <c r="C1259" s="73" t="s">
        <v>2151</v>
      </c>
      <c r="D1259" s="73" t="s">
        <v>1876</v>
      </c>
      <c r="E1259" s="73" t="s">
        <v>84</v>
      </c>
      <c r="F1259" s="74" t="s">
        <v>63</v>
      </c>
      <c r="G1259" s="74" t="s">
        <v>63</v>
      </c>
      <c r="H1259" s="74" t="s">
        <v>63</v>
      </c>
      <c r="I1259" s="74">
        <v>0</v>
      </c>
      <c r="K1259" s="112"/>
      <c r="L1259" s="112"/>
      <c r="M1259" s="112"/>
      <c r="N1259" s="112"/>
      <c r="O1259" s="112"/>
      <c r="P1259" s="112" t="s">
        <v>84</v>
      </c>
      <c r="Q1259" t="str">
        <v>MAIN MODELS</v>
      </c>
      <c r="R1259" s="114"/>
      <c r="S1259" t="e">
        <v>#N/A</v>
      </c>
    </row>
    <row r="1260" spans="1:19" hidden="1">
      <c r="A1260" s="72" t="s">
        <v>1891</v>
      </c>
      <c r="B1260" s="73" t="s">
        <v>1206</v>
      </c>
      <c r="C1260" s="73" t="s">
        <v>2152</v>
      </c>
      <c r="D1260" s="73" t="s">
        <v>1893</v>
      </c>
      <c r="E1260" s="73" t="s">
        <v>84</v>
      </c>
      <c r="F1260" s="74" t="s">
        <v>63</v>
      </c>
      <c r="G1260" s="74" t="s">
        <v>63</v>
      </c>
      <c r="H1260" s="74" t="s">
        <v>63</v>
      </c>
      <c r="I1260" s="74">
        <v>0</v>
      </c>
      <c r="K1260" s="112"/>
      <c r="L1260" s="112"/>
      <c r="M1260" s="112"/>
      <c r="N1260" s="112"/>
      <c r="O1260" s="112"/>
      <c r="P1260" s="112" t="s">
        <v>84</v>
      </c>
      <c r="Q1260" t="str">
        <v>MAIN MODELS</v>
      </c>
      <c r="R1260" s="114"/>
      <c r="S1260" t="e">
        <v>#N/A</v>
      </c>
    </row>
    <row r="1261" spans="1:19" hidden="1">
      <c r="A1261" s="72" t="s">
        <v>1891</v>
      </c>
      <c r="B1261" s="73" t="s">
        <v>1210</v>
      </c>
      <c r="C1261" s="73" t="s">
        <v>2153</v>
      </c>
      <c r="D1261" s="73" t="s">
        <v>1893</v>
      </c>
      <c r="E1261" s="73" t="s">
        <v>84</v>
      </c>
      <c r="F1261" s="74" t="s">
        <v>63</v>
      </c>
      <c r="G1261" s="74" t="s">
        <v>63</v>
      </c>
      <c r="H1261" s="74" t="s">
        <v>63</v>
      </c>
      <c r="I1261" s="74">
        <v>0</v>
      </c>
      <c r="K1261" s="112"/>
      <c r="L1261" s="112"/>
      <c r="M1261" s="112"/>
      <c r="N1261" s="112"/>
      <c r="O1261" s="112"/>
      <c r="P1261" s="112" t="s">
        <v>84</v>
      </c>
      <c r="Q1261" t="str">
        <v>MAIN MODELS</v>
      </c>
      <c r="R1261" s="114"/>
      <c r="S1261" t="e">
        <v>#N/A</v>
      </c>
    </row>
    <row r="1262" spans="1:19" hidden="1">
      <c r="A1262" s="72" t="s">
        <v>1930</v>
      </c>
      <c r="B1262" s="73" t="s">
        <v>1206</v>
      </c>
      <c r="C1262" s="73" t="s">
        <v>2154</v>
      </c>
      <c r="D1262" s="73" t="s">
        <v>1932</v>
      </c>
      <c r="E1262" s="73" t="s">
        <v>84</v>
      </c>
      <c r="F1262" s="74" t="s">
        <v>63</v>
      </c>
      <c r="G1262" s="74" t="s">
        <v>63</v>
      </c>
      <c r="H1262" s="74" t="s">
        <v>63</v>
      </c>
      <c r="I1262" s="74">
        <v>0</v>
      </c>
      <c r="K1262" s="112"/>
      <c r="L1262" s="112"/>
      <c r="M1262" s="112"/>
      <c r="N1262" s="112"/>
      <c r="O1262" s="112"/>
      <c r="P1262" s="112" t="s">
        <v>84</v>
      </c>
      <c r="Q1262" t="str">
        <v>MAIN MODELS</v>
      </c>
      <c r="R1262" s="114"/>
      <c r="S1262" t="e">
        <v>#N/A</v>
      </c>
    </row>
    <row r="1263" spans="1:19" hidden="1">
      <c r="A1263" s="72" t="s">
        <v>1948</v>
      </c>
      <c r="B1263" s="73" t="s">
        <v>1206</v>
      </c>
      <c r="C1263" s="73" t="s">
        <v>2155</v>
      </c>
      <c r="D1263" s="73" t="s">
        <v>1950</v>
      </c>
      <c r="E1263" s="73" t="s">
        <v>84</v>
      </c>
      <c r="F1263" s="74" t="s">
        <v>63</v>
      </c>
      <c r="G1263" s="74" t="s">
        <v>63</v>
      </c>
      <c r="H1263" s="74" t="s">
        <v>63</v>
      </c>
      <c r="I1263" s="74">
        <v>0</v>
      </c>
      <c r="K1263" s="112"/>
      <c r="L1263" s="112"/>
      <c r="M1263" s="112"/>
      <c r="N1263" s="112"/>
      <c r="O1263" s="112"/>
      <c r="P1263" s="112" t="s">
        <v>84</v>
      </c>
      <c r="Q1263" t="str">
        <v>MAIN MODELS</v>
      </c>
      <c r="R1263" s="114"/>
      <c r="S1263" t="e">
        <v>#N/A</v>
      </c>
    </row>
    <row r="1264" spans="1:19" hidden="1">
      <c r="A1264" s="72" t="s">
        <v>1930</v>
      </c>
      <c r="B1264" s="73" t="s">
        <v>162</v>
      </c>
      <c r="C1264" s="73" t="s">
        <v>2156</v>
      </c>
      <c r="D1264" s="73" t="s">
        <v>1932</v>
      </c>
      <c r="E1264" s="73" t="s">
        <v>84</v>
      </c>
      <c r="F1264" s="74" t="s">
        <v>63</v>
      </c>
      <c r="G1264" s="74" t="s">
        <v>63</v>
      </c>
      <c r="H1264" s="74" t="s">
        <v>63</v>
      </c>
      <c r="I1264" s="74">
        <v>0</v>
      </c>
      <c r="K1264" s="112"/>
      <c r="L1264" s="112"/>
      <c r="M1264" s="112"/>
      <c r="N1264" s="112"/>
      <c r="O1264" s="112"/>
      <c r="P1264" s="112" t="s">
        <v>84</v>
      </c>
      <c r="Q1264" t="str">
        <v>MAIN MODELS</v>
      </c>
      <c r="R1264" s="114"/>
      <c r="S1264" t="e">
        <v>#N/A</v>
      </c>
    </row>
    <row r="1265" spans="1:19" hidden="1">
      <c r="A1265" s="72" t="s">
        <v>1948</v>
      </c>
      <c r="B1265" s="73" t="s">
        <v>162</v>
      </c>
      <c r="C1265" s="73" t="s">
        <v>2157</v>
      </c>
      <c r="D1265" s="73" t="s">
        <v>1950</v>
      </c>
      <c r="E1265" s="73" t="s">
        <v>84</v>
      </c>
      <c r="F1265" s="74" t="s">
        <v>63</v>
      </c>
      <c r="G1265" s="74" t="s">
        <v>63</v>
      </c>
      <c r="H1265" s="74" t="s">
        <v>63</v>
      </c>
      <c r="I1265" s="74">
        <v>0</v>
      </c>
      <c r="K1265" s="112"/>
      <c r="L1265" s="112"/>
      <c r="M1265" s="112"/>
      <c r="N1265" s="112"/>
      <c r="O1265" s="112"/>
      <c r="P1265" s="112" t="s">
        <v>84</v>
      </c>
      <c r="Q1265" t="str">
        <v>MAIN MODELS</v>
      </c>
      <c r="R1265" s="114"/>
      <c r="S1265" t="e">
        <v>#N/A</v>
      </c>
    </row>
    <row r="1266" spans="1:19" hidden="1">
      <c r="A1266" s="72" t="s">
        <v>1930</v>
      </c>
      <c r="B1266" s="73" t="s">
        <v>174</v>
      </c>
      <c r="C1266" s="73" t="s">
        <v>2158</v>
      </c>
      <c r="D1266" s="73" t="s">
        <v>1935</v>
      </c>
      <c r="E1266" s="73" t="s">
        <v>84</v>
      </c>
      <c r="F1266" s="74" t="s">
        <v>63</v>
      </c>
      <c r="G1266" s="74" t="s">
        <v>63</v>
      </c>
      <c r="H1266" s="74" t="s">
        <v>63</v>
      </c>
      <c r="I1266" s="74">
        <v>0</v>
      </c>
      <c r="K1266" s="112"/>
      <c r="L1266" s="112"/>
      <c r="M1266" s="112"/>
      <c r="N1266" s="112"/>
      <c r="O1266" s="112"/>
      <c r="P1266" s="112" t="s">
        <v>84</v>
      </c>
      <c r="Q1266" t="str">
        <v>MAIN MODELS</v>
      </c>
      <c r="R1266" s="114"/>
      <c r="S1266" t="e">
        <v>#N/A</v>
      </c>
    </row>
    <row r="1267" spans="1:19" hidden="1">
      <c r="A1267" s="72" t="s">
        <v>1948</v>
      </c>
      <c r="B1267" s="73" t="s">
        <v>174</v>
      </c>
      <c r="C1267" s="73" t="s">
        <v>2159</v>
      </c>
      <c r="D1267" s="73" t="s">
        <v>1953</v>
      </c>
      <c r="E1267" s="73" t="s">
        <v>84</v>
      </c>
      <c r="F1267" s="74" t="s">
        <v>63</v>
      </c>
      <c r="G1267" s="74" t="s">
        <v>63</v>
      </c>
      <c r="H1267" s="74" t="s">
        <v>63</v>
      </c>
      <c r="I1267" s="74">
        <v>0</v>
      </c>
      <c r="K1267" s="112"/>
      <c r="L1267" s="112"/>
      <c r="M1267" s="112"/>
      <c r="N1267" s="112"/>
      <c r="O1267" s="112"/>
      <c r="P1267" s="112" t="s">
        <v>84</v>
      </c>
      <c r="Q1267" t="str">
        <v>MAIN MODELS</v>
      </c>
      <c r="R1267" s="114"/>
      <c r="S1267" t="e">
        <v>#N/A</v>
      </c>
    </row>
    <row r="1268" spans="1:19" hidden="1">
      <c r="A1268" s="72" t="s">
        <v>1864</v>
      </c>
      <c r="B1268" s="73" t="s">
        <v>174</v>
      </c>
      <c r="C1268" s="73" t="s">
        <v>2160</v>
      </c>
      <c r="D1268" s="73" t="s">
        <v>1868</v>
      </c>
      <c r="E1268" s="73" t="s">
        <v>84</v>
      </c>
      <c r="F1268" s="74" t="s">
        <v>63</v>
      </c>
      <c r="G1268" s="74" t="s">
        <v>63</v>
      </c>
      <c r="H1268" s="74" t="s">
        <v>63</v>
      </c>
      <c r="I1268" s="74">
        <v>0</v>
      </c>
      <c r="K1268" s="112"/>
      <c r="L1268" s="112"/>
      <c r="M1268" s="112"/>
      <c r="N1268" s="112"/>
      <c r="O1268" s="112"/>
      <c r="P1268" s="112" t="s">
        <v>84</v>
      </c>
      <c r="Q1268" t="str">
        <v>MAIN MODELS</v>
      </c>
      <c r="R1268" s="114"/>
      <c r="S1268" t="e">
        <v>#N/A</v>
      </c>
    </row>
    <row r="1269" spans="1:19" hidden="1">
      <c r="A1269" s="72" t="s">
        <v>1881</v>
      </c>
      <c r="B1269" s="73" t="s">
        <v>174</v>
      </c>
      <c r="C1269" s="73" t="s">
        <v>2161</v>
      </c>
      <c r="D1269" s="73" t="s">
        <v>1885</v>
      </c>
      <c r="E1269" s="73" t="s">
        <v>84</v>
      </c>
      <c r="F1269" s="74" t="s">
        <v>63</v>
      </c>
      <c r="G1269" s="74" t="s">
        <v>63</v>
      </c>
      <c r="H1269" s="74" t="s">
        <v>63</v>
      </c>
      <c r="I1269" s="74">
        <v>0</v>
      </c>
      <c r="K1269" s="112"/>
      <c r="L1269" s="112"/>
      <c r="M1269" s="112"/>
      <c r="N1269" s="112"/>
      <c r="O1269" s="112"/>
      <c r="P1269" s="112" t="s">
        <v>84</v>
      </c>
      <c r="Q1269" t="str">
        <v>MAIN MODELS</v>
      </c>
      <c r="R1269" s="114"/>
      <c r="S1269" t="e">
        <v>#N/A</v>
      </c>
    </row>
    <row r="1270" spans="1:19" hidden="1">
      <c r="A1270" s="72" t="s">
        <v>1941</v>
      </c>
      <c r="B1270" s="73" t="s">
        <v>221</v>
      </c>
      <c r="C1270" s="73" t="s">
        <v>2162</v>
      </c>
      <c r="D1270" s="73" t="s">
        <v>1943</v>
      </c>
      <c r="E1270" s="73" t="s">
        <v>84</v>
      </c>
      <c r="F1270" s="74" t="s">
        <v>1944</v>
      </c>
      <c r="G1270" s="74" t="s">
        <v>63</v>
      </c>
      <c r="H1270" s="74" t="s">
        <v>63</v>
      </c>
      <c r="I1270" s="74">
        <v>0</v>
      </c>
      <c r="K1270" s="112"/>
      <c r="L1270" s="112" t="str">
        <f>F1270</f>
        <v>Innova G M/T Gasoline</v>
      </c>
      <c r="M1270" s="112"/>
      <c r="N1270" s="113" t="s">
        <v>1945</v>
      </c>
      <c r="O1270" s="112"/>
      <c r="P1270" s="112" t="s">
        <v>84</v>
      </c>
      <c r="Q1270" t="str">
        <v>MAIN MODELS</v>
      </c>
      <c r="R1270" s="114" t="s">
        <v>134</v>
      </c>
      <c r="S1270" t="str">
        <v>Other Model</v>
      </c>
    </row>
    <row r="1271" spans="1:19" hidden="1">
      <c r="A1271" s="72" t="s">
        <v>1959</v>
      </c>
      <c r="B1271" s="73" t="s">
        <v>221</v>
      </c>
      <c r="C1271" s="73" t="s">
        <v>2163</v>
      </c>
      <c r="D1271" s="73" t="s">
        <v>1961</v>
      </c>
      <c r="E1271" s="73" t="s">
        <v>84</v>
      </c>
      <c r="F1271" s="74" t="s">
        <v>63</v>
      </c>
      <c r="G1271" s="74" t="s">
        <v>63</v>
      </c>
      <c r="H1271" s="74" t="s">
        <v>63</v>
      </c>
      <c r="I1271" s="74">
        <v>0</v>
      </c>
      <c r="K1271" s="112"/>
      <c r="L1271" s="112"/>
      <c r="M1271" s="112"/>
      <c r="N1271" s="112"/>
      <c r="O1271" s="112"/>
      <c r="P1271" s="112" t="s">
        <v>84</v>
      </c>
      <c r="Q1271" t="str">
        <v>MAIN MODELS</v>
      </c>
      <c r="R1271" s="114"/>
      <c r="S1271" t="e">
        <v>#N/A</v>
      </c>
    </row>
    <row r="1272" spans="1:19" hidden="1">
      <c r="A1272" s="72" t="s">
        <v>1891</v>
      </c>
      <c r="B1272" s="73" t="s">
        <v>221</v>
      </c>
      <c r="C1272" s="73" t="s">
        <v>2164</v>
      </c>
      <c r="D1272" s="73" t="s">
        <v>1893</v>
      </c>
      <c r="E1272" s="73" t="s">
        <v>84</v>
      </c>
      <c r="F1272" s="74" t="s">
        <v>63</v>
      </c>
      <c r="G1272" s="74" t="s">
        <v>63</v>
      </c>
      <c r="H1272" s="74" t="s">
        <v>63</v>
      </c>
      <c r="I1272" s="74">
        <v>0</v>
      </c>
      <c r="K1272" s="112"/>
      <c r="L1272" s="112"/>
      <c r="M1272" s="112"/>
      <c r="N1272" s="112"/>
      <c r="O1272" s="112"/>
      <c r="P1272" s="112" t="s">
        <v>84</v>
      </c>
      <c r="Q1272" t="str">
        <v>MAIN MODELS</v>
      </c>
      <c r="R1272" s="114"/>
      <c r="S1272" t="e">
        <v>#N/A</v>
      </c>
    </row>
    <row r="1273" spans="1:19" hidden="1">
      <c r="A1273" s="72" t="s">
        <v>1936</v>
      </c>
      <c r="B1273" s="73" t="s">
        <v>221</v>
      </c>
      <c r="C1273" s="73" t="s">
        <v>2165</v>
      </c>
      <c r="D1273" s="73" t="s">
        <v>1938</v>
      </c>
      <c r="E1273" s="73" t="s">
        <v>84</v>
      </c>
      <c r="F1273" s="74" t="s">
        <v>63</v>
      </c>
      <c r="G1273" s="74" t="s">
        <v>63</v>
      </c>
      <c r="H1273" s="74" t="s">
        <v>63</v>
      </c>
      <c r="I1273" s="74">
        <v>0</v>
      </c>
      <c r="K1273" s="112"/>
      <c r="L1273" s="112"/>
      <c r="M1273" s="112"/>
      <c r="N1273" s="112"/>
      <c r="O1273" s="112"/>
      <c r="P1273" s="112" t="s">
        <v>84</v>
      </c>
      <c r="Q1273" t="str">
        <v>MAIN MODELS</v>
      </c>
      <c r="R1273" s="114"/>
      <c r="S1273" t="e">
        <v>#N/A</v>
      </c>
    </row>
    <row r="1274" spans="1:19" hidden="1">
      <c r="A1274" s="72" t="s">
        <v>1954</v>
      </c>
      <c r="B1274" s="73" t="s">
        <v>221</v>
      </c>
      <c r="C1274" s="73" t="s">
        <v>2166</v>
      </c>
      <c r="D1274" s="73" t="s">
        <v>1956</v>
      </c>
      <c r="E1274" s="73" t="s">
        <v>84</v>
      </c>
      <c r="F1274" s="74" t="s">
        <v>63</v>
      </c>
      <c r="G1274" s="74" t="s">
        <v>63</v>
      </c>
      <c r="H1274" s="74" t="s">
        <v>63</v>
      </c>
      <c r="I1274" s="74">
        <v>0</v>
      </c>
      <c r="K1274" s="112"/>
      <c r="L1274" s="112"/>
      <c r="M1274" s="112"/>
      <c r="N1274" s="112"/>
      <c r="O1274" s="112"/>
      <c r="P1274" s="112" t="s">
        <v>84</v>
      </c>
      <c r="Q1274" t="str">
        <v>MAIN MODELS</v>
      </c>
      <c r="R1274" s="114"/>
      <c r="S1274" t="e">
        <v>#N/A</v>
      </c>
    </row>
    <row r="1275" spans="1:19" hidden="1">
      <c r="A1275" s="72" t="s">
        <v>1869</v>
      </c>
      <c r="B1275" s="73" t="s">
        <v>221</v>
      </c>
      <c r="C1275" s="73" t="s">
        <v>2167</v>
      </c>
      <c r="D1275" s="73" t="s">
        <v>1871</v>
      </c>
      <c r="E1275" s="73" t="s">
        <v>84</v>
      </c>
      <c r="F1275" s="74" t="s">
        <v>63</v>
      </c>
      <c r="G1275" s="74" t="s">
        <v>63</v>
      </c>
      <c r="H1275" s="74" t="s">
        <v>63</v>
      </c>
      <c r="I1275" s="74">
        <v>0</v>
      </c>
      <c r="K1275" s="112"/>
      <c r="L1275" s="112"/>
      <c r="M1275" s="112"/>
      <c r="N1275" s="112"/>
      <c r="O1275" s="112"/>
      <c r="P1275" s="112" t="s">
        <v>84</v>
      </c>
      <c r="Q1275" t="str">
        <v>MAIN MODELS</v>
      </c>
      <c r="R1275" s="114"/>
      <c r="S1275" t="e">
        <v>#N/A</v>
      </c>
    </row>
    <row r="1276" spans="1:19" hidden="1">
      <c r="A1276" s="72" t="s">
        <v>1886</v>
      </c>
      <c r="B1276" s="73" t="s">
        <v>221</v>
      </c>
      <c r="C1276" s="73" t="s">
        <v>2168</v>
      </c>
      <c r="D1276" s="73" t="s">
        <v>1888</v>
      </c>
      <c r="E1276" s="73" t="s">
        <v>84</v>
      </c>
      <c r="F1276" s="74" t="s">
        <v>63</v>
      </c>
      <c r="G1276" s="74" t="s">
        <v>63</v>
      </c>
      <c r="H1276" s="74" t="s">
        <v>63</v>
      </c>
      <c r="I1276" s="74">
        <v>0</v>
      </c>
      <c r="K1276" s="112"/>
      <c r="L1276" s="112"/>
      <c r="M1276" s="112"/>
      <c r="N1276" s="112"/>
      <c r="O1276" s="112"/>
      <c r="P1276" s="112" t="s">
        <v>84</v>
      </c>
      <c r="Q1276" t="str">
        <v>MAIN MODELS</v>
      </c>
      <c r="R1276" s="114"/>
      <c r="S1276" t="e">
        <v>#N/A</v>
      </c>
    </row>
    <row r="1277" spans="1:19" hidden="1">
      <c r="A1277" s="72" t="s">
        <v>1930</v>
      </c>
      <c r="B1277" s="73" t="s">
        <v>221</v>
      </c>
      <c r="C1277" s="73" t="s">
        <v>2169</v>
      </c>
      <c r="D1277" s="73" t="s">
        <v>1932</v>
      </c>
      <c r="E1277" s="73" t="s">
        <v>84</v>
      </c>
      <c r="F1277" s="74" t="s">
        <v>63</v>
      </c>
      <c r="G1277" s="74" t="s">
        <v>63</v>
      </c>
      <c r="H1277" s="74" t="s">
        <v>63</v>
      </c>
      <c r="I1277" s="74">
        <v>0</v>
      </c>
      <c r="K1277" s="112"/>
      <c r="L1277" s="112"/>
      <c r="M1277" s="112"/>
      <c r="N1277" s="112"/>
      <c r="O1277" s="112"/>
      <c r="P1277" s="112" t="s">
        <v>84</v>
      </c>
      <c r="Q1277" t="str">
        <v>MAIN MODELS</v>
      </c>
      <c r="R1277" s="114"/>
      <c r="S1277" t="e">
        <v>#N/A</v>
      </c>
    </row>
    <row r="1278" spans="1:19" hidden="1">
      <c r="A1278" s="72" t="s">
        <v>1948</v>
      </c>
      <c r="B1278" s="73" t="s">
        <v>221</v>
      </c>
      <c r="C1278" s="73" t="s">
        <v>2170</v>
      </c>
      <c r="D1278" s="73" t="s">
        <v>1950</v>
      </c>
      <c r="E1278" s="73" t="s">
        <v>84</v>
      </c>
      <c r="F1278" s="74" t="s">
        <v>63</v>
      </c>
      <c r="G1278" s="74" t="s">
        <v>63</v>
      </c>
      <c r="H1278" s="74" t="s">
        <v>63</v>
      </c>
      <c r="I1278" s="74">
        <v>0</v>
      </c>
      <c r="K1278" s="112"/>
      <c r="L1278" s="112"/>
      <c r="M1278" s="112"/>
      <c r="N1278" s="112"/>
      <c r="O1278" s="112"/>
      <c r="P1278" s="112" t="s">
        <v>84</v>
      </c>
      <c r="Q1278" t="str">
        <v>MAIN MODELS</v>
      </c>
      <c r="R1278" s="114"/>
      <c r="S1278" t="e">
        <v>#N/A</v>
      </c>
    </row>
    <row r="1279" spans="1:19" hidden="1">
      <c r="A1279" s="72" t="s">
        <v>1874</v>
      </c>
      <c r="B1279" s="73" t="s">
        <v>221</v>
      </c>
      <c r="C1279" s="73" t="s">
        <v>2171</v>
      </c>
      <c r="D1279" s="73" t="s">
        <v>1876</v>
      </c>
      <c r="E1279" s="73" t="s">
        <v>84</v>
      </c>
      <c r="F1279" s="74" t="s">
        <v>1877</v>
      </c>
      <c r="G1279" s="74" t="s">
        <v>63</v>
      </c>
      <c r="H1279" s="74" t="s">
        <v>63</v>
      </c>
      <c r="I1279" s="74">
        <v>0</v>
      </c>
      <c r="K1279" s="112"/>
      <c r="L1279" s="112" t="str">
        <f>F1279</f>
        <v>Innova G M/T Diesel</v>
      </c>
      <c r="M1279" s="112"/>
      <c r="N1279" s="113" t="s">
        <v>1878</v>
      </c>
      <c r="O1279" s="112"/>
      <c r="P1279" s="112" t="s">
        <v>84</v>
      </c>
      <c r="Q1279" t="str">
        <v>MAIN MODELS</v>
      </c>
      <c r="R1279" s="114" t="s">
        <v>135</v>
      </c>
      <c r="S1279" t="str">
        <v>Other Model</v>
      </c>
    </row>
    <row r="1280" spans="1:19" hidden="1">
      <c r="A1280" s="72" t="s">
        <v>1941</v>
      </c>
      <c r="B1280" s="73" t="s">
        <v>164</v>
      </c>
      <c r="C1280" s="73" t="s">
        <v>2172</v>
      </c>
      <c r="D1280" s="73" t="s">
        <v>2173</v>
      </c>
      <c r="E1280" s="73" t="s">
        <v>84</v>
      </c>
      <c r="F1280" s="74" t="s">
        <v>63</v>
      </c>
      <c r="G1280" s="74" t="s">
        <v>63</v>
      </c>
      <c r="H1280" s="74" t="s">
        <v>63</v>
      </c>
      <c r="I1280" s="74">
        <v>0</v>
      </c>
      <c r="K1280" s="112"/>
      <c r="L1280" s="112"/>
      <c r="M1280" s="112"/>
      <c r="N1280" s="112"/>
      <c r="O1280" s="112"/>
      <c r="P1280" s="112" t="s">
        <v>84</v>
      </c>
      <c r="Q1280" t="str">
        <v>MAIN MODELS</v>
      </c>
      <c r="R1280" s="114"/>
      <c r="S1280" t="e">
        <v>#N/A</v>
      </c>
    </row>
    <row r="1281" spans="1:19" hidden="1">
      <c r="A1281" s="72" t="s">
        <v>1959</v>
      </c>
      <c r="B1281" s="73" t="s">
        <v>164</v>
      </c>
      <c r="C1281" s="73" t="s">
        <v>2174</v>
      </c>
      <c r="D1281" s="73" t="s">
        <v>2175</v>
      </c>
      <c r="E1281" s="73" t="s">
        <v>84</v>
      </c>
      <c r="F1281" s="74" t="s">
        <v>63</v>
      </c>
      <c r="G1281" s="74" t="s">
        <v>63</v>
      </c>
      <c r="H1281" s="74" t="s">
        <v>63</v>
      </c>
      <c r="I1281" s="74">
        <v>0</v>
      </c>
      <c r="K1281" s="112"/>
      <c r="L1281" s="112"/>
      <c r="M1281" s="112"/>
      <c r="N1281" s="112"/>
      <c r="O1281" s="112"/>
      <c r="P1281" s="112" t="s">
        <v>84</v>
      </c>
      <c r="Q1281" t="str">
        <v>MAIN MODELS</v>
      </c>
      <c r="R1281" s="114"/>
      <c r="S1281" t="e">
        <v>#N/A</v>
      </c>
    </row>
    <row r="1282" spans="1:19" hidden="1">
      <c r="A1282" s="72" t="s">
        <v>1874</v>
      </c>
      <c r="B1282" s="73" t="s">
        <v>164</v>
      </c>
      <c r="C1282" s="73" t="s">
        <v>2176</v>
      </c>
      <c r="D1282" s="73" t="s">
        <v>2177</v>
      </c>
      <c r="E1282" s="73" t="s">
        <v>84</v>
      </c>
      <c r="F1282" s="74" t="s">
        <v>63</v>
      </c>
      <c r="G1282" s="74" t="s">
        <v>63</v>
      </c>
      <c r="H1282" s="74" t="s">
        <v>63</v>
      </c>
      <c r="I1282" s="74">
        <v>0</v>
      </c>
      <c r="K1282" s="112"/>
      <c r="L1282" s="112"/>
      <c r="M1282" s="112"/>
      <c r="N1282" s="112"/>
      <c r="O1282" s="112"/>
      <c r="P1282" s="112" t="s">
        <v>84</v>
      </c>
      <c r="Q1282" t="str">
        <v>MAIN MODELS</v>
      </c>
      <c r="R1282" s="114"/>
      <c r="S1282" t="e">
        <v>#N/A</v>
      </c>
    </row>
    <row r="1283" spans="1:19" hidden="1">
      <c r="A1283" s="72" t="s">
        <v>1891</v>
      </c>
      <c r="B1283" s="73" t="s">
        <v>164</v>
      </c>
      <c r="C1283" s="73" t="s">
        <v>2178</v>
      </c>
      <c r="D1283" s="73" t="s">
        <v>2179</v>
      </c>
      <c r="E1283" s="73" t="s">
        <v>84</v>
      </c>
      <c r="F1283" s="74" t="s">
        <v>63</v>
      </c>
      <c r="G1283" s="74" t="s">
        <v>63</v>
      </c>
      <c r="H1283" s="74" t="s">
        <v>63</v>
      </c>
      <c r="I1283" s="74">
        <v>0</v>
      </c>
      <c r="K1283" s="112"/>
      <c r="L1283" s="112"/>
      <c r="M1283" s="112"/>
      <c r="N1283" s="112"/>
      <c r="O1283" s="112"/>
      <c r="P1283" s="112" t="s">
        <v>84</v>
      </c>
      <c r="Q1283" t="str">
        <v>MAIN MODELS</v>
      </c>
      <c r="R1283" s="114"/>
      <c r="S1283" t="e">
        <v>#N/A</v>
      </c>
    </row>
    <row r="1284" spans="1:19" hidden="1">
      <c r="A1284" s="72" t="s">
        <v>1936</v>
      </c>
      <c r="B1284" s="73" t="s">
        <v>164</v>
      </c>
      <c r="C1284" s="73" t="s">
        <v>2180</v>
      </c>
      <c r="D1284" s="73" t="s">
        <v>2181</v>
      </c>
      <c r="E1284" s="73" t="s">
        <v>84</v>
      </c>
      <c r="F1284" s="74" t="s">
        <v>63</v>
      </c>
      <c r="G1284" s="74" t="s">
        <v>63</v>
      </c>
      <c r="H1284" s="74" t="s">
        <v>63</v>
      </c>
      <c r="I1284" s="74">
        <v>0</v>
      </c>
      <c r="K1284" s="112"/>
      <c r="L1284" s="112"/>
      <c r="M1284" s="112"/>
      <c r="N1284" s="112"/>
      <c r="O1284" s="112"/>
      <c r="P1284" s="112" t="s">
        <v>84</v>
      </c>
      <c r="Q1284" t="str">
        <v>MAIN MODELS</v>
      </c>
      <c r="R1284" s="114"/>
      <c r="S1284" t="e">
        <v>#N/A</v>
      </c>
    </row>
    <row r="1285" spans="1:19" hidden="1">
      <c r="A1285" s="72" t="s">
        <v>1954</v>
      </c>
      <c r="B1285" s="73" t="s">
        <v>164</v>
      </c>
      <c r="C1285" s="73" t="s">
        <v>2182</v>
      </c>
      <c r="D1285" s="73" t="s">
        <v>2183</v>
      </c>
      <c r="E1285" s="73" t="s">
        <v>84</v>
      </c>
      <c r="F1285" s="74" t="s">
        <v>63</v>
      </c>
      <c r="G1285" s="74" t="s">
        <v>63</v>
      </c>
      <c r="H1285" s="74" t="s">
        <v>63</v>
      </c>
      <c r="I1285" s="74">
        <v>0</v>
      </c>
      <c r="K1285" s="112"/>
      <c r="L1285" s="112"/>
      <c r="M1285" s="112"/>
      <c r="N1285" s="112"/>
      <c r="O1285" s="112"/>
      <c r="P1285" s="112" t="s">
        <v>84</v>
      </c>
      <c r="Q1285" t="str">
        <v>MAIN MODELS</v>
      </c>
      <c r="R1285" s="114"/>
      <c r="S1285" t="e">
        <v>#N/A</v>
      </c>
    </row>
    <row r="1286" spans="1:19" hidden="1">
      <c r="A1286" s="72" t="s">
        <v>1869</v>
      </c>
      <c r="B1286" s="73" t="s">
        <v>164</v>
      </c>
      <c r="C1286" s="73" t="s">
        <v>2184</v>
      </c>
      <c r="D1286" s="73" t="s">
        <v>2185</v>
      </c>
      <c r="E1286" s="73" t="s">
        <v>84</v>
      </c>
      <c r="F1286" s="74" t="s">
        <v>63</v>
      </c>
      <c r="G1286" s="74" t="s">
        <v>63</v>
      </c>
      <c r="H1286" s="74" t="s">
        <v>63</v>
      </c>
      <c r="I1286" s="74">
        <v>0</v>
      </c>
      <c r="K1286" s="112"/>
      <c r="L1286" s="112"/>
      <c r="M1286" s="112"/>
      <c r="N1286" s="112"/>
      <c r="O1286" s="112"/>
      <c r="P1286" s="112" t="s">
        <v>84</v>
      </c>
      <c r="Q1286" t="str">
        <v>MAIN MODELS</v>
      </c>
      <c r="R1286" s="114"/>
      <c r="S1286" t="e">
        <v>#N/A</v>
      </c>
    </row>
    <row r="1287" spans="1:19" hidden="1">
      <c r="A1287" s="72" t="s">
        <v>1886</v>
      </c>
      <c r="B1287" s="73" t="s">
        <v>164</v>
      </c>
      <c r="C1287" s="73" t="s">
        <v>2186</v>
      </c>
      <c r="D1287" s="73" t="s">
        <v>2187</v>
      </c>
      <c r="E1287" s="73" t="s">
        <v>84</v>
      </c>
      <c r="F1287" s="74" t="s">
        <v>63</v>
      </c>
      <c r="G1287" s="74" t="s">
        <v>63</v>
      </c>
      <c r="H1287" s="74" t="s">
        <v>63</v>
      </c>
      <c r="I1287" s="74">
        <v>0</v>
      </c>
      <c r="K1287" s="112"/>
      <c r="L1287" s="112"/>
      <c r="M1287" s="112"/>
      <c r="N1287" s="112"/>
      <c r="O1287" s="112"/>
      <c r="P1287" s="112" t="s">
        <v>84</v>
      </c>
      <c r="Q1287" t="str">
        <v>MAIN MODELS</v>
      </c>
      <c r="R1287" s="114"/>
      <c r="S1287" t="e">
        <v>#N/A</v>
      </c>
    </row>
    <row r="1288" spans="1:19" hidden="1">
      <c r="A1288" s="72" t="s">
        <v>1936</v>
      </c>
      <c r="B1288" s="73" t="s">
        <v>176</v>
      </c>
      <c r="C1288" s="73" t="s">
        <v>2188</v>
      </c>
      <c r="D1288" s="73" t="s">
        <v>2181</v>
      </c>
      <c r="E1288" s="73" t="s">
        <v>84</v>
      </c>
      <c r="F1288" s="74" t="s">
        <v>63</v>
      </c>
      <c r="G1288" s="74" t="s">
        <v>63</v>
      </c>
      <c r="H1288" s="74" t="s">
        <v>63</v>
      </c>
      <c r="I1288" s="74">
        <v>0</v>
      </c>
      <c r="K1288" s="112"/>
      <c r="L1288" s="112"/>
      <c r="M1288" s="112"/>
      <c r="N1288" s="112"/>
      <c r="O1288" s="112"/>
      <c r="P1288" s="112" t="s">
        <v>84</v>
      </c>
      <c r="Q1288" t="str">
        <v>MAIN MODELS</v>
      </c>
      <c r="R1288" s="114"/>
      <c r="S1288" t="e">
        <v>#N/A</v>
      </c>
    </row>
    <row r="1289" spans="1:19" hidden="1">
      <c r="A1289" s="72" t="s">
        <v>1936</v>
      </c>
      <c r="B1289" s="73" t="s">
        <v>835</v>
      </c>
      <c r="C1289" s="73" t="s">
        <v>2189</v>
      </c>
      <c r="D1289" s="73" t="s">
        <v>2181</v>
      </c>
      <c r="E1289" s="73" t="s">
        <v>84</v>
      </c>
      <c r="F1289" s="74" t="s">
        <v>63</v>
      </c>
      <c r="G1289" s="74" t="s">
        <v>63</v>
      </c>
      <c r="H1289" s="74" t="s">
        <v>63</v>
      </c>
      <c r="I1289" s="74">
        <v>0</v>
      </c>
      <c r="K1289" s="112"/>
      <c r="L1289" s="112"/>
      <c r="M1289" s="112"/>
      <c r="N1289" s="112"/>
      <c r="O1289" s="112"/>
      <c r="P1289" s="112" t="s">
        <v>84</v>
      </c>
      <c r="Q1289" t="str">
        <v>MAIN MODELS</v>
      </c>
      <c r="R1289" s="114"/>
      <c r="S1289" t="e">
        <v>#N/A</v>
      </c>
    </row>
    <row r="1290" spans="1:19" hidden="1">
      <c r="A1290" s="72" t="s">
        <v>1954</v>
      </c>
      <c r="B1290" s="73" t="s">
        <v>176</v>
      </c>
      <c r="C1290" s="73" t="s">
        <v>2190</v>
      </c>
      <c r="D1290" s="73" t="s">
        <v>2183</v>
      </c>
      <c r="E1290" s="73" t="s">
        <v>84</v>
      </c>
      <c r="F1290" s="74" t="s">
        <v>63</v>
      </c>
      <c r="G1290" s="74" t="s">
        <v>63</v>
      </c>
      <c r="H1290" s="74" t="s">
        <v>63</v>
      </c>
      <c r="I1290" s="74">
        <v>0</v>
      </c>
      <c r="K1290" s="112"/>
      <c r="L1290" s="112"/>
      <c r="M1290" s="112"/>
      <c r="N1290" s="112"/>
      <c r="O1290" s="112"/>
      <c r="P1290" s="112" t="s">
        <v>84</v>
      </c>
      <c r="Q1290" t="str">
        <v>MAIN MODELS</v>
      </c>
      <c r="R1290" s="114"/>
      <c r="S1290" t="e">
        <v>#N/A</v>
      </c>
    </row>
    <row r="1291" spans="1:19" hidden="1">
      <c r="A1291" s="72" t="s">
        <v>1954</v>
      </c>
      <c r="B1291" s="73" t="s">
        <v>835</v>
      </c>
      <c r="C1291" s="73" t="s">
        <v>2191</v>
      </c>
      <c r="D1291" s="73" t="s">
        <v>2183</v>
      </c>
      <c r="E1291" s="73" t="s">
        <v>84</v>
      </c>
      <c r="F1291" s="74" t="s">
        <v>63</v>
      </c>
      <c r="G1291" s="74" t="s">
        <v>63</v>
      </c>
      <c r="H1291" s="74" t="s">
        <v>63</v>
      </c>
      <c r="I1291" s="74">
        <v>0</v>
      </c>
      <c r="K1291" s="112"/>
      <c r="L1291" s="112"/>
      <c r="M1291" s="112"/>
      <c r="N1291" s="112"/>
      <c r="O1291" s="112"/>
      <c r="P1291" s="112" t="s">
        <v>84</v>
      </c>
      <c r="Q1291" t="str">
        <v>MAIN MODELS</v>
      </c>
      <c r="R1291" s="114"/>
      <c r="S1291" t="e">
        <v>#N/A</v>
      </c>
    </row>
    <row r="1292" spans="1:19" hidden="1">
      <c r="A1292" s="72" t="s">
        <v>1869</v>
      </c>
      <c r="B1292" s="73" t="s">
        <v>176</v>
      </c>
      <c r="C1292" s="73" t="s">
        <v>2192</v>
      </c>
      <c r="D1292" s="73" t="s">
        <v>2185</v>
      </c>
      <c r="E1292" s="73" t="s">
        <v>84</v>
      </c>
      <c r="F1292" s="74" t="s">
        <v>63</v>
      </c>
      <c r="G1292" s="74" t="s">
        <v>63</v>
      </c>
      <c r="H1292" s="74" t="s">
        <v>63</v>
      </c>
      <c r="I1292" s="74">
        <v>0</v>
      </c>
      <c r="K1292" s="112"/>
      <c r="L1292" s="112"/>
      <c r="M1292" s="112"/>
      <c r="N1292" s="112"/>
      <c r="O1292" s="112"/>
      <c r="P1292" s="112" t="s">
        <v>84</v>
      </c>
      <c r="Q1292" t="str">
        <v>MAIN MODELS</v>
      </c>
      <c r="R1292" s="114"/>
      <c r="S1292" t="e">
        <v>#N/A</v>
      </c>
    </row>
    <row r="1293" spans="1:19" hidden="1">
      <c r="A1293" s="72" t="s">
        <v>1869</v>
      </c>
      <c r="B1293" s="73" t="s">
        <v>835</v>
      </c>
      <c r="C1293" s="73" t="s">
        <v>2193</v>
      </c>
      <c r="D1293" s="73" t="s">
        <v>2185</v>
      </c>
      <c r="E1293" s="73" t="s">
        <v>84</v>
      </c>
      <c r="F1293" s="74" t="s">
        <v>63</v>
      </c>
      <c r="G1293" s="74" t="s">
        <v>63</v>
      </c>
      <c r="H1293" s="74" t="s">
        <v>63</v>
      </c>
      <c r="I1293" s="74">
        <v>0</v>
      </c>
      <c r="K1293" s="112"/>
      <c r="L1293" s="112"/>
      <c r="M1293" s="112"/>
      <c r="N1293" s="112"/>
      <c r="O1293" s="112"/>
      <c r="P1293" s="112" t="s">
        <v>84</v>
      </c>
      <c r="Q1293" t="str">
        <v>MAIN MODELS</v>
      </c>
      <c r="R1293" s="114"/>
      <c r="S1293" t="e">
        <v>#N/A</v>
      </c>
    </row>
    <row r="1294" spans="1:19" hidden="1">
      <c r="A1294" s="72" t="s">
        <v>1886</v>
      </c>
      <c r="B1294" s="73" t="s">
        <v>176</v>
      </c>
      <c r="C1294" s="73" t="s">
        <v>2194</v>
      </c>
      <c r="D1294" s="73" t="s">
        <v>2187</v>
      </c>
      <c r="E1294" s="73" t="s">
        <v>84</v>
      </c>
      <c r="F1294" s="74" t="s">
        <v>63</v>
      </c>
      <c r="G1294" s="74" t="s">
        <v>63</v>
      </c>
      <c r="H1294" s="74" t="s">
        <v>63</v>
      </c>
      <c r="I1294" s="74">
        <v>0</v>
      </c>
      <c r="K1294" s="112"/>
      <c r="L1294" s="112"/>
      <c r="M1294" s="112"/>
      <c r="N1294" s="112"/>
      <c r="O1294" s="112"/>
      <c r="P1294" s="112" t="s">
        <v>84</v>
      </c>
      <c r="Q1294" t="str">
        <v>MAIN MODELS</v>
      </c>
      <c r="R1294" s="114"/>
      <c r="S1294" t="e">
        <v>#N/A</v>
      </c>
    </row>
    <row r="1295" spans="1:19" hidden="1">
      <c r="A1295" s="72" t="s">
        <v>1886</v>
      </c>
      <c r="B1295" s="73" t="s">
        <v>835</v>
      </c>
      <c r="C1295" s="73" t="s">
        <v>2195</v>
      </c>
      <c r="D1295" s="73" t="s">
        <v>2187</v>
      </c>
      <c r="E1295" s="73" t="s">
        <v>84</v>
      </c>
      <c r="F1295" s="74" t="s">
        <v>63</v>
      </c>
      <c r="G1295" s="74" t="s">
        <v>63</v>
      </c>
      <c r="H1295" s="74" t="s">
        <v>63</v>
      </c>
      <c r="I1295" s="74">
        <v>0</v>
      </c>
      <c r="K1295" s="112"/>
      <c r="L1295" s="112"/>
      <c r="M1295" s="112"/>
      <c r="N1295" s="112"/>
      <c r="O1295" s="112"/>
      <c r="P1295" s="112" t="s">
        <v>84</v>
      </c>
      <c r="Q1295" t="str">
        <v>MAIN MODELS</v>
      </c>
      <c r="R1295" s="114"/>
      <c r="S1295" t="e">
        <v>#N/A</v>
      </c>
    </row>
    <row r="1296" spans="1:19" hidden="1">
      <c r="A1296" s="72" t="s">
        <v>1864</v>
      </c>
      <c r="B1296" s="73" t="s">
        <v>524</v>
      </c>
      <c r="C1296" s="73" t="s">
        <v>2196</v>
      </c>
      <c r="D1296" s="73" t="s">
        <v>2197</v>
      </c>
      <c r="E1296" s="73" t="s">
        <v>84</v>
      </c>
      <c r="F1296" s="74" t="s">
        <v>63</v>
      </c>
      <c r="G1296" s="74" t="s">
        <v>63</v>
      </c>
      <c r="H1296" s="74" t="s">
        <v>63</v>
      </c>
      <c r="I1296" s="74">
        <v>0</v>
      </c>
      <c r="K1296" s="112"/>
      <c r="L1296" s="112"/>
      <c r="M1296" s="112"/>
      <c r="N1296" s="112"/>
      <c r="O1296" s="112"/>
      <c r="P1296" s="112" t="s">
        <v>84</v>
      </c>
      <c r="Q1296" t="str">
        <v>MAIN MODELS</v>
      </c>
      <c r="R1296" s="114"/>
      <c r="S1296" t="e">
        <v>#N/A</v>
      </c>
    </row>
    <row r="1297" spans="1:19" hidden="1">
      <c r="A1297" s="72" t="s">
        <v>1881</v>
      </c>
      <c r="B1297" s="73" t="s">
        <v>524</v>
      </c>
      <c r="C1297" s="73" t="s">
        <v>2198</v>
      </c>
      <c r="D1297" s="73" t="s">
        <v>2199</v>
      </c>
      <c r="E1297" s="73" t="s">
        <v>84</v>
      </c>
      <c r="F1297" s="74" t="s">
        <v>63</v>
      </c>
      <c r="G1297" s="74" t="s">
        <v>63</v>
      </c>
      <c r="H1297" s="74" t="s">
        <v>63</v>
      </c>
      <c r="I1297" s="74">
        <v>0</v>
      </c>
      <c r="K1297" s="112"/>
      <c r="L1297" s="112"/>
      <c r="M1297" s="112"/>
      <c r="N1297" s="112"/>
      <c r="O1297" s="112"/>
      <c r="P1297" s="112" t="s">
        <v>84</v>
      </c>
      <c r="Q1297" t="str">
        <v>MAIN MODELS</v>
      </c>
      <c r="R1297" s="114"/>
      <c r="S1297" t="e">
        <v>#N/A</v>
      </c>
    </row>
    <row r="1298" spans="1:19" hidden="1">
      <c r="A1298" s="72" t="s">
        <v>1886</v>
      </c>
      <c r="B1298" s="73" t="s">
        <v>1965</v>
      </c>
      <c r="C1298" s="73" t="s">
        <v>2200</v>
      </c>
      <c r="D1298" s="73" t="s">
        <v>2187</v>
      </c>
      <c r="E1298" s="73" t="s">
        <v>84</v>
      </c>
      <c r="F1298" s="74" t="s">
        <v>63</v>
      </c>
      <c r="G1298" s="74" t="s">
        <v>63</v>
      </c>
      <c r="H1298" s="74" t="s">
        <v>63</v>
      </c>
      <c r="I1298" s="74">
        <v>0</v>
      </c>
      <c r="K1298" s="112"/>
      <c r="L1298" s="112"/>
      <c r="M1298" s="112"/>
      <c r="N1298" s="112"/>
      <c r="O1298" s="112"/>
      <c r="P1298" s="112" t="s">
        <v>84</v>
      </c>
      <c r="Q1298" t="str">
        <v>MAIN MODELS</v>
      </c>
      <c r="R1298" s="114"/>
      <c r="S1298" t="e">
        <v>#N/A</v>
      </c>
    </row>
    <row r="1299" spans="1:19" hidden="1">
      <c r="A1299" s="72" t="s">
        <v>1941</v>
      </c>
      <c r="B1299" s="73" t="s">
        <v>274</v>
      </c>
      <c r="C1299" s="73" t="s">
        <v>2201</v>
      </c>
      <c r="D1299" s="73" t="s">
        <v>2173</v>
      </c>
      <c r="E1299" s="73" t="s">
        <v>84</v>
      </c>
      <c r="F1299" s="74" t="s">
        <v>1944</v>
      </c>
      <c r="G1299" s="74" t="s">
        <v>63</v>
      </c>
      <c r="H1299" s="74" t="s">
        <v>63</v>
      </c>
      <c r="I1299" s="74">
        <v>0</v>
      </c>
      <c r="K1299" s="112"/>
      <c r="L1299" s="112" t="str">
        <f>F1299</f>
        <v>Innova G M/T Gasoline</v>
      </c>
      <c r="M1299" s="112"/>
      <c r="N1299" s="113" t="s">
        <v>1945</v>
      </c>
      <c r="O1299" s="112"/>
      <c r="P1299" s="112" t="s">
        <v>84</v>
      </c>
      <c r="Q1299" t="str">
        <v>MAIN MODELS</v>
      </c>
      <c r="R1299" s="114" t="s">
        <v>134</v>
      </c>
      <c r="S1299" t="str">
        <v>Other Model</v>
      </c>
    </row>
    <row r="1300" spans="1:19" hidden="1">
      <c r="A1300" s="72" t="s">
        <v>1941</v>
      </c>
      <c r="B1300" s="73" t="s">
        <v>243</v>
      </c>
      <c r="C1300" s="73" t="s">
        <v>2202</v>
      </c>
      <c r="D1300" s="73" t="s">
        <v>2173</v>
      </c>
      <c r="E1300" s="73" t="s">
        <v>84</v>
      </c>
      <c r="F1300" s="74" t="s">
        <v>63</v>
      </c>
      <c r="G1300" s="74" t="s">
        <v>63</v>
      </c>
      <c r="H1300" s="74" t="s">
        <v>63</v>
      </c>
      <c r="I1300" s="74">
        <v>0</v>
      </c>
      <c r="K1300" s="112"/>
      <c r="L1300" s="112"/>
      <c r="M1300" s="112"/>
      <c r="N1300" s="112"/>
      <c r="O1300" s="112"/>
      <c r="P1300" s="112" t="s">
        <v>84</v>
      </c>
      <c r="Q1300" t="str">
        <v>MAIN MODELS</v>
      </c>
      <c r="R1300" s="114"/>
      <c r="S1300" t="e">
        <v>#N/A</v>
      </c>
    </row>
    <row r="1301" spans="1:19" hidden="1">
      <c r="A1301" s="72" t="s">
        <v>1959</v>
      </c>
      <c r="B1301" s="73" t="s">
        <v>274</v>
      </c>
      <c r="C1301" s="73" t="s">
        <v>2203</v>
      </c>
      <c r="D1301" s="73" t="s">
        <v>2175</v>
      </c>
      <c r="E1301" s="73" t="s">
        <v>84</v>
      </c>
      <c r="F1301" s="74" t="s">
        <v>63</v>
      </c>
      <c r="G1301" s="74" t="s">
        <v>63</v>
      </c>
      <c r="H1301" s="74" t="s">
        <v>63</v>
      </c>
      <c r="I1301" s="74">
        <v>0</v>
      </c>
      <c r="K1301" s="112"/>
      <c r="L1301" s="112"/>
      <c r="M1301" s="112"/>
      <c r="N1301" s="112"/>
      <c r="O1301" s="112"/>
      <c r="P1301" s="112" t="s">
        <v>84</v>
      </c>
      <c r="Q1301" t="str">
        <v>MAIN MODELS</v>
      </c>
      <c r="R1301" s="114"/>
      <c r="S1301" t="e">
        <v>#N/A</v>
      </c>
    </row>
    <row r="1302" spans="1:19" hidden="1">
      <c r="A1302" s="72" t="s">
        <v>1959</v>
      </c>
      <c r="B1302" s="73" t="s">
        <v>243</v>
      </c>
      <c r="C1302" s="73" t="s">
        <v>2204</v>
      </c>
      <c r="D1302" s="73" t="s">
        <v>2175</v>
      </c>
      <c r="E1302" s="73" t="s">
        <v>84</v>
      </c>
      <c r="F1302" s="74" t="s">
        <v>63</v>
      </c>
      <c r="G1302" s="74" t="s">
        <v>63</v>
      </c>
      <c r="H1302" s="74" t="s">
        <v>63</v>
      </c>
      <c r="I1302" s="74">
        <v>0</v>
      </c>
      <c r="K1302" s="112"/>
      <c r="L1302" s="112"/>
      <c r="M1302" s="112"/>
      <c r="N1302" s="112"/>
      <c r="O1302" s="112"/>
      <c r="P1302" s="112" t="s">
        <v>84</v>
      </c>
      <c r="Q1302" t="str">
        <v>MAIN MODELS</v>
      </c>
      <c r="R1302" s="114"/>
      <c r="S1302" t="e">
        <v>#N/A</v>
      </c>
    </row>
    <row r="1303" spans="1:19" hidden="1">
      <c r="A1303" s="72" t="s">
        <v>1874</v>
      </c>
      <c r="B1303" s="73" t="s">
        <v>274</v>
      </c>
      <c r="C1303" s="73" t="s">
        <v>2205</v>
      </c>
      <c r="D1303" s="73" t="s">
        <v>2177</v>
      </c>
      <c r="E1303" s="73" t="s">
        <v>84</v>
      </c>
      <c r="F1303" s="74" t="s">
        <v>1877</v>
      </c>
      <c r="G1303" s="74" t="s">
        <v>63</v>
      </c>
      <c r="H1303" s="74" t="s">
        <v>63</v>
      </c>
      <c r="I1303" s="74">
        <v>0</v>
      </c>
      <c r="K1303" s="112"/>
      <c r="L1303" s="112" t="str">
        <f>F1303</f>
        <v>Innova G M/T Diesel</v>
      </c>
      <c r="M1303" s="112"/>
      <c r="N1303" s="113" t="s">
        <v>1878</v>
      </c>
      <c r="O1303" s="112"/>
      <c r="P1303" s="112" t="s">
        <v>84</v>
      </c>
      <c r="Q1303" t="str">
        <v>MAIN MODELS</v>
      </c>
      <c r="R1303" s="114" t="s">
        <v>135</v>
      </c>
      <c r="S1303" t="str">
        <v>Other Model</v>
      </c>
    </row>
    <row r="1304" spans="1:19" hidden="1">
      <c r="A1304" s="72" t="s">
        <v>1874</v>
      </c>
      <c r="B1304" s="73" t="s">
        <v>243</v>
      </c>
      <c r="C1304" s="73" t="s">
        <v>2206</v>
      </c>
      <c r="D1304" s="73" t="s">
        <v>2177</v>
      </c>
      <c r="E1304" s="73" t="s">
        <v>84</v>
      </c>
      <c r="F1304" s="74" t="s">
        <v>63</v>
      </c>
      <c r="G1304" s="74" t="s">
        <v>63</v>
      </c>
      <c r="H1304" s="74" t="s">
        <v>63</v>
      </c>
      <c r="I1304" s="74">
        <v>0</v>
      </c>
      <c r="K1304" s="112"/>
      <c r="L1304" s="112"/>
      <c r="M1304" s="112"/>
      <c r="N1304" s="112"/>
      <c r="O1304" s="112"/>
      <c r="P1304" s="112" t="s">
        <v>84</v>
      </c>
      <c r="Q1304" t="str">
        <v>MAIN MODELS</v>
      </c>
      <c r="R1304" s="114"/>
      <c r="S1304" t="e">
        <v>#N/A</v>
      </c>
    </row>
    <row r="1305" spans="1:19" hidden="1">
      <c r="A1305" s="72" t="s">
        <v>1891</v>
      </c>
      <c r="B1305" s="73" t="s">
        <v>274</v>
      </c>
      <c r="C1305" s="73" t="s">
        <v>2207</v>
      </c>
      <c r="D1305" s="73" t="s">
        <v>2179</v>
      </c>
      <c r="E1305" s="73" t="s">
        <v>84</v>
      </c>
      <c r="F1305" s="74" t="s">
        <v>63</v>
      </c>
      <c r="G1305" s="74" t="s">
        <v>63</v>
      </c>
      <c r="H1305" s="74" t="s">
        <v>63</v>
      </c>
      <c r="I1305" s="74">
        <v>0</v>
      </c>
      <c r="K1305" s="112"/>
      <c r="L1305" s="112"/>
      <c r="M1305" s="112"/>
      <c r="N1305" s="112"/>
      <c r="O1305" s="112"/>
      <c r="P1305" s="112" t="s">
        <v>84</v>
      </c>
      <c r="Q1305" t="str">
        <v>MAIN MODELS</v>
      </c>
      <c r="R1305" s="114"/>
      <c r="S1305" t="e">
        <v>#N/A</v>
      </c>
    </row>
    <row r="1306" spans="1:19" hidden="1">
      <c r="A1306" s="72" t="s">
        <v>1891</v>
      </c>
      <c r="B1306" s="73" t="s">
        <v>243</v>
      </c>
      <c r="C1306" s="73" t="s">
        <v>2208</v>
      </c>
      <c r="D1306" s="73" t="s">
        <v>2179</v>
      </c>
      <c r="E1306" s="73" t="s">
        <v>84</v>
      </c>
      <c r="F1306" s="74" t="s">
        <v>63</v>
      </c>
      <c r="G1306" s="74" t="s">
        <v>63</v>
      </c>
      <c r="H1306" s="74" t="s">
        <v>63</v>
      </c>
      <c r="I1306" s="74">
        <v>0</v>
      </c>
      <c r="K1306" s="112"/>
      <c r="L1306" s="112"/>
      <c r="M1306" s="112"/>
      <c r="N1306" s="112"/>
      <c r="O1306" s="112"/>
      <c r="P1306" s="112" t="s">
        <v>84</v>
      </c>
      <c r="Q1306" t="str">
        <v>MAIN MODELS</v>
      </c>
      <c r="R1306" s="114"/>
      <c r="S1306" t="e">
        <v>#N/A</v>
      </c>
    </row>
    <row r="1307" spans="1:19" hidden="1">
      <c r="A1307" s="72" t="s">
        <v>1936</v>
      </c>
      <c r="B1307" s="73" t="s">
        <v>968</v>
      </c>
      <c r="C1307" s="73" t="s">
        <v>2209</v>
      </c>
      <c r="D1307" s="73" t="s">
        <v>2181</v>
      </c>
      <c r="E1307" s="73" t="s">
        <v>84</v>
      </c>
      <c r="F1307" s="74" t="s">
        <v>63</v>
      </c>
      <c r="G1307" s="74" t="s">
        <v>63</v>
      </c>
      <c r="H1307" s="74" t="s">
        <v>63</v>
      </c>
      <c r="I1307" s="74">
        <v>0</v>
      </c>
      <c r="K1307" s="112"/>
      <c r="L1307" s="112"/>
      <c r="M1307" s="112"/>
      <c r="N1307" s="112"/>
      <c r="O1307" s="112"/>
      <c r="P1307" s="112" t="s">
        <v>84</v>
      </c>
      <c r="Q1307" t="str">
        <v>MAIN MODELS</v>
      </c>
      <c r="R1307" s="114"/>
      <c r="S1307" t="e">
        <v>#N/A</v>
      </c>
    </row>
    <row r="1308" spans="1:19" hidden="1">
      <c r="A1308" s="72" t="s">
        <v>1936</v>
      </c>
      <c r="B1308" s="73" t="s">
        <v>1965</v>
      </c>
      <c r="C1308" s="73" t="s">
        <v>2210</v>
      </c>
      <c r="D1308" s="73" t="s">
        <v>2181</v>
      </c>
      <c r="E1308" s="73" t="s">
        <v>84</v>
      </c>
      <c r="F1308" s="74" t="s">
        <v>63</v>
      </c>
      <c r="G1308" s="74" t="s">
        <v>63</v>
      </c>
      <c r="H1308" s="74" t="s">
        <v>63</v>
      </c>
      <c r="I1308" s="74">
        <v>0</v>
      </c>
      <c r="K1308" s="112"/>
      <c r="L1308" s="112"/>
      <c r="M1308" s="112"/>
      <c r="N1308" s="112"/>
      <c r="O1308" s="112"/>
      <c r="P1308" s="112" t="s">
        <v>84</v>
      </c>
      <c r="Q1308" t="str">
        <v>MAIN MODELS</v>
      </c>
      <c r="R1308" s="114"/>
      <c r="S1308" t="e">
        <v>#N/A</v>
      </c>
    </row>
    <row r="1309" spans="1:19" hidden="1">
      <c r="A1309" s="72" t="s">
        <v>1954</v>
      </c>
      <c r="B1309" s="73" t="s">
        <v>968</v>
      </c>
      <c r="C1309" s="73" t="s">
        <v>2211</v>
      </c>
      <c r="D1309" s="73" t="s">
        <v>2183</v>
      </c>
      <c r="E1309" s="73" t="s">
        <v>84</v>
      </c>
      <c r="F1309" s="74" t="s">
        <v>63</v>
      </c>
      <c r="G1309" s="74" t="s">
        <v>63</v>
      </c>
      <c r="H1309" s="74" t="s">
        <v>63</v>
      </c>
      <c r="I1309" s="74">
        <v>0</v>
      </c>
      <c r="K1309" s="112"/>
      <c r="L1309" s="112"/>
      <c r="M1309" s="112"/>
      <c r="N1309" s="112"/>
      <c r="O1309" s="112"/>
      <c r="P1309" s="112" t="s">
        <v>84</v>
      </c>
      <c r="Q1309" t="str">
        <v>MAIN MODELS</v>
      </c>
      <c r="R1309" s="114"/>
      <c r="S1309" t="e">
        <v>#N/A</v>
      </c>
    </row>
    <row r="1310" spans="1:19" hidden="1">
      <c r="A1310" s="72" t="s">
        <v>1954</v>
      </c>
      <c r="B1310" s="73" t="s">
        <v>1965</v>
      </c>
      <c r="C1310" s="73" t="s">
        <v>2212</v>
      </c>
      <c r="D1310" s="73" t="s">
        <v>2183</v>
      </c>
      <c r="E1310" s="73" t="s">
        <v>84</v>
      </c>
      <c r="F1310" s="74" t="s">
        <v>63</v>
      </c>
      <c r="G1310" s="74" t="s">
        <v>63</v>
      </c>
      <c r="H1310" s="74" t="s">
        <v>63</v>
      </c>
      <c r="I1310" s="74">
        <v>0</v>
      </c>
      <c r="K1310" s="112"/>
      <c r="L1310" s="112"/>
      <c r="M1310" s="112"/>
      <c r="N1310" s="112"/>
      <c r="O1310" s="112"/>
      <c r="P1310" s="112" t="s">
        <v>84</v>
      </c>
      <c r="Q1310" t="str">
        <v>MAIN MODELS</v>
      </c>
      <c r="R1310" s="114"/>
      <c r="S1310" t="e">
        <v>#N/A</v>
      </c>
    </row>
    <row r="1311" spans="1:19" hidden="1">
      <c r="A1311" s="72" t="s">
        <v>1869</v>
      </c>
      <c r="B1311" s="73" t="s">
        <v>968</v>
      </c>
      <c r="C1311" s="73" t="s">
        <v>2213</v>
      </c>
      <c r="D1311" s="73" t="s">
        <v>2185</v>
      </c>
      <c r="E1311" s="73" t="s">
        <v>84</v>
      </c>
      <c r="F1311" s="74" t="s">
        <v>63</v>
      </c>
      <c r="G1311" s="74" t="s">
        <v>63</v>
      </c>
      <c r="H1311" s="74" t="s">
        <v>63</v>
      </c>
      <c r="I1311" s="74">
        <v>0</v>
      </c>
      <c r="K1311" s="112"/>
      <c r="L1311" s="112"/>
      <c r="M1311" s="112"/>
      <c r="N1311" s="112"/>
      <c r="O1311" s="112"/>
      <c r="P1311" s="112" t="s">
        <v>84</v>
      </c>
      <c r="Q1311" t="str">
        <v>MAIN MODELS</v>
      </c>
      <c r="R1311" s="114"/>
      <c r="S1311" t="e">
        <v>#N/A</v>
      </c>
    </row>
    <row r="1312" spans="1:19" hidden="1">
      <c r="A1312" s="72" t="s">
        <v>1869</v>
      </c>
      <c r="B1312" s="73" t="s">
        <v>1965</v>
      </c>
      <c r="C1312" s="73" t="s">
        <v>2214</v>
      </c>
      <c r="D1312" s="73" t="s">
        <v>2185</v>
      </c>
      <c r="E1312" s="73" t="s">
        <v>84</v>
      </c>
      <c r="F1312" s="74" t="s">
        <v>63</v>
      </c>
      <c r="G1312" s="74" t="s">
        <v>63</v>
      </c>
      <c r="H1312" s="74" t="s">
        <v>63</v>
      </c>
      <c r="I1312" s="74">
        <v>0</v>
      </c>
      <c r="K1312" s="112"/>
      <c r="L1312" s="112"/>
      <c r="M1312" s="112"/>
      <c r="N1312" s="112"/>
      <c r="O1312" s="112"/>
      <c r="P1312" s="112" t="s">
        <v>84</v>
      </c>
      <c r="Q1312" t="str">
        <v>MAIN MODELS</v>
      </c>
      <c r="R1312" s="114"/>
      <c r="S1312" t="e">
        <v>#N/A</v>
      </c>
    </row>
    <row r="1313" spans="1:19" hidden="1">
      <c r="A1313" s="72" t="s">
        <v>1886</v>
      </c>
      <c r="B1313" s="73" t="s">
        <v>968</v>
      </c>
      <c r="C1313" s="73" t="s">
        <v>2215</v>
      </c>
      <c r="D1313" s="73" t="s">
        <v>2187</v>
      </c>
      <c r="E1313" s="73" t="s">
        <v>84</v>
      </c>
      <c r="F1313" s="74" t="s">
        <v>63</v>
      </c>
      <c r="G1313" s="74" t="s">
        <v>63</v>
      </c>
      <c r="H1313" s="74" t="s">
        <v>63</v>
      </c>
      <c r="I1313" s="74">
        <v>0</v>
      </c>
      <c r="K1313" s="112"/>
      <c r="L1313" s="112"/>
      <c r="M1313" s="112"/>
      <c r="N1313" s="112"/>
      <c r="O1313" s="112"/>
      <c r="P1313" s="112" t="s">
        <v>84</v>
      </c>
      <c r="Q1313" t="str">
        <v>MAIN MODELS</v>
      </c>
      <c r="R1313" s="114"/>
      <c r="S1313" t="e">
        <v>#N/A</v>
      </c>
    </row>
    <row r="1314" spans="1:19" hidden="1">
      <c r="A1314" s="72" t="s">
        <v>1930</v>
      </c>
      <c r="B1314" s="73" t="s">
        <v>274</v>
      </c>
      <c r="C1314" s="73" t="s">
        <v>2216</v>
      </c>
      <c r="D1314" s="73" t="s">
        <v>2217</v>
      </c>
      <c r="E1314" s="73" t="s">
        <v>84</v>
      </c>
      <c r="F1314" s="74" t="s">
        <v>63</v>
      </c>
      <c r="G1314" s="74" t="s">
        <v>63</v>
      </c>
      <c r="H1314" s="74" t="s">
        <v>63</v>
      </c>
      <c r="I1314" s="74">
        <v>0</v>
      </c>
      <c r="K1314" s="112"/>
      <c r="L1314" s="112"/>
      <c r="M1314" s="112"/>
      <c r="N1314" s="112"/>
      <c r="O1314" s="112"/>
      <c r="P1314" s="112" t="s">
        <v>84</v>
      </c>
      <c r="Q1314" t="str">
        <v>MAIN MODELS</v>
      </c>
      <c r="R1314" s="114"/>
      <c r="S1314" t="e">
        <v>#N/A</v>
      </c>
    </row>
    <row r="1315" spans="1:19" hidden="1">
      <c r="A1315" s="72" t="s">
        <v>1948</v>
      </c>
      <c r="B1315" s="73" t="s">
        <v>274</v>
      </c>
      <c r="C1315" s="73" t="s">
        <v>2218</v>
      </c>
      <c r="D1315" s="73" t="s">
        <v>2219</v>
      </c>
      <c r="E1315" s="73" t="s">
        <v>84</v>
      </c>
      <c r="F1315" s="74" t="s">
        <v>63</v>
      </c>
      <c r="G1315" s="74" t="s">
        <v>63</v>
      </c>
      <c r="H1315" s="74" t="s">
        <v>63</v>
      </c>
      <c r="I1315" s="74">
        <v>0</v>
      </c>
      <c r="K1315" s="112"/>
      <c r="L1315" s="112"/>
      <c r="M1315" s="112"/>
      <c r="N1315" s="112"/>
      <c r="O1315" s="112"/>
      <c r="P1315" s="112" t="s">
        <v>84</v>
      </c>
      <c r="Q1315" t="str">
        <v>MAIN MODELS</v>
      </c>
      <c r="R1315" s="114"/>
      <c r="S1315" t="e">
        <v>#N/A</v>
      </c>
    </row>
    <row r="1316" spans="1:19" hidden="1">
      <c r="A1316" s="72" t="s">
        <v>1930</v>
      </c>
      <c r="B1316" s="73" t="s">
        <v>524</v>
      </c>
      <c r="C1316" s="73" t="s">
        <v>2220</v>
      </c>
      <c r="D1316" s="73" t="s">
        <v>2221</v>
      </c>
      <c r="E1316" s="73" t="s">
        <v>84</v>
      </c>
      <c r="F1316" s="74" t="s">
        <v>63</v>
      </c>
      <c r="G1316" s="74" t="s">
        <v>63</v>
      </c>
      <c r="H1316" s="74" t="s">
        <v>63</v>
      </c>
      <c r="I1316" s="74">
        <v>0</v>
      </c>
      <c r="K1316" s="112"/>
      <c r="L1316" s="112"/>
      <c r="M1316" s="112"/>
      <c r="N1316" s="112"/>
      <c r="O1316" s="112"/>
      <c r="P1316" s="112" t="s">
        <v>84</v>
      </c>
      <c r="Q1316" t="str">
        <v>MAIN MODELS</v>
      </c>
      <c r="R1316" s="114"/>
      <c r="S1316" t="e">
        <v>#N/A</v>
      </c>
    </row>
    <row r="1317" spans="1:19" hidden="1">
      <c r="A1317" s="72" t="s">
        <v>1948</v>
      </c>
      <c r="B1317" s="73" t="s">
        <v>524</v>
      </c>
      <c r="C1317" s="73" t="s">
        <v>2222</v>
      </c>
      <c r="D1317" s="73" t="s">
        <v>2223</v>
      </c>
      <c r="E1317" s="73" t="s">
        <v>84</v>
      </c>
      <c r="F1317" s="74" t="s">
        <v>63</v>
      </c>
      <c r="G1317" s="74" t="s">
        <v>63</v>
      </c>
      <c r="H1317" s="74" t="s">
        <v>63</v>
      </c>
      <c r="I1317" s="74">
        <v>0</v>
      </c>
      <c r="K1317" s="112"/>
      <c r="L1317" s="112"/>
      <c r="M1317" s="112"/>
      <c r="N1317" s="112"/>
      <c r="O1317" s="112"/>
      <c r="P1317" s="112" t="s">
        <v>84</v>
      </c>
      <c r="Q1317" t="str">
        <v>MAIN MODELS</v>
      </c>
      <c r="R1317" s="114"/>
      <c r="S1317" t="e">
        <v>#N/A</v>
      </c>
    </row>
    <row r="1318" spans="1:19" hidden="1">
      <c r="A1318" s="72" t="s">
        <v>1936</v>
      </c>
      <c r="B1318" s="73" t="s">
        <v>2224</v>
      </c>
      <c r="C1318" s="73" t="s">
        <v>2225</v>
      </c>
      <c r="D1318" s="73" t="s">
        <v>2181</v>
      </c>
      <c r="E1318" s="73" t="s">
        <v>84</v>
      </c>
      <c r="F1318" s="74" t="s">
        <v>63</v>
      </c>
      <c r="G1318" s="74" t="s">
        <v>63</v>
      </c>
      <c r="H1318" s="74" t="s">
        <v>63</v>
      </c>
      <c r="I1318" s="74">
        <v>0</v>
      </c>
      <c r="K1318" s="112"/>
      <c r="L1318" s="112"/>
      <c r="M1318" s="112"/>
      <c r="N1318" s="112"/>
      <c r="O1318" s="112"/>
      <c r="P1318" s="112" t="s">
        <v>84</v>
      </c>
      <c r="Q1318" t="str">
        <v>MAIN MODELS</v>
      </c>
      <c r="R1318" s="114"/>
      <c r="S1318" t="e">
        <v>#N/A</v>
      </c>
    </row>
    <row r="1319" spans="1:19" hidden="1">
      <c r="A1319" s="72" t="s">
        <v>1936</v>
      </c>
      <c r="B1319" s="73" t="s">
        <v>2226</v>
      </c>
      <c r="C1319" s="73" t="s">
        <v>2227</v>
      </c>
      <c r="D1319" s="73" t="s">
        <v>2181</v>
      </c>
      <c r="E1319" s="73" t="s">
        <v>84</v>
      </c>
      <c r="F1319" s="74" t="s">
        <v>63</v>
      </c>
      <c r="G1319" s="74" t="s">
        <v>63</v>
      </c>
      <c r="H1319" s="74" t="s">
        <v>63</v>
      </c>
      <c r="I1319" s="74">
        <v>0</v>
      </c>
      <c r="K1319" s="112"/>
      <c r="L1319" s="112"/>
      <c r="M1319" s="112"/>
      <c r="N1319" s="112"/>
      <c r="O1319" s="112"/>
      <c r="P1319" s="112" t="s">
        <v>84</v>
      </c>
      <c r="Q1319" t="str">
        <v>MAIN MODELS</v>
      </c>
      <c r="R1319" s="114"/>
      <c r="S1319" t="e">
        <v>#N/A</v>
      </c>
    </row>
    <row r="1320" spans="1:19" hidden="1">
      <c r="A1320" s="72" t="s">
        <v>1954</v>
      </c>
      <c r="B1320" s="73" t="s">
        <v>2224</v>
      </c>
      <c r="C1320" s="73" t="s">
        <v>2228</v>
      </c>
      <c r="D1320" s="73" t="s">
        <v>2183</v>
      </c>
      <c r="E1320" s="73" t="s">
        <v>84</v>
      </c>
      <c r="F1320" s="74" t="s">
        <v>63</v>
      </c>
      <c r="G1320" s="74" t="s">
        <v>63</v>
      </c>
      <c r="H1320" s="74" t="s">
        <v>63</v>
      </c>
      <c r="I1320" s="74">
        <v>0</v>
      </c>
      <c r="K1320" s="112"/>
      <c r="L1320" s="112"/>
      <c r="M1320" s="112"/>
      <c r="N1320" s="112"/>
      <c r="O1320" s="112"/>
      <c r="P1320" s="112" t="s">
        <v>84</v>
      </c>
      <c r="Q1320" t="str">
        <v>MAIN MODELS</v>
      </c>
      <c r="R1320" s="114"/>
      <c r="S1320" t="e">
        <v>#N/A</v>
      </c>
    </row>
    <row r="1321" spans="1:19" hidden="1">
      <c r="A1321" s="72" t="s">
        <v>1954</v>
      </c>
      <c r="B1321" s="73" t="s">
        <v>2226</v>
      </c>
      <c r="C1321" s="73" t="s">
        <v>2229</v>
      </c>
      <c r="D1321" s="73" t="s">
        <v>2183</v>
      </c>
      <c r="E1321" s="73" t="s">
        <v>84</v>
      </c>
      <c r="F1321" s="74" t="s">
        <v>63</v>
      </c>
      <c r="G1321" s="74" t="s">
        <v>63</v>
      </c>
      <c r="H1321" s="74" t="s">
        <v>63</v>
      </c>
      <c r="I1321" s="74">
        <v>0</v>
      </c>
      <c r="K1321" s="112"/>
      <c r="L1321" s="112"/>
      <c r="M1321" s="112"/>
      <c r="N1321" s="112"/>
      <c r="O1321" s="112"/>
      <c r="P1321" s="112" t="s">
        <v>84</v>
      </c>
      <c r="Q1321" t="str">
        <v>MAIN MODELS</v>
      </c>
      <c r="R1321" s="114"/>
      <c r="S1321" t="e">
        <v>#N/A</v>
      </c>
    </row>
    <row r="1322" spans="1:19" hidden="1">
      <c r="A1322" s="72" t="s">
        <v>1941</v>
      </c>
      <c r="B1322" s="73" t="s">
        <v>1361</v>
      </c>
      <c r="C1322" s="73" t="s">
        <v>2230</v>
      </c>
      <c r="D1322" s="73" t="s">
        <v>2173</v>
      </c>
      <c r="E1322" s="73" t="s">
        <v>84</v>
      </c>
      <c r="F1322" s="74" t="s">
        <v>1944</v>
      </c>
      <c r="G1322" s="74" t="s">
        <v>63</v>
      </c>
      <c r="H1322" s="74" t="s">
        <v>63</v>
      </c>
      <c r="I1322" s="74">
        <v>0</v>
      </c>
      <c r="K1322" s="112"/>
      <c r="L1322" s="112" t="str">
        <f>F1322</f>
        <v>Innova G M/T Gasoline</v>
      </c>
      <c r="M1322" s="112"/>
      <c r="N1322" s="113" t="s">
        <v>1945</v>
      </c>
      <c r="O1322" s="112"/>
      <c r="P1322" s="112" t="s">
        <v>84</v>
      </c>
      <c r="Q1322" t="str">
        <v>MAIN MODELS</v>
      </c>
      <c r="R1322" s="114" t="s">
        <v>134</v>
      </c>
      <c r="S1322" t="str">
        <v>Other Model</v>
      </c>
    </row>
    <row r="1323" spans="1:19" hidden="1">
      <c r="A1323" s="72" t="s">
        <v>1941</v>
      </c>
      <c r="B1323" s="73" t="s">
        <v>1365</v>
      </c>
      <c r="C1323" s="73" t="s">
        <v>2231</v>
      </c>
      <c r="D1323" s="73" t="s">
        <v>2173</v>
      </c>
      <c r="E1323" s="73" t="s">
        <v>84</v>
      </c>
      <c r="F1323" s="74" t="s">
        <v>63</v>
      </c>
      <c r="G1323" s="74" t="s">
        <v>63</v>
      </c>
      <c r="H1323" s="74" t="s">
        <v>63</v>
      </c>
      <c r="I1323" s="74">
        <v>0</v>
      </c>
      <c r="K1323" s="112"/>
      <c r="L1323" s="112"/>
      <c r="M1323" s="112"/>
      <c r="N1323" s="112"/>
      <c r="O1323" s="112"/>
      <c r="P1323" s="112" t="s">
        <v>84</v>
      </c>
      <c r="Q1323" t="str">
        <v>MAIN MODELS</v>
      </c>
      <c r="R1323" s="114"/>
      <c r="S1323" t="e">
        <v>#N/A</v>
      </c>
    </row>
    <row r="1324" spans="1:19" hidden="1">
      <c r="A1324" s="72" t="s">
        <v>1959</v>
      </c>
      <c r="B1324" s="73" t="s">
        <v>1361</v>
      </c>
      <c r="C1324" s="73" t="s">
        <v>2232</v>
      </c>
      <c r="D1324" s="73" t="s">
        <v>2175</v>
      </c>
      <c r="E1324" s="73" t="s">
        <v>84</v>
      </c>
      <c r="F1324" s="74" t="s">
        <v>63</v>
      </c>
      <c r="G1324" s="74" t="s">
        <v>63</v>
      </c>
      <c r="H1324" s="74" t="s">
        <v>63</v>
      </c>
      <c r="I1324" s="74">
        <v>0</v>
      </c>
      <c r="K1324" s="112"/>
      <c r="L1324" s="112"/>
      <c r="M1324" s="112"/>
      <c r="N1324" s="112"/>
      <c r="O1324" s="112"/>
      <c r="P1324" s="112" t="s">
        <v>84</v>
      </c>
      <c r="Q1324" t="str">
        <v>MAIN MODELS</v>
      </c>
      <c r="R1324" s="114"/>
      <c r="S1324" t="e">
        <v>#N/A</v>
      </c>
    </row>
    <row r="1325" spans="1:19" hidden="1">
      <c r="A1325" s="72" t="s">
        <v>1959</v>
      </c>
      <c r="B1325" s="73" t="s">
        <v>1365</v>
      </c>
      <c r="C1325" s="73" t="s">
        <v>2233</v>
      </c>
      <c r="D1325" s="73" t="s">
        <v>2175</v>
      </c>
      <c r="E1325" s="73" t="s">
        <v>84</v>
      </c>
      <c r="F1325" s="74" t="s">
        <v>63</v>
      </c>
      <c r="G1325" s="74" t="s">
        <v>63</v>
      </c>
      <c r="H1325" s="74" t="s">
        <v>63</v>
      </c>
      <c r="I1325" s="74">
        <v>0</v>
      </c>
      <c r="K1325" s="112"/>
      <c r="L1325" s="112"/>
      <c r="M1325" s="112"/>
      <c r="N1325" s="112"/>
      <c r="O1325" s="112"/>
      <c r="P1325" s="112" t="s">
        <v>84</v>
      </c>
      <c r="Q1325" t="str">
        <v>MAIN MODELS</v>
      </c>
      <c r="R1325" s="114"/>
      <c r="S1325" t="e">
        <v>#N/A</v>
      </c>
    </row>
    <row r="1326" spans="1:19" hidden="1">
      <c r="A1326" s="72" t="s">
        <v>1869</v>
      </c>
      <c r="B1326" s="73" t="s">
        <v>2224</v>
      </c>
      <c r="C1326" s="73" t="s">
        <v>2234</v>
      </c>
      <c r="D1326" s="73" t="s">
        <v>2185</v>
      </c>
      <c r="E1326" s="73" t="s">
        <v>84</v>
      </c>
      <c r="F1326" s="74" t="s">
        <v>63</v>
      </c>
      <c r="G1326" s="74" t="s">
        <v>63</v>
      </c>
      <c r="H1326" s="74" t="s">
        <v>63</v>
      </c>
      <c r="I1326" s="74">
        <v>0</v>
      </c>
      <c r="K1326" s="112"/>
      <c r="L1326" s="112"/>
      <c r="M1326" s="112"/>
      <c r="N1326" s="112"/>
      <c r="O1326" s="112"/>
      <c r="P1326" s="112" t="s">
        <v>84</v>
      </c>
      <c r="Q1326" t="str">
        <v>MAIN MODELS</v>
      </c>
      <c r="R1326" s="114"/>
      <c r="S1326" t="e">
        <v>#N/A</v>
      </c>
    </row>
    <row r="1327" spans="1:19" hidden="1">
      <c r="A1327" s="72" t="s">
        <v>1869</v>
      </c>
      <c r="B1327" s="73" t="s">
        <v>2226</v>
      </c>
      <c r="C1327" s="73" t="s">
        <v>2235</v>
      </c>
      <c r="D1327" s="73" t="s">
        <v>2185</v>
      </c>
      <c r="E1327" s="73" t="s">
        <v>84</v>
      </c>
      <c r="F1327" s="74" t="s">
        <v>63</v>
      </c>
      <c r="G1327" s="74" t="s">
        <v>63</v>
      </c>
      <c r="H1327" s="74" t="s">
        <v>63</v>
      </c>
      <c r="I1327" s="74">
        <v>0</v>
      </c>
      <c r="K1327" s="112"/>
      <c r="L1327" s="112"/>
      <c r="M1327" s="112"/>
      <c r="N1327" s="112"/>
      <c r="O1327" s="112"/>
      <c r="P1327" s="112" t="s">
        <v>84</v>
      </c>
      <c r="Q1327" t="str">
        <v>MAIN MODELS</v>
      </c>
      <c r="R1327" s="114"/>
      <c r="S1327" t="e">
        <v>#N/A</v>
      </c>
    </row>
    <row r="1328" spans="1:19" hidden="1">
      <c r="A1328" s="72" t="s">
        <v>1886</v>
      </c>
      <c r="B1328" s="73" t="s">
        <v>2224</v>
      </c>
      <c r="C1328" s="73" t="s">
        <v>2236</v>
      </c>
      <c r="D1328" s="73" t="s">
        <v>2187</v>
      </c>
      <c r="E1328" s="73" t="s">
        <v>84</v>
      </c>
      <c r="F1328" s="74" t="s">
        <v>63</v>
      </c>
      <c r="G1328" s="74" t="s">
        <v>63</v>
      </c>
      <c r="H1328" s="74" t="s">
        <v>63</v>
      </c>
      <c r="I1328" s="74">
        <v>0</v>
      </c>
      <c r="K1328" s="112"/>
      <c r="L1328" s="112"/>
      <c r="M1328" s="112"/>
      <c r="N1328" s="112"/>
      <c r="O1328" s="112"/>
      <c r="P1328" s="112" t="s">
        <v>84</v>
      </c>
      <c r="Q1328" t="str">
        <v>MAIN MODELS</v>
      </c>
      <c r="R1328" s="114"/>
      <c r="S1328" t="e">
        <v>#N/A</v>
      </c>
    </row>
    <row r="1329" spans="1:19" hidden="1">
      <c r="A1329" s="72" t="s">
        <v>1886</v>
      </c>
      <c r="B1329" s="73" t="s">
        <v>2226</v>
      </c>
      <c r="C1329" s="73" t="s">
        <v>2237</v>
      </c>
      <c r="D1329" s="73" t="s">
        <v>2187</v>
      </c>
      <c r="E1329" s="73" t="s">
        <v>84</v>
      </c>
      <c r="F1329" s="74" t="s">
        <v>63</v>
      </c>
      <c r="G1329" s="74" t="s">
        <v>63</v>
      </c>
      <c r="H1329" s="74" t="s">
        <v>63</v>
      </c>
      <c r="I1329" s="74">
        <v>0</v>
      </c>
      <c r="K1329" s="112"/>
      <c r="L1329" s="112"/>
      <c r="M1329" s="112"/>
      <c r="N1329" s="112"/>
      <c r="O1329" s="112"/>
      <c r="P1329" s="112" t="s">
        <v>84</v>
      </c>
      <c r="Q1329" t="str">
        <v>MAIN MODELS</v>
      </c>
      <c r="R1329" s="114"/>
      <c r="S1329" t="e">
        <v>#N/A</v>
      </c>
    </row>
    <row r="1330" spans="1:19" hidden="1">
      <c r="A1330" s="72" t="s">
        <v>1874</v>
      </c>
      <c r="B1330" s="73" t="s">
        <v>1361</v>
      </c>
      <c r="C1330" s="73" t="s">
        <v>2238</v>
      </c>
      <c r="D1330" s="73" t="s">
        <v>2177</v>
      </c>
      <c r="E1330" s="73" t="s">
        <v>84</v>
      </c>
      <c r="F1330" s="74" t="s">
        <v>1877</v>
      </c>
      <c r="G1330" s="74" t="s">
        <v>63</v>
      </c>
      <c r="H1330" s="74" t="s">
        <v>63</v>
      </c>
      <c r="I1330" s="74">
        <v>0</v>
      </c>
      <c r="K1330" s="112"/>
      <c r="L1330" s="112" t="str">
        <f>F1330</f>
        <v>Innova G M/T Diesel</v>
      </c>
      <c r="M1330" s="112"/>
      <c r="N1330" s="113" t="s">
        <v>1878</v>
      </c>
      <c r="O1330" s="112"/>
      <c r="P1330" s="112" t="s">
        <v>84</v>
      </c>
      <c r="Q1330" t="str">
        <v>MAIN MODELS</v>
      </c>
      <c r="R1330" s="114" t="s">
        <v>135</v>
      </c>
      <c r="S1330" t="str">
        <v>Other Model</v>
      </c>
    </row>
    <row r="1331" spans="1:19" hidden="1">
      <c r="A1331" s="72" t="s">
        <v>1874</v>
      </c>
      <c r="B1331" s="73" t="s">
        <v>1365</v>
      </c>
      <c r="C1331" s="73" t="s">
        <v>2239</v>
      </c>
      <c r="D1331" s="73" t="s">
        <v>2177</v>
      </c>
      <c r="E1331" s="73" t="s">
        <v>84</v>
      </c>
      <c r="F1331" s="74" t="s">
        <v>63</v>
      </c>
      <c r="G1331" s="74" t="s">
        <v>63</v>
      </c>
      <c r="H1331" s="74" t="s">
        <v>63</v>
      </c>
      <c r="I1331" s="74">
        <v>0</v>
      </c>
      <c r="K1331" s="112"/>
      <c r="L1331" s="112"/>
      <c r="M1331" s="112"/>
      <c r="N1331" s="112"/>
      <c r="O1331" s="112"/>
      <c r="P1331" s="112" t="s">
        <v>84</v>
      </c>
      <c r="Q1331" t="str">
        <v>MAIN MODELS</v>
      </c>
      <c r="R1331" s="114"/>
      <c r="S1331" t="e">
        <v>#N/A</v>
      </c>
    </row>
    <row r="1332" spans="1:19" hidden="1">
      <c r="A1332" s="72" t="s">
        <v>1891</v>
      </c>
      <c r="B1332" s="73" t="s">
        <v>1361</v>
      </c>
      <c r="C1332" s="73" t="s">
        <v>2240</v>
      </c>
      <c r="D1332" s="73" t="s">
        <v>2179</v>
      </c>
      <c r="E1332" s="73" t="s">
        <v>84</v>
      </c>
      <c r="F1332" s="74" t="s">
        <v>63</v>
      </c>
      <c r="G1332" s="74" t="s">
        <v>63</v>
      </c>
      <c r="H1332" s="74" t="s">
        <v>63</v>
      </c>
      <c r="I1332" s="74">
        <v>0</v>
      </c>
      <c r="K1332" s="112"/>
      <c r="L1332" s="112"/>
      <c r="M1332" s="112"/>
      <c r="N1332" s="112"/>
      <c r="O1332" s="112"/>
      <c r="P1332" s="112" t="s">
        <v>84</v>
      </c>
      <c r="Q1332" t="str">
        <v>MAIN MODELS</v>
      </c>
      <c r="R1332" s="114"/>
      <c r="S1332" t="e">
        <v>#N/A</v>
      </c>
    </row>
    <row r="1333" spans="1:19" hidden="1">
      <c r="A1333" s="72" t="s">
        <v>1891</v>
      </c>
      <c r="B1333" s="73" t="s">
        <v>1365</v>
      </c>
      <c r="C1333" s="73" t="s">
        <v>2241</v>
      </c>
      <c r="D1333" s="73" t="s">
        <v>2179</v>
      </c>
      <c r="E1333" s="73" t="s">
        <v>84</v>
      </c>
      <c r="F1333" s="74" t="s">
        <v>63</v>
      </c>
      <c r="G1333" s="74" t="s">
        <v>63</v>
      </c>
      <c r="H1333" s="74" t="s">
        <v>63</v>
      </c>
      <c r="I1333" s="74">
        <v>0</v>
      </c>
      <c r="K1333" s="112"/>
      <c r="L1333" s="112"/>
      <c r="M1333" s="112"/>
      <c r="N1333" s="112"/>
      <c r="O1333" s="112"/>
      <c r="P1333" s="112" t="s">
        <v>84</v>
      </c>
      <c r="Q1333" t="str">
        <v>MAIN MODELS</v>
      </c>
      <c r="R1333" s="114"/>
      <c r="S1333" t="e">
        <v>#N/A</v>
      </c>
    </row>
    <row r="1334" spans="1:19" hidden="1">
      <c r="A1334" s="72" t="s">
        <v>1930</v>
      </c>
      <c r="B1334" s="73" t="s">
        <v>1361</v>
      </c>
      <c r="C1334" s="73" t="s">
        <v>2242</v>
      </c>
      <c r="D1334" s="73" t="s">
        <v>2217</v>
      </c>
      <c r="E1334" s="73" t="s">
        <v>84</v>
      </c>
      <c r="F1334" s="74" t="s">
        <v>63</v>
      </c>
      <c r="G1334" s="74" t="s">
        <v>63</v>
      </c>
      <c r="H1334" s="74" t="s">
        <v>63</v>
      </c>
      <c r="I1334" s="74">
        <v>0</v>
      </c>
      <c r="K1334" s="112"/>
      <c r="L1334" s="112"/>
      <c r="M1334" s="112"/>
      <c r="N1334" s="112"/>
      <c r="O1334" s="112"/>
      <c r="P1334" s="112" t="s">
        <v>84</v>
      </c>
      <c r="Q1334" t="str">
        <v>MAIN MODELS</v>
      </c>
      <c r="R1334" s="114"/>
      <c r="S1334" t="e">
        <v>#N/A</v>
      </c>
    </row>
    <row r="1335" spans="1:19" hidden="1">
      <c r="A1335" s="72" t="s">
        <v>1948</v>
      </c>
      <c r="B1335" s="73" t="s">
        <v>1361</v>
      </c>
      <c r="C1335" s="73" t="s">
        <v>2243</v>
      </c>
      <c r="D1335" s="73" t="s">
        <v>2219</v>
      </c>
      <c r="E1335" s="73" t="s">
        <v>84</v>
      </c>
      <c r="F1335" s="74" t="s">
        <v>63</v>
      </c>
      <c r="G1335" s="74" t="s">
        <v>63</v>
      </c>
      <c r="H1335" s="74" t="s">
        <v>63</v>
      </c>
      <c r="I1335" s="74">
        <v>0</v>
      </c>
      <c r="K1335" s="112"/>
      <c r="L1335" s="112"/>
      <c r="M1335" s="112"/>
      <c r="N1335" s="112"/>
      <c r="O1335" s="112"/>
      <c r="P1335" s="112" t="s">
        <v>84</v>
      </c>
      <c r="Q1335" t="str">
        <v>MAIN MODELS</v>
      </c>
      <c r="R1335" s="114"/>
      <c r="S1335" t="e">
        <v>#N/A</v>
      </c>
    </row>
    <row r="1336" spans="1:19" hidden="1">
      <c r="A1336" s="72" t="s">
        <v>1930</v>
      </c>
      <c r="B1336" s="73" t="s">
        <v>2244</v>
      </c>
      <c r="C1336" s="73" t="s">
        <v>2245</v>
      </c>
      <c r="D1336" s="73" t="s">
        <v>2221</v>
      </c>
      <c r="E1336" s="73" t="s">
        <v>84</v>
      </c>
      <c r="F1336" s="74" t="s">
        <v>63</v>
      </c>
      <c r="G1336" s="74" t="s">
        <v>63</v>
      </c>
      <c r="H1336" s="74" t="s">
        <v>63</v>
      </c>
      <c r="I1336" s="74">
        <v>0</v>
      </c>
      <c r="K1336" s="112"/>
      <c r="L1336" s="112"/>
      <c r="M1336" s="112"/>
      <c r="N1336" s="112"/>
      <c r="O1336" s="112"/>
      <c r="P1336" s="112" t="s">
        <v>84</v>
      </c>
      <c r="Q1336" t="str">
        <v>MAIN MODELS</v>
      </c>
      <c r="R1336" s="114"/>
      <c r="S1336" t="e">
        <v>#N/A</v>
      </c>
    </row>
    <row r="1337" spans="1:19" hidden="1">
      <c r="A1337" s="72" t="s">
        <v>1948</v>
      </c>
      <c r="B1337" s="73" t="s">
        <v>2244</v>
      </c>
      <c r="C1337" s="73" t="s">
        <v>2246</v>
      </c>
      <c r="D1337" s="73" t="s">
        <v>2223</v>
      </c>
      <c r="E1337" s="73" t="s">
        <v>84</v>
      </c>
      <c r="F1337" s="74" t="s">
        <v>63</v>
      </c>
      <c r="G1337" s="74" t="s">
        <v>63</v>
      </c>
      <c r="H1337" s="74" t="s">
        <v>63</v>
      </c>
      <c r="I1337" s="74">
        <v>0</v>
      </c>
      <c r="K1337" s="112"/>
      <c r="L1337" s="112"/>
      <c r="M1337" s="112"/>
      <c r="N1337" s="112"/>
      <c r="O1337" s="112"/>
      <c r="P1337" s="112" t="s">
        <v>84</v>
      </c>
      <c r="Q1337" t="str">
        <v>MAIN MODELS</v>
      </c>
      <c r="R1337" s="114"/>
      <c r="S1337" t="e">
        <v>#N/A</v>
      </c>
    </row>
    <row r="1338" spans="1:19" hidden="1">
      <c r="A1338" s="72" t="s">
        <v>1864</v>
      </c>
      <c r="B1338" s="73" t="s">
        <v>2244</v>
      </c>
      <c r="C1338" s="73" t="s">
        <v>2247</v>
      </c>
      <c r="D1338" s="73" t="s">
        <v>2197</v>
      </c>
      <c r="E1338" s="73" t="s">
        <v>84</v>
      </c>
      <c r="F1338" s="74" t="s">
        <v>63</v>
      </c>
      <c r="G1338" s="74" t="s">
        <v>63</v>
      </c>
      <c r="H1338" s="74" t="s">
        <v>63</v>
      </c>
      <c r="I1338" s="74">
        <v>0</v>
      </c>
      <c r="K1338" s="112"/>
      <c r="L1338" s="112"/>
      <c r="M1338" s="112"/>
      <c r="N1338" s="112"/>
      <c r="O1338" s="112"/>
      <c r="P1338" s="112" t="s">
        <v>84</v>
      </c>
      <c r="Q1338" t="str">
        <v>MAIN MODELS</v>
      </c>
      <c r="R1338" s="114"/>
      <c r="S1338" t="e">
        <v>#N/A</v>
      </c>
    </row>
    <row r="1339" spans="1:19" hidden="1">
      <c r="A1339" s="72" t="s">
        <v>1881</v>
      </c>
      <c r="B1339" s="73" t="s">
        <v>2244</v>
      </c>
      <c r="C1339" s="73" t="s">
        <v>2248</v>
      </c>
      <c r="D1339" s="73" t="s">
        <v>2199</v>
      </c>
      <c r="E1339" s="73" t="s">
        <v>84</v>
      </c>
      <c r="F1339" s="74" t="s">
        <v>63</v>
      </c>
      <c r="G1339" s="74" t="s">
        <v>63</v>
      </c>
      <c r="H1339" s="74" t="s">
        <v>63</v>
      </c>
      <c r="I1339" s="74">
        <v>0</v>
      </c>
      <c r="K1339" s="112"/>
      <c r="L1339" s="112"/>
      <c r="M1339" s="112"/>
      <c r="N1339" s="112"/>
      <c r="O1339" s="112"/>
      <c r="P1339" s="112" t="s">
        <v>84</v>
      </c>
      <c r="Q1339" t="str">
        <v>MAIN MODELS</v>
      </c>
      <c r="R1339" s="114"/>
      <c r="S1339" t="e">
        <v>#N/A</v>
      </c>
    </row>
    <row r="1340" spans="1:19" hidden="1">
      <c r="A1340" s="72" t="s">
        <v>1941</v>
      </c>
      <c r="B1340" s="73" t="s">
        <v>1369</v>
      </c>
      <c r="C1340" s="73" t="s">
        <v>2249</v>
      </c>
      <c r="D1340" s="73" t="s">
        <v>2173</v>
      </c>
      <c r="E1340" s="73" t="s">
        <v>84</v>
      </c>
      <c r="F1340" s="74" t="s">
        <v>1944</v>
      </c>
      <c r="G1340" s="74" t="s">
        <v>63</v>
      </c>
      <c r="H1340" s="74" t="s">
        <v>63</v>
      </c>
      <c r="I1340" s="74">
        <v>0</v>
      </c>
      <c r="K1340" s="112"/>
      <c r="L1340" s="112" t="str">
        <f>F1340</f>
        <v>Innova G M/T Gasoline</v>
      </c>
      <c r="M1340" s="112"/>
      <c r="N1340" s="113" t="s">
        <v>1945</v>
      </c>
      <c r="O1340" s="112"/>
      <c r="P1340" s="112" t="s">
        <v>84</v>
      </c>
      <c r="Q1340" t="str">
        <v>MAIN MODELS</v>
      </c>
      <c r="R1340" s="114" t="s">
        <v>134</v>
      </c>
      <c r="S1340" t="str">
        <v>Other Model</v>
      </c>
    </row>
    <row r="1341" spans="1:19" hidden="1">
      <c r="A1341" s="72" t="s">
        <v>1959</v>
      </c>
      <c r="B1341" s="73" t="s">
        <v>1369</v>
      </c>
      <c r="C1341" s="73" t="s">
        <v>2250</v>
      </c>
      <c r="D1341" s="73" t="s">
        <v>2175</v>
      </c>
      <c r="E1341" s="73" t="s">
        <v>84</v>
      </c>
      <c r="F1341" s="74" t="s">
        <v>63</v>
      </c>
      <c r="G1341" s="74" t="s">
        <v>63</v>
      </c>
      <c r="H1341" s="74" t="s">
        <v>63</v>
      </c>
      <c r="I1341" s="74">
        <v>0</v>
      </c>
      <c r="K1341" s="112"/>
      <c r="L1341" s="112"/>
      <c r="M1341" s="112"/>
      <c r="N1341" s="112"/>
      <c r="O1341" s="112"/>
      <c r="P1341" s="112" t="s">
        <v>84</v>
      </c>
      <c r="Q1341" t="str">
        <v>MAIN MODELS</v>
      </c>
      <c r="R1341" s="114"/>
      <c r="S1341" t="e">
        <v>#N/A</v>
      </c>
    </row>
    <row r="1342" spans="1:19" hidden="1">
      <c r="A1342" s="72" t="s">
        <v>1886</v>
      </c>
      <c r="B1342" s="73" t="s">
        <v>1369</v>
      </c>
      <c r="C1342" s="73" t="s">
        <v>2251</v>
      </c>
      <c r="D1342" s="73" t="s">
        <v>2187</v>
      </c>
      <c r="E1342" s="73" t="s">
        <v>84</v>
      </c>
      <c r="F1342" s="74" t="s">
        <v>63</v>
      </c>
      <c r="G1342" s="74" t="s">
        <v>63</v>
      </c>
      <c r="H1342" s="74" t="s">
        <v>63</v>
      </c>
      <c r="I1342" s="74">
        <v>0</v>
      </c>
      <c r="K1342" s="112"/>
      <c r="L1342" s="112"/>
      <c r="M1342" s="112"/>
      <c r="N1342" s="112"/>
      <c r="O1342" s="112"/>
      <c r="P1342" s="112" t="s">
        <v>84</v>
      </c>
      <c r="Q1342" t="str">
        <v>MAIN MODELS</v>
      </c>
      <c r="R1342" s="114"/>
      <c r="S1342" t="e">
        <v>#N/A</v>
      </c>
    </row>
    <row r="1343" spans="1:19" hidden="1">
      <c r="A1343" s="72" t="s">
        <v>1874</v>
      </c>
      <c r="B1343" s="73" t="s">
        <v>1369</v>
      </c>
      <c r="C1343" s="73" t="s">
        <v>2252</v>
      </c>
      <c r="D1343" s="73" t="s">
        <v>2177</v>
      </c>
      <c r="E1343" s="73" t="s">
        <v>84</v>
      </c>
      <c r="F1343" s="74" t="s">
        <v>1877</v>
      </c>
      <c r="G1343" s="74" t="s">
        <v>63</v>
      </c>
      <c r="H1343" s="74" t="s">
        <v>63</v>
      </c>
      <c r="I1343" s="74">
        <v>0</v>
      </c>
      <c r="K1343" s="112"/>
      <c r="L1343" s="112" t="str">
        <f>F1343</f>
        <v>Innova G M/T Diesel</v>
      </c>
      <c r="M1343" s="112"/>
      <c r="N1343" s="113" t="s">
        <v>1878</v>
      </c>
      <c r="O1343" s="112"/>
      <c r="P1343" s="112" t="s">
        <v>84</v>
      </c>
      <c r="Q1343" t="str">
        <v>MAIN MODELS</v>
      </c>
      <c r="R1343" s="114" t="s">
        <v>135</v>
      </c>
      <c r="S1343" t="str">
        <v>Other Model</v>
      </c>
    </row>
    <row r="1344" spans="1:19" hidden="1">
      <c r="A1344" s="72" t="s">
        <v>1936</v>
      </c>
      <c r="B1344" s="73" t="s">
        <v>1369</v>
      </c>
      <c r="C1344" s="73" t="s">
        <v>2253</v>
      </c>
      <c r="D1344" s="73" t="s">
        <v>2185</v>
      </c>
      <c r="E1344" s="73" t="s">
        <v>84</v>
      </c>
      <c r="F1344" s="74" t="s">
        <v>63</v>
      </c>
      <c r="G1344" s="74" t="s">
        <v>63</v>
      </c>
      <c r="H1344" s="74" t="s">
        <v>63</v>
      </c>
      <c r="I1344" s="74">
        <v>0</v>
      </c>
      <c r="K1344" s="112"/>
      <c r="L1344" s="112"/>
      <c r="M1344" s="112"/>
      <c r="N1344" s="112"/>
      <c r="O1344" s="112"/>
      <c r="P1344" s="112" t="s">
        <v>84</v>
      </c>
      <c r="Q1344" t="str">
        <v>MAIN MODELS</v>
      </c>
      <c r="R1344" s="114"/>
      <c r="S1344" t="e">
        <v>#N/A</v>
      </c>
    </row>
    <row r="1345" spans="1:19" hidden="1">
      <c r="A1345" s="72" t="s">
        <v>1954</v>
      </c>
      <c r="B1345" s="73" t="s">
        <v>1369</v>
      </c>
      <c r="C1345" s="73" t="s">
        <v>2254</v>
      </c>
      <c r="D1345" s="73" t="s">
        <v>2183</v>
      </c>
      <c r="E1345" s="73" t="s">
        <v>84</v>
      </c>
      <c r="F1345" s="74" t="s">
        <v>63</v>
      </c>
      <c r="G1345" s="74" t="s">
        <v>63</v>
      </c>
      <c r="H1345" s="74" t="s">
        <v>63</v>
      </c>
      <c r="I1345" s="74">
        <v>0</v>
      </c>
      <c r="K1345" s="112"/>
      <c r="L1345" s="112"/>
      <c r="M1345" s="112"/>
      <c r="N1345" s="112"/>
      <c r="O1345" s="112"/>
      <c r="P1345" s="112" t="s">
        <v>84</v>
      </c>
      <c r="Q1345" t="str">
        <v>MAIN MODELS</v>
      </c>
      <c r="R1345" s="114"/>
      <c r="S1345" t="e">
        <v>#N/A</v>
      </c>
    </row>
    <row r="1346" spans="1:19" hidden="1">
      <c r="A1346" s="72" t="s">
        <v>1891</v>
      </c>
      <c r="B1346" s="73" t="s">
        <v>1369</v>
      </c>
      <c r="C1346" s="73" t="s">
        <v>2255</v>
      </c>
      <c r="D1346" s="73" t="s">
        <v>2179</v>
      </c>
      <c r="E1346" s="73" t="s">
        <v>84</v>
      </c>
      <c r="F1346" s="74" t="s">
        <v>63</v>
      </c>
      <c r="G1346" s="74" t="s">
        <v>63</v>
      </c>
      <c r="H1346" s="74" t="s">
        <v>63</v>
      </c>
      <c r="I1346" s="74">
        <v>0</v>
      </c>
      <c r="K1346" s="112"/>
      <c r="L1346" s="112"/>
      <c r="M1346" s="112"/>
      <c r="N1346" s="112"/>
      <c r="O1346" s="112"/>
      <c r="P1346" s="112" t="s">
        <v>84</v>
      </c>
      <c r="Q1346" t="str">
        <v>MAIN MODELS</v>
      </c>
      <c r="R1346" s="114"/>
      <c r="S1346" t="e">
        <v>#N/A</v>
      </c>
    </row>
    <row r="1347" spans="1:19" hidden="1">
      <c r="A1347" s="72" t="s">
        <v>1891</v>
      </c>
      <c r="B1347" s="73" t="s">
        <v>1371</v>
      </c>
      <c r="C1347" s="73" t="s">
        <v>2256</v>
      </c>
      <c r="D1347" s="73" t="s">
        <v>2179</v>
      </c>
      <c r="E1347" s="73" t="s">
        <v>84</v>
      </c>
      <c r="F1347" s="74" t="s">
        <v>63</v>
      </c>
      <c r="G1347" s="74" t="s">
        <v>63</v>
      </c>
      <c r="H1347" s="74" t="s">
        <v>63</v>
      </c>
      <c r="I1347" s="74">
        <v>0</v>
      </c>
      <c r="K1347" s="112"/>
      <c r="L1347" s="112"/>
      <c r="M1347" s="112"/>
      <c r="N1347" s="112"/>
      <c r="O1347" s="112"/>
      <c r="P1347" s="112" t="s">
        <v>84</v>
      </c>
      <c r="Q1347" t="str">
        <v>MAIN MODELS</v>
      </c>
      <c r="R1347" s="114"/>
      <c r="S1347" t="e">
        <v>#N/A</v>
      </c>
    </row>
    <row r="1348" spans="1:19" hidden="1">
      <c r="A1348" s="72" t="s">
        <v>1948</v>
      </c>
      <c r="B1348" s="73" t="s">
        <v>2257</v>
      </c>
      <c r="C1348" s="73" t="s">
        <v>2258</v>
      </c>
      <c r="D1348" s="73" t="s">
        <v>2223</v>
      </c>
      <c r="E1348" s="73" t="s">
        <v>84</v>
      </c>
      <c r="F1348" s="74" t="s">
        <v>63</v>
      </c>
      <c r="G1348" s="74" t="s">
        <v>63</v>
      </c>
      <c r="H1348" s="74" t="s">
        <v>63</v>
      </c>
      <c r="I1348" s="74">
        <v>0</v>
      </c>
      <c r="K1348" s="112"/>
      <c r="L1348" s="112"/>
      <c r="M1348" s="112"/>
      <c r="N1348" s="112"/>
      <c r="O1348" s="112"/>
      <c r="P1348" s="112" t="s">
        <v>84</v>
      </c>
      <c r="Q1348" t="str">
        <v>MAIN MODELS</v>
      </c>
      <c r="R1348" s="114"/>
      <c r="S1348" t="e">
        <v>#N/A</v>
      </c>
    </row>
    <row r="1349" spans="1:19" hidden="1">
      <c r="A1349" s="72" t="s">
        <v>1881</v>
      </c>
      <c r="B1349" s="73" t="s">
        <v>2257</v>
      </c>
      <c r="C1349" s="73" t="s">
        <v>2259</v>
      </c>
      <c r="D1349" s="73" t="s">
        <v>2199</v>
      </c>
      <c r="E1349" s="73" t="s">
        <v>84</v>
      </c>
      <c r="F1349" s="74" t="s">
        <v>63</v>
      </c>
      <c r="G1349" s="74" t="s">
        <v>63</v>
      </c>
      <c r="H1349" s="74" t="s">
        <v>63</v>
      </c>
      <c r="I1349" s="74">
        <v>0</v>
      </c>
      <c r="K1349" s="112"/>
      <c r="L1349" s="112"/>
      <c r="M1349" s="112"/>
      <c r="N1349" s="112"/>
      <c r="O1349" s="112"/>
      <c r="P1349" s="112" t="s">
        <v>84</v>
      </c>
      <c r="Q1349" t="str">
        <v>MAIN MODELS</v>
      </c>
      <c r="R1349" s="114"/>
      <c r="S1349" t="e">
        <v>#N/A</v>
      </c>
    </row>
    <row r="1350" spans="1:19" hidden="1">
      <c r="A1350" s="72" t="s">
        <v>1864</v>
      </c>
      <c r="B1350" s="73" t="s">
        <v>538</v>
      </c>
      <c r="C1350" s="73" t="s">
        <v>2260</v>
      </c>
      <c r="D1350" s="73" t="s">
        <v>2261</v>
      </c>
      <c r="E1350" s="73" t="s">
        <v>84</v>
      </c>
      <c r="F1350" s="74" t="s">
        <v>63</v>
      </c>
      <c r="G1350" s="74" t="s">
        <v>63</v>
      </c>
      <c r="H1350" s="74" t="s">
        <v>63</v>
      </c>
      <c r="I1350" s="74">
        <v>0</v>
      </c>
      <c r="K1350" s="112"/>
      <c r="L1350" s="112"/>
      <c r="M1350" s="112"/>
      <c r="N1350" s="112"/>
      <c r="O1350" s="112"/>
      <c r="P1350" s="112" t="s">
        <v>84</v>
      </c>
      <c r="Q1350" t="str">
        <v>MAIN MODELS</v>
      </c>
      <c r="R1350" s="114"/>
      <c r="S1350" t="e">
        <v>#N/A</v>
      </c>
    </row>
    <row r="1351" spans="1:19" hidden="1">
      <c r="A1351" s="72" t="s">
        <v>1948</v>
      </c>
      <c r="B1351" s="73" t="s">
        <v>538</v>
      </c>
      <c r="C1351" s="73" t="s">
        <v>2262</v>
      </c>
      <c r="D1351" s="73" t="s">
        <v>2263</v>
      </c>
      <c r="E1351" s="73" t="s">
        <v>84</v>
      </c>
      <c r="F1351" s="74" t="s">
        <v>63</v>
      </c>
      <c r="G1351" s="74" t="s">
        <v>63</v>
      </c>
      <c r="H1351" s="74" t="s">
        <v>63</v>
      </c>
      <c r="I1351" s="74">
        <v>0</v>
      </c>
      <c r="K1351" s="112"/>
      <c r="L1351" s="112"/>
      <c r="M1351" s="112"/>
      <c r="N1351" s="112"/>
      <c r="O1351" s="112"/>
      <c r="P1351" s="112" t="s">
        <v>84</v>
      </c>
      <c r="Q1351" t="str">
        <v>MAIN MODELS</v>
      </c>
      <c r="R1351" s="114"/>
      <c r="S1351" t="e">
        <v>#N/A</v>
      </c>
    </row>
    <row r="1352" spans="1:19" hidden="1">
      <c r="A1352" s="72" t="s">
        <v>1881</v>
      </c>
      <c r="B1352" s="73" t="s">
        <v>538</v>
      </c>
      <c r="C1352" s="73" t="s">
        <v>2264</v>
      </c>
      <c r="D1352" s="73" t="s">
        <v>2265</v>
      </c>
      <c r="E1352" s="73" t="s">
        <v>84</v>
      </c>
      <c r="F1352" s="74" t="s">
        <v>63</v>
      </c>
      <c r="G1352" s="74" t="s">
        <v>63</v>
      </c>
      <c r="H1352" s="74" t="s">
        <v>63</v>
      </c>
      <c r="I1352" s="74">
        <v>0</v>
      </c>
      <c r="K1352" s="112"/>
      <c r="L1352" s="112"/>
      <c r="M1352" s="112"/>
      <c r="N1352" s="112"/>
      <c r="O1352" s="112"/>
      <c r="P1352" s="112" t="s">
        <v>84</v>
      </c>
      <c r="Q1352" t="str">
        <v>MAIN MODELS</v>
      </c>
      <c r="R1352" s="114"/>
      <c r="S1352" t="e">
        <v>#N/A</v>
      </c>
    </row>
    <row r="1353" spans="1:19" hidden="1">
      <c r="A1353" s="72" t="s">
        <v>1930</v>
      </c>
      <c r="B1353" s="73" t="s">
        <v>538</v>
      </c>
      <c r="C1353" s="73" t="s">
        <v>2266</v>
      </c>
      <c r="D1353" s="73" t="s">
        <v>2267</v>
      </c>
      <c r="E1353" s="73" t="s">
        <v>84</v>
      </c>
      <c r="F1353" s="74" t="s">
        <v>63</v>
      </c>
      <c r="G1353" s="74" t="s">
        <v>63</v>
      </c>
      <c r="H1353" s="74" t="s">
        <v>63</v>
      </c>
      <c r="I1353" s="74">
        <v>0</v>
      </c>
      <c r="K1353" s="112"/>
      <c r="L1353" s="112"/>
      <c r="M1353" s="112"/>
      <c r="N1353" s="112"/>
      <c r="O1353" s="112"/>
      <c r="P1353" s="112" t="s">
        <v>84</v>
      </c>
      <c r="Q1353" t="str">
        <v>MAIN MODELS</v>
      </c>
      <c r="R1353" s="114"/>
      <c r="S1353" t="e">
        <v>#N/A</v>
      </c>
    </row>
    <row r="1354" spans="1:19" hidden="1">
      <c r="A1354" s="72" t="s">
        <v>1948</v>
      </c>
      <c r="B1354" s="73" t="s">
        <v>300</v>
      </c>
      <c r="C1354" s="73" t="s">
        <v>2268</v>
      </c>
      <c r="D1354" s="73" t="s">
        <v>2269</v>
      </c>
      <c r="E1354" s="73" t="s">
        <v>84</v>
      </c>
      <c r="F1354" s="74" t="s">
        <v>63</v>
      </c>
      <c r="G1354" s="74" t="s">
        <v>63</v>
      </c>
      <c r="H1354" s="74" t="s">
        <v>63</v>
      </c>
      <c r="I1354" s="74">
        <v>0</v>
      </c>
      <c r="K1354" s="112"/>
      <c r="L1354" s="112"/>
      <c r="M1354" s="112"/>
      <c r="N1354" s="112"/>
      <c r="O1354" s="112"/>
      <c r="P1354" s="112" t="s">
        <v>84</v>
      </c>
      <c r="Q1354" t="str">
        <v>MAIN MODELS</v>
      </c>
      <c r="R1354" s="114"/>
      <c r="S1354" t="e">
        <v>#N/A</v>
      </c>
    </row>
    <row r="1355" spans="1:19" hidden="1">
      <c r="A1355" s="72" t="s">
        <v>1930</v>
      </c>
      <c r="B1355" s="73" t="s">
        <v>300</v>
      </c>
      <c r="C1355" s="73" t="s">
        <v>2270</v>
      </c>
      <c r="D1355" s="73" t="s">
        <v>2271</v>
      </c>
      <c r="E1355" s="73" t="s">
        <v>84</v>
      </c>
      <c r="F1355" s="74" t="s">
        <v>63</v>
      </c>
      <c r="G1355" s="74" t="s">
        <v>63</v>
      </c>
      <c r="H1355" s="74" t="s">
        <v>63</v>
      </c>
      <c r="I1355" s="74">
        <v>0</v>
      </c>
      <c r="K1355" s="112"/>
      <c r="L1355" s="112"/>
      <c r="M1355" s="112"/>
      <c r="N1355" s="112"/>
      <c r="O1355" s="112"/>
      <c r="P1355" s="112" t="s">
        <v>84</v>
      </c>
      <c r="Q1355" t="str">
        <v>MAIN MODELS</v>
      </c>
      <c r="R1355" s="114"/>
      <c r="S1355" t="e">
        <v>#N/A</v>
      </c>
    </row>
    <row r="1356" spans="1:19" hidden="1">
      <c r="A1356" s="72" t="s">
        <v>1941</v>
      </c>
      <c r="B1356" s="73" t="s">
        <v>300</v>
      </c>
      <c r="C1356" s="73" t="s">
        <v>2272</v>
      </c>
      <c r="D1356" s="73" t="s">
        <v>2273</v>
      </c>
      <c r="E1356" s="73" t="s">
        <v>84</v>
      </c>
      <c r="F1356" s="74" t="s">
        <v>1944</v>
      </c>
      <c r="G1356" s="74" t="s">
        <v>63</v>
      </c>
      <c r="H1356" s="74" t="s">
        <v>63</v>
      </c>
      <c r="I1356" s="74">
        <v>0</v>
      </c>
      <c r="K1356" s="112"/>
      <c r="L1356" s="112" t="str">
        <f>F1356</f>
        <v>Innova G M/T Gasoline</v>
      </c>
      <c r="M1356" s="112"/>
      <c r="N1356" s="113" t="s">
        <v>1945</v>
      </c>
      <c r="O1356" s="112"/>
      <c r="P1356" s="112" t="s">
        <v>84</v>
      </c>
      <c r="Q1356" t="str">
        <v>MAIN MODELS</v>
      </c>
      <c r="R1356" s="114" t="s">
        <v>134</v>
      </c>
      <c r="S1356" t="str">
        <v>Other Model</v>
      </c>
    </row>
    <row r="1357" spans="1:19" hidden="1">
      <c r="A1357" s="72" t="s">
        <v>1959</v>
      </c>
      <c r="B1357" s="73" t="s">
        <v>300</v>
      </c>
      <c r="C1357" s="73" t="s">
        <v>2274</v>
      </c>
      <c r="D1357" s="73" t="s">
        <v>2275</v>
      </c>
      <c r="E1357" s="73" t="s">
        <v>84</v>
      </c>
      <c r="F1357" s="74" t="s">
        <v>63</v>
      </c>
      <c r="G1357" s="74" t="s">
        <v>63</v>
      </c>
      <c r="H1357" s="74" t="s">
        <v>63</v>
      </c>
      <c r="I1357" s="74">
        <v>0</v>
      </c>
      <c r="K1357" s="112"/>
      <c r="L1357" s="112"/>
      <c r="M1357" s="112"/>
      <c r="N1357" s="112"/>
      <c r="O1357" s="112"/>
      <c r="P1357" s="112" t="s">
        <v>84</v>
      </c>
      <c r="Q1357" t="str">
        <v>MAIN MODELS</v>
      </c>
      <c r="R1357" s="114"/>
      <c r="S1357" t="e">
        <v>#N/A</v>
      </c>
    </row>
    <row r="1358" spans="1:19" hidden="1">
      <c r="A1358" s="72" t="s">
        <v>1874</v>
      </c>
      <c r="B1358" s="73" t="s">
        <v>300</v>
      </c>
      <c r="C1358" s="73" t="s">
        <v>2276</v>
      </c>
      <c r="D1358" s="73" t="s">
        <v>2277</v>
      </c>
      <c r="E1358" s="73" t="s">
        <v>84</v>
      </c>
      <c r="F1358" s="74" t="s">
        <v>1877</v>
      </c>
      <c r="G1358" s="74" t="s">
        <v>63</v>
      </c>
      <c r="H1358" s="74" t="s">
        <v>63</v>
      </c>
      <c r="I1358" s="74">
        <v>0</v>
      </c>
      <c r="K1358" s="112"/>
      <c r="L1358" s="112" t="str">
        <f>F1358</f>
        <v>Innova G M/T Diesel</v>
      </c>
      <c r="M1358" s="112"/>
      <c r="N1358" s="113" t="s">
        <v>1878</v>
      </c>
      <c r="O1358" s="112"/>
      <c r="P1358" s="112" t="s">
        <v>84</v>
      </c>
      <c r="Q1358" t="str">
        <v>MAIN MODELS</v>
      </c>
      <c r="R1358" s="114" t="s">
        <v>135</v>
      </c>
      <c r="S1358" t="str">
        <v>Other Model</v>
      </c>
    </row>
    <row r="1359" spans="1:19" hidden="1">
      <c r="A1359" s="72" t="s">
        <v>1891</v>
      </c>
      <c r="B1359" s="73" t="s">
        <v>300</v>
      </c>
      <c r="C1359" s="73" t="s">
        <v>2278</v>
      </c>
      <c r="D1359" s="73" t="s">
        <v>2279</v>
      </c>
      <c r="E1359" s="73" t="s">
        <v>84</v>
      </c>
      <c r="F1359" s="74" t="s">
        <v>63</v>
      </c>
      <c r="G1359" s="74" t="s">
        <v>63</v>
      </c>
      <c r="H1359" s="74" t="s">
        <v>63</v>
      </c>
      <c r="I1359" s="74">
        <v>0</v>
      </c>
      <c r="K1359" s="112"/>
      <c r="L1359" s="112"/>
      <c r="M1359" s="112"/>
      <c r="N1359" s="112"/>
      <c r="O1359" s="112"/>
      <c r="P1359" s="112" t="s">
        <v>84</v>
      </c>
      <c r="Q1359" t="str">
        <v>MAIN MODELS</v>
      </c>
      <c r="R1359" s="114"/>
      <c r="S1359" t="e">
        <v>#N/A</v>
      </c>
    </row>
    <row r="1360" spans="1:19" hidden="1">
      <c r="A1360" s="72" t="s">
        <v>1886</v>
      </c>
      <c r="B1360" s="73" t="s">
        <v>237</v>
      </c>
      <c r="C1360" s="73" t="s">
        <v>2280</v>
      </c>
      <c r="D1360" s="73" t="s">
        <v>2281</v>
      </c>
      <c r="E1360" s="73" t="s">
        <v>84</v>
      </c>
      <c r="F1360" s="74" t="s">
        <v>63</v>
      </c>
      <c r="G1360" s="74" t="s">
        <v>63</v>
      </c>
      <c r="H1360" s="74" t="s">
        <v>63</v>
      </c>
      <c r="I1360" s="74">
        <v>0</v>
      </c>
      <c r="K1360" s="112"/>
      <c r="L1360" s="112"/>
      <c r="M1360" s="112"/>
      <c r="N1360" s="112"/>
      <c r="O1360" s="112"/>
      <c r="P1360" s="112" t="s">
        <v>84</v>
      </c>
      <c r="Q1360" t="str">
        <v>MAIN MODELS</v>
      </c>
      <c r="R1360" s="114"/>
      <c r="S1360" t="e">
        <v>#N/A</v>
      </c>
    </row>
    <row r="1361" spans="1:19" hidden="1">
      <c r="A1361" s="72" t="s">
        <v>1869</v>
      </c>
      <c r="B1361" s="73" t="s">
        <v>237</v>
      </c>
      <c r="C1361" s="73" t="s">
        <v>2282</v>
      </c>
      <c r="D1361" s="73" t="s">
        <v>2283</v>
      </c>
      <c r="E1361" s="73" t="s">
        <v>84</v>
      </c>
      <c r="F1361" s="74" t="s">
        <v>63</v>
      </c>
      <c r="G1361" s="74" t="s">
        <v>63</v>
      </c>
      <c r="H1361" s="74" t="s">
        <v>63</v>
      </c>
      <c r="I1361" s="74">
        <v>0</v>
      </c>
      <c r="K1361" s="112"/>
      <c r="L1361" s="112"/>
      <c r="M1361" s="112"/>
      <c r="N1361" s="112"/>
      <c r="O1361" s="112"/>
      <c r="P1361" s="112" t="s">
        <v>84</v>
      </c>
      <c r="Q1361" t="str">
        <v>MAIN MODELS</v>
      </c>
      <c r="R1361" s="114"/>
      <c r="S1361" t="e">
        <v>#N/A</v>
      </c>
    </row>
    <row r="1362" spans="1:19" hidden="1">
      <c r="A1362" s="72" t="s">
        <v>1954</v>
      </c>
      <c r="B1362" s="73" t="s">
        <v>237</v>
      </c>
      <c r="C1362" s="73" t="s">
        <v>2284</v>
      </c>
      <c r="D1362" s="73" t="s">
        <v>2285</v>
      </c>
      <c r="E1362" s="73" t="s">
        <v>84</v>
      </c>
      <c r="F1362" s="74" t="s">
        <v>63</v>
      </c>
      <c r="G1362" s="74" t="s">
        <v>63</v>
      </c>
      <c r="H1362" s="74" t="s">
        <v>63</v>
      </c>
      <c r="I1362" s="74">
        <v>0</v>
      </c>
      <c r="K1362" s="112"/>
      <c r="L1362" s="112"/>
      <c r="M1362" s="112"/>
      <c r="N1362" s="112"/>
      <c r="O1362" s="112"/>
      <c r="P1362" s="112" t="s">
        <v>84</v>
      </c>
      <c r="Q1362" t="str">
        <v>MAIN MODELS</v>
      </c>
      <c r="R1362" s="114"/>
      <c r="S1362" t="e">
        <v>#N/A</v>
      </c>
    </row>
    <row r="1363" spans="1:19" hidden="1">
      <c r="A1363" s="72" t="s">
        <v>1936</v>
      </c>
      <c r="B1363" s="73" t="s">
        <v>237</v>
      </c>
      <c r="C1363" s="73" t="s">
        <v>2286</v>
      </c>
      <c r="D1363" s="73" t="s">
        <v>2287</v>
      </c>
      <c r="E1363" s="73" t="s">
        <v>84</v>
      </c>
      <c r="F1363" s="74" t="s">
        <v>63</v>
      </c>
      <c r="G1363" s="74" t="s">
        <v>63</v>
      </c>
      <c r="H1363" s="74" t="s">
        <v>63</v>
      </c>
      <c r="I1363" s="74">
        <v>0</v>
      </c>
      <c r="K1363" s="112"/>
      <c r="L1363" s="112"/>
      <c r="M1363" s="112"/>
      <c r="N1363" s="112"/>
      <c r="O1363" s="112"/>
      <c r="P1363" s="112" t="s">
        <v>84</v>
      </c>
      <c r="Q1363" t="str">
        <v>MAIN MODELS</v>
      </c>
      <c r="R1363" s="114"/>
      <c r="S1363" t="e">
        <v>#N/A</v>
      </c>
    </row>
    <row r="1364" spans="1:19" hidden="1">
      <c r="A1364" s="72" t="s">
        <v>1941</v>
      </c>
      <c r="B1364" s="73" t="s">
        <v>277</v>
      </c>
      <c r="C1364" s="73" t="s">
        <v>2288</v>
      </c>
      <c r="D1364" s="73" t="s">
        <v>2289</v>
      </c>
      <c r="E1364" s="73" t="s">
        <v>84</v>
      </c>
      <c r="F1364" s="74" t="s">
        <v>1944</v>
      </c>
      <c r="G1364" s="74" t="s">
        <v>63</v>
      </c>
      <c r="H1364" s="74" t="s">
        <v>63</v>
      </c>
      <c r="I1364" s="74">
        <v>0</v>
      </c>
      <c r="K1364" s="112"/>
      <c r="L1364" s="112" t="str">
        <f>F1364</f>
        <v>Innova G M/T Gasoline</v>
      </c>
      <c r="M1364" s="112"/>
      <c r="N1364" s="113" t="s">
        <v>1945</v>
      </c>
      <c r="O1364" s="112"/>
      <c r="P1364" s="112" t="s">
        <v>84</v>
      </c>
      <c r="Q1364" t="str">
        <v>MAIN MODELS</v>
      </c>
      <c r="R1364" s="114" t="s">
        <v>134</v>
      </c>
      <c r="S1364" t="str">
        <v>Other Model</v>
      </c>
    </row>
    <row r="1365" spans="1:19" hidden="1">
      <c r="A1365" s="72" t="s">
        <v>1941</v>
      </c>
      <c r="B1365" s="73" t="s">
        <v>246</v>
      </c>
      <c r="C1365" s="73" t="s">
        <v>2290</v>
      </c>
      <c r="D1365" s="73" t="s">
        <v>2289</v>
      </c>
      <c r="E1365" s="73" t="s">
        <v>84</v>
      </c>
      <c r="F1365" s="74" t="s">
        <v>63</v>
      </c>
      <c r="G1365" s="74" t="s">
        <v>63</v>
      </c>
      <c r="H1365" s="74" t="s">
        <v>63</v>
      </c>
      <c r="I1365" s="74">
        <v>0</v>
      </c>
      <c r="K1365" s="112"/>
      <c r="L1365" s="112"/>
      <c r="M1365" s="112"/>
      <c r="N1365" s="112"/>
      <c r="O1365" s="112"/>
      <c r="P1365" s="112" t="s">
        <v>84</v>
      </c>
      <c r="Q1365" t="str">
        <v>MAIN MODELS</v>
      </c>
      <c r="R1365" s="114"/>
      <c r="S1365" t="e">
        <v>#N/A</v>
      </c>
    </row>
    <row r="1366" spans="1:19" hidden="1">
      <c r="A1366" s="72" t="s">
        <v>1959</v>
      </c>
      <c r="B1366" s="73" t="s">
        <v>277</v>
      </c>
      <c r="C1366" s="73" t="s">
        <v>2291</v>
      </c>
      <c r="D1366" s="73" t="s">
        <v>2292</v>
      </c>
      <c r="E1366" s="73" t="s">
        <v>84</v>
      </c>
      <c r="F1366" s="74" t="s">
        <v>2293</v>
      </c>
      <c r="G1366" s="74" t="s">
        <v>63</v>
      </c>
      <c r="H1366" s="74" t="s">
        <v>63</v>
      </c>
      <c r="I1366" s="74">
        <v>0</v>
      </c>
      <c r="K1366" s="112"/>
      <c r="L1366" s="112" t="s">
        <v>2293</v>
      </c>
      <c r="M1366" s="112"/>
      <c r="N1366" s="113" t="s">
        <v>1945</v>
      </c>
      <c r="O1366" s="112"/>
      <c r="P1366" s="112" t="s">
        <v>84</v>
      </c>
      <c r="Q1366" t="str">
        <v>MAIN MODELS</v>
      </c>
      <c r="R1366" s="114" t="s">
        <v>134</v>
      </c>
      <c r="S1366" t="str">
        <v>Other Model</v>
      </c>
    </row>
    <row r="1367" spans="1:19" hidden="1">
      <c r="A1367" s="72" t="s">
        <v>1959</v>
      </c>
      <c r="B1367" s="73" t="s">
        <v>246</v>
      </c>
      <c r="C1367" s="73" t="s">
        <v>2294</v>
      </c>
      <c r="D1367" s="73" t="s">
        <v>2292</v>
      </c>
      <c r="E1367" s="73" t="s">
        <v>84</v>
      </c>
      <c r="F1367" s="74" t="s">
        <v>2293</v>
      </c>
      <c r="G1367" s="74" t="s">
        <v>63</v>
      </c>
      <c r="H1367" s="74" t="s">
        <v>63</v>
      </c>
      <c r="I1367" s="74">
        <v>0</v>
      </c>
      <c r="K1367" s="112"/>
      <c r="L1367" s="112" t="s">
        <v>2293</v>
      </c>
      <c r="M1367" s="112"/>
      <c r="N1367" s="113" t="s">
        <v>1945</v>
      </c>
      <c r="O1367" s="112"/>
      <c r="P1367" s="112" t="s">
        <v>84</v>
      </c>
      <c r="Q1367" t="str">
        <v>MAIN MODELS</v>
      </c>
      <c r="R1367" s="114" t="s">
        <v>134</v>
      </c>
      <c r="S1367" t="str">
        <v>Other Model</v>
      </c>
    </row>
    <row r="1368" spans="1:19" hidden="1">
      <c r="A1368" s="72" t="s">
        <v>2295</v>
      </c>
      <c r="B1368" s="73" t="s">
        <v>158</v>
      </c>
      <c r="C1368" s="73" t="s">
        <v>2296</v>
      </c>
      <c r="D1368" s="73" t="s">
        <v>2297</v>
      </c>
      <c r="E1368" s="73" t="s">
        <v>84</v>
      </c>
      <c r="F1368" s="74" t="s">
        <v>1877</v>
      </c>
      <c r="G1368" s="74" t="s">
        <v>63</v>
      </c>
      <c r="H1368" s="74" t="s">
        <v>63</v>
      </c>
      <c r="I1368" s="74">
        <v>0</v>
      </c>
      <c r="K1368" s="112"/>
      <c r="L1368" s="112" t="str">
        <f>F1368</f>
        <v>Innova G M/T Diesel</v>
      </c>
      <c r="M1368" s="112"/>
      <c r="N1368" s="113" t="s">
        <v>1878</v>
      </c>
      <c r="O1368" s="112"/>
      <c r="P1368" s="112" t="s">
        <v>84</v>
      </c>
      <c r="Q1368" t="str">
        <v>MAIN MODELS</v>
      </c>
      <c r="R1368" s="114" t="s">
        <v>135</v>
      </c>
      <c r="S1368" t="str">
        <v>Other Model</v>
      </c>
    </row>
    <row r="1369" spans="1:19" hidden="1">
      <c r="A1369" s="72" t="s">
        <v>2298</v>
      </c>
      <c r="B1369" s="73" t="s">
        <v>158</v>
      </c>
      <c r="C1369" s="73" t="s">
        <v>2299</v>
      </c>
      <c r="D1369" s="73" t="s">
        <v>2300</v>
      </c>
      <c r="E1369" s="73" t="s">
        <v>84</v>
      </c>
      <c r="F1369" s="74" t="s">
        <v>63</v>
      </c>
      <c r="G1369" s="74" t="s">
        <v>63</v>
      </c>
      <c r="H1369" s="74" t="s">
        <v>63</v>
      </c>
      <c r="I1369" s="74">
        <v>0</v>
      </c>
      <c r="K1369" s="112"/>
      <c r="L1369" s="112"/>
      <c r="M1369" s="112"/>
      <c r="N1369" s="112"/>
      <c r="O1369" s="112"/>
      <c r="P1369" s="112" t="s">
        <v>84</v>
      </c>
      <c r="Q1369" t="str">
        <v>MAIN MODELS</v>
      </c>
      <c r="R1369" s="114"/>
      <c r="S1369" t="e">
        <v>#N/A</v>
      </c>
    </row>
    <row r="1370" spans="1:19" hidden="1">
      <c r="A1370" s="72" t="s">
        <v>1930</v>
      </c>
      <c r="B1370" s="73" t="s">
        <v>1294</v>
      </c>
      <c r="C1370" s="73" t="s">
        <v>2301</v>
      </c>
      <c r="D1370" s="73" t="s">
        <v>2302</v>
      </c>
      <c r="E1370" s="73" t="s">
        <v>84</v>
      </c>
      <c r="F1370" s="74" t="s">
        <v>2303</v>
      </c>
      <c r="G1370" s="74" t="s">
        <v>63</v>
      </c>
      <c r="H1370" s="74" t="s">
        <v>63</v>
      </c>
      <c r="I1370" s="74">
        <v>0</v>
      </c>
      <c r="K1370" s="112"/>
      <c r="L1370" s="112" t="s">
        <v>2303</v>
      </c>
      <c r="M1370" s="112"/>
      <c r="N1370" s="112" t="s">
        <v>1945</v>
      </c>
      <c r="O1370" s="112"/>
      <c r="P1370" s="112" t="s">
        <v>84</v>
      </c>
      <c r="Q1370" t="str">
        <v>MAIN MODELS</v>
      </c>
      <c r="R1370" s="114" t="s">
        <v>134</v>
      </c>
      <c r="S1370" t="str">
        <v>Other Model</v>
      </c>
    </row>
    <row r="1371" spans="1:19" hidden="1">
      <c r="A1371" s="72" t="s">
        <v>1930</v>
      </c>
      <c r="B1371" s="73" t="s">
        <v>1300</v>
      </c>
      <c r="C1371" s="73" t="s">
        <v>2304</v>
      </c>
      <c r="D1371" s="73" t="s">
        <v>2302</v>
      </c>
      <c r="E1371" s="73" t="s">
        <v>84</v>
      </c>
      <c r="F1371" s="74" t="s">
        <v>63</v>
      </c>
      <c r="G1371" s="74" t="s">
        <v>63</v>
      </c>
      <c r="H1371" s="74" t="s">
        <v>63</v>
      </c>
      <c r="I1371" s="74">
        <v>0</v>
      </c>
      <c r="K1371" s="112"/>
      <c r="L1371" s="112"/>
      <c r="M1371" s="112"/>
      <c r="N1371" s="112"/>
      <c r="O1371" s="112"/>
      <c r="P1371" s="112" t="s">
        <v>84</v>
      </c>
      <c r="Q1371" t="str">
        <v>MAIN MODELS</v>
      </c>
      <c r="R1371" s="114"/>
      <c r="S1371" t="e">
        <v>#N/A</v>
      </c>
    </row>
    <row r="1372" spans="1:19" hidden="1">
      <c r="A1372" s="72" t="s">
        <v>1948</v>
      </c>
      <c r="B1372" s="73" t="s">
        <v>1294</v>
      </c>
      <c r="C1372" s="73" t="s">
        <v>2305</v>
      </c>
      <c r="D1372" s="73" t="s">
        <v>2306</v>
      </c>
      <c r="E1372" s="73" t="s">
        <v>84</v>
      </c>
      <c r="F1372" s="74" t="s">
        <v>2303</v>
      </c>
      <c r="G1372" s="74" t="s">
        <v>63</v>
      </c>
      <c r="H1372" s="74" t="s">
        <v>63</v>
      </c>
      <c r="I1372" s="74">
        <v>0</v>
      </c>
      <c r="K1372" s="112"/>
      <c r="L1372" s="112" t="s">
        <v>2303</v>
      </c>
      <c r="M1372" s="112"/>
      <c r="N1372" s="112" t="s">
        <v>1945</v>
      </c>
      <c r="O1372" s="112"/>
      <c r="P1372" s="112" t="s">
        <v>84</v>
      </c>
      <c r="Q1372" t="str">
        <v>MAIN MODELS</v>
      </c>
      <c r="R1372" s="114" t="s">
        <v>134</v>
      </c>
      <c r="S1372" t="str">
        <v>Other Model</v>
      </c>
    </row>
    <row r="1373" spans="1:19" hidden="1">
      <c r="A1373" s="72" t="s">
        <v>1948</v>
      </c>
      <c r="B1373" s="73" t="s">
        <v>1300</v>
      </c>
      <c r="C1373" s="73" t="s">
        <v>2307</v>
      </c>
      <c r="D1373" s="73" t="s">
        <v>2306</v>
      </c>
      <c r="E1373" s="73" t="s">
        <v>84</v>
      </c>
      <c r="F1373" s="74" t="s">
        <v>2303</v>
      </c>
      <c r="G1373" s="74" t="s">
        <v>63</v>
      </c>
      <c r="H1373" s="74" t="s">
        <v>63</v>
      </c>
      <c r="I1373" s="74">
        <v>0</v>
      </c>
      <c r="K1373" s="112"/>
      <c r="L1373" s="112" t="s">
        <v>2303</v>
      </c>
      <c r="M1373" s="112"/>
      <c r="N1373" s="112" t="s">
        <v>1945</v>
      </c>
      <c r="O1373" s="112"/>
      <c r="P1373" s="112" t="s">
        <v>84</v>
      </c>
      <c r="Q1373" t="str">
        <v>MAIN MODELS</v>
      </c>
      <c r="R1373" s="114" t="s">
        <v>134</v>
      </c>
      <c r="S1373" t="str">
        <v>Other Model</v>
      </c>
    </row>
    <row r="1374" spans="1:19" hidden="1">
      <c r="A1374" s="72" t="s">
        <v>2308</v>
      </c>
      <c r="B1374" s="73" t="s">
        <v>158</v>
      </c>
      <c r="C1374" s="73" t="s">
        <v>2309</v>
      </c>
      <c r="D1374" s="73" t="s">
        <v>2310</v>
      </c>
      <c r="E1374" s="73" t="s">
        <v>84</v>
      </c>
      <c r="F1374" s="74" t="s">
        <v>63</v>
      </c>
      <c r="G1374" s="74" t="s">
        <v>63</v>
      </c>
      <c r="H1374" s="74" t="s">
        <v>63</v>
      </c>
      <c r="I1374" s="74">
        <v>0</v>
      </c>
      <c r="K1374" s="112"/>
      <c r="L1374" s="112"/>
      <c r="M1374" s="112"/>
      <c r="N1374" s="112"/>
      <c r="O1374" s="112"/>
      <c r="P1374" s="112" t="s">
        <v>84</v>
      </c>
      <c r="Q1374" t="str">
        <v>MAIN MODELS</v>
      </c>
      <c r="R1374" s="114"/>
      <c r="S1374" t="e">
        <v>#N/A</v>
      </c>
    </row>
    <row r="1375" spans="1:19" hidden="1">
      <c r="A1375" s="72" t="s">
        <v>2311</v>
      </c>
      <c r="B1375" s="73" t="s">
        <v>158</v>
      </c>
      <c r="C1375" s="73" t="s">
        <v>2312</v>
      </c>
      <c r="D1375" s="73" t="s">
        <v>2313</v>
      </c>
      <c r="E1375" s="73" t="s">
        <v>84</v>
      </c>
      <c r="F1375" s="74" t="s">
        <v>63</v>
      </c>
      <c r="G1375" s="74" t="s">
        <v>63</v>
      </c>
      <c r="H1375" s="74" t="s">
        <v>63</v>
      </c>
      <c r="I1375" s="74">
        <v>0</v>
      </c>
      <c r="K1375" s="112"/>
      <c r="L1375" s="112"/>
      <c r="M1375" s="112"/>
      <c r="N1375" s="112"/>
      <c r="O1375" s="112"/>
      <c r="P1375" s="112" t="s">
        <v>84</v>
      </c>
      <c r="Q1375" t="str">
        <v>MAIN MODELS</v>
      </c>
      <c r="R1375" s="114"/>
      <c r="S1375" t="e">
        <v>#N/A</v>
      </c>
    </row>
    <row r="1376" spans="1:19" hidden="1">
      <c r="A1376" s="72" t="s">
        <v>1930</v>
      </c>
      <c r="B1376" s="73" t="s">
        <v>1140</v>
      </c>
      <c r="C1376" s="73" t="s">
        <v>2314</v>
      </c>
      <c r="D1376" s="73" t="s">
        <v>2315</v>
      </c>
      <c r="E1376" s="73" t="s">
        <v>84</v>
      </c>
      <c r="F1376" s="74" t="s">
        <v>63</v>
      </c>
      <c r="G1376" s="74" t="s">
        <v>63</v>
      </c>
      <c r="H1376" s="74" t="s">
        <v>63</v>
      </c>
      <c r="I1376" s="74">
        <v>0</v>
      </c>
      <c r="K1376" s="112"/>
      <c r="L1376" s="112"/>
      <c r="M1376" s="112"/>
      <c r="N1376" s="112"/>
      <c r="O1376" s="112"/>
      <c r="P1376" s="112" t="s">
        <v>84</v>
      </c>
      <c r="Q1376" t="str">
        <v>MAIN MODELS</v>
      </c>
      <c r="R1376" s="114"/>
      <c r="S1376" t="e">
        <v>#N/A</v>
      </c>
    </row>
    <row r="1377" spans="1:19" hidden="1">
      <c r="A1377" s="72" t="s">
        <v>1948</v>
      </c>
      <c r="B1377" s="73" t="s">
        <v>1140</v>
      </c>
      <c r="C1377" s="73" t="s">
        <v>2316</v>
      </c>
      <c r="D1377" s="73" t="s">
        <v>2317</v>
      </c>
      <c r="E1377" s="73" t="s">
        <v>84</v>
      </c>
      <c r="F1377" s="74" t="s">
        <v>2303</v>
      </c>
      <c r="G1377" s="74" t="s">
        <v>63</v>
      </c>
      <c r="H1377" s="74" t="s">
        <v>63</v>
      </c>
      <c r="I1377" s="74">
        <v>0</v>
      </c>
      <c r="K1377" s="112"/>
      <c r="L1377" s="112" t="s">
        <v>2303</v>
      </c>
      <c r="M1377" s="112"/>
      <c r="N1377" s="112" t="s">
        <v>1945</v>
      </c>
      <c r="O1377" s="112"/>
      <c r="P1377" s="112" t="s">
        <v>84</v>
      </c>
      <c r="Q1377" t="str">
        <v>MAIN MODELS</v>
      </c>
      <c r="R1377" s="114" t="s">
        <v>134</v>
      </c>
      <c r="S1377" t="str">
        <v>Other Model</v>
      </c>
    </row>
    <row r="1378" spans="1:19" hidden="1">
      <c r="A1378" s="72" t="s">
        <v>2308</v>
      </c>
      <c r="B1378" s="73" t="s">
        <v>162</v>
      </c>
      <c r="C1378" s="73" t="s">
        <v>2318</v>
      </c>
      <c r="D1378" s="73" t="s">
        <v>2319</v>
      </c>
      <c r="E1378" s="73" t="s">
        <v>84</v>
      </c>
      <c r="F1378" s="74" t="s">
        <v>2320</v>
      </c>
      <c r="G1378" s="74" t="s">
        <v>63</v>
      </c>
      <c r="H1378" s="74" t="s">
        <v>63</v>
      </c>
      <c r="I1378" s="74">
        <v>0</v>
      </c>
      <c r="K1378" s="112"/>
      <c r="L1378" s="112" t="s">
        <v>2320</v>
      </c>
      <c r="M1378" s="112"/>
      <c r="N1378" s="112" t="s">
        <v>1878</v>
      </c>
      <c r="O1378" s="112"/>
      <c r="P1378" s="112" t="s">
        <v>84</v>
      </c>
      <c r="Q1378" t="str">
        <v>MAIN MODELS</v>
      </c>
      <c r="R1378" s="114" t="s">
        <v>135</v>
      </c>
      <c r="S1378" t="str">
        <v>Other Model</v>
      </c>
    </row>
    <row r="1379" spans="1:19" hidden="1">
      <c r="A1379" s="72" t="s">
        <v>2311</v>
      </c>
      <c r="B1379" s="73" t="s">
        <v>162</v>
      </c>
      <c r="C1379" s="73" t="s">
        <v>2321</v>
      </c>
      <c r="D1379" s="73" t="s">
        <v>2322</v>
      </c>
      <c r="E1379" s="73" t="s">
        <v>84</v>
      </c>
      <c r="F1379" s="74" t="s">
        <v>2320</v>
      </c>
      <c r="G1379" s="74" t="s">
        <v>63</v>
      </c>
      <c r="H1379" s="74" t="s">
        <v>63</v>
      </c>
      <c r="I1379" s="74">
        <v>0</v>
      </c>
      <c r="K1379" s="112"/>
      <c r="L1379" s="112" t="s">
        <v>2320</v>
      </c>
      <c r="M1379" s="112"/>
      <c r="N1379" s="112" t="s">
        <v>1878</v>
      </c>
      <c r="O1379" s="112"/>
      <c r="P1379" s="112" t="s">
        <v>84</v>
      </c>
      <c r="Q1379" t="str">
        <v>MAIN MODELS</v>
      </c>
      <c r="R1379" s="114" t="s">
        <v>135</v>
      </c>
      <c r="S1379" t="str">
        <v>Other Model</v>
      </c>
    </row>
    <row r="1380" spans="1:19" hidden="1">
      <c r="A1380" s="72" t="s">
        <v>1941</v>
      </c>
      <c r="B1380" s="73" t="s">
        <v>524</v>
      </c>
      <c r="C1380" s="73" t="s">
        <v>2323</v>
      </c>
      <c r="D1380" s="73" t="s">
        <v>2289</v>
      </c>
      <c r="E1380" s="73" t="s">
        <v>84</v>
      </c>
      <c r="F1380" s="74" t="s">
        <v>63</v>
      </c>
      <c r="G1380" s="74" t="s">
        <v>63</v>
      </c>
      <c r="H1380" s="74" t="s">
        <v>63</v>
      </c>
      <c r="I1380" s="74">
        <v>0</v>
      </c>
      <c r="K1380" s="112"/>
      <c r="L1380" s="112"/>
      <c r="M1380" s="112"/>
      <c r="N1380" s="112"/>
      <c r="O1380" s="112"/>
      <c r="P1380" s="112" t="s">
        <v>84</v>
      </c>
      <c r="Q1380" t="str">
        <v>MAIN MODELS</v>
      </c>
      <c r="R1380" s="114"/>
      <c r="S1380" t="e">
        <v>#N/A</v>
      </c>
    </row>
    <row r="1381" spans="1:19" hidden="1">
      <c r="A1381" s="72" t="s">
        <v>1959</v>
      </c>
      <c r="B1381" s="73" t="s">
        <v>524</v>
      </c>
      <c r="C1381" s="73" t="s">
        <v>2324</v>
      </c>
      <c r="D1381" s="73" t="s">
        <v>2325</v>
      </c>
      <c r="E1381" s="73" t="s">
        <v>84</v>
      </c>
      <c r="F1381" s="74" t="s">
        <v>63</v>
      </c>
      <c r="G1381" s="74" t="s">
        <v>63</v>
      </c>
      <c r="H1381" s="74" t="s">
        <v>63</v>
      </c>
      <c r="I1381" s="74">
        <v>0</v>
      </c>
      <c r="K1381" s="112"/>
      <c r="L1381" s="112"/>
      <c r="M1381" s="112"/>
      <c r="N1381" s="112"/>
      <c r="O1381" s="112"/>
      <c r="P1381" s="112" t="s">
        <v>84</v>
      </c>
      <c r="Q1381" t="str">
        <v>MAIN MODELS</v>
      </c>
      <c r="R1381" s="114"/>
      <c r="S1381" t="e">
        <v>#N/A</v>
      </c>
    </row>
    <row r="1382" spans="1:19" hidden="1">
      <c r="A1382" s="72" t="s">
        <v>1874</v>
      </c>
      <c r="B1382" s="73" t="s">
        <v>524</v>
      </c>
      <c r="C1382" s="73" t="s">
        <v>2326</v>
      </c>
      <c r="D1382" s="73" t="s">
        <v>2327</v>
      </c>
      <c r="E1382" s="73" t="s">
        <v>84</v>
      </c>
      <c r="F1382" s="74" t="s">
        <v>63</v>
      </c>
      <c r="G1382" s="74" t="s">
        <v>63</v>
      </c>
      <c r="H1382" s="74" t="s">
        <v>63</v>
      </c>
      <c r="I1382" s="74">
        <v>0</v>
      </c>
      <c r="K1382" s="112"/>
      <c r="L1382" s="112"/>
      <c r="M1382" s="112"/>
      <c r="N1382" s="112"/>
      <c r="O1382" s="112"/>
      <c r="P1382" s="112" t="s">
        <v>84</v>
      </c>
      <c r="Q1382" t="str">
        <v>MAIN MODELS</v>
      </c>
      <c r="R1382" s="114"/>
      <c r="S1382" t="e">
        <v>#N/A</v>
      </c>
    </row>
    <row r="1383" spans="1:19" hidden="1">
      <c r="A1383" s="72" t="s">
        <v>1891</v>
      </c>
      <c r="B1383" s="73" t="s">
        <v>524</v>
      </c>
      <c r="C1383" s="73" t="s">
        <v>2328</v>
      </c>
      <c r="D1383" s="73" t="s">
        <v>2329</v>
      </c>
      <c r="E1383" s="73" t="s">
        <v>84</v>
      </c>
      <c r="F1383" s="74" t="s">
        <v>63</v>
      </c>
      <c r="G1383" s="74" t="s">
        <v>63</v>
      </c>
      <c r="H1383" s="74" t="s">
        <v>63</v>
      </c>
      <c r="I1383" s="74">
        <v>0</v>
      </c>
      <c r="K1383" s="112"/>
      <c r="L1383" s="112"/>
      <c r="M1383" s="112"/>
      <c r="N1383" s="112"/>
      <c r="O1383" s="112"/>
      <c r="P1383" s="112" t="s">
        <v>84</v>
      </c>
      <c r="Q1383" t="str">
        <v>MAIN MODELS</v>
      </c>
      <c r="R1383" s="114"/>
      <c r="S1383" t="e">
        <v>#N/A</v>
      </c>
    </row>
    <row r="1384" spans="1:19" hidden="1">
      <c r="A1384" s="72" t="s">
        <v>1869</v>
      </c>
      <c r="B1384" s="73" t="s">
        <v>2330</v>
      </c>
      <c r="C1384" s="73" t="s">
        <v>2331</v>
      </c>
      <c r="D1384" s="73" t="s">
        <v>2332</v>
      </c>
      <c r="E1384" s="73" t="s">
        <v>84</v>
      </c>
      <c r="F1384" s="74" t="s">
        <v>63</v>
      </c>
      <c r="G1384" s="74" t="s">
        <v>63</v>
      </c>
      <c r="H1384" s="74" t="s">
        <v>63</v>
      </c>
      <c r="I1384" s="74">
        <v>0</v>
      </c>
      <c r="K1384" s="112"/>
      <c r="L1384" s="112"/>
      <c r="M1384" s="112"/>
      <c r="N1384" s="112"/>
      <c r="O1384" s="112"/>
      <c r="P1384" s="112" t="s">
        <v>84</v>
      </c>
      <c r="Q1384" t="str">
        <v>MAIN MODELS</v>
      </c>
      <c r="R1384" s="114"/>
      <c r="S1384" t="e">
        <v>#N/A</v>
      </c>
    </row>
    <row r="1385" spans="1:19" hidden="1">
      <c r="A1385" s="72" t="s">
        <v>1886</v>
      </c>
      <c r="B1385" s="73" t="s">
        <v>2330</v>
      </c>
      <c r="C1385" s="73" t="s">
        <v>2333</v>
      </c>
      <c r="D1385" s="73" t="s">
        <v>2334</v>
      </c>
      <c r="E1385" s="73" t="s">
        <v>84</v>
      </c>
      <c r="F1385" s="74" t="s">
        <v>63</v>
      </c>
      <c r="G1385" s="74" t="s">
        <v>63</v>
      </c>
      <c r="H1385" s="74" t="s">
        <v>63</v>
      </c>
      <c r="I1385" s="74">
        <v>0</v>
      </c>
      <c r="K1385" s="112"/>
      <c r="L1385" s="112"/>
      <c r="M1385" s="112"/>
      <c r="N1385" s="112"/>
      <c r="O1385" s="112"/>
      <c r="P1385" s="112" t="s">
        <v>84</v>
      </c>
      <c r="Q1385" t="str">
        <v>MAIN MODELS</v>
      </c>
      <c r="R1385" s="114"/>
      <c r="S1385" t="e">
        <v>#N/A</v>
      </c>
    </row>
    <row r="1386" spans="1:19" hidden="1">
      <c r="A1386" s="72" t="s">
        <v>1941</v>
      </c>
      <c r="B1386" s="73" t="s">
        <v>1140</v>
      </c>
      <c r="C1386" s="73" t="s">
        <v>2335</v>
      </c>
      <c r="D1386" s="73" t="s">
        <v>2289</v>
      </c>
      <c r="E1386" s="73" t="s">
        <v>84</v>
      </c>
      <c r="F1386" s="74" t="s">
        <v>63</v>
      </c>
      <c r="G1386" s="74" t="s">
        <v>63</v>
      </c>
      <c r="H1386" s="74" t="s">
        <v>63</v>
      </c>
      <c r="I1386" s="74">
        <v>0</v>
      </c>
      <c r="K1386" s="112"/>
      <c r="L1386" s="112"/>
      <c r="M1386" s="112"/>
      <c r="N1386" s="112"/>
      <c r="O1386" s="112"/>
      <c r="P1386" s="112" t="s">
        <v>84</v>
      </c>
      <c r="Q1386" t="str">
        <v>MAIN MODELS</v>
      </c>
      <c r="R1386" s="114"/>
      <c r="S1386" t="e">
        <v>#N/A</v>
      </c>
    </row>
    <row r="1387" spans="1:19" hidden="1">
      <c r="A1387" s="72" t="s">
        <v>1959</v>
      </c>
      <c r="B1387" s="73" t="s">
        <v>1140</v>
      </c>
      <c r="C1387" s="73" t="s">
        <v>2336</v>
      </c>
      <c r="D1387" s="73" t="s">
        <v>2292</v>
      </c>
      <c r="E1387" s="73" t="s">
        <v>84</v>
      </c>
      <c r="F1387" s="74" t="s">
        <v>63</v>
      </c>
      <c r="G1387" s="74" t="s">
        <v>63</v>
      </c>
      <c r="H1387" s="74" t="s">
        <v>63</v>
      </c>
      <c r="I1387" s="74">
        <v>0</v>
      </c>
      <c r="K1387" s="112"/>
      <c r="L1387" s="112"/>
      <c r="M1387" s="112"/>
      <c r="N1387" s="112"/>
      <c r="O1387" s="112"/>
      <c r="P1387" s="112" t="s">
        <v>84</v>
      </c>
      <c r="Q1387" t="str">
        <v>MAIN MODELS</v>
      </c>
      <c r="R1387" s="114"/>
      <c r="S1387" t="e">
        <v>#N/A</v>
      </c>
    </row>
    <row r="1388" spans="1:19" hidden="1">
      <c r="A1388" s="72" t="s">
        <v>2295</v>
      </c>
      <c r="B1388" s="73" t="s">
        <v>221</v>
      </c>
      <c r="C1388" s="73" t="s">
        <v>2337</v>
      </c>
      <c r="D1388" s="73" t="s">
        <v>2297</v>
      </c>
      <c r="E1388" s="73" t="s">
        <v>84</v>
      </c>
      <c r="F1388" s="74" t="s">
        <v>1877</v>
      </c>
      <c r="G1388" s="74" t="s">
        <v>63</v>
      </c>
      <c r="H1388" s="74" t="s">
        <v>63</v>
      </c>
      <c r="I1388" s="74">
        <v>0</v>
      </c>
      <c r="K1388" s="112"/>
      <c r="L1388" s="112" t="str">
        <f>F1388</f>
        <v>Innova G M/T Diesel</v>
      </c>
      <c r="M1388" s="112"/>
      <c r="N1388" s="113" t="s">
        <v>1878</v>
      </c>
      <c r="O1388" s="112"/>
      <c r="P1388" s="112" t="s">
        <v>84</v>
      </c>
      <c r="Q1388" t="str">
        <v>MAIN MODELS</v>
      </c>
      <c r="R1388" s="114" t="s">
        <v>135</v>
      </c>
      <c r="S1388" t="str">
        <v>Other Model</v>
      </c>
    </row>
    <row r="1389" spans="1:19" hidden="1">
      <c r="A1389" s="72" t="s">
        <v>2298</v>
      </c>
      <c r="B1389" s="73" t="s">
        <v>221</v>
      </c>
      <c r="C1389" s="73" t="s">
        <v>2338</v>
      </c>
      <c r="D1389" s="73" t="s">
        <v>2300</v>
      </c>
      <c r="E1389" s="73" t="s">
        <v>84</v>
      </c>
      <c r="F1389" s="74" t="s">
        <v>63</v>
      </c>
      <c r="G1389" s="74" t="s">
        <v>63</v>
      </c>
      <c r="H1389" s="74" t="s">
        <v>63</v>
      </c>
      <c r="I1389" s="74">
        <v>0</v>
      </c>
      <c r="K1389" s="112"/>
      <c r="L1389" s="112"/>
      <c r="M1389" s="112"/>
      <c r="N1389" s="112"/>
      <c r="O1389" s="112"/>
      <c r="P1389" s="112" t="s">
        <v>84</v>
      </c>
      <c r="Q1389" t="str">
        <v>MAIN MODELS</v>
      </c>
      <c r="R1389" s="114"/>
      <c r="S1389" t="e">
        <v>#N/A</v>
      </c>
    </row>
    <row r="1390" spans="1:19" hidden="1">
      <c r="A1390" s="72" t="s">
        <v>2308</v>
      </c>
      <c r="B1390" s="73" t="s">
        <v>221</v>
      </c>
      <c r="C1390" s="73" t="s">
        <v>2339</v>
      </c>
      <c r="D1390" s="73" t="s">
        <v>2310</v>
      </c>
      <c r="E1390" s="73" t="s">
        <v>84</v>
      </c>
      <c r="F1390" s="74" t="s">
        <v>63</v>
      </c>
      <c r="G1390" s="74" t="s">
        <v>63</v>
      </c>
      <c r="H1390" s="74" t="s">
        <v>63</v>
      </c>
      <c r="I1390" s="74">
        <v>0</v>
      </c>
      <c r="K1390" s="112"/>
      <c r="L1390" s="112"/>
      <c r="M1390" s="112"/>
      <c r="N1390" s="112"/>
      <c r="O1390" s="112"/>
      <c r="P1390" s="112" t="s">
        <v>84</v>
      </c>
      <c r="Q1390" t="str">
        <v>MAIN MODELS</v>
      </c>
      <c r="R1390" s="114"/>
      <c r="S1390" t="e">
        <v>#N/A</v>
      </c>
    </row>
    <row r="1391" spans="1:19" hidden="1">
      <c r="A1391" s="72" t="s">
        <v>2311</v>
      </c>
      <c r="B1391" s="73" t="s">
        <v>221</v>
      </c>
      <c r="C1391" s="73" t="s">
        <v>2340</v>
      </c>
      <c r="D1391" s="73" t="s">
        <v>2313</v>
      </c>
      <c r="E1391" s="73" t="s">
        <v>84</v>
      </c>
      <c r="F1391" s="74" t="s">
        <v>2320</v>
      </c>
      <c r="G1391" s="74" t="s">
        <v>63</v>
      </c>
      <c r="H1391" s="74" t="s">
        <v>63</v>
      </c>
      <c r="I1391" s="74">
        <v>0</v>
      </c>
      <c r="K1391" s="112"/>
      <c r="L1391" s="112" t="str">
        <f>F1391</f>
        <v>Innova Others Diesel</v>
      </c>
      <c r="M1391" s="112"/>
      <c r="N1391" s="113" t="s">
        <v>1878</v>
      </c>
      <c r="O1391" s="112"/>
      <c r="P1391" s="112" t="s">
        <v>84</v>
      </c>
      <c r="Q1391" t="str">
        <v>MAIN MODELS</v>
      </c>
      <c r="R1391" s="114" t="s">
        <v>135</v>
      </c>
      <c r="S1391" t="str">
        <v>Other Model</v>
      </c>
    </row>
    <row r="1392" spans="1:19" hidden="1">
      <c r="A1392" s="72" t="s">
        <v>2308</v>
      </c>
      <c r="B1392" s="73" t="s">
        <v>164</v>
      </c>
      <c r="C1392" s="73" t="s">
        <v>2341</v>
      </c>
      <c r="D1392" s="73" t="s">
        <v>2319</v>
      </c>
      <c r="E1392" s="73" t="s">
        <v>84</v>
      </c>
      <c r="F1392" s="74" t="s">
        <v>63</v>
      </c>
      <c r="G1392" s="74" t="s">
        <v>63</v>
      </c>
      <c r="H1392" s="74" t="s">
        <v>63</v>
      </c>
      <c r="I1392" s="74">
        <v>0</v>
      </c>
      <c r="K1392" s="112"/>
      <c r="L1392" s="112"/>
      <c r="M1392" s="112"/>
      <c r="N1392" s="112"/>
      <c r="O1392" s="112"/>
      <c r="P1392" s="112" t="s">
        <v>84</v>
      </c>
      <c r="Q1392" t="str">
        <v>MAIN MODELS</v>
      </c>
      <c r="R1392" s="114"/>
      <c r="S1392" t="e">
        <v>#N/A</v>
      </c>
    </row>
    <row r="1393" spans="1:19" hidden="1">
      <c r="A1393" s="72" t="s">
        <v>2311</v>
      </c>
      <c r="B1393" s="73" t="s">
        <v>164</v>
      </c>
      <c r="C1393" s="73" t="s">
        <v>2342</v>
      </c>
      <c r="D1393" s="73" t="s">
        <v>2322</v>
      </c>
      <c r="E1393" s="73" t="s">
        <v>84</v>
      </c>
      <c r="F1393" s="74" t="s">
        <v>2320</v>
      </c>
      <c r="G1393" s="74" t="s">
        <v>63</v>
      </c>
      <c r="H1393" s="74" t="s">
        <v>63</v>
      </c>
      <c r="I1393" s="74">
        <v>0</v>
      </c>
      <c r="K1393" s="112"/>
      <c r="L1393" s="112" t="s">
        <v>2320</v>
      </c>
      <c r="M1393" s="112"/>
      <c r="N1393" s="113" t="s">
        <v>1878</v>
      </c>
      <c r="O1393" s="112"/>
      <c r="P1393" s="112" t="s">
        <v>84</v>
      </c>
      <c r="Q1393" t="str">
        <v>MAIN MODELS</v>
      </c>
      <c r="R1393" s="114" t="s">
        <v>135</v>
      </c>
      <c r="S1393" t="str">
        <v>Other Model</v>
      </c>
    </row>
    <row r="1394" spans="1:19" hidden="1">
      <c r="A1394" s="72" t="s">
        <v>1941</v>
      </c>
      <c r="B1394" s="73" t="s">
        <v>683</v>
      </c>
      <c r="C1394" s="73" t="s">
        <v>2343</v>
      </c>
      <c r="D1394" s="73" t="s">
        <v>2289</v>
      </c>
      <c r="E1394" s="73" t="s">
        <v>84</v>
      </c>
      <c r="F1394" s="74" t="s">
        <v>1944</v>
      </c>
      <c r="G1394" s="74" t="s">
        <v>63</v>
      </c>
      <c r="H1394" s="74" t="s">
        <v>63</v>
      </c>
      <c r="I1394" s="74">
        <v>0</v>
      </c>
      <c r="K1394" s="112"/>
      <c r="L1394" s="112" t="str">
        <f>F1394</f>
        <v>Innova G M/T Gasoline</v>
      </c>
      <c r="M1394" s="112"/>
      <c r="N1394" s="113" t="s">
        <v>1945</v>
      </c>
      <c r="O1394" s="112"/>
      <c r="P1394" s="112" t="s">
        <v>84</v>
      </c>
      <c r="Q1394" t="str">
        <v>MAIN MODELS</v>
      </c>
      <c r="R1394" s="114" t="s">
        <v>134</v>
      </c>
      <c r="S1394" t="str">
        <v>Other Model</v>
      </c>
    </row>
    <row r="1395" spans="1:19" hidden="1">
      <c r="A1395" s="72" t="s">
        <v>1959</v>
      </c>
      <c r="B1395" s="73" t="s">
        <v>683</v>
      </c>
      <c r="C1395" s="73" t="s">
        <v>2344</v>
      </c>
      <c r="D1395" s="73" t="s">
        <v>2292</v>
      </c>
      <c r="E1395" s="73" t="s">
        <v>84</v>
      </c>
      <c r="F1395" s="74" t="s">
        <v>63</v>
      </c>
      <c r="G1395" s="74" t="s">
        <v>63</v>
      </c>
      <c r="H1395" s="74" t="s">
        <v>63</v>
      </c>
      <c r="I1395" s="74">
        <v>0</v>
      </c>
      <c r="K1395" s="112"/>
      <c r="L1395" s="112"/>
      <c r="M1395" s="112"/>
      <c r="N1395" s="112"/>
      <c r="O1395" s="112"/>
      <c r="P1395" s="112" t="s">
        <v>84</v>
      </c>
      <c r="Q1395" t="str">
        <v>MAIN MODELS</v>
      </c>
      <c r="R1395" s="114"/>
      <c r="S1395" t="e">
        <v>#N/A</v>
      </c>
    </row>
    <row r="1396" spans="1:19" hidden="1">
      <c r="A1396" s="72" t="s">
        <v>2295</v>
      </c>
      <c r="B1396" s="73" t="s">
        <v>683</v>
      </c>
      <c r="C1396" s="73" t="s">
        <v>2345</v>
      </c>
      <c r="D1396" s="73" t="s">
        <v>2297</v>
      </c>
      <c r="E1396" s="73" t="s">
        <v>84</v>
      </c>
      <c r="F1396" s="74" t="s">
        <v>1877</v>
      </c>
      <c r="G1396" s="74" t="s">
        <v>63</v>
      </c>
      <c r="H1396" s="74" t="s">
        <v>63</v>
      </c>
      <c r="I1396" s="74">
        <v>0</v>
      </c>
      <c r="K1396" s="112"/>
      <c r="L1396" s="112" t="str">
        <f>F1396</f>
        <v>Innova G M/T Diesel</v>
      </c>
      <c r="M1396" s="112"/>
      <c r="N1396" s="113" t="s">
        <v>1878</v>
      </c>
      <c r="O1396" s="112"/>
      <c r="P1396" s="112" t="s">
        <v>84</v>
      </c>
      <c r="Q1396" t="str">
        <v>MAIN MODELS</v>
      </c>
      <c r="R1396" s="114" t="s">
        <v>135</v>
      </c>
      <c r="S1396" t="str">
        <v>Other Model</v>
      </c>
    </row>
    <row r="1397" spans="1:19" hidden="1">
      <c r="A1397" s="72" t="s">
        <v>2298</v>
      </c>
      <c r="B1397" s="73" t="s">
        <v>683</v>
      </c>
      <c r="C1397" s="73" t="s">
        <v>2346</v>
      </c>
      <c r="D1397" s="73" t="s">
        <v>2300</v>
      </c>
      <c r="E1397" s="73" t="s">
        <v>84</v>
      </c>
      <c r="F1397" s="74" t="s">
        <v>63</v>
      </c>
      <c r="G1397" s="74" t="s">
        <v>63</v>
      </c>
      <c r="H1397" s="74" t="s">
        <v>63</v>
      </c>
      <c r="I1397" s="74">
        <v>0</v>
      </c>
      <c r="K1397" s="112"/>
      <c r="L1397" s="112"/>
      <c r="M1397" s="112"/>
      <c r="N1397" s="112"/>
      <c r="O1397" s="112"/>
      <c r="P1397" s="112" t="s">
        <v>84</v>
      </c>
      <c r="Q1397" t="str">
        <v>MAIN MODELS</v>
      </c>
      <c r="R1397" s="114"/>
      <c r="S1397" t="e">
        <v>#N/A</v>
      </c>
    </row>
    <row r="1398" spans="1:19" hidden="1">
      <c r="A1398" s="72" t="s">
        <v>2308</v>
      </c>
      <c r="B1398" s="73" t="s">
        <v>683</v>
      </c>
      <c r="C1398" s="73" t="s">
        <v>2347</v>
      </c>
      <c r="D1398" s="73" t="s">
        <v>2310</v>
      </c>
      <c r="E1398" s="73" t="s">
        <v>84</v>
      </c>
      <c r="F1398" s="74" t="s">
        <v>63</v>
      </c>
      <c r="G1398" s="74" t="s">
        <v>63</v>
      </c>
      <c r="H1398" s="74" t="s">
        <v>63</v>
      </c>
      <c r="I1398" s="74">
        <v>0</v>
      </c>
      <c r="K1398" s="112"/>
      <c r="L1398" s="112"/>
      <c r="M1398" s="112"/>
      <c r="N1398" s="112"/>
      <c r="O1398" s="112"/>
      <c r="P1398" s="112" t="s">
        <v>84</v>
      </c>
      <c r="Q1398" t="str">
        <v>MAIN MODELS</v>
      </c>
      <c r="R1398" s="114"/>
      <c r="S1398" t="e">
        <v>#N/A</v>
      </c>
    </row>
    <row r="1399" spans="1:19" hidden="1">
      <c r="A1399" s="72" t="s">
        <v>2311</v>
      </c>
      <c r="B1399" s="73" t="s">
        <v>683</v>
      </c>
      <c r="C1399" s="73" t="s">
        <v>2348</v>
      </c>
      <c r="D1399" s="73" t="s">
        <v>2313</v>
      </c>
      <c r="E1399" s="73" t="s">
        <v>84</v>
      </c>
      <c r="F1399" s="74" t="s">
        <v>63</v>
      </c>
      <c r="G1399" s="74" t="s">
        <v>63</v>
      </c>
      <c r="H1399" s="74" t="s">
        <v>63</v>
      </c>
      <c r="I1399" s="74">
        <v>0</v>
      </c>
      <c r="K1399" s="112"/>
      <c r="L1399" s="112"/>
      <c r="M1399" s="112"/>
      <c r="N1399" s="112"/>
      <c r="O1399" s="112"/>
      <c r="P1399" s="112" t="s">
        <v>84</v>
      </c>
      <c r="Q1399" t="str">
        <v>MAIN MODELS</v>
      </c>
      <c r="R1399" s="114"/>
      <c r="S1399" t="e">
        <v>#N/A</v>
      </c>
    </row>
    <row r="1400" spans="1:19" hidden="1">
      <c r="A1400" s="72" t="s">
        <v>2308</v>
      </c>
      <c r="B1400" s="73" t="s">
        <v>687</v>
      </c>
      <c r="C1400" s="73" t="s">
        <v>2349</v>
      </c>
      <c r="D1400" s="73" t="s">
        <v>2319</v>
      </c>
      <c r="E1400" s="73" t="s">
        <v>84</v>
      </c>
      <c r="F1400" s="74" t="s">
        <v>63</v>
      </c>
      <c r="G1400" s="74" t="s">
        <v>63</v>
      </c>
      <c r="H1400" s="74" t="s">
        <v>63</v>
      </c>
      <c r="I1400" s="74">
        <v>0</v>
      </c>
      <c r="K1400" s="112"/>
      <c r="L1400" s="112"/>
      <c r="M1400" s="112"/>
      <c r="N1400" s="112"/>
      <c r="O1400" s="112"/>
      <c r="P1400" s="112" t="s">
        <v>84</v>
      </c>
      <c r="Q1400" t="str">
        <v>MAIN MODELS</v>
      </c>
      <c r="R1400" s="114"/>
      <c r="S1400" t="e">
        <v>#N/A</v>
      </c>
    </row>
    <row r="1401" spans="1:19" hidden="1">
      <c r="A1401" s="72" t="s">
        <v>2311</v>
      </c>
      <c r="B1401" s="73" t="s">
        <v>687</v>
      </c>
      <c r="C1401" s="73" t="s">
        <v>2350</v>
      </c>
      <c r="D1401" s="73" t="s">
        <v>2322</v>
      </c>
      <c r="E1401" s="73" t="s">
        <v>84</v>
      </c>
      <c r="F1401" s="74" t="s">
        <v>63</v>
      </c>
      <c r="G1401" s="74" t="s">
        <v>63</v>
      </c>
      <c r="H1401" s="74" t="s">
        <v>63</v>
      </c>
      <c r="I1401" s="74">
        <v>0</v>
      </c>
      <c r="K1401" s="112"/>
      <c r="L1401" s="112"/>
      <c r="M1401" s="112"/>
      <c r="N1401" s="112"/>
      <c r="O1401" s="112"/>
      <c r="P1401" s="112" t="s">
        <v>84</v>
      </c>
      <c r="Q1401" t="str">
        <v>MAIN MODELS</v>
      </c>
      <c r="R1401" s="114"/>
      <c r="S1401" t="e">
        <v>#N/A</v>
      </c>
    </row>
    <row r="1402" spans="1:19" hidden="1">
      <c r="A1402" s="72" t="s">
        <v>1941</v>
      </c>
      <c r="B1402" s="73" t="s">
        <v>687</v>
      </c>
      <c r="C1402" s="73" t="s">
        <v>2351</v>
      </c>
      <c r="D1402" s="73" t="s">
        <v>2289</v>
      </c>
      <c r="E1402" s="73" t="s">
        <v>84</v>
      </c>
      <c r="F1402" s="74" t="s">
        <v>63</v>
      </c>
      <c r="G1402" s="74" t="s">
        <v>63</v>
      </c>
      <c r="H1402" s="74" t="s">
        <v>63</v>
      </c>
      <c r="I1402" s="74">
        <v>0</v>
      </c>
      <c r="K1402" s="112"/>
      <c r="L1402" s="112"/>
      <c r="M1402" s="112"/>
      <c r="N1402" s="112"/>
      <c r="O1402" s="112"/>
      <c r="P1402" s="112" t="s">
        <v>84</v>
      </c>
      <c r="Q1402" t="str">
        <v>MAIN MODELS</v>
      </c>
      <c r="R1402" s="114"/>
      <c r="S1402" t="e">
        <v>#N/A</v>
      </c>
    </row>
    <row r="1403" spans="1:19" hidden="1">
      <c r="A1403" s="72" t="s">
        <v>1959</v>
      </c>
      <c r="B1403" s="73" t="s">
        <v>687</v>
      </c>
      <c r="C1403" s="73" t="s">
        <v>2352</v>
      </c>
      <c r="D1403" s="73" t="s">
        <v>2292</v>
      </c>
      <c r="E1403" s="73" t="s">
        <v>84</v>
      </c>
      <c r="F1403" s="74" t="s">
        <v>63</v>
      </c>
      <c r="G1403" s="74" t="s">
        <v>63</v>
      </c>
      <c r="H1403" s="74" t="s">
        <v>63</v>
      </c>
      <c r="I1403" s="74">
        <v>0</v>
      </c>
      <c r="K1403" s="112"/>
      <c r="L1403" s="112"/>
      <c r="M1403" s="112"/>
      <c r="N1403" s="112"/>
      <c r="O1403" s="112"/>
      <c r="P1403" s="112" t="s">
        <v>84</v>
      </c>
      <c r="Q1403" t="str">
        <v>MAIN MODELS</v>
      </c>
      <c r="R1403" s="114"/>
      <c r="S1403" t="e">
        <v>#N/A</v>
      </c>
    </row>
    <row r="1404" spans="1:19" hidden="1">
      <c r="A1404" s="72" t="s">
        <v>1930</v>
      </c>
      <c r="B1404" s="73" t="s">
        <v>2353</v>
      </c>
      <c r="C1404" s="73" t="s">
        <v>2354</v>
      </c>
      <c r="D1404" s="73" t="s">
        <v>2302</v>
      </c>
      <c r="E1404" s="73" t="s">
        <v>84</v>
      </c>
      <c r="F1404" s="74" t="s">
        <v>63</v>
      </c>
      <c r="G1404" s="74" t="s">
        <v>63</v>
      </c>
      <c r="H1404" s="74" t="s">
        <v>63</v>
      </c>
      <c r="I1404" s="74">
        <v>0</v>
      </c>
      <c r="K1404" s="112"/>
      <c r="L1404" s="112"/>
      <c r="M1404" s="112"/>
      <c r="N1404" s="112"/>
      <c r="O1404" s="112"/>
      <c r="P1404" s="112" t="s">
        <v>84</v>
      </c>
      <c r="Q1404" t="str">
        <v>MAIN MODELS</v>
      </c>
      <c r="R1404" s="114"/>
      <c r="S1404" t="e">
        <v>#N/A</v>
      </c>
    </row>
    <row r="1405" spans="1:19" hidden="1">
      <c r="A1405" s="72" t="s">
        <v>1948</v>
      </c>
      <c r="B1405" s="73" t="s">
        <v>2353</v>
      </c>
      <c r="C1405" s="73" t="s">
        <v>2355</v>
      </c>
      <c r="D1405" s="73" t="s">
        <v>2306</v>
      </c>
      <c r="E1405" s="73" t="s">
        <v>84</v>
      </c>
      <c r="F1405" s="74" t="s">
        <v>63</v>
      </c>
      <c r="G1405" s="74" t="s">
        <v>63</v>
      </c>
      <c r="H1405" s="74" t="s">
        <v>63</v>
      </c>
      <c r="I1405" s="74">
        <v>0</v>
      </c>
      <c r="K1405" s="112"/>
      <c r="L1405" s="112"/>
      <c r="M1405" s="112"/>
      <c r="N1405" s="112"/>
      <c r="O1405" s="112"/>
      <c r="P1405" s="112" t="s">
        <v>84</v>
      </c>
      <c r="Q1405" t="str">
        <v>MAIN MODELS</v>
      </c>
      <c r="R1405" s="114"/>
      <c r="S1405" t="e">
        <v>#N/A</v>
      </c>
    </row>
    <row r="1406" spans="1:19" hidden="1">
      <c r="A1406" s="72" t="s">
        <v>1930</v>
      </c>
      <c r="B1406" s="73" t="s">
        <v>2356</v>
      </c>
      <c r="C1406" s="73" t="s">
        <v>2357</v>
      </c>
      <c r="D1406" s="73" t="s">
        <v>2302</v>
      </c>
      <c r="E1406" s="73" t="s">
        <v>84</v>
      </c>
      <c r="F1406" s="74" t="s">
        <v>63</v>
      </c>
      <c r="G1406" s="74" t="s">
        <v>63</v>
      </c>
      <c r="H1406" s="74" t="s">
        <v>63</v>
      </c>
      <c r="I1406" s="74">
        <v>0</v>
      </c>
      <c r="K1406" s="112"/>
      <c r="L1406" s="112"/>
      <c r="M1406" s="112"/>
      <c r="N1406" s="112"/>
      <c r="O1406" s="112"/>
      <c r="P1406" s="112" t="s">
        <v>84</v>
      </c>
      <c r="Q1406" t="str">
        <v>MAIN MODELS</v>
      </c>
      <c r="R1406" s="114"/>
      <c r="S1406" t="e">
        <v>#N/A</v>
      </c>
    </row>
    <row r="1407" spans="1:19" hidden="1">
      <c r="A1407" s="72" t="s">
        <v>1948</v>
      </c>
      <c r="B1407" s="73" t="s">
        <v>2356</v>
      </c>
      <c r="C1407" s="73" t="s">
        <v>2358</v>
      </c>
      <c r="D1407" s="73" t="s">
        <v>2306</v>
      </c>
      <c r="E1407" s="73" t="s">
        <v>84</v>
      </c>
      <c r="F1407" s="74" t="s">
        <v>63</v>
      </c>
      <c r="G1407" s="74" t="s">
        <v>63</v>
      </c>
      <c r="H1407" s="74" t="s">
        <v>63</v>
      </c>
      <c r="I1407" s="74">
        <v>0</v>
      </c>
      <c r="K1407" s="112"/>
      <c r="L1407" s="112"/>
      <c r="M1407" s="112"/>
      <c r="N1407" s="112"/>
      <c r="O1407" s="112"/>
      <c r="P1407" s="112" t="s">
        <v>84</v>
      </c>
      <c r="Q1407" t="str">
        <v>MAIN MODELS</v>
      </c>
      <c r="R1407" s="114"/>
      <c r="S1407" t="e">
        <v>#N/A</v>
      </c>
    </row>
    <row r="1408" spans="1:19" hidden="1">
      <c r="A1408" s="72" t="s">
        <v>1930</v>
      </c>
      <c r="B1408" s="73" t="s">
        <v>2359</v>
      </c>
      <c r="C1408" s="73" t="s">
        <v>2360</v>
      </c>
      <c r="D1408" s="73" t="s">
        <v>2315</v>
      </c>
      <c r="E1408" s="73" t="s">
        <v>84</v>
      </c>
      <c r="F1408" s="74" t="s">
        <v>63</v>
      </c>
      <c r="G1408" s="74" t="s">
        <v>63</v>
      </c>
      <c r="H1408" s="74" t="s">
        <v>63</v>
      </c>
      <c r="I1408" s="74">
        <v>0</v>
      </c>
      <c r="K1408" s="112"/>
      <c r="L1408" s="112"/>
      <c r="M1408" s="112"/>
      <c r="N1408" s="112"/>
      <c r="O1408" s="112"/>
      <c r="P1408" s="112" t="s">
        <v>84</v>
      </c>
      <c r="Q1408" t="str">
        <v>MAIN MODELS</v>
      </c>
      <c r="R1408" s="114"/>
      <c r="S1408" t="e">
        <v>#N/A</v>
      </c>
    </row>
    <row r="1409" spans="1:19" hidden="1">
      <c r="A1409" s="72" t="s">
        <v>1948</v>
      </c>
      <c r="B1409" s="73" t="s">
        <v>2359</v>
      </c>
      <c r="C1409" s="73" t="s">
        <v>2361</v>
      </c>
      <c r="D1409" s="73" t="s">
        <v>2317</v>
      </c>
      <c r="E1409" s="73" t="s">
        <v>84</v>
      </c>
      <c r="F1409" s="74" t="s">
        <v>63</v>
      </c>
      <c r="G1409" s="74" t="s">
        <v>63</v>
      </c>
      <c r="H1409" s="74" t="s">
        <v>63</v>
      </c>
      <c r="I1409" s="74">
        <v>0</v>
      </c>
      <c r="K1409" s="112"/>
      <c r="L1409" s="112"/>
      <c r="M1409" s="112"/>
      <c r="N1409" s="112"/>
      <c r="O1409" s="112"/>
      <c r="P1409" s="112" t="s">
        <v>84</v>
      </c>
      <c r="Q1409" t="str">
        <v>MAIN MODELS</v>
      </c>
      <c r="R1409" s="114"/>
      <c r="S1409" t="e">
        <v>#N/A</v>
      </c>
    </row>
    <row r="1410" spans="1:19" hidden="1">
      <c r="A1410" s="72" t="s">
        <v>1941</v>
      </c>
      <c r="B1410" s="73" t="s">
        <v>2359</v>
      </c>
      <c r="C1410" s="73" t="s">
        <v>2362</v>
      </c>
      <c r="D1410" s="73" t="s">
        <v>2289</v>
      </c>
      <c r="E1410" s="73" t="s">
        <v>84</v>
      </c>
      <c r="F1410" s="74" t="s">
        <v>63</v>
      </c>
      <c r="G1410" s="74" t="s">
        <v>63</v>
      </c>
      <c r="H1410" s="74" t="s">
        <v>63</v>
      </c>
      <c r="I1410" s="74">
        <v>0</v>
      </c>
      <c r="K1410" s="112"/>
      <c r="L1410" s="112"/>
      <c r="M1410" s="112"/>
      <c r="N1410" s="112"/>
      <c r="O1410" s="112"/>
      <c r="P1410" s="112" t="s">
        <v>84</v>
      </c>
      <c r="Q1410" t="str">
        <v>MAIN MODELS</v>
      </c>
      <c r="R1410" s="114"/>
      <c r="S1410" t="e">
        <v>#N/A</v>
      </c>
    </row>
    <row r="1411" spans="1:19" hidden="1">
      <c r="A1411" s="72" t="s">
        <v>1959</v>
      </c>
      <c r="B1411" s="73" t="s">
        <v>2359</v>
      </c>
      <c r="C1411" s="73" t="s">
        <v>2363</v>
      </c>
      <c r="D1411" s="73" t="s">
        <v>2292</v>
      </c>
      <c r="E1411" s="73" t="s">
        <v>84</v>
      </c>
      <c r="F1411" s="74" t="s">
        <v>63</v>
      </c>
      <c r="G1411" s="74" t="s">
        <v>63</v>
      </c>
      <c r="H1411" s="74" t="s">
        <v>63</v>
      </c>
      <c r="I1411" s="74">
        <v>0</v>
      </c>
      <c r="K1411" s="112"/>
      <c r="L1411" s="112"/>
      <c r="M1411" s="112"/>
      <c r="N1411" s="112"/>
      <c r="O1411" s="112"/>
      <c r="P1411" s="112" t="s">
        <v>84</v>
      </c>
      <c r="Q1411" t="str">
        <v>MAIN MODELS</v>
      </c>
      <c r="R1411" s="114"/>
      <c r="S1411" t="e">
        <v>#N/A</v>
      </c>
    </row>
    <row r="1412" spans="1:19" hidden="1">
      <c r="A1412" s="72" t="s">
        <v>1941</v>
      </c>
      <c r="B1412" s="73" t="s">
        <v>291</v>
      </c>
      <c r="C1412" s="73" t="s">
        <v>2364</v>
      </c>
      <c r="D1412" s="73" t="s">
        <v>2289</v>
      </c>
      <c r="E1412" s="73" t="s">
        <v>84</v>
      </c>
      <c r="F1412" s="74" t="s">
        <v>1944</v>
      </c>
      <c r="G1412" s="74" t="s">
        <v>228</v>
      </c>
      <c r="H1412" s="74">
        <v>0</v>
      </c>
      <c r="I1412" s="74">
        <v>1</v>
      </c>
      <c r="K1412" s="113">
        <v>57</v>
      </c>
      <c r="L1412" s="113" t="s">
        <v>1944</v>
      </c>
      <c r="M1412" s="113">
        <v>41</v>
      </c>
      <c r="N1412" s="113" t="s">
        <v>1945</v>
      </c>
      <c r="O1412" s="113">
        <v>3</v>
      </c>
      <c r="P1412" s="113" t="s">
        <v>84</v>
      </c>
      <c r="Q1412" t="str">
        <v>MAIN MODELS</v>
      </c>
      <c r="R1412" s="114" t="s">
        <v>134</v>
      </c>
      <c r="S1412" t="str">
        <v>Other Model</v>
      </c>
    </row>
    <row r="1413" spans="1:19" hidden="1">
      <c r="A1413" s="72" t="s">
        <v>1959</v>
      </c>
      <c r="B1413" s="73" t="s">
        <v>291</v>
      </c>
      <c r="C1413" s="73" t="s">
        <v>2365</v>
      </c>
      <c r="D1413" s="73" t="s">
        <v>2292</v>
      </c>
      <c r="E1413" s="73" t="s">
        <v>84</v>
      </c>
      <c r="F1413" s="74" t="s">
        <v>2293</v>
      </c>
      <c r="G1413" s="74" t="s">
        <v>228</v>
      </c>
      <c r="H1413" s="74">
        <v>0</v>
      </c>
      <c r="I1413" s="74">
        <v>1</v>
      </c>
      <c r="K1413" s="113">
        <v>58</v>
      </c>
      <c r="L1413" s="113" t="s">
        <v>2293</v>
      </c>
      <c r="M1413" s="113">
        <v>41</v>
      </c>
      <c r="N1413" s="113" t="s">
        <v>1945</v>
      </c>
      <c r="O1413" s="113">
        <v>3</v>
      </c>
      <c r="P1413" s="113" t="s">
        <v>84</v>
      </c>
      <c r="Q1413" t="str">
        <v>MAIN MODELS</v>
      </c>
      <c r="R1413" s="114" t="s">
        <v>134</v>
      </c>
      <c r="S1413" t="str">
        <v>Other Model</v>
      </c>
    </row>
    <row r="1414" spans="1:19" hidden="1">
      <c r="A1414" s="72" t="s">
        <v>1930</v>
      </c>
      <c r="B1414" s="73" t="s">
        <v>947</v>
      </c>
      <c r="C1414" s="73" t="s">
        <v>2366</v>
      </c>
      <c r="D1414" s="73" t="s">
        <v>2302</v>
      </c>
      <c r="E1414" s="73" t="s">
        <v>84</v>
      </c>
      <c r="F1414" s="74" t="s">
        <v>2303</v>
      </c>
      <c r="G1414" s="74">
        <v>0</v>
      </c>
      <c r="H1414" s="74" t="s">
        <v>231</v>
      </c>
      <c r="I1414" s="74">
        <v>1</v>
      </c>
      <c r="K1414" s="113">
        <v>59</v>
      </c>
      <c r="L1414" s="113" t="s">
        <v>2303</v>
      </c>
      <c r="M1414" s="113">
        <v>41</v>
      </c>
      <c r="N1414" s="113" t="s">
        <v>1945</v>
      </c>
      <c r="O1414" s="113">
        <v>3</v>
      </c>
      <c r="P1414" s="113" t="s">
        <v>84</v>
      </c>
      <c r="Q1414" t="str">
        <v>MAIN MODELS</v>
      </c>
      <c r="R1414" s="114" t="s">
        <v>134</v>
      </c>
      <c r="S1414" t="str">
        <v>Other Model</v>
      </c>
    </row>
    <row r="1415" spans="1:19" hidden="1">
      <c r="A1415" s="72" t="s">
        <v>1948</v>
      </c>
      <c r="B1415" s="73" t="s">
        <v>947</v>
      </c>
      <c r="C1415" s="73" t="s">
        <v>2367</v>
      </c>
      <c r="D1415" s="73" t="s">
        <v>2306</v>
      </c>
      <c r="E1415" s="73" t="s">
        <v>84</v>
      </c>
      <c r="F1415" s="74" t="s">
        <v>2303</v>
      </c>
      <c r="G1415" s="74" t="s">
        <v>580</v>
      </c>
      <c r="H1415" s="74">
        <v>0</v>
      </c>
      <c r="I1415" s="74">
        <v>1</v>
      </c>
      <c r="K1415" s="113">
        <v>59</v>
      </c>
      <c r="L1415" s="113" t="s">
        <v>2303</v>
      </c>
      <c r="M1415" s="113">
        <v>41</v>
      </c>
      <c r="N1415" s="113" t="s">
        <v>1945</v>
      </c>
      <c r="O1415" s="113">
        <v>3</v>
      </c>
      <c r="P1415" s="113" t="s">
        <v>84</v>
      </c>
      <c r="Q1415" t="str">
        <v>MAIN MODELS</v>
      </c>
      <c r="R1415" s="114" t="s">
        <v>134</v>
      </c>
      <c r="S1415" t="str">
        <v>Other Model</v>
      </c>
    </row>
    <row r="1416" spans="1:19" hidden="1">
      <c r="A1416" s="72" t="s">
        <v>1941</v>
      </c>
      <c r="B1416" s="73" t="s">
        <v>249</v>
      </c>
      <c r="C1416" s="73" t="s">
        <v>2368</v>
      </c>
      <c r="D1416" s="73" t="s">
        <v>2289</v>
      </c>
      <c r="E1416" s="73" t="s">
        <v>84</v>
      </c>
      <c r="F1416" s="74" t="s">
        <v>63</v>
      </c>
      <c r="G1416" s="74" t="s">
        <v>63</v>
      </c>
      <c r="H1416" s="74" t="s">
        <v>63</v>
      </c>
      <c r="I1416" s="74">
        <v>0</v>
      </c>
      <c r="K1416" s="112"/>
      <c r="L1416" s="112"/>
      <c r="M1416" s="112"/>
      <c r="N1416" s="112"/>
      <c r="O1416" s="112"/>
      <c r="P1416" s="112" t="s">
        <v>84</v>
      </c>
      <c r="Q1416" t="str">
        <v>MAIN MODELS</v>
      </c>
      <c r="R1416" s="114"/>
      <c r="S1416" t="e">
        <v>#N/A</v>
      </c>
    </row>
    <row r="1417" spans="1:19" hidden="1">
      <c r="A1417" s="72" t="s">
        <v>1959</v>
      </c>
      <c r="B1417" s="73" t="s">
        <v>249</v>
      </c>
      <c r="C1417" s="73" t="s">
        <v>2369</v>
      </c>
      <c r="D1417" s="73" t="s">
        <v>2292</v>
      </c>
      <c r="E1417" s="73" t="s">
        <v>84</v>
      </c>
      <c r="F1417" s="74" t="s">
        <v>2303</v>
      </c>
      <c r="G1417" s="74">
        <v>0</v>
      </c>
      <c r="H1417" s="74" t="s">
        <v>231</v>
      </c>
      <c r="I1417" s="74">
        <v>1</v>
      </c>
      <c r="K1417" s="113">
        <v>59</v>
      </c>
      <c r="L1417" s="113" t="s">
        <v>2303</v>
      </c>
      <c r="M1417" s="113">
        <v>41</v>
      </c>
      <c r="N1417" s="113" t="s">
        <v>1945</v>
      </c>
      <c r="O1417" s="113">
        <v>3</v>
      </c>
      <c r="P1417" s="113" t="s">
        <v>84</v>
      </c>
      <c r="Q1417" t="str">
        <v>MAIN MODELS</v>
      </c>
      <c r="R1417" s="114" t="s">
        <v>134</v>
      </c>
      <c r="S1417" t="str">
        <v>Other Model</v>
      </c>
    </row>
    <row r="1418" spans="1:19" hidden="1">
      <c r="A1418" s="72" t="s">
        <v>1930</v>
      </c>
      <c r="B1418" s="73" t="s">
        <v>1973</v>
      </c>
      <c r="C1418" s="73" t="s">
        <v>2370</v>
      </c>
      <c r="D1418" s="73" t="s">
        <v>2302</v>
      </c>
      <c r="E1418" s="73" t="s">
        <v>84</v>
      </c>
      <c r="F1418" s="74" t="s">
        <v>63</v>
      </c>
      <c r="G1418" s="74" t="s">
        <v>63</v>
      </c>
      <c r="H1418" s="74" t="s">
        <v>63</v>
      </c>
      <c r="I1418" s="74">
        <v>0</v>
      </c>
      <c r="K1418" s="112"/>
      <c r="L1418" s="112"/>
      <c r="M1418" s="112"/>
      <c r="N1418" s="112"/>
      <c r="O1418" s="112"/>
      <c r="P1418" s="112" t="s">
        <v>84</v>
      </c>
      <c r="Q1418" t="str">
        <v>MAIN MODELS</v>
      </c>
      <c r="R1418" s="114"/>
      <c r="S1418" t="e">
        <v>#N/A</v>
      </c>
    </row>
    <row r="1419" spans="1:19" hidden="1">
      <c r="A1419" s="72" t="s">
        <v>1948</v>
      </c>
      <c r="B1419" s="73" t="s">
        <v>1973</v>
      </c>
      <c r="C1419" s="73" t="s">
        <v>2371</v>
      </c>
      <c r="D1419" s="73" t="s">
        <v>2306</v>
      </c>
      <c r="E1419" s="73" t="s">
        <v>84</v>
      </c>
      <c r="F1419" s="74" t="s">
        <v>2303</v>
      </c>
      <c r="G1419" s="74">
        <v>0</v>
      </c>
      <c r="H1419" s="74" t="s">
        <v>231</v>
      </c>
      <c r="I1419" s="74">
        <v>1</v>
      </c>
      <c r="K1419" s="113">
        <v>59</v>
      </c>
      <c r="L1419" s="113" t="s">
        <v>2303</v>
      </c>
      <c r="M1419" s="113">
        <v>41</v>
      </c>
      <c r="N1419" s="113" t="s">
        <v>1945</v>
      </c>
      <c r="O1419" s="113">
        <v>3</v>
      </c>
      <c r="P1419" s="113" t="s">
        <v>84</v>
      </c>
      <c r="Q1419" t="str">
        <v>MAIN MODELS</v>
      </c>
      <c r="R1419" s="114" t="s">
        <v>134</v>
      </c>
      <c r="S1419" t="str">
        <v>Other Model</v>
      </c>
    </row>
    <row r="1420" spans="1:19" hidden="1">
      <c r="A1420" s="72" t="s">
        <v>1941</v>
      </c>
      <c r="B1420" s="73" t="s">
        <v>1294</v>
      </c>
      <c r="C1420" s="73" t="s">
        <v>2372</v>
      </c>
      <c r="D1420" s="73" t="s">
        <v>2289</v>
      </c>
      <c r="E1420" s="73" t="s">
        <v>84</v>
      </c>
      <c r="F1420" s="74" t="s">
        <v>1944</v>
      </c>
      <c r="G1420" s="74" t="s">
        <v>63</v>
      </c>
      <c r="H1420" s="74" t="s">
        <v>63</v>
      </c>
      <c r="I1420" s="74">
        <v>0</v>
      </c>
      <c r="K1420" s="112">
        <v>57</v>
      </c>
      <c r="L1420" s="112" t="s">
        <v>1944</v>
      </c>
      <c r="M1420" s="112">
        <v>41</v>
      </c>
      <c r="N1420" s="112" t="s">
        <v>1945</v>
      </c>
      <c r="O1420" s="113">
        <v>3</v>
      </c>
      <c r="P1420" s="112" t="s">
        <v>84</v>
      </c>
      <c r="Q1420" t="str">
        <v>MAIN MODELS</v>
      </c>
      <c r="R1420" s="114" t="s">
        <v>134</v>
      </c>
      <c r="S1420" t="str">
        <v>Other Model</v>
      </c>
    </row>
    <row r="1421" spans="1:19" hidden="1">
      <c r="A1421" s="72" t="s">
        <v>1959</v>
      </c>
      <c r="B1421" s="73" t="s">
        <v>1294</v>
      </c>
      <c r="C1421" s="73" t="s">
        <v>2373</v>
      </c>
      <c r="D1421" s="73" t="s">
        <v>2292</v>
      </c>
      <c r="E1421" s="73" t="s">
        <v>84</v>
      </c>
      <c r="F1421" s="74" t="s">
        <v>63</v>
      </c>
      <c r="G1421" s="74" t="s">
        <v>63</v>
      </c>
      <c r="H1421" s="74" t="s">
        <v>63</v>
      </c>
      <c r="I1421" s="74">
        <v>0</v>
      </c>
      <c r="K1421" s="112"/>
      <c r="L1421" s="112"/>
      <c r="M1421" s="112"/>
      <c r="N1421" s="112"/>
      <c r="O1421" s="112"/>
      <c r="P1421" s="112" t="s">
        <v>84</v>
      </c>
      <c r="Q1421" t="str">
        <v>MAIN MODELS</v>
      </c>
      <c r="R1421" s="114"/>
      <c r="S1421" t="e">
        <v>#N/A</v>
      </c>
    </row>
    <row r="1422" spans="1:19" hidden="1">
      <c r="A1422" s="72" t="s">
        <v>1930</v>
      </c>
      <c r="B1422" s="73" t="s">
        <v>2374</v>
      </c>
      <c r="C1422" s="73" t="s">
        <v>2375</v>
      </c>
      <c r="D1422" s="73" t="s">
        <v>2315</v>
      </c>
      <c r="E1422" s="73" t="s">
        <v>84</v>
      </c>
      <c r="F1422" s="74" t="s">
        <v>63</v>
      </c>
      <c r="G1422" s="74" t="s">
        <v>63</v>
      </c>
      <c r="H1422" s="74" t="s">
        <v>63</v>
      </c>
      <c r="I1422" s="74">
        <v>0</v>
      </c>
      <c r="K1422" s="112"/>
      <c r="L1422" s="112"/>
      <c r="M1422" s="112"/>
      <c r="N1422" s="112"/>
      <c r="O1422" s="112"/>
      <c r="P1422" s="112" t="s">
        <v>84</v>
      </c>
      <c r="Q1422" t="str">
        <v>MAIN MODELS</v>
      </c>
      <c r="R1422" s="114"/>
      <c r="S1422" t="e">
        <v>#N/A</v>
      </c>
    </row>
    <row r="1423" spans="1:19" hidden="1">
      <c r="A1423" s="72" t="s">
        <v>1948</v>
      </c>
      <c r="B1423" s="73" t="s">
        <v>2374</v>
      </c>
      <c r="C1423" s="73" t="s">
        <v>2376</v>
      </c>
      <c r="D1423" s="73" t="s">
        <v>2317</v>
      </c>
      <c r="E1423" s="73" t="s">
        <v>84</v>
      </c>
      <c r="F1423" s="74" t="s">
        <v>2303</v>
      </c>
      <c r="G1423" s="74">
        <v>0</v>
      </c>
      <c r="H1423" s="74" t="s">
        <v>231</v>
      </c>
      <c r="I1423" s="74">
        <v>1</v>
      </c>
      <c r="K1423" s="113">
        <v>59</v>
      </c>
      <c r="L1423" s="113" t="s">
        <v>2303</v>
      </c>
      <c r="M1423" s="113">
        <v>41</v>
      </c>
      <c r="N1423" s="113" t="s">
        <v>1945</v>
      </c>
      <c r="O1423" s="113">
        <v>3</v>
      </c>
      <c r="P1423" s="113" t="s">
        <v>84</v>
      </c>
      <c r="Q1423" t="str">
        <v>MAIN MODELS</v>
      </c>
      <c r="R1423" s="114" t="s">
        <v>134</v>
      </c>
      <c r="S1423" t="str">
        <v>Other Model</v>
      </c>
    </row>
    <row r="1424" spans="1:19" hidden="1">
      <c r="A1424" s="72" t="s">
        <v>1948</v>
      </c>
      <c r="B1424" s="73" t="s">
        <v>2377</v>
      </c>
      <c r="C1424" s="73" t="s">
        <v>2378</v>
      </c>
      <c r="D1424" s="73" t="s">
        <v>2306</v>
      </c>
      <c r="E1424" s="73" t="s">
        <v>84</v>
      </c>
      <c r="F1424" s="74" t="s">
        <v>63</v>
      </c>
      <c r="G1424" s="74" t="s">
        <v>63</v>
      </c>
      <c r="H1424" s="74" t="s">
        <v>63</v>
      </c>
      <c r="I1424" s="74">
        <v>0</v>
      </c>
      <c r="K1424" s="112"/>
      <c r="L1424" s="112"/>
      <c r="M1424" s="112"/>
      <c r="N1424" s="112"/>
      <c r="O1424" s="112"/>
      <c r="P1424" s="112" t="s">
        <v>84</v>
      </c>
      <c r="Q1424" t="str">
        <v>MAIN MODELS</v>
      </c>
      <c r="R1424" s="114"/>
      <c r="S1424" t="e">
        <v>#N/A</v>
      </c>
    </row>
    <row r="1425" spans="1:19" hidden="1">
      <c r="A1425" s="72" t="s">
        <v>2311</v>
      </c>
      <c r="B1425" s="73" t="s">
        <v>174</v>
      </c>
      <c r="C1425" s="73" t="s">
        <v>2379</v>
      </c>
      <c r="D1425" s="73" t="s">
        <v>2322</v>
      </c>
      <c r="E1425" s="73" t="s">
        <v>84</v>
      </c>
      <c r="F1425" s="74" t="s">
        <v>63</v>
      </c>
      <c r="G1425" s="74" t="s">
        <v>63</v>
      </c>
      <c r="H1425" s="74" t="s">
        <v>63</v>
      </c>
      <c r="I1425" s="74">
        <v>0</v>
      </c>
      <c r="K1425" s="112"/>
      <c r="L1425" s="112"/>
      <c r="M1425" s="112"/>
      <c r="N1425" s="112"/>
      <c r="O1425" s="112"/>
      <c r="P1425" s="112" t="s">
        <v>84</v>
      </c>
      <c r="Q1425" t="str">
        <v>MAIN MODELS</v>
      </c>
      <c r="R1425" s="114"/>
      <c r="S1425" t="e">
        <v>#N/A</v>
      </c>
    </row>
    <row r="1426" spans="1:19" hidden="1">
      <c r="A1426" s="72" t="s">
        <v>1941</v>
      </c>
      <c r="B1426" s="73" t="s">
        <v>690</v>
      </c>
      <c r="C1426" s="73" t="s">
        <v>2380</v>
      </c>
      <c r="D1426" s="73" t="s">
        <v>2289</v>
      </c>
      <c r="E1426" s="73" t="s">
        <v>84</v>
      </c>
      <c r="F1426" s="91" t="s">
        <v>1944</v>
      </c>
      <c r="G1426" s="74" t="s">
        <v>63</v>
      </c>
      <c r="H1426" s="74" t="s">
        <v>63</v>
      </c>
      <c r="I1426" s="74">
        <v>0</v>
      </c>
      <c r="K1426" s="112"/>
      <c r="L1426" s="112" t="str">
        <f t="shared" ref="L1426:L1427" si="26">F1426</f>
        <v>Innova G M/T Gasoline</v>
      </c>
      <c r="M1426" s="112"/>
      <c r="N1426" s="113" t="s">
        <v>1945</v>
      </c>
      <c r="O1426" s="112"/>
      <c r="P1426" s="112" t="s">
        <v>84</v>
      </c>
      <c r="Q1426" t="str">
        <v>MAIN MODELS</v>
      </c>
      <c r="R1426" s="114" t="s">
        <v>134</v>
      </c>
      <c r="S1426" t="str">
        <v>Other Model</v>
      </c>
    </row>
    <row r="1427" spans="1:19" hidden="1">
      <c r="A1427" s="72" t="s">
        <v>1941</v>
      </c>
      <c r="B1427" s="73" t="s">
        <v>692</v>
      </c>
      <c r="C1427" s="73" t="s">
        <v>2381</v>
      </c>
      <c r="D1427" s="73" t="s">
        <v>2289</v>
      </c>
      <c r="E1427" s="73" t="s">
        <v>84</v>
      </c>
      <c r="F1427" s="91" t="s">
        <v>1944</v>
      </c>
      <c r="G1427" s="74" t="s">
        <v>63</v>
      </c>
      <c r="H1427" s="74" t="s">
        <v>63</v>
      </c>
      <c r="I1427" s="74">
        <v>0</v>
      </c>
      <c r="K1427" s="112"/>
      <c r="L1427" s="112" t="str">
        <f t="shared" si="26"/>
        <v>Innova G M/T Gasoline</v>
      </c>
      <c r="M1427" s="112"/>
      <c r="N1427" s="113" t="s">
        <v>1945</v>
      </c>
      <c r="O1427" s="112"/>
      <c r="P1427" s="112" t="s">
        <v>84</v>
      </c>
      <c r="Q1427" t="str">
        <v>MAIN MODELS</v>
      </c>
      <c r="R1427" s="114" t="s">
        <v>134</v>
      </c>
      <c r="S1427" t="str">
        <v>Other Model</v>
      </c>
    </row>
    <row r="1428" spans="1:19" hidden="1">
      <c r="A1428" s="72" t="s">
        <v>2295</v>
      </c>
      <c r="B1428" s="73" t="s">
        <v>690</v>
      </c>
      <c r="C1428" s="73" t="s">
        <v>2382</v>
      </c>
      <c r="D1428" s="73" t="s">
        <v>2297</v>
      </c>
      <c r="E1428" s="73" t="s">
        <v>84</v>
      </c>
      <c r="F1428" s="74" t="s">
        <v>63</v>
      </c>
      <c r="G1428" s="74" t="s">
        <v>63</v>
      </c>
      <c r="H1428" s="74" t="s">
        <v>63</v>
      </c>
      <c r="I1428" s="74">
        <v>0</v>
      </c>
      <c r="K1428" s="112"/>
      <c r="L1428" s="112"/>
      <c r="M1428" s="112"/>
      <c r="N1428" s="112"/>
      <c r="O1428" s="112"/>
      <c r="P1428" s="112" t="s">
        <v>84</v>
      </c>
      <c r="Q1428" t="str">
        <v>MAIN MODELS</v>
      </c>
      <c r="R1428" s="114"/>
      <c r="S1428" t="e">
        <v>#N/A</v>
      </c>
    </row>
    <row r="1429" spans="1:19" hidden="1">
      <c r="A1429" s="72" t="s">
        <v>2295</v>
      </c>
      <c r="B1429" s="73" t="s">
        <v>692</v>
      </c>
      <c r="C1429" s="73" t="s">
        <v>2383</v>
      </c>
      <c r="D1429" s="73" t="s">
        <v>2297</v>
      </c>
      <c r="E1429" s="73" t="s">
        <v>84</v>
      </c>
      <c r="F1429" s="74" t="s">
        <v>63</v>
      </c>
      <c r="G1429" s="74" t="s">
        <v>63</v>
      </c>
      <c r="H1429" s="74" t="s">
        <v>63</v>
      </c>
      <c r="I1429" s="74">
        <v>0</v>
      </c>
      <c r="K1429" s="112"/>
      <c r="L1429" s="112"/>
      <c r="M1429" s="112"/>
      <c r="N1429" s="112"/>
      <c r="O1429" s="112"/>
      <c r="P1429" s="112" t="s">
        <v>84</v>
      </c>
      <c r="Q1429" t="str">
        <v>MAIN MODELS</v>
      </c>
      <c r="R1429" s="114"/>
      <c r="S1429" t="e">
        <v>#N/A</v>
      </c>
    </row>
    <row r="1430" spans="1:19" hidden="1">
      <c r="A1430" s="72" t="s">
        <v>2298</v>
      </c>
      <c r="B1430" s="73" t="s">
        <v>690</v>
      </c>
      <c r="C1430" s="73" t="s">
        <v>2384</v>
      </c>
      <c r="D1430" s="73" t="s">
        <v>2300</v>
      </c>
      <c r="E1430" s="73" t="s">
        <v>84</v>
      </c>
      <c r="F1430" s="74" t="s">
        <v>63</v>
      </c>
      <c r="G1430" s="74" t="s">
        <v>63</v>
      </c>
      <c r="H1430" s="74" t="s">
        <v>63</v>
      </c>
      <c r="I1430" s="74">
        <v>0</v>
      </c>
      <c r="K1430" s="112"/>
      <c r="L1430" s="112"/>
      <c r="M1430" s="112"/>
      <c r="N1430" s="112"/>
      <c r="O1430" s="112"/>
      <c r="P1430" s="112" t="s">
        <v>84</v>
      </c>
      <c r="Q1430" t="str">
        <v>MAIN MODELS</v>
      </c>
      <c r="R1430" s="114"/>
      <c r="S1430" t="e">
        <v>#N/A</v>
      </c>
    </row>
    <row r="1431" spans="1:19" hidden="1">
      <c r="A1431" s="72" t="s">
        <v>2298</v>
      </c>
      <c r="B1431" s="73" t="s">
        <v>692</v>
      </c>
      <c r="C1431" s="73" t="s">
        <v>2385</v>
      </c>
      <c r="D1431" s="73" t="s">
        <v>2300</v>
      </c>
      <c r="E1431" s="73" t="s">
        <v>84</v>
      </c>
      <c r="F1431" s="74" t="s">
        <v>63</v>
      </c>
      <c r="G1431" s="74" t="s">
        <v>63</v>
      </c>
      <c r="H1431" s="74" t="s">
        <v>63</v>
      </c>
      <c r="I1431" s="74">
        <v>0</v>
      </c>
      <c r="K1431" s="112"/>
      <c r="L1431" s="112"/>
      <c r="M1431" s="112"/>
      <c r="N1431" s="112"/>
      <c r="O1431" s="112"/>
      <c r="P1431" s="112" t="s">
        <v>84</v>
      </c>
      <c r="Q1431" t="str">
        <v>MAIN MODELS</v>
      </c>
      <c r="R1431" s="114"/>
      <c r="S1431" t="e">
        <v>#N/A</v>
      </c>
    </row>
    <row r="1432" spans="1:19" hidden="1">
      <c r="A1432" s="72" t="s">
        <v>2311</v>
      </c>
      <c r="B1432" s="73" t="s">
        <v>690</v>
      </c>
      <c r="C1432" s="73" t="s">
        <v>2386</v>
      </c>
      <c r="D1432" s="73" t="s">
        <v>2313</v>
      </c>
      <c r="E1432" s="73" t="s">
        <v>84</v>
      </c>
      <c r="F1432" s="74" t="s">
        <v>63</v>
      </c>
      <c r="G1432" s="74" t="s">
        <v>63</v>
      </c>
      <c r="H1432" s="74" t="s">
        <v>63</v>
      </c>
      <c r="I1432" s="74">
        <v>0</v>
      </c>
      <c r="K1432" s="112"/>
      <c r="L1432" s="112"/>
      <c r="M1432" s="112"/>
      <c r="N1432" s="112"/>
      <c r="O1432" s="112"/>
      <c r="P1432" s="112" t="s">
        <v>84</v>
      </c>
      <c r="Q1432" t="str">
        <v>MAIN MODELS</v>
      </c>
      <c r="R1432" s="114"/>
      <c r="S1432" t="e">
        <v>#N/A</v>
      </c>
    </row>
    <row r="1433" spans="1:19" hidden="1">
      <c r="A1433" s="72" t="s">
        <v>2311</v>
      </c>
      <c r="B1433" s="73" t="s">
        <v>692</v>
      </c>
      <c r="C1433" s="73" t="s">
        <v>2387</v>
      </c>
      <c r="D1433" s="73" t="s">
        <v>2313</v>
      </c>
      <c r="E1433" s="73" t="s">
        <v>84</v>
      </c>
      <c r="F1433" s="74" t="s">
        <v>63</v>
      </c>
      <c r="G1433" s="74" t="s">
        <v>63</v>
      </c>
      <c r="H1433" s="74" t="s">
        <v>63</v>
      </c>
      <c r="I1433" s="74">
        <v>0</v>
      </c>
      <c r="K1433" s="112"/>
      <c r="L1433" s="112"/>
      <c r="M1433" s="112"/>
      <c r="N1433" s="112"/>
      <c r="O1433" s="112"/>
      <c r="P1433" s="112" t="s">
        <v>84</v>
      </c>
      <c r="Q1433" t="str">
        <v>MAIN MODELS</v>
      </c>
      <c r="R1433" s="114"/>
      <c r="S1433" t="e">
        <v>#N/A</v>
      </c>
    </row>
    <row r="1434" spans="1:19" hidden="1">
      <c r="A1434" s="72" t="s">
        <v>2295</v>
      </c>
      <c r="B1434" s="73" t="s">
        <v>274</v>
      </c>
      <c r="C1434" s="73" t="s">
        <v>2388</v>
      </c>
      <c r="D1434" s="73" t="s">
        <v>2297</v>
      </c>
      <c r="E1434" s="73" t="s">
        <v>84</v>
      </c>
      <c r="F1434" s="74" t="s">
        <v>1877</v>
      </c>
      <c r="G1434" s="74" t="s">
        <v>228</v>
      </c>
      <c r="H1434" s="74">
        <v>0</v>
      </c>
      <c r="I1434" s="74">
        <v>1</v>
      </c>
      <c r="K1434" s="113">
        <v>60</v>
      </c>
      <c r="L1434" s="113" t="s">
        <v>1877</v>
      </c>
      <c r="M1434" s="113">
        <v>42</v>
      </c>
      <c r="N1434" s="113" t="s">
        <v>1878</v>
      </c>
      <c r="O1434" s="113">
        <v>3</v>
      </c>
      <c r="P1434" s="113" t="s">
        <v>84</v>
      </c>
      <c r="Q1434" t="str">
        <v>MAIN MODELS</v>
      </c>
      <c r="R1434" s="114" t="s">
        <v>135</v>
      </c>
      <c r="S1434" t="str">
        <v>Other Model</v>
      </c>
    </row>
    <row r="1435" spans="1:19" hidden="1">
      <c r="A1435" s="72" t="s">
        <v>2298</v>
      </c>
      <c r="B1435" s="73" t="s">
        <v>274</v>
      </c>
      <c r="C1435" s="73" t="s">
        <v>2389</v>
      </c>
      <c r="D1435" s="73" t="s">
        <v>2300</v>
      </c>
      <c r="E1435" s="73" t="s">
        <v>84</v>
      </c>
      <c r="F1435" s="74" t="s">
        <v>2390</v>
      </c>
      <c r="G1435" s="74" t="s">
        <v>228</v>
      </c>
      <c r="H1435" s="74">
        <v>0</v>
      </c>
      <c r="I1435" s="74">
        <v>1</v>
      </c>
      <c r="K1435" s="113">
        <v>61</v>
      </c>
      <c r="L1435" s="113" t="s">
        <v>2390</v>
      </c>
      <c r="M1435" s="113">
        <v>42</v>
      </c>
      <c r="N1435" s="113" t="s">
        <v>1878</v>
      </c>
      <c r="O1435" s="113">
        <v>3</v>
      </c>
      <c r="P1435" s="113" t="s">
        <v>84</v>
      </c>
      <c r="Q1435" t="str">
        <v>MAIN MODELS</v>
      </c>
      <c r="R1435" s="114" t="s">
        <v>135</v>
      </c>
      <c r="S1435" t="str">
        <v>Other Model</v>
      </c>
    </row>
    <row r="1436" spans="1:19" hidden="1">
      <c r="A1436" s="72" t="s">
        <v>2308</v>
      </c>
      <c r="B1436" s="73" t="s">
        <v>274</v>
      </c>
      <c r="C1436" s="73" t="s">
        <v>2391</v>
      </c>
      <c r="D1436" s="73" t="s">
        <v>2310</v>
      </c>
      <c r="E1436" s="73" t="s">
        <v>84</v>
      </c>
      <c r="F1436" s="74" t="s">
        <v>2320</v>
      </c>
      <c r="G1436" s="74">
        <v>0</v>
      </c>
      <c r="H1436" s="74" t="s">
        <v>231</v>
      </c>
      <c r="I1436" s="74">
        <v>1</v>
      </c>
      <c r="K1436" s="113">
        <v>62</v>
      </c>
      <c r="L1436" s="113" t="s">
        <v>2320</v>
      </c>
      <c r="M1436" s="113">
        <v>42</v>
      </c>
      <c r="N1436" s="113" t="s">
        <v>1878</v>
      </c>
      <c r="O1436" s="113">
        <v>3</v>
      </c>
      <c r="P1436" s="113" t="s">
        <v>84</v>
      </c>
      <c r="Q1436" t="str">
        <v>MAIN MODELS</v>
      </c>
      <c r="R1436" s="114" t="s">
        <v>135</v>
      </c>
      <c r="S1436" t="str">
        <v>Other Model</v>
      </c>
    </row>
    <row r="1437" spans="1:19" hidden="1">
      <c r="A1437" s="72" t="s">
        <v>2311</v>
      </c>
      <c r="B1437" s="73" t="s">
        <v>274</v>
      </c>
      <c r="C1437" s="73" t="s">
        <v>2392</v>
      </c>
      <c r="D1437" s="73" t="s">
        <v>2313</v>
      </c>
      <c r="E1437" s="73" t="s">
        <v>84</v>
      </c>
      <c r="F1437" s="74" t="s">
        <v>2320</v>
      </c>
      <c r="G1437" s="74" t="s">
        <v>580</v>
      </c>
      <c r="H1437" s="74">
        <v>0</v>
      </c>
      <c r="I1437" s="74">
        <v>1</v>
      </c>
      <c r="K1437" s="113">
        <v>62</v>
      </c>
      <c r="L1437" s="113" t="s">
        <v>2320</v>
      </c>
      <c r="M1437" s="113">
        <v>42</v>
      </c>
      <c r="N1437" s="113" t="s">
        <v>1878</v>
      </c>
      <c r="O1437" s="113">
        <v>3</v>
      </c>
      <c r="P1437" s="113" t="s">
        <v>84</v>
      </c>
      <c r="Q1437" t="str">
        <v>MAIN MODELS</v>
      </c>
      <c r="R1437" s="114" t="s">
        <v>135</v>
      </c>
      <c r="S1437" t="str">
        <v>Other Model</v>
      </c>
    </row>
    <row r="1438" spans="1:19" hidden="1">
      <c r="A1438" s="72" t="s">
        <v>2308</v>
      </c>
      <c r="B1438" s="73" t="s">
        <v>243</v>
      </c>
      <c r="C1438" s="73" t="s">
        <v>2393</v>
      </c>
      <c r="D1438" s="73" t="s">
        <v>2319</v>
      </c>
      <c r="E1438" s="73" t="s">
        <v>84</v>
      </c>
      <c r="F1438" s="74" t="s">
        <v>2320</v>
      </c>
      <c r="G1438" s="74" t="s">
        <v>63</v>
      </c>
      <c r="H1438" s="74" t="s">
        <v>63</v>
      </c>
      <c r="I1438" s="74">
        <v>0</v>
      </c>
      <c r="K1438" s="112"/>
      <c r="L1438" s="112" t="str">
        <f>F1438</f>
        <v>Innova Others Diesel</v>
      </c>
      <c r="M1438" s="112"/>
      <c r="N1438" s="113" t="s">
        <v>1878</v>
      </c>
      <c r="O1438" s="112"/>
      <c r="P1438" s="112" t="s">
        <v>84</v>
      </c>
      <c r="Q1438" t="str">
        <v>MAIN MODELS</v>
      </c>
      <c r="R1438" s="114" t="s">
        <v>135</v>
      </c>
      <c r="S1438" t="str">
        <v>Other Model</v>
      </c>
    </row>
    <row r="1439" spans="1:19" hidden="1">
      <c r="A1439" s="72" t="s">
        <v>2311</v>
      </c>
      <c r="B1439" s="73" t="s">
        <v>243</v>
      </c>
      <c r="C1439" s="73" t="s">
        <v>2394</v>
      </c>
      <c r="D1439" s="73" t="s">
        <v>2322</v>
      </c>
      <c r="E1439" s="73" t="s">
        <v>84</v>
      </c>
      <c r="F1439" s="74" t="s">
        <v>2320</v>
      </c>
      <c r="G1439" s="74" t="s">
        <v>580</v>
      </c>
      <c r="H1439" s="74">
        <v>0</v>
      </c>
      <c r="I1439" s="74">
        <v>1</v>
      </c>
      <c r="K1439" s="113">
        <v>62</v>
      </c>
      <c r="L1439" s="113" t="s">
        <v>2320</v>
      </c>
      <c r="M1439" s="113">
        <v>42</v>
      </c>
      <c r="N1439" s="113" t="s">
        <v>1878</v>
      </c>
      <c r="O1439" s="113">
        <v>3</v>
      </c>
      <c r="P1439" s="113" t="s">
        <v>84</v>
      </c>
      <c r="Q1439" t="str">
        <v>MAIN MODELS</v>
      </c>
      <c r="R1439" s="114" t="s">
        <v>135</v>
      </c>
      <c r="S1439" t="str">
        <v>Other Model</v>
      </c>
    </row>
    <row r="1440" spans="1:19" hidden="1">
      <c r="A1440" s="72" t="s">
        <v>2295</v>
      </c>
      <c r="B1440" s="73" t="s">
        <v>567</v>
      </c>
      <c r="C1440" s="73" t="s">
        <v>2395</v>
      </c>
      <c r="D1440" s="73" t="s">
        <v>2297</v>
      </c>
      <c r="E1440" s="73" t="s">
        <v>84</v>
      </c>
      <c r="F1440" s="91" t="s">
        <v>1877</v>
      </c>
      <c r="G1440" s="74" t="s">
        <v>63</v>
      </c>
      <c r="H1440" s="74" t="s">
        <v>63</v>
      </c>
      <c r="I1440" s="74">
        <v>0</v>
      </c>
      <c r="K1440" s="112"/>
      <c r="L1440" s="112" t="str">
        <f t="shared" ref="L1440:L1456" si="27">F1440</f>
        <v>Innova G M/T Diesel</v>
      </c>
      <c r="M1440" s="112"/>
      <c r="N1440" s="113" t="s">
        <v>1878</v>
      </c>
      <c r="O1440" s="112"/>
      <c r="P1440" s="112" t="s">
        <v>84</v>
      </c>
      <c r="Q1440" t="str">
        <v>MAIN MODELS</v>
      </c>
      <c r="R1440" s="114" t="s">
        <v>135</v>
      </c>
      <c r="S1440" t="str">
        <v>Other Model</v>
      </c>
    </row>
    <row r="1441" spans="1:19" hidden="1">
      <c r="A1441" s="72" t="s">
        <v>2295</v>
      </c>
      <c r="B1441" s="73" t="s">
        <v>569</v>
      </c>
      <c r="C1441" s="73" t="s">
        <v>2396</v>
      </c>
      <c r="D1441" s="73" t="s">
        <v>2297</v>
      </c>
      <c r="E1441" s="73" t="s">
        <v>84</v>
      </c>
      <c r="F1441" s="91" t="s">
        <v>1877</v>
      </c>
      <c r="G1441" s="74" t="s">
        <v>63</v>
      </c>
      <c r="H1441" s="74" t="s">
        <v>63</v>
      </c>
      <c r="I1441" s="74">
        <v>0</v>
      </c>
      <c r="K1441" s="112"/>
      <c r="L1441" s="112" t="str">
        <f t="shared" si="27"/>
        <v>Innova G M/T Diesel</v>
      </c>
      <c r="M1441" s="112"/>
      <c r="N1441" s="113" t="s">
        <v>1878</v>
      </c>
      <c r="O1441" s="112"/>
      <c r="P1441" s="112" t="s">
        <v>84</v>
      </c>
      <c r="Q1441" t="str">
        <v>MAIN MODELS</v>
      </c>
      <c r="R1441" s="114" t="s">
        <v>135</v>
      </c>
      <c r="S1441" t="str">
        <v>Other Model</v>
      </c>
    </row>
    <row r="1442" spans="1:19" hidden="1">
      <c r="A1442" s="72" t="s">
        <v>2298</v>
      </c>
      <c r="B1442" s="73" t="s">
        <v>567</v>
      </c>
      <c r="C1442" s="73" t="s">
        <v>2397</v>
      </c>
      <c r="D1442" s="73" t="s">
        <v>2300</v>
      </c>
      <c r="E1442" s="73" t="s">
        <v>84</v>
      </c>
      <c r="F1442" s="91" t="s">
        <v>2390</v>
      </c>
      <c r="G1442" s="74" t="s">
        <v>63</v>
      </c>
      <c r="H1442" s="74" t="s">
        <v>63</v>
      </c>
      <c r="I1442" s="74">
        <v>0</v>
      </c>
      <c r="K1442" s="112"/>
      <c r="L1442" s="112" t="str">
        <f t="shared" si="27"/>
        <v>Innova G A/T Diesel</v>
      </c>
      <c r="M1442" s="112"/>
      <c r="N1442" s="113" t="s">
        <v>1878</v>
      </c>
      <c r="O1442" s="112"/>
      <c r="P1442" s="112" t="s">
        <v>84</v>
      </c>
      <c r="Q1442" t="str">
        <v>MAIN MODELS</v>
      </c>
      <c r="R1442" s="114" t="s">
        <v>135</v>
      </c>
      <c r="S1442" t="str">
        <v>Other Model</v>
      </c>
    </row>
    <row r="1443" spans="1:19" hidden="1">
      <c r="A1443" s="72" t="s">
        <v>2298</v>
      </c>
      <c r="B1443" s="73" t="s">
        <v>569</v>
      </c>
      <c r="C1443" s="73" t="s">
        <v>2398</v>
      </c>
      <c r="D1443" s="73" t="s">
        <v>2300</v>
      </c>
      <c r="E1443" s="73" t="s">
        <v>84</v>
      </c>
      <c r="F1443" s="91" t="s">
        <v>2390</v>
      </c>
      <c r="G1443" s="74" t="s">
        <v>63</v>
      </c>
      <c r="H1443" s="74" t="s">
        <v>63</v>
      </c>
      <c r="I1443" s="74">
        <v>0</v>
      </c>
      <c r="K1443" s="112"/>
      <c r="L1443" s="112" t="str">
        <f t="shared" si="27"/>
        <v>Innova G A/T Diesel</v>
      </c>
      <c r="M1443" s="112"/>
      <c r="N1443" s="113" t="s">
        <v>1878</v>
      </c>
      <c r="O1443" s="112"/>
      <c r="P1443" s="112" t="s">
        <v>84</v>
      </c>
      <c r="Q1443" t="str">
        <v>MAIN MODELS</v>
      </c>
      <c r="R1443" s="114" t="s">
        <v>135</v>
      </c>
      <c r="S1443" t="str">
        <v>Other Model</v>
      </c>
    </row>
    <row r="1444" spans="1:19" hidden="1">
      <c r="A1444" s="72" t="s">
        <v>2311</v>
      </c>
      <c r="B1444" s="73" t="s">
        <v>567</v>
      </c>
      <c r="C1444" s="73" t="s">
        <v>2399</v>
      </c>
      <c r="D1444" s="73" t="s">
        <v>2313</v>
      </c>
      <c r="E1444" s="73" t="s">
        <v>84</v>
      </c>
      <c r="F1444" s="91" t="s">
        <v>2320</v>
      </c>
      <c r="G1444" s="74" t="s">
        <v>63</v>
      </c>
      <c r="H1444" s="74" t="s">
        <v>63</v>
      </c>
      <c r="I1444" s="74">
        <v>0</v>
      </c>
      <c r="K1444" s="112"/>
      <c r="L1444" s="112" t="str">
        <f t="shared" si="27"/>
        <v>Innova Others Diesel</v>
      </c>
      <c r="M1444" s="112"/>
      <c r="N1444" s="113" t="s">
        <v>1878</v>
      </c>
      <c r="O1444" s="112"/>
      <c r="P1444" s="112" t="s">
        <v>84</v>
      </c>
      <c r="Q1444" t="str">
        <v>MAIN MODELS</v>
      </c>
      <c r="R1444" s="114" t="s">
        <v>135</v>
      </c>
      <c r="S1444" t="str">
        <v>Other Model</v>
      </c>
    </row>
    <row r="1445" spans="1:19" hidden="1">
      <c r="A1445" s="72" t="s">
        <v>2311</v>
      </c>
      <c r="B1445" s="73" t="s">
        <v>569</v>
      </c>
      <c r="C1445" s="73" t="s">
        <v>2400</v>
      </c>
      <c r="D1445" s="73" t="s">
        <v>2313</v>
      </c>
      <c r="E1445" s="73" t="s">
        <v>84</v>
      </c>
      <c r="F1445" s="91" t="s">
        <v>2320</v>
      </c>
      <c r="G1445" s="74" t="s">
        <v>63</v>
      </c>
      <c r="H1445" s="74" t="s">
        <v>63</v>
      </c>
      <c r="I1445" s="74">
        <v>0</v>
      </c>
      <c r="K1445" s="112"/>
      <c r="L1445" s="112" t="str">
        <f t="shared" si="27"/>
        <v>Innova Others Diesel</v>
      </c>
      <c r="M1445" s="112"/>
      <c r="N1445" s="113" t="s">
        <v>1878</v>
      </c>
      <c r="O1445" s="112"/>
      <c r="P1445" s="112" t="s">
        <v>84</v>
      </c>
      <c r="Q1445" t="str">
        <v>MAIN MODELS</v>
      </c>
      <c r="R1445" s="114" t="s">
        <v>135</v>
      </c>
      <c r="S1445" t="str">
        <v>Other Model</v>
      </c>
    </row>
    <row r="1446" spans="1:19" hidden="1">
      <c r="A1446" s="72" t="s">
        <v>1941</v>
      </c>
      <c r="B1446" s="73" t="s">
        <v>596</v>
      </c>
      <c r="C1446" s="73" t="s">
        <v>2401</v>
      </c>
      <c r="D1446" s="73" t="s">
        <v>2289</v>
      </c>
      <c r="E1446" s="73" t="s">
        <v>84</v>
      </c>
      <c r="F1446" s="91" t="s">
        <v>1944</v>
      </c>
      <c r="G1446" s="74" t="s">
        <v>63</v>
      </c>
      <c r="H1446" s="74" t="s">
        <v>63</v>
      </c>
      <c r="I1446" s="74">
        <v>0</v>
      </c>
      <c r="K1446" s="112"/>
      <c r="L1446" s="112" t="str">
        <f t="shared" si="27"/>
        <v>Innova G M/T Gasoline</v>
      </c>
      <c r="M1446" s="112"/>
      <c r="N1446" s="113" t="s">
        <v>1945</v>
      </c>
      <c r="O1446" s="112"/>
      <c r="P1446" s="112" t="s">
        <v>84</v>
      </c>
      <c r="Q1446" t="str">
        <v>MAIN MODELS</v>
      </c>
      <c r="R1446" s="114" t="s">
        <v>134</v>
      </c>
      <c r="S1446" t="str">
        <v>Other Model</v>
      </c>
    </row>
    <row r="1447" spans="1:19" hidden="1">
      <c r="A1447" s="72" t="s">
        <v>1959</v>
      </c>
      <c r="B1447" s="73" t="s">
        <v>596</v>
      </c>
      <c r="C1447" s="73" t="s">
        <v>2402</v>
      </c>
      <c r="D1447" s="73" t="s">
        <v>2292</v>
      </c>
      <c r="E1447" s="73" t="s">
        <v>84</v>
      </c>
      <c r="F1447" s="91" t="s">
        <v>2293</v>
      </c>
      <c r="G1447" s="74" t="s">
        <v>63</v>
      </c>
      <c r="H1447" s="74" t="s">
        <v>63</v>
      </c>
      <c r="I1447" s="74">
        <v>0</v>
      </c>
      <c r="K1447" s="112"/>
      <c r="L1447" s="112" t="str">
        <f t="shared" si="27"/>
        <v>Innova G A/T Gasoline</v>
      </c>
      <c r="M1447" s="112"/>
      <c r="N1447" s="113" t="s">
        <v>1945</v>
      </c>
      <c r="O1447" s="112"/>
      <c r="P1447" s="112" t="s">
        <v>84</v>
      </c>
      <c r="Q1447" t="str">
        <v>MAIN MODELS</v>
      </c>
      <c r="R1447" s="114" t="s">
        <v>134</v>
      </c>
      <c r="S1447" t="str">
        <v>Other Model</v>
      </c>
    </row>
    <row r="1448" spans="1:19" hidden="1">
      <c r="A1448" s="72" t="s">
        <v>1930</v>
      </c>
      <c r="B1448" s="73" t="s">
        <v>596</v>
      </c>
      <c r="C1448" s="73" t="s">
        <v>2403</v>
      </c>
      <c r="D1448" s="73" t="s">
        <v>2302</v>
      </c>
      <c r="E1448" s="73" t="s">
        <v>84</v>
      </c>
      <c r="F1448" s="91" t="s">
        <v>2303</v>
      </c>
      <c r="G1448" s="74" t="s">
        <v>63</v>
      </c>
      <c r="H1448" s="74" t="s">
        <v>63</v>
      </c>
      <c r="I1448" s="74">
        <v>0</v>
      </c>
      <c r="K1448" s="112"/>
      <c r="L1448" s="112" t="str">
        <f t="shared" si="27"/>
        <v>Innova Others Gasoline</v>
      </c>
      <c r="M1448" s="112"/>
      <c r="N1448" s="113" t="s">
        <v>1945</v>
      </c>
      <c r="O1448" s="112"/>
      <c r="P1448" s="112" t="s">
        <v>84</v>
      </c>
      <c r="Q1448" t="str">
        <v>MAIN MODELS</v>
      </c>
      <c r="R1448" s="114" t="s">
        <v>134</v>
      </c>
      <c r="S1448" t="str">
        <v>Other Model</v>
      </c>
    </row>
    <row r="1449" spans="1:19" hidden="1">
      <c r="A1449" s="72" t="s">
        <v>1948</v>
      </c>
      <c r="B1449" s="73" t="s">
        <v>596</v>
      </c>
      <c r="C1449" s="73" t="s">
        <v>2404</v>
      </c>
      <c r="D1449" s="73" t="s">
        <v>2306</v>
      </c>
      <c r="E1449" s="73" t="s">
        <v>84</v>
      </c>
      <c r="F1449" s="91" t="s">
        <v>2303</v>
      </c>
      <c r="G1449" s="74" t="s">
        <v>63</v>
      </c>
      <c r="H1449" s="74" t="s">
        <v>63</v>
      </c>
      <c r="I1449" s="74">
        <v>0</v>
      </c>
      <c r="K1449" s="112"/>
      <c r="L1449" s="112" t="str">
        <f t="shared" si="27"/>
        <v>Innova Others Gasoline</v>
      </c>
      <c r="M1449" s="112"/>
      <c r="N1449" s="113" t="s">
        <v>1945</v>
      </c>
      <c r="O1449" s="112"/>
      <c r="P1449" s="112" t="s">
        <v>84</v>
      </c>
      <c r="Q1449" t="str">
        <v>MAIN MODELS</v>
      </c>
      <c r="R1449" s="114" t="s">
        <v>134</v>
      </c>
      <c r="S1449" t="str">
        <v>Other Model</v>
      </c>
    </row>
    <row r="1450" spans="1:19" hidden="1">
      <c r="A1450" s="72" t="s">
        <v>2295</v>
      </c>
      <c r="B1450" s="73" t="s">
        <v>605</v>
      </c>
      <c r="C1450" s="73" t="s">
        <v>2405</v>
      </c>
      <c r="D1450" s="73" t="s">
        <v>2297</v>
      </c>
      <c r="E1450" s="73" t="s">
        <v>84</v>
      </c>
      <c r="F1450" s="91" t="s">
        <v>1877</v>
      </c>
      <c r="G1450" s="74" t="s">
        <v>63</v>
      </c>
      <c r="H1450" s="74" t="s">
        <v>63</v>
      </c>
      <c r="I1450" s="74">
        <v>0</v>
      </c>
      <c r="K1450" s="112"/>
      <c r="L1450" s="112" t="str">
        <f t="shared" si="27"/>
        <v>Innova G M/T Diesel</v>
      </c>
      <c r="M1450" s="112"/>
      <c r="N1450" s="113" t="s">
        <v>1878</v>
      </c>
      <c r="O1450" s="112"/>
      <c r="P1450" s="112" t="s">
        <v>84</v>
      </c>
      <c r="Q1450" t="str">
        <v>MAIN MODELS</v>
      </c>
      <c r="R1450" s="114" t="s">
        <v>135</v>
      </c>
      <c r="S1450" t="str">
        <v>Other Model</v>
      </c>
    </row>
    <row r="1451" spans="1:19" hidden="1">
      <c r="A1451" s="72" t="s">
        <v>2298</v>
      </c>
      <c r="B1451" s="73" t="s">
        <v>605</v>
      </c>
      <c r="C1451" s="73" t="s">
        <v>2406</v>
      </c>
      <c r="D1451" s="73" t="s">
        <v>2300</v>
      </c>
      <c r="E1451" s="73" t="s">
        <v>84</v>
      </c>
      <c r="F1451" s="91" t="s">
        <v>2390</v>
      </c>
      <c r="G1451" s="74" t="s">
        <v>63</v>
      </c>
      <c r="H1451" s="74" t="s">
        <v>63</v>
      </c>
      <c r="I1451" s="74">
        <v>0</v>
      </c>
      <c r="K1451" s="112"/>
      <c r="L1451" s="112" t="str">
        <f t="shared" si="27"/>
        <v>Innova G A/T Diesel</v>
      </c>
      <c r="M1451" s="112"/>
      <c r="N1451" s="113" t="s">
        <v>1878</v>
      </c>
      <c r="O1451" s="112"/>
      <c r="P1451" s="112" t="s">
        <v>84</v>
      </c>
      <c r="Q1451" t="str">
        <v>MAIN MODELS</v>
      </c>
      <c r="R1451" s="114" t="s">
        <v>135</v>
      </c>
      <c r="S1451" t="str">
        <v>Other Model</v>
      </c>
    </row>
    <row r="1452" spans="1:19" hidden="1">
      <c r="A1452" s="72" t="s">
        <v>2311</v>
      </c>
      <c r="B1452" s="73" t="s">
        <v>605</v>
      </c>
      <c r="C1452" s="73" t="s">
        <v>2407</v>
      </c>
      <c r="D1452" s="73" t="s">
        <v>2313</v>
      </c>
      <c r="E1452" s="73" t="s">
        <v>84</v>
      </c>
      <c r="F1452" s="91" t="s">
        <v>2320</v>
      </c>
      <c r="G1452" s="74" t="s">
        <v>63</v>
      </c>
      <c r="H1452" s="74" t="s">
        <v>63</v>
      </c>
      <c r="I1452" s="74">
        <v>0</v>
      </c>
      <c r="K1452" s="112"/>
      <c r="L1452" s="112" t="str">
        <f t="shared" si="27"/>
        <v>Innova Others Diesel</v>
      </c>
      <c r="M1452" s="112"/>
      <c r="N1452" s="113" t="s">
        <v>1878</v>
      </c>
      <c r="O1452" s="112"/>
      <c r="P1452" s="112" t="s">
        <v>84</v>
      </c>
      <c r="Q1452" t="str">
        <v>MAIN MODELS</v>
      </c>
      <c r="R1452" s="114" t="s">
        <v>135</v>
      </c>
      <c r="S1452" t="str">
        <v>Other Model</v>
      </c>
    </row>
    <row r="1453" spans="1:19" hidden="1">
      <c r="A1453" s="72" t="s">
        <v>1941</v>
      </c>
      <c r="B1453" s="73" t="s">
        <v>605</v>
      </c>
      <c r="C1453" s="73" t="s">
        <v>2408</v>
      </c>
      <c r="D1453" s="73" t="s">
        <v>2289</v>
      </c>
      <c r="E1453" s="73" t="s">
        <v>84</v>
      </c>
      <c r="F1453" s="91" t="s">
        <v>1944</v>
      </c>
      <c r="G1453" s="74" t="s">
        <v>63</v>
      </c>
      <c r="H1453" s="74" t="s">
        <v>63</v>
      </c>
      <c r="I1453" s="74">
        <v>0</v>
      </c>
      <c r="K1453" s="112"/>
      <c r="L1453" s="112" t="str">
        <f t="shared" si="27"/>
        <v>Innova G M/T Gasoline</v>
      </c>
      <c r="M1453" s="112"/>
      <c r="N1453" s="113" t="s">
        <v>1945</v>
      </c>
      <c r="O1453" s="112"/>
      <c r="P1453" s="112" t="s">
        <v>84</v>
      </c>
      <c r="Q1453" t="str">
        <v>MAIN MODELS</v>
      </c>
      <c r="R1453" s="114" t="s">
        <v>134</v>
      </c>
      <c r="S1453" t="str">
        <v>Other Model</v>
      </c>
    </row>
    <row r="1454" spans="1:19" hidden="1">
      <c r="A1454" s="72" t="s">
        <v>1959</v>
      </c>
      <c r="B1454" s="73" t="s">
        <v>605</v>
      </c>
      <c r="C1454" s="73" t="s">
        <v>2409</v>
      </c>
      <c r="D1454" s="73" t="s">
        <v>2292</v>
      </c>
      <c r="E1454" s="73" t="s">
        <v>84</v>
      </c>
      <c r="F1454" s="91" t="s">
        <v>2293</v>
      </c>
      <c r="G1454" s="74" t="s">
        <v>63</v>
      </c>
      <c r="H1454" s="74" t="s">
        <v>63</v>
      </c>
      <c r="I1454" s="74">
        <v>0</v>
      </c>
      <c r="K1454" s="112"/>
      <c r="L1454" s="112" t="str">
        <f t="shared" si="27"/>
        <v>Innova G A/T Gasoline</v>
      </c>
      <c r="M1454" s="112"/>
      <c r="N1454" s="113" t="s">
        <v>1945</v>
      </c>
      <c r="O1454" s="112"/>
      <c r="P1454" s="112" t="s">
        <v>84</v>
      </c>
      <c r="Q1454" t="str">
        <v>MAIN MODELS</v>
      </c>
      <c r="R1454" s="114" t="s">
        <v>134</v>
      </c>
      <c r="S1454" t="str">
        <v>Other Model</v>
      </c>
    </row>
    <row r="1455" spans="1:19" hidden="1">
      <c r="A1455" s="72" t="s">
        <v>1930</v>
      </c>
      <c r="B1455" s="73" t="s">
        <v>605</v>
      </c>
      <c r="C1455" s="73" t="s">
        <v>2410</v>
      </c>
      <c r="D1455" s="73" t="s">
        <v>2302</v>
      </c>
      <c r="E1455" s="73" t="s">
        <v>84</v>
      </c>
      <c r="F1455" s="91" t="s">
        <v>2303</v>
      </c>
      <c r="G1455" s="74" t="s">
        <v>63</v>
      </c>
      <c r="H1455" s="74" t="s">
        <v>63</v>
      </c>
      <c r="I1455" s="74">
        <v>0</v>
      </c>
      <c r="K1455" s="112"/>
      <c r="L1455" s="112" t="str">
        <f t="shared" si="27"/>
        <v>Innova Others Gasoline</v>
      </c>
      <c r="M1455" s="112"/>
      <c r="N1455" s="113" t="s">
        <v>1945</v>
      </c>
      <c r="O1455" s="112"/>
      <c r="P1455" s="112" t="s">
        <v>84</v>
      </c>
      <c r="Q1455" t="str">
        <v>MAIN MODELS</v>
      </c>
      <c r="R1455" s="114" t="s">
        <v>134</v>
      </c>
      <c r="S1455" t="str">
        <v>Other Model</v>
      </c>
    </row>
    <row r="1456" spans="1:19" hidden="1">
      <c r="A1456" s="72" t="s">
        <v>1948</v>
      </c>
      <c r="B1456" s="73" t="s">
        <v>605</v>
      </c>
      <c r="C1456" s="73" t="s">
        <v>2411</v>
      </c>
      <c r="D1456" s="73" t="s">
        <v>2306</v>
      </c>
      <c r="E1456" s="73" t="s">
        <v>84</v>
      </c>
      <c r="F1456" s="91" t="s">
        <v>2303</v>
      </c>
      <c r="G1456" s="74" t="s">
        <v>63</v>
      </c>
      <c r="H1456" s="74" t="s">
        <v>63</v>
      </c>
      <c r="I1456" s="74">
        <v>0</v>
      </c>
      <c r="K1456" s="112"/>
      <c r="L1456" s="112" t="str">
        <f t="shared" si="27"/>
        <v>Innova Others Gasoline</v>
      </c>
      <c r="M1456" s="112"/>
      <c r="N1456" s="113" t="s">
        <v>1945</v>
      </c>
      <c r="O1456" s="112"/>
      <c r="P1456" s="112" t="s">
        <v>84</v>
      </c>
      <c r="Q1456" t="str">
        <v>MAIN MODELS</v>
      </c>
      <c r="R1456" s="114" t="s">
        <v>134</v>
      </c>
      <c r="S1456" t="str">
        <v>Other Model</v>
      </c>
    </row>
    <row r="1457" spans="1:19" hidden="1">
      <c r="A1457" s="72" t="s">
        <v>2412</v>
      </c>
      <c r="B1457" s="73" t="s">
        <v>162</v>
      </c>
      <c r="C1457" s="73" t="s">
        <v>2413</v>
      </c>
      <c r="D1457" s="73" t="s">
        <v>2414</v>
      </c>
      <c r="E1457" s="73" t="s">
        <v>118</v>
      </c>
      <c r="F1457" s="74" t="s">
        <v>2415</v>
      </c>
      <c r="G1457" s="74" t="s">
        <v>228</v>
      </c>
      <c r="H1457" s="75" t="s">
        <v>161</v>
      </c>
      <c r="I1457" s="74">
        <v>1</v>
      </c>
      <c r="K1457" s="113"/>
      <c r="L1457" s="113"/>
      <c r="M1457" s="113">
        <v>70</v>
      </c>
      <c r="N1457" s="113" t="s">
        <v>2415</v>
      </c>
      <c r="O1457" s="113">
        <v>68</v>
      </c>
      <c r="P1457" s="113" t="s">
        <v>118</v>
      </c>
      <c r="Q1457" t="str">
        <v>MAIN MODELS</v>
      </c>
      <c r="R1457" s="114" t="str">
        <f t="shared" ref="R1411:R1474" si="28">E1457</f>
        <v>Innova Zenix</v>
      </c>
      <c r="S1457" t="str">
        <v>Big Model</v>
      </c>
    </row>
    <row r="1458" spans="1:19" hidden="1">
      <c r="A1458" s="72" t="s">
        <v>2412</v>
      </c>
      <c r="B1458" s="73" t="s">
        <v>158</v>
      </c>
      <c r="C1458" s="73" t="s">
        <v>2416</v>
      </c>
      <c r="D1458" s="73" t="s">
        <v>2414</v>
      </c>
      <c r="E1458" s="73" t="s">
        <v>118</v>
      </c>
      <c r="F1458" s="74" t="s">
        <v>2415</v>
      </c>
      <c r="G1458" s="74" t="s">
        <v>228</v>
      </c>
      <c r="H1458" s="75" t="s">
        <v>161</v>
      </c>
      <c r="I1458" s="74">
        <v>1</v>
      </c>
      <c r="K1458" s="113"/>
      <c r="L1458" s="113"/>
      <c r="M1458" s="113"/>
      <c r="N1458" s="113" t="s">
        <v>2415</v>
      </c>
      <c r="O1458" s="113">
        <v>68</v>
      </c>
      <c r="P1458" s="113" t="s">
        <v>118</v>
      </c>
      <c r="Q1458" t="str">
        <v>MAIN MODELS</v>
      </c>
      <c r="R1458" s="114" t="str">
        <f t="shared" si="28"/>
        <v>Innova Zenix</v>
      </c>
      <c r="S1458" t="str">
        <v>Big Model</v>
      </c>
    </row>
    <row r="1459" spans="1:19" hidden="1">
      <c r="A1459" s="72" t="s">
        <v>2417</v>
      </c>
      <c r="B1459" s="73" t="s">
        <v>158</v>
      </c>
      <c r="C1459" s="73" t="s">
        <v>2418</v>
      </c>
      <c r="D1459" s="73" t="s">
        <v>2419</v>
      </c>
      <c r="E1459" s="73" t="s">
        <v>118</v>
      </c>
      <c r="F1459" s="74" t="s">
        <v>2420</v>
      </c>
      <c r="G1459" s="74" t="s">
        <v>252</v>
      </c>
      <c r="H1459" s="75" t="s">
        <v>161</v>
      </c>
      <c r="I1459" s="74">
        <v>1</v>
      </c>
      <c r="K1459" s="113"/>
      <c r="L1459" s="113"/>
      <c r="M1459" s="113">
        <v>71</v>
      </c>
      <c r="N1459" s="113" t="s">
        <v>2420</v>
      </c>
      <c r="O1459" s="113">
        <v>68</v>
      </c>
      <c r="P1459" s="113" t="s">
        <v>118</v>
      </c>
      <c r="Q1459" t="str">
        <v>MAIN MODELS</v>
      </c>
      <c r="R1459" s="114" t="str">
        <f t="shared" si="28"/>
        <v>Innova Zenix</v>
      </c>
      <c r="S1459" t="str">
        <v>Big Model</v>
      </c>
    </row>
    <row r="1460" spans="1:19" hidden="1">
      <c r="A1460" s="72" t="s">
        <v>2417</v>
      </c>
      <c r="B1460" s="73" t="s">
        <v>162</v>
      </c>
      <c r="C1460" s="73" t="s">
        <v>2421</v>
      </c>
      <c r="D1460" s="73" t="s">
        <v>2419</v>
      </c>
      <c r="E1460" s="73" t="s">
        <v>118</v>
      </c>
      <c r="F1460" s="74" t="s">
        <v>2420</v>
      </c>
      <c r="G1460" s="74" t="s">
        <v>252</v>
      </c>
      <c r="H1460" s="75" t="s">
        <v>161</v>
      </c>
      <c r="I1460" s="74">
        <v>1</v>
      </c>
      <c r="K1460" s="113"/>
      <c r="L1460" s="113"/>
      <c r="M1460" s="113"/>
      <c r="N1460" s="113" t="s">
        <v>2420</v>
      </c>
      <c r="O1460" s="113">
        <v>68</v>
      </c>
      <c r="P1460" s="113" t="s">
        <v>118</v>
      </c>
      <c r="Q1460" t="str">
        <v>MAIN MODELS</v>
      </c>
      <c r="R1460" s="114" t="str">
        <f t="shared" si="28"/>
        <v>Innova Zenix</v>
      </c>
      <c r="S1460" t="str">
        <v>Big Model</v>
      </c>
    </row>
    <row r="1461" spans="1:19" hidden="1">
      <c r="A1461" s="72" t="s">
        <v>2412</v>
      </c>
      <c r="B1461" s="73" t="s">
        <v>170</v>
      </c>
      <c r="C1461" s="73" t="s">
        <v>2422</v>
      </c>
      <c r="D1461" s="73" t="s">
        <v>2414</v>
      </c>
      <c r="E1461" s="73" t="s">
        <v>118</v>
      </c>
      <c r="F1461" s="74" t="s">
        <v>63</v>
      </c>
      <c r="G1461" s="75" t="s">
        <v>161</v>
      </c>
      <c r="H1461" s="75" t="s">
        <v>161</v>
      </c>
      <c r="I1461" s="74">
        <v>0</v>
      </c>
      <c r="K1461" s="112"/>
      <c r="L1461" s="112"/>
      <c r="M1461" s="112"/>
      <c r="N1461" s="112"/>
      <c r="O1461" s="112"/>
      <c r="P1461" s="112"/>
      <c r="Q1461" t="str">
        <v/>
      </c>
      <c r="R1461" s="114" t="str">
        <f t="shared" si="28"/>
        <v>Innova Zenix</v>
      </c>
      <c r="S1461" t="str">
        <v>Big Model</v>
      </c>
    </row>
    <row r="1462" spans="1:19" hidden="1">
      <c r="A1462" s="72" t="s">
        <v>2423</v>
      </c>
      <c r="B1462" s="73" t="s">
        <v>158</v>
      </c>
      <c r="C1462" s="73" t="s">
        <v>2424</v>
      </c>
      <c r="D1462" s="73" t="s">
        <v>2425</v>
      </c>
      <c r="E1462" s="73" t="s">
        <v>119</v>
      </c>
      <c r="F1462" s="74" t="s">
        <v>2426</v>
      </c>
      <c r="G1462" s="74" t="s">
        <v>252</v>
      </c>
      <c r="H1462" s="75" t="s">
        <v>161</v>
      </c>
      <c r="I1462" s="74">
        <v>1</v>
      </c>
      <c r="K1462" s="113"/>
      <c r="L1462" s="113"/>
      <c r="M1462" s="113">
        <v>73</v>
      </c>
      <c r="N1462" s="113" t="s">
        <v>2426</v>
      </c>
      <c r="O1462" s="113">
        <v>69</v>
      </c>
      <c r="P1462" s="113" t="s">
        <v>119</v>
      </c>
      <c r="Q1462" t="str">
        <v>MAIN MODELS</v>
      </c>
      <c r="R1462" s="114" t="str">
        <f t="shared" si="28"/>
        <v>Innova Zenix Hybrid</v>
      </c>
      <c r="S1462" t="str">
        <v>Big Model</v>
      </c>
    </row>
    <row r="1463" spans="1:19" hidden="1">
      <c r="A1463" s="72" t="s">
        <v>2427</v>
      </c>
      <c r="B1463" s="73" t="s">
        <v>158</v>
      </c>
      <c r="C1463" s="73" t="s">
        <v>2428</v>
      </c>
      <c r="D1463" s="73" t="s">
        <v>2429</v>
      </c>
      <c r="E1463" s="73" t="s">
        <v>119</v>
      </c>
      <c r="F1463" s="74" t="s">
        <v>2430</v>
      </c>
      <c r="G1463" s="74" t="s">
        <v>252</v>
      </c>
      <c r="H1463" s="75" t="s">
        <v>161</v>
      </c>
      <c r="I1463" s="74">
        <v>1</v>
      </c>
      <c r="K1463" s="113"/>
      <c r="L1463" s="113"/>
      <c r="M1463" s="113">
        <v>74</v>
      </c>
      <c r="N1463" s="113" t="s">
        <v>2430</v>
      </c>
      <c r="O1463" s="113">
        <v>69</v>
      </c>
      <c r="P1463" s="113" t="s">
        <v>119</v>
      </c>
      <c r="Q1463" t="str">
        <v>MAIN MODELS</v>
      </c>
      <c r="R1463" s="114" t="str">
        <f t="shared" si="28"/>
        <v>Innova Zenix Hybrid</v>
      </c>
      <c r="S1463" t="str">
        <v>Big Model</v>
      </c>
    </row>
    <row r="1464" spans="1:19" hidden="1">
      <c r="A1464" s="72" t="s">
        <v>2431</v>
      </c>
      <c r="B1464" s="73" t="s">
        <v>158</v>
      </c>
      <c r="C1464" s="73" t="s">
        <v>2432</v>
      </c>
      <c r="D1464" s="73" t="s">
        <v>2433</v>
      </c>
      <c r="E1464" s="73" t="s">
        <v>119</v>
      </c>
      <c r="F1464" s="74" t="s">
        <v>2434</v>
      </c>
      <c r="G1464" s="74" t="s">
        <v>228</v>
      </c>
      <c r="H1464" s="75" t="s">
        <v>161</v>
      </c>
      <c r="I1464" s="74">
        <v>1</v>
      </c>
      <c r="K1464" s="113"/>
      <c r="L1464" s="113"/>
      <c r="M1464" s="113">
        <v>72</v>
      </c>
      <c r="N1464" s="113" t="s">
        <v>2434</v>
      </c>
      <c r="O1464" s="113">
        <v>69</v>
      </c>
      <c r="P1464" s="113" t="s">
        <v>119</v>
      </c>
      <c r="Q1464" t="str">
        <v>MAIN MODELS</v>
      </c>
      <c r="R1464" s="114" t="str">
        <f t="shared" si="28"/>
        <v>Innova Zenix Hybrid</v>
      </c>
      <c r="S1464" t="str">
        <v>Big Model</v>
      </c>
    </row>
    <row r="1465" spans="1:19" hidden="1">
      <c r="A1465" s="72" t="s">
        <v>2431</v>
      </c>
      <c r="B1465" s="73" t="s">
        <v>162</v>
      </c>
      <c r="C1465" s="73" t="s">
        <v>2435</v>
      </c>
      <c r="D1465" s="73" t="s">
        <v>2433</v>
      </c>
      <c r="E1465" s="73" t="s">
        <v>119</v>
      </c>
      <c r="F1465" s="74" t="s">
        <v>2434</v>
      </c>
      <c r="G1465" s="74" t="s">
        <v>228</v>
      </c>
      <c r="H1465" s="75" t="s">
        <v>161</v>
      </c>
      <c r="I1465" s="74">
        <v>1</v>
      </c>
      <c r="K1465" s="113"/>
      <c r="L1465" s="113"/>
      <c r="M1465" s="113"/>
      <c r="N1465" s="113" t="s">
        <v>2434</v>
      </c>
      <c r="O1465" s="113">
        <v>69</v>
      </c>
      <c r="P1465" s="113" t="s">
        <v>119</v>
      </c>
      <c r="Q1465" t="str">
        <v>MAIN MODELS</v>
      </c>
      <c r="R1465" s="114" t="str">
        <f t="shared" si="28"/>
        <v>Innova Zenix Hybrid</v>
      </c>
      <c r="S1465" t="str">
        <v>Big Model</v>
      </c>
    </row>
    <row r="1466" spans="1:19" hidden="1">
      <c r="A1466" s="72" t="s">
        <v>2423</v>
      </c>
      <c r="B1466" s="73" t="s">
        <v>162</v>
      </c>
      <c r="C1466" s="73" t="s">
        <v>2436</v>
      </c>
      <c r="D1466" s="73" t="s">
        <v>2425</v>
      </c>
      <c r="E1466" s="73" t="s">
        <v>119</v>
      </c>
      <c r="F1466" s="74" t="s">
        <v>2426</v>
      </c>
      <c r="G1466" s="74" t="s">
        <v>252</v>
      </c>
      <c r="H1466" s="75" t="s">
        <v>161</v>
      </c>
      <c r="I1466" s="74">
        <v>1</v>
      </c>
      <c r="K1466" s="113"/>
      <c r="L1466" s="113"/>
      <c r="M1466" s="113"/>
      <c r="N1466" s="113" t="s">
        <v>2426</v>
      </c>
      <c r="O1466" s="113">
        <v>69</v>
      </c>
      <c r="P1466" s="113" t="s">
        <v>119</v>
      </c>
      <c r="Q1466" t="str">
        <v>MAIN MODELS</v>
      </c>
      <c r="R1466" s="114" t="str">
        <f t="shared" si="28"/>
        <v>Innova Zenix Hybrid</v>
      </c>
      <c r="S1466" t="str">
        <v>Big Model</v>
      </c>
    </row>
    <row r="1467" spans="1:19" hidden="1">
      <c r="A1467" s="72" t="s">
        <v>2427</v>
      </c>
      <c r="B1467" s="73" t="s">
        <v>162</v>
      </c>
      <c r="C1467" s="73" t="s">
        <v>2437</v>
      </c>
      <c r="D1467" s="73" t="s">
        <v>2429</v>
      </c>
      <c r="E1467" s="73" t="s">
        <v>119</v>
      </c>
      <c r="F1467" s="74" t="s">
        <v>2430</v>
      </c>
      <c r="G1467" s="74" t="s">
        <v>252</v>
      </c>
      <c r="H1467" s="75" t="s">
        <v>161</v>
      </c>
      <c r="I1467" s="74">
        <v>1</v>
      </c>
      <c r="K1467" s="113"/>
      <c r="L1467" s="113"/>
      <c r="M1467" s="113"/>
      <c r="N1467" s="113" t="s">
        <v>2430</v>
      </c>
      <c r="O1467" s="113">
        <v>69</v>
      </c>
      <c r="P1467" s="113" t="s">
        <v>119</v>
      </c>
      <c r="Q1467" t="str">
        <v>MAIN MODELS</v>
      </c>
      <c r="R1467" s="114" t="str">
        <f t="shared" si="28"/>
        <v>Innova Zenix Hybrid</v>
      </c>
      <c r="S1467" t="str">
        <v>Big Model</v>
      </c>
    </row>
    <row r="1468" spans="1:19" hidden="1">
      <c r="A1468" s="72" t="s">
        <v>2431</v>
      </c>
      <c r="B1468" s="73" t="s">
        <v>170</v>
      </c>
      <c r="C1468" s="73" t="s">
        <v>2438</v>
      </c>
      <c r="D1468" s="73" t="s">
        <v>2433</v>
      </c>
      <c r="E1468" s="73" t="s">
        <v>119</v>
      </c>
      <c r="F1468" s="74" t="s">
        <v>63</v>
      </c>
      <c r="G1468" s="74" t="s">
        <v>63</v>
      </c>
      <c r="H1468" s="75" t="s">
        <v>161</v>
      </c>
      <c r="I1468" s="74">
        <v>0</v>
      </c>
      <c r="K1468" s="112"/>
      <c r="L1468" s="112"/>
      <c r="M1468" s="112"/>
      <c r="N1468" s="112"/>
      <c r="O1468" s="112"/>
      <c r="P1468" s="112"/>
      <c r="Q1468" t="str">
        <v/>
      </c>
      <c r="R1468" s="114" t="str">
        <f t="shared" si="28"/>
        <v>Innova Zenix Hybrid</v>
      </c>
      <c r="S1468" t="str">
        <v>Big Model</v>
      </c>
    </row>
    <row r="1469" spans="1:19" hidden="1">
      <c r="A1469" s="72" t="s">
        <v>2439</v>
      </c>
      <c r="B1469" s="73" t="s">
        <v>158</v>
      </c>
      <c r="C1469" s="73" t="s">
        <v>2440</v>
      </c>
      <c r="D1469" s="73" t="s">
        <v>2441</v>
      </c>
      <c r="E1469" s="73" t="s">
        <v>110</v>
      </c>
      <c r="F1469" s="74" t="s">
        <v>63</v>
      </c>
      <c r="G1469" s="74" t="s">
        <v>63</v>
      </c>
      <c r="H1469" s="74" t="s">
        <v>63</v>
      </c>
      <c r="I1469" s="74">
        <v>0</v>
      </c>
      <c r="K1469" s="112"/>
      <c r="L1469" s="112"/>
      <c r="M1469" s="112"/>
      <c r="N1469" s="112"/>
      <c r="O1469" s="112"/>
      <c r="P1469" s="112" t="s">
        <v>110</v>
      </c>
      <c r="Q1469">
        <v>0</v>
      </c>
      <c r="S1469" t="e">
        <v>#N/A</v>
      </c>
    </row>
    <row r="1470" spans="1:19" hidden="1">
      <c r="A1470" s="72" t="s">
        <v>2442</v>
      </c>
      <c r="B1470" s="73" t="s">
        <v>162</v>
      </c>
      <c r="C1470" s="73" t="s">
        <v>2443</v>
      </c>
      <c r="D1470" s="73" t="s">
        <v>2444</v>
      </c>
      <c r="E1470" s="73" t="s">
        <v>111</v>
      </c>
      <c r="F1470" s="74" t="s">
        <v>63</v>
      </c>
      <c r="G1470" s="74" t="s">
        <v>63</v>
      </c>
      <c r="H1470" s="74" t="s">
        <v>63</v>
      </c>
      <c r="I1470" s="74">
        <v>0</v>
      </c>
      <c r="K1470" s="112"/>
      <c r="L1470" s="112"/>
      <c r="M1470" s="112"/>
      <c r="N1470" s="112"/>
      <c r="O1470" s="112"/>
      <c r="P1470" s="112" t="s">
        <v>111</v>
      </c>
      <c r="Q1470">
        <v>0</v>
      </c>
      <c r="S1470" t="e">
        <v>#N/A</v>
      </c>
    </row>
    <row r="1471" spans="1:19" hidden="1">
      <c r="A1471" s="72" t="s">
        <v>2445</v>
      </c>
      <c r="B1471" s="73" t="s">
        <v>158</v>
      </c>
      <c r="C1471" s="73" t="s">
        <v>2446</v>
      </c>
      <c r="D1471" s="73" t="s">
        <v>2447</v>
      </c>
      <c r="E1471" s="73" t="s">
        <v>111</v>
      </c>
      <c r="F1471" s="74" t="s">
        <v>63</v>
      </c>
      <c r="G1471" s="74" t="s">
        <v>63</v>
      </c>
      <c r="H1471" s="74" t="s">
        <v>63</v>
      </c>
      <c r="I1471" s="74">
        <v>0</v>
      </c>
      <c r="K1471" s="112"/>
      <c r="L1471" s="112"/>
      <c r="M1471" s="112"/>
      <c r="N1471" s="112"/>
      <c r="O1471" s="112"/>
      <c r="P1471" s="112" t="s">
        <v>111</v>
      </c>
      <c r="Q1471">
        <v>0</v>
      </c>
      <c r="S1471" t="e">
        <v>#N/A</v>
      </c>
    </row>
    <row r="1472" spans="1:19" hidden="1">
      <c r="A1472" s="72" t="s">
        <v>2448</v>
      </c>
      <c r="B1472" s="73" t="s">
        <v>162</v>
      </c>
      <c r="C1472" s="73" t="s">
        <v>2449</v>
      </c>
      <c r="D1472" s="73" t="s">
        <v>2450</v>
      </c>
      <c r="E1472" s="73" t="s">
        <v>109</v>
      </c>
      <c r="F1472" s="74" t="s">
        <v>63</v>
      </c>
      <c r="G1472" s="74" t="s">
        <v>63</v>
      </c>
      <c r="H1472" s="74" t="s">
        <v>63</v>
      </c>
      <c r="I1472" s="74">
        <v>0</v>
      </c>
      <c r="K1472" s="112"/>
      <c r="L1472" s="112"/>
      <c r="M1472" s="112"/>
      <c r="N1472" s="112"/>
      <c r="O1472" s="112"/>
      <c r="P1472" s="112" t="s">
        <v>109</v>
      </c>
      <c r="Q1472">
        <v>0</v>
      </c>
      <c r="S1472" t="e">
        <v>#N/A</v>
      </c>
    </row>
    <row r="1473" spans="1:19" hidden="1">
      <c r="A1473" s="72" t="s">
        <v>2451</v>
      </c>
      <c r="B1473" s="73" t="s">
        <v>158</v>
      </c>
      <c r="C1473" s="73" t="s">
        <v>2452</v>
      </c>
      <c r="D1473" s="73" t="s">
        <v>2453</v>
      </c>
      <c r="E1473" s="73" t="s">
        <v>85</v>
      </c>
      <c r="F1473" s="75" t="s">
        <v>161</v>
      </c>
      <c r="G1473" s="75" t="s">
        <v>161</v>
      </c>
      <c r="H1473" s="75" t="s">
        <v>161</v>
      </c>
      <c r="I1473" s="74">
        <v>0</v>
      </c>
      <c r="K1473" s="112"/>
      <c r="L1473" s="112"/>
      <c r="M1473" s="112"/>
      <c r="N1473" s="112"/>
      <c r="O1473" s="112"/>
      <c r="P1473" s="112" t="s">
        <v>85</v>
      </c>
      <c r="Q1473">
        <v>0</v>
      </c>
      <c r="S1473" t="e">
        <v>#N/A</v>
      </c>
    </row>
    <row r="1474" spans="1:19" hidden="1">
      <c r="A1474" s="72" t="s">
        <v>2451</v>
      </c>
      <c r="B1474" s="73" t="s">
        <v>162</v>
      </c>
      <c r="C1474" s="73" t="s">
        <v>2454</v>
      </c>
      <c r="D1474" s="73" t="s">
        <v>2455</v>
      </c>
      <c r="E1474" s="73" t="s">
        <v>85</v>
      </c>
      <c r="F1474" s="75" t="s">
        <v>161</v>
      </c>
      <c r="G1474" s="75" t="s">
        <v>161</v>
      </c>
      <c r="H1474" s="75" t="s">
        <v>161</v>
      </c>
      <c r="I1474" s="74">
        <v>0</v>
      </c>
      <c r="K1474" s="112"/>
      <c r="L1474" s="112"/>
      <c r="M1474" s="112"/>
      <c r="N1474" s="112"/>
      <c r="O1474" s="112"/>
      <c r="P1474" s="112" t="s">
        <v>85</v>
      </c>
      <c r="Q1474">
        <v>0</v>
      </c>
      <c r="S1474" t="e">
        <v>#N/A</v>
      </c>
    </row>
    <row r="1475" spans="1:19" hidden="1">
      <c r="A1475" s="72" t="s">
        <v>2451</v>
      </c>
      <c r="B1475" s="73" t="s">
        <v>164</v>
      </c>
      <c r="C1475" s="73" t="s">
        <v>2456</v>
      </c>
      <c r="D1475" s="73" t="s">
        <v>2455</v>
      </c>
      <c r="E1475" s="73" t="s">
        <v>85</v>
      </c>
      <c r="F1475" s="75" t="s">
        <v>161</v>
      </c>
      <c r="G1475" s="75" t="s">
        <v>161</v>
      </c>
      <c r="H1475" s="75" t="s">
        <v>161</v>
      </c>
      <c r="I1475" s="74">
        <v>0</v>
      </c>
      <c r="K1475" s="112"/>
      <c r="L1475" s="112"/>
      <c r="M1475" s="112"/>
      <c r="N1475" s="112"/>
      <c r="O1475" s="112"/>
      <c r="P1475" s="112" t="s">
        <v>85</v>
      </c>
      <c r="Q1475">
        <v>0</v>
      </c>
      <c r="S1475" t="e">
        <v>#N/A</v>
      </c>
    </row>
    <row r="1476" spans="1:19" hidden="1">
      <c r="A1476" s="72" t="s">
        <v>2451</v>
      </c>
      <c r="B1476" s="73" t="s">
        <v>221</v>
      </c>
      <c r="C1476" s="73" t="s">
        <v>2457</v>
      </c>
      <c r="D1476" s="73" t="s">
        <v>2453</v>
      </c>
      <c r="E1476" s="73" t="s">
        <v>85</v>
      </c>
      <c r="F1476" s="75" t="s">
        <v>161</v>
      </c>
      <c r="G1476" s="75" t="s">
        <v>161</v>
      </c>
      <c r="H1476" s="75" t="s">
        <v>161</v>
      </c>
      <c r="I1476" s="74">
        <v>0</v>
      </c>
      <c r="K1476" s="112"/>
      <c r="L1476" s="112"/>
      <c r="M1476" s="112"/>
      <c r="N1476" s="112"/>
      <c r="O1476" s="112"/>
      <c r="P1476" s="112" t="s">
        <v>85</v>
      </c>
      <c r="Q1476">
        <v>0</v>
      </c>
      <c r="S1476" t="e">
        <v>#N/A</v>
      </c>
    </row>
    <row r="1477" spans="1:19" hidden="1">
      <c r="A1477" s="72" t="s">
        <v>2451</v>
      </c>
      <c r="B1477" s="73" t="s">
        <v>274</v>
      </c>
      <c r="C1477" s="73" t="s">
        <v>2458</v>
      </c>
      <c r="D1477" s="73" t="s">
        <v>2453</v>
      </c>
      <c r="E1477" s="73" t="s">
        <v>85</v>
      </c>
      <c r="F1477" s="75" t="s">
        <v>161</v>
      </c>
      <c r="G1477" s="75" t="s">
        <v>161</v>
      </c>
      <c r="H1477" s="75" t="s">
        <v>161</v>
      </c>
      <c r="I1477" s="74">
        <v>0</v>
      </c>
      <c r="K1477" s="112"/>
      <c r="L1477" s="112"/>
      <c r="M1477" s="112"/>
      <c r="N1477" s="112"/>
      <c r="O1477" s="112"/>
      <c r="P1477" s="112" t="s">
        <v>85</v>
      </c>
      <c r="Q1477">
        <v>0</v>
      </c>
      <c r="S1477" t="e">
        <v>#N/A</v>
      </c>
    </row>
    <row r="1478" spans="1:19" hidden="1">
      <c r="A1478" s="72" t="s">
        <v>2451</v>
      </c>
      <c r="B1478" s="73" t="s">
        <v>243</v>
      </c>
      <c r="C1478" s="73" t="s">
        <v>2459</v>
      </c>
      <c r="D1478" s="73" t="s">
        <v>2455</v>
      </c>
      <c r="E1478" s="73" t="s">
        <v>85</v>
      </c>
      <c r="F1478" s="75" t="s">
        <v>161</v>
      </c>
      <c r="G1478" s="75" t="s">
        <v>161</v>
      </c>
      <c r="H1478" s="75" t="s">
        <v>161</v>
      </c>
      <c r="I1478" s="74">
        <v>0</v>
      </c>
      <c r="K1478" s="112"/>
      <c r="L1478" s="112"/>
      <c r="M1478" s="112"/>
      <c r="N1478" s="112"/>
      <c r="O1478" s="112"/>
      <c r="P1478" s="112" t="s">
        <v>85</v>
      </c>
      <c r="Q1478">
        <v>0</v>
      </c>
      <c r="S1478" t="e">
        <v>#N/A</v>
      </c>
    </row>
    <row r="1479" spans="1:19" hidden="1">
      <c r="A1479" s="72" t="s">
        <v>2451</v>
      </c>
      <c r="B1479" s="73" t="s">
        <v>277</v>
      </c>
      <c r="C1479" s="73" t="s">
        <v>2460</v>
      </c>
      <c r="D1479" s="73" t="s">
        <v>2453</v>
      </c>
      <c r="E1479" s="73" t="s">
        <v>85</v>
      </c>
      <c r="F1479" s="75" t="s">
        <v>161</v>
      </c>
      <c r="G1479" s="75" t="s">
        <v>161</v>
      </c>
      <c r="H1479" s="75" t="s">
        <v>161</v>
      </c>
      <c r="I1479" s="74">
        <v>0</v>
      </c>
      <c r="K1479" s="112"/>
      <c r="L1479" s="112"/>
      <c r="M1479" s="112"/>
      <c r="N1479" s="112"/>
      <c r="O1479" s="112"/>
      <c r="P1479" s="112" t="s">
        <v>85</v>
      </c>
      <c r="Q1479">
        <v>0</v>
      </c>
      <c r="S1479" t="e">
        <v>#N/A</v>
      </c>
    </row>
    <row r="1480" spans="1:19" hidden="1">
      <c r="A1480" s="72" t="s">
        <v>2451</v>
      </c>
      <c r="B1480" s="73" t="s">
        <v>291</v>
      </c>
      <c r="C1480" s="73" t="s">
        <v>2461</v>
      </c>
      <c r="D1480" s="73" t="s">
        <v>2453</v>
      </c>
      <c r="E1480" s="73" t="s">
        <v>85</v>
      </c>
      <c r="F1480" s="75" t="s">
        <v>161</v>
      </c>
      <c r="G1480" s="75" t="s">
        <v>161</v>
      </c>
      <c r="H1480" s="75" t="s">
        <v>161</v>
      </c>
      <c r="I1480" s="74">
        <v>0</v>
      </c>
      <c r="K1480" s="112"/>
      <c r="L1480" s="112"/>
      <c r="M1480" s="112"/>
      <c r="N1480" s="112"/>
      <c r="O1480" s="112"/>
      <c r="P1480" s="112" t="s">
        <v>85</v>
      </c>
      <c r="Q1480">
        <v>0</v>
      </c>
      <c r="S1480" t="e">
        <v>#N/A</v>
      </c>
    </row>
    <row r="1481" spans="1:19" hidden="1">
      <c r="A1481" s="72" t="s">
        <v>2462</v>
      </c>
      <c r="B1481" s="73" t="s">
        <v>246</v>
      </c>
      <c r="C1481" s="73" t="s">
        <v>2463</v>
      </c>
      <c r="D1481" s="73" t="s">
        <v>2464</v>
      </c>
      <c r="E1481" s="73" t="s">
        <v>85</v>
      </c>
      <c r="F1481" s="75" t="s">
        <v>161</v>
      </c>
      <c r="G1481" s="75" t="s">
        <v>161</v>
      </c>
      <c r="H1481" s="75" t="s">
        <v>161</v>
      </c>
      <c r="I1481" s="74">
        <v>0</v>
      </c>
      <c r="K1481" s="112"/>
      <c r="L1481" s="112"/>
      <c r="M1481" s="112"/>
      <c r="N1481" s="112"/>
      <c r="O1481" s="112"/>
      <c r="P1481" s="112" t="s">
        <v>85</v>
      </c>
      <c r="Q1481">
        <v>0</v>
      </c>
      <c r="S1481" t="e">
        <v>#N/A</v>
      </c>
    </row>
    <row r="1482" spans="1:19" hidden="1">
      <c r="A1482" s="72" t="s">
        <v>2462</v>
      </c>
      <c r="B1482" s="73" t="s">
        <v>249</v>
      </c>
      <c r="C1482" s="73" t="s">
        <v>2465</v>
      </c>
      <c r="D1482" s="73" t="s">
        <v>2464</v>
      </c>
      <c r="E1482" s="73" t="s">
        <v>85</v>
      </c>
      <c r="F1482" s="75" t="s">
        <v>161</v>
      </c>
      <c r="G1482" s="75" t="s">
        <v>161</v>
      </c>
      <c r="H1482" s="75" t="s">
        <v>161</v>
      </c>
      <c r="I1482" s="74">
        <v>0</v>
      </c>
      <c r="K1482" s="112"/>
      <c r="L1482" s="112"/>
      <c r="M1482" s="112"/>
      <c r="N1482" s="112"/>
      <c r="O1482" s="112"/>
      <c r="P1482" s="112" t="s">
        <v>85</v>
      </c>
      <c r="Q1482">
        <v>0</v>
      </c>
      <c r="S1482" t="e">
        <v>#N/A</v>
      </c>
    </row>
    <row r="1483" spans="1:19" hidden="1">
      <c r="A1483" s="72" t="s">
        <v>2451</v>
      </c>
      <c r="B1483" s="73" t="s">
        <v>2466</v>
      </c>
      <c r="C1483" s="73" t="s">
        <v>2467</v>
      </c>
      <c r="D1483" s="73" t="s">
        <v>2455</v>
      </c>
      <c r="E1483" s="73" t="s">
        <v>85</v>
      </c>
      <c r="F1483" s="75" t="s">
        <v>161</v>
      </c>
      <c r="G1483" s="75" t="s">
        <v>161</v>
      </c>
      <c r="H1483" s="75" t="s">
        <v>161</v>
      </c>
      <c r="I1483" s="74">
        <v>0</v>
      </c>
      <c r="K1483" s="112"/>
      <c r="L1483" s="112"/>
      <c r="M1483" s="112"/>
      <c r="N1483" s="112"/>
      <c r="O1483" s="112"/>
      <c r="P1483" s="112" t="s">
        <v>85</v>
      </c>
      <c r="Q1483">
        <v>0</v>
      </c>
      <c r="S1483" t="e">
        <v>#N/A</v>
      </c>
    </row>
    <row r="1484" spans="1:19" hidden="1">
      <c r="A1484" s="72" t="s">
        <v>2451</v>
      </c>
      <c r="B1484" s="73" t="s">
        <v>822</v>
      </c>
      <c r="C1484" s="73" t="s">
        <v>2468</v>
      </c>
      <c r="D1484" s="73" t="s">
        <v>2469</v>
      </c>
      <c r="E1484" s="73" t="s">
        <v>85</v>
      </c>
      <c r="F1484" s="75" t="s">
        <v>161</v>
      </c>
      <c r="G1484" s="75" t="s">
        <v>161</v>
      </c>
      <c r="H1484" s="75" t="s">
        <v>161</v>
      </c>
      <c r="I1484" s="74">
        <v>0</v>
      </c>
      <c r="K1484" s="112"/>
      <c r="L1484" s="112"/>
      <c r="M1484" s="112"/>
      <c r="N1484" s="112"/>
      <c r="O1484" s="112"/>
      <c r="P1484" s="112" t="s">
        <v>85</v>
      </c>
      <c r="Q1484">
        <v>0</v>
      </c>
      <c r="S1484" t="e">
        <v>#N/A</v>
      </c>
    </row>
    <row r="1485" spans="1:19" hidden="1">
      <c r="A1485" s="72" t="s">
        <v>2462</v>
      </c>
      <c r="B1485" s="73" t="s">
        <v>825</v>
      </c>
      <c r="C1485" s="73" t="s">
        <v>2470</v>
      </c>
      <c r="D1485" s="73" t="s">
        <v>2471</v>
      </c>
      <c r="E1485" s="73" t="s">
        <v>85</v>
      </c>
      <c r="F1485" s="75" t="s">
        <v>161</v>
      </c>
      <c r="G1485" s="75" t="s">
        <v>161</v>
      </c>
      <c r="H1485" s="75" t="s">
        <v>161</v>
      </c>
      <c r="I1485" s="74">
        <v>0</v>
      </c>
      <c r="K1485" s="112"/>
      <c r="L1485" s="112"/>
      <c r="M1485" s="112"/>
      <c r="N1485" s="112"/>
      <c r="O1485" s="112"/>
      <c r="P1485" s="112" t="s">
        <v>85</v>
      </c>
      <c r="Q1485">
        <v>0</v>
      </c>
      <c r="S1485" t="e">
        <v>#N/A</v>
      </c>
    </row>
    <row r="1486" spans="1:19" hidden="1">
      <c r="A1486" s="72" t="s">
        <v>2451</v>
      </c>
      <c r="B1486" s="73" t="s">
        <v>719</v>
      </c>
      <c r="C1486" s="73" t="s">
        <v>2472</v>
      </c>
      <c r="D1486" s="73" t="s">
        <v>2469</v>
      </c>
      <c r="E1486" s="73" t="s">
        <v>85</v>
      </c>
      <c r="F1486" s="75" t="s">
        <v>161</v>
      </c>
      <c r="G1486" s="75" t="s">
        <v>161</v>
      </c>
      <c r="H1486" s="75" t="s">
        <v>161</v>
      </c>
      <c r="I1486" s="74">
        <v>0</v>
      </c>
      <c r="K1486" s="112"/>
      <c r="L1486" s="112"/>
      <c r="M1486" s="112"/>
      <c r="N1486" s="112"/>
      <c r="O1486" s="112"/>
      <c r="P1486" s="112" t="s">
        <v>85</v>
      </c>
      <c r="Q1486">
        <v>0</v>
      </c>
      <c r="S1486" t="e">
        <v>#N/A</v>
      </c>
    </row>
    <row r="1487" spans="1:19" hidden="1">
      <c r="A1487" s="72" t="s">
        <v>2462</v>
      </c>
      <c r="B1487" s="73" t="s">
        <v>121</v>
      </c>
      <c r="C1487" s="73" t="s">
        <v>2473</v>
      </c>
      <c r="D1487" s="73" t="s">
        <v>2471</v>
      </c>
      <c r="E1487" s="73" t="s">
        <v>85</v>
      </c>
      <c r="F1487" s="75" t="s">
        <v>161</v>
      </c>
      <c r="G1487" s="75" t="s">
        <v>161</v>
      </c>
      <c r="H1487" s="75" t="s">
        <v>161</v>
      </c>
      <c r="I1487" s="74">
        <v>0</v>
      </c>
      <c r="K1487" s="112"/>
      <c r="L1487" s="112"/>
      <c r="M1487" s="112"/>
      <c r="N1487" s="112"/>
      <c r="O1487" s="112"/>
      <c r="P1487" s="112" t="s">
        <v>85</v>
      </c>
      <c r="Q1487">
        <v>0</v>
      </c>
      <c r="S1487" t="e">
        <v>#N/A</v>
      </c>
    </row>
    <row r="1488" spans="1:19" hidden="1">
      <c r="A1488" s="72" t="s">
        <v>2451</v>
      </c>
      <c r="B1488" s="73" t="s">
        <v>123</v>
      </c>
      <c r="C1488" s="73" t="s">
        <v>2474</v>
      </c>
      <c r="D1488" s="73" t="s">
        <v>2469</v>
      </c>
      <c r="E1488" s="73" t="s">
        <v>85</v>
      </c>
      <c r="F1488" s="75" t="s">
        <v>161</v>
      </c>
      <c r="G1488" s="75" t="s">
        <v>161</v>
      </c>
      <c r="H1488" s="75" t="s">
        <v>161</v>
      </c>
      <c r="I1488" s="74">
        <v>0</v>
      </c>
      <c r="K1488" s="112"/>
      <c r="L1488" s="112"/>
      <c r="M1488" s="112"/>
      <c r="N1488" s="112"/>
      <c r="O1488" s="112"/>
      <c r="P1488" s="112" t="s">
        <v>85</v>
      </c>
      <c r="Q1488">
        <v>0</v>
      </c>
      <c r="S1488" t="e">
        <v>#N/A</v>
      </c>
    </row>
    <row r="1489" spans="1:19" hidden="1">
      <c r="A1489" s="72" t="s">
        <v>2462</v>
      </c>
      <c r="B1489" s="73" t="s">
        <v>123</v>
      </c>
      <c r="C1489" s="73" t="s">
        <v>2475</v>
      </c>
      <c r="D1489" s="73" t="s">
        <v>2471</v>
      </c>
      <c r="E1489" s="73" t="s">
        <v>85</v>
      </c>
      <c r="F1489" s="75" t="s">
        <v>161</v>
      </c>
      <c r="G1489" s="75" t="s">
        <v>161</v>
      </c>
      <c r="H1489" s="75" t="s">
        <v>161</v>
      </c>
      <c r="I1489" s="74">
        <v>0</v>
      </c>
      <c r="K1489" s="112"/>
      <c r="L1489" s="112"/>
      <c r="M1489" s="112"/>
      <c r="N1489" s="112"/>
      <c r="O1489" s="112"/>
      <c r="P1489" s="112" t="s">
        <v>85</v>
      </c>
      <c r="Q1489">
        <v>0</v>
      </c>
      <c r="S1489" t="e">
        <v>#N/A</v>
      </c>
    </row>
    <row r="1490" spans="1:19" hidden="1">
      <c r="A1490" s="72" t="s">
        <v>2451</v>
      </c>
      <c r="B1490" s="73" t="s">
        <v>125</v>
      </c>
      <c r="C1490" s="73" t="s">
        <v>2476</v>
      </c>
      <c r="D1490" s="73" t="s">
        <v>2469</v>
      </c>
      <c r="E1490" s="73" t="s">
        <v>85</v>
      </c>
      <c r="F1490" s="75" t="s">
        <v>161</v>
      </c>
      <c r="G1490" s="75" t="s">
        <v>161</v>
      </c>
      <c r="H1490" s="75" t="s">
        <v>161</v>
      </c>
      <c r="I1490" s="74">
        <v>0</v>
      </c>
      <c r="K1490" s="112"/>
      <c r="L1490" s="112"/>
      <c r="M1490" s="112"/>
      <c r="N1490" s="112"/>
      <c r="O1490" s="112"/>
      <c r="P1490" s="112" t="s">
        <v>85</v>
      </c>
      <c r="Q1490">
        <v>0</v>
      </c>
      <c r="S1490" t="e">
        <v>#N/A</v>
      </c>
    </row>
    <row r="1491" spans="1:19" hidden="1">
      <c r="A1491" s="72" t="s">
        <v>2462</v>
      </c>
      <c r="B1491" s="73" t="s">
        <v>125</v>
      </c>
      <c r="C1491" s="73" t="s">
        <v>2477</v>
      </c>
      <c r="D1491" s="73" t="s">
        <v>2471</v>
      </c>
      <c r="E1491" s="73" t="s">
        <v>85</v>
      </c>
      <c r="F1491" s="75" t="s">
        <v>161</v>
      </c>
      <c r="G1491" s="75" t="s">
        <v>161</v>
      </c>
      <c r="H1491" s="75" t="s">
        <v>161</v>
      </c>
      <c r="I1491" s="74">
        <v>0</v>
      </c>
      <c r="K1491" s="112"/>
      <c r="L1491" s="112"/>
      <c r="M1491" s="112"/>
      <c r="N1491" s="112"/>
      <c r="O1491" s="112"/>
      <c r="P1491" s="112" t="s">
        <v>85</v>
      </c>
      <c r="Q1491">
        <v>0</v>
      </c>
      <c r="S1491" t="e">
        <v>#N/A</v>
      </c>
    </row>
    <row r="1492" spans="1:19" hidden="1">
      <c r="A1492" s="72" t="s">
        <v>2478</v>
      </c>
      <c r="B1492" s="73" t="s">
        <v>216</v>
      </c>
      <c r="C1492" s="73" t="s">
        <v>2479</v>
      </c>
      <c r="D1492" s="73" t="s">
        <v>2480</v>
      </c>
      <c r="E1492" s="73" t="s">
        <v>115</v>
      </c>
      <c r="F1492" s="74" t="s">
        <v>115</v>
      </c>
      <c r="G1492" s="75" t="s">
        <v>161</v>
      </c>
      <c r="H1492" s="75" t="s">
        <v>161</v>
      </c>
      <c r="I1492" s="74">
        <v>1</v>
      </c>
      <c r="K1492" s="113"/>
      <c r="L1492" s="113"/>
      <c r="M1492" s="113"/>
      <c r="N1492" s="113"/>
      <c r="O1492" s="113">
        <v>32</v>
      </c>
      <c r="P1492" s="113" t="s">
        <v>115</v>
      </c>
      <c r="Q1492" t="str">
        <v>MAIN MODELS</v>
      </c>
      <c r="R1492" s="114" t="str">
        <f t="shared" ref="R1475:R1538" si="29">E1492</f>
        <v>LANDCRUISER 300</v>
      </c>
      <c r="S1492" t="str">
        <v>Other Model</v>
      </c>
    </row>
    <row r="1493" spans="1:19" hidden="1">
      <c r="A1493" s="72" t="s">
        <v>2478</v>
      </c>
      <c r="B1493" s="73" t="s">
        <v>486</v>
      </c>
      <c r="C1493" s="73" t="s">
        <v>2481</v>
      </c>
      <c r="D1493" s="73" t="s">
        <v>2480</v>
      </c>
      <c r="E1493" s="73" t="s">
        <v>115</v>
      </c>
      <c r="F1493" s="74" t="s">
        <v>115</v>
      </c>
      <c r="G1493" s="75" t="s">
        <v>161</v>
      </c>
      <c r="H1493" s="75" t="s">
        <v>161</v>
      </c>
      <c r="I1493" s="74">
        <v>1</v>
      </c>
      <c r="K1493" s="113"/>
      <c r="L1493" s="113"/>
      <c r="M1493" s="113"/>
      <c r="N1493" s="113"/>
      <c r="O1493" s="113">
        <v>32</v>
      </c>
      <c r="P1493" s="113" t="s">
        <v>115</v>
      </c>
      <c r="Q1493" t="str">
        <v>MAIN MODELS</v>
      </c>
      <c r="R1493" s="114" t="str">
        <f t="shared" si="29"/>
        <v>LANDCRUISER 300</v>
      </c>
      <c r="S1493" t="str">
        <v>Other Model</v>
      </c>
    </row>
    <row r="1494" spans="1:19" hidden="1">
      <c r="A1494" s="72" t="s">
        <v>2482</v>
      </c>
      <c r="B1494" s="73" t="s">
        <v>2483</v>
      </c>
      <c r="C1494" s="73" t="s">
        <v>2484</v>
      </c>
      <c r="D1494" s="73" t="s">
        <v>2485</v>
      </c>
      <c r="E1494" s="73" t="s">
        <v>115</v>
      </c>
      <c r="F1494" s="74" t="s">
        <v>115</v>
      </c>
      <c r="G1494" s="74">
        <v>0</v>
      </c>
      <c r="H1494" s="74">
        <v>0</v>
      </c>
      <c r="I1494" s="74">
        <v>1</v>
      </c>
      <c r="K1494" s="113"/>
      <c r="L1494" s="113"/>
      <c r="M1494" s="113"/>
      <c r="N1494" s="113"/>
      <c r="O1494" s="113">
        <v>32</v>
      </c>
      <c r="P1494" s="113" t="s">
        <v>115</v>
      </c>
      <c r="Q1494" t="str">
        <v>MAIN MODELS</v>
      </c>
      <c r="R1494" s="114" t="str">
        <f t="shared" si="29"/>
        <v>LANDCRUISER 300</v>
      </c>
      <c r="S1494" t="str">
        <v>Other Model</v>
      </c>
    </row>
    <row r="1495" spans="1:19" hidden="1">
      <c r="A1495" s="72" t="s">
        <v>2482</v>
      </c>
      <c r="B1495" s="73" t="s">
        <v>2486</v>
      </c>
      <c r="C1495" s="73" t="s">
        <v>2487</v>
      </c>
      <c r="D1495" s="73" t="s">
        <v>2485</v>
      </c>
      <c r="E1495" s="73" t="s">
        <v>115</v>
      </c>
      <c r="F1495" s="74" t="s">
        <v>115</v>
      </c>
      <c r="G1495" s="74">
        <v>0</v>
      </c>
      <c r="H1495" s="74">
        <v>0</v>
      </c>
      <c r="I1495" s="74">
        <v>1</v>
      </c>
      <c r="K1495" s="113"/>
      <c r="L1495" s="113"/>
      <c r="M1495" s="113"/>
      <c r="N1495" s="113"/>
      <c r="O1495" s="113">
        <v>32</v>
      </c>
      <c r="P1495" s="113" t="s">
        <v>115</v>
      </c>
      <c r="Q1495" t="str">
        <v>MAIN MODELS</v>
      </c>
      <c r="R1495" s="114" t="str">
        <f t="shared" si="29"/>
        <v>LANDCRUISER 300</v>
      </c>
      <c r="S1495" t="str">
        <v>Other Model</v>
      </c>
    </row>
    <row r="1496" spans="1:19" hidden="1">
      <c r="A1496" s="72" t="s">
        <v>2482</v>
      </c>
      <c r="B1496" s="73" t="s">
        <v>174</v>
      </c>
      <c r="C1496" s="73" t="s">
        <v>2488</v>
      </c>
      <c r="D1496" s="73" t="s">
        <v>2485</v>
      </c>
      <c r="E1496" s="73" t="s">
        <v>115</v>
      </c>
      <c r="F1496" s="74" t="s">
        <v>115</v>
      </c>
      <c r="G1496" s="74">
        <v>0</v>
      </c>
      <c r="H1496" s="74">
        <v>0</v>
      </c>
      <c r="I1496" s="74">
        <v>1</v>
      </c>
      <c r="K1496" s="113"/>
      <c r="L1496" s="113"/>
      <c r="M1496" s="113"/>
      <c r="N1496" s="113"/>
      <c r="O1496" s="113">
        <v>32</v>
      </c>
      <c r="P1496" s="113" t="s">
        <v>115</v>
      </c>
      <c r="Q1496" t="str">
        <v>MAIN MODELS</v>
      </c>
      <c r="R1496" s="114" t="str">
        <f t="shared" si="29"/>
        <v>LANDCRUISER 300</v>
      </c>
      <c r="S1496" t="str">
        <v>Other Model</v>
      </c>
    </row>
    <row r="1497" spans="1:19" hidden="1">
      <c r="A1497" s="72" t="s">
        <v>2482</v>
      </c>
      <c r="B1497" s="73" t="s">
        <v>176</v>
      </c>
      <c r="C1497" s="73" t="s">
        <v>2489</v>
      </c>
      <c r="D1497" s="73" t="s">
        <v>2485</v>
      </c>
      <c r="E1497" s="73" t="s">
        <v>115</v>
      </c>
      <c r="F1497" s="74" t="s">
        <v>115</v>
      </c>
      <c r="G1497" s="74">
        <v>0</v>
      </c>
      <c r="H1497" s="74">
        <v>0</v>
      </c>
      <c r="I1497" s="74">
        <v>1</v>
      </c>
      <c r="K1497" s="113"/>
      <c r="L1497" s="113"/>
      <c r="M1497" s="113"/>
      <c r="N1497" s="113"/>
      <c r="O1497" s="113">
        <v>32</v>
      </c>
      <c r="P1497" s="113" t="s">
        <v>115</v>
      </c>
      <c r="Q1497" t="str">
        <v>MAIN MODELS</v>
      </c>
      <c r="R1497" s="114" t="str">
        <f t="shared" si="29"/>
        <v>LANDCRUISER 300</v>
      </c>
      <c r="S1497" t="str">
        <v>Other Model</v>
      </c>
    </row>
    <row r="1498" spans="1:19" hidden="1">
      <c r="A1498" s="72" t="s">
        <v>2478</v>
      </c>
      <c r="B1498" s="73" t="s">
        <v>1965</v>
      </c>
      <c r="C1498" s="73" t="s">
        <v>2490</v>
      </c>
      <c r="D1498" s="73" t="s">
        <v>2480</v>
      </c>
      <c r="E1498" s="73" t="s">
        <v>115</v>
      </c>
      <c r="F1498" s="74" t="s">
        <v>115</v>
      </c>
      <c r="G1498" s="75" t="s">
        <v>161</v>
      </c>
      <c r="H1498" s="75" t="s">
        <v>161</v>
      </c>
      <c r="I1498" s="74">
        <v>1</v>
      </c>
      <c r="K1498" s="113"/>
      <c r="L1498" s="113"/>
      <c r="M1498" s="113"/>
      <c r="N1498" s="113"/>
      <c r="O1498" s="113">
        <v>32</v>
      </c>
      <c r="P1498" s="113" t="s">
        <v>115</v>
      </c>
      <c r="Q1498" t="str">
        <v>MAIN MODELS</v>
      </c>
      <c r="R1498" s="114" t="str">
        <f t="shared" si="29"/>
        <v>LANDCRUISER 300</v>
      </c>
      <c r="S1498" t="str">
        <v>Other Model</v>
      </c>
    </row>
    <row r="1499" spans="1:19" hidden="1">
      <c r="A1499" s="72" t="s">
        <v>2478</v>
      </c>
      <c r="B1499" s="73" t="s">
        <v>2330</v>
      </c>
      <c r="C1499" s="73" t="s">
        <v>2491</v>
      </c>
      <c r="D1499" s="73" t="s">
        <v>2480</v>
      </c>
      <c r="E1499" s="73" t="s">
        <v>115</v>
      </c>
      <c r="F1499" s="74" t="s">
        <v>115</v>
      </c>
      <c r="G1499" s="75" t="s">
        <v>161</v>
      </c>
      <c r="H1499" s="75" t="s">
        <v>161</v>
      </c>
      <c r="I1499" s="74">
        <v>1</v>
      </c>
      <c r="K1499" s="113"/>
      <c r="L1499" s="113"/>
      <c r="M1499" s="113"/>
      <c r="N1499" s="113"/>
      <c r="O1499" s="113">
        <v>32</v>
      </c>
      <c r="P1499" s="113" t="s">
        <v>115</v>
      </c>
      <c r="Q1499" t="str">
        <v>MAIN MODELS</v>
      </c>
      <c r="R1499" s="114" t="str">
        <f t="shared" si="29"/>
        <v>LANDCRUISER 300</v>
      </c>
      <c r="S1499" t="str">
        <v>Other Model</v>
      </c>
    </row>
    <row r="1500" spans="1:19" hidden="1">
      <c r="A1500" s="72" t="s">
        <v>2492</v>
      </c>
      <c r="B1500" s="73" t="s">
        <v>158</v>
      </c>
      <c r="C1500" s="73" t="s">
        <v>2493</v>
      </c>
      <c r="D1500" s="73" t="s">
        <v>2494</v>
      </c>
      <c r="E1500" s="73" t="s">
        <v>115</v>
      </c>
      <c r="F1500" s="75" t="s">
        <v>161</v>
      </c>
      <c r="G1500" s="75" t="s">
        <v>161</v>
      </c>
      <c r="H1500" s="75" t="s">
        <v>161</v>
      </c>
      <c r="I1500" s="74">
        <v>0</v>
      </c>
      <c r="K1500" s="112"/>
      <c r="L1500" s="112"/>
      <c r="M1500" s="112"/>
      <c r="N1500" s="112"/>
      <c r="O1500" s="112"/>
      <c r="P1500" s="112" t="s">
        <v>115</v>
      </c>
      <c r="Q1500" t="str">
        <v>MAIN MODELS</v>
      </c>
      <c r="R1500" s="114" t="str">
        <f t="shared" si="29"/>
        <v>LANDCRUISER 300</v>
      </c>
      <c r="S1500" t="str">
        <v>Other Model</v>
      </c>
    </row>
    <row r="1501" spans="1:19" hidden="1">
      <c r="A1501" s="72" t="s">
        <v>2478</v>
      </c>
      <c r="B1501" s="73" t="s">
        <v>158</v>
      </c>
      <c r="C1501" s="73" t="s">
        <v>2495</v>
      </c>
      <c r="D1501" s="73" t="s">
        <v>2496</v>
      </c>
      <c r="E1501" s="73" t="s">
        <v>115</v>
      </c>
      <c r="F1501" s="75" t="s">
        <v>161</v>
      </c>
      <c r="G1501" s="75" t="s">
        <v>161</v>
      </c>
      <c r="H1501" s="75" t="s">
        <v>161</v>
      </c>
      <c r="I1501" s="74">
        <v>0</v>
      </c>
      <c r="K1501" s="112"/>
      <c r="L1501" s="112"/>
      <c r="M1501" s="112"/>
      <c r="N1501" s="112"/>
      <c r="O1501" s="112"/>
      <c r="P1501" s="112" t="s">
        <v>115</v>
      </c>
      <c r="Q1501" t="str">
        <v>MAIN MODELS</v>
      </c>
      <c r="R1501" s="114" t="str">
        <f t="shared" si="29"/>
        <v>LANDCRUISER 300</v>
      </c>
      <c r="S1501" t="str">
        <v>Other Model</v>
      </c>
    </row>
    <row r="1502" spans="1:19" hidden="1">
      <c r="A1502" s="72" t="s">
        <v>2482</v>
      </c>
      <c r="B1502" s="73" t="s">
        <v>158</v>
      </c>
      <c r="C1502" s="73" t="s">
        <v>2497</v>
      </c>
      <c r="D1502" s="73" t="s">
        <v>2485</v>
      </c>
      <c r="E1502" s="73" t="s">
        <v>115</v>
      </c>
      <c r="F1502" s="75" t="s">
        <v>161</v>
      </c>
      <c r="G1502" s="75" t="s">
        <v>161</v>
      </c>
      <c r="H1502" s="75" t="s">
        <v>161</v>
      </c>
      <c r="I1502" s="74">
        <v>0</v>
      </c>
      <c r="K1502" s="112"/>
      <c r="L1502" s="112"/>
      <c r="M1502" s="112"/>
      <c r="N1502" s="112"/>
      <c r="O1502" s="112"/>
      <c r="P1502" s="112" t="s">
        <v>115</v>
      </c>
      <c r="Q1502" t="str">
        <v>MAIN MODELS</v>
      </c>
      <c r="R1502" s="114" t="str">
        <f t="shared" si="29"/>
        <v>LANDCRUISER 300</v>
      </c>
      <c r="S1502" t="str">
        <v>Other Model</v>
      </c>
    </row>
    <row r="1503" spans="1:19" hidden="1">
      <c r="A1503" s="72" t="s">
        <v>2492</v>
      </c>
      <c r="B1503" s="73" t="s">
        <v>162</v>
      </c>
      <c r="C1503" s="73" t="s">
        <v>2498</v>
      </c>
      <c r="D1503" s="73" t="s">
        <v>2494</v>
      </c>
      <c r="E1503" s="73" t="s">
        <v>115</v>
      </c>
      <c r="F1503" s="75" t="s">
        <v>161</v>
      </c>
      <c r="G1503" s="75" t="s">
        <v>161</v>
      </c>
      <c r="H1503" s="75" t="s">
        <v>161</v>
      </c>
      <c r="I1503" s="74">
        <v>0</v>
      </c>
      <c r="K1503" s="112"/>
      <c r="L1503" s="112"/>
      <c r="M1503" s="112"/>
      <c r="N1503" s="112"/>
      <c r="O1503" s="112"/>
      <c r="P1503" s="112" t="s">
        <v>115</v>
      </c>
      <c r="Q1503" t="str">
        <v>MAIN MODELS</v>
      </c>
      <c r="R1503" s="114" t="str">
        <f t="shared" si="29"/>
        <v>LANDCRUISER 300</v>
      </c>
      <c r="S1503" t="str">
        <v>Other Model</v>
      </c>
    </row>
    <row r="1504" spans="1:19" hidden="1">
      <c r="A1504" s="72" t="s">
        <v>2478</v>
      </c>
      <c r="B1504" s="73" t="s">
        <v>162</v>
      </c>
      <c r="C1504" s="73" t="s">
        <v>2499</v>
      </c>
      <c r="D1504" s="73" t="s">
        <v>2480</v>
      </c>
      <c r="E1504" s="73" t="s">
        <v>115</v>
      </c>
      <c r="F1504" s="75" t="s">
        <v>161</v>
      </c>
      <c r="G1504" s="75" t="s">
        <v>161</v>
      </c>
      <c r="H1504" s="75" t="s">
        <v>161</v>
      </c>
      <c r="I1504" s="74">
        <v>0</v>
      </c>
      <c r="K1504" s="112"/>
      <c r="L1504" s="112"/>
      <c r="M1504" s="112"/>
      <c r="N1504" s="112"/>
      <c r="O1504" s="112"/>
      <c r="P1504" s="112" t="s">
        <v>115</v>
      </c>
      <c r="Q1504" t="str">
        <v>MAIN MODELS</v>
      </c>
      <c r="R1504" s="114" t="str">
        <f t="shared" si="29"/>
        <v>LANDCRUISER 300</v>
      </c>
      <c r="S1504" t="str">
        <v>Other Model</v>
      </c>
    </row>
    <row r="1505" spans="1:19" hidden="1">
      <c r="A1505" s="72" t="s">
        <v>2482</v>
      </c>
      <c r="B1505" s="73" t="s">
        <v>162</v>
      </c>
      <c r="C1505" s="73" t="s">
        <v>2500</v>
      </c>
      <c r="D1505" s="73" t="s">
        <v>2485</v>
      </c>
      <c r="E1505" s="73" t="s">
        <v>115</v>
      </c>
      <c r="F1505" s="75" t="s">
        <v>161</v>
      </c>
      <c r="G1505" s="75" t="s">
        <v>161</v>
      </c>
      <c r="H1505" s="75" t="s">
        <v>161</v>
      </c>
      <c r="I1505" s="74">
        <v>0</v>
      </c>
      <c r="K1505" s="112"/>
      <c r="L1505" s="112"/>
      <c r="M1505" s="112"/>
      <c r="N1505" s="112"/>
      <c r="O1505" s="112"/>
      <c r="P1505" s="112" t="s">
        <v>115</v>
      </c>
      <c r="Q1505" t="str">
        <v>MAIN MODELS</v>
      </c>
      <c r="R1505" s="114" t="str">
        <f t="shared" si="29"/>
        <v>LANDCRUISER 300</v>
      </c>
      <c r="S1505" t="str">
        <v>Other Model</v>
      </c>
    </row>
    <row r="1506" spans="1:19" hidden="1">
      <c r="A1506" s="72" t="s">
        <v>2492</v>
      </c>
      <c r="B1506" s="73" t="s">
        <v>170</v>
      </c>
      <c r="C1506" s="73" t="s">
        <v>2501</v>
      </c>
      <c r="D1506" s="73" t="s">
        <v>2494</v>
      </c>
      <c r="E1506" s="73" t="s">
        <v>115</v>
      </c>
      <c r="F1506" s="75" t="s">
        <v>161</v>
      </c>
      <c r="G1506" s="75" t="s">
        <v>161</v>
      </c>
      <c r="H1506" s="75" t="s">
        <v>161</v>
      </c>
      <c r="I1506" s="74">
        <v>0</v>
      </c>
      <c r="K1506" s="112"/>
      <c r="L1506" s="112"/>
      <c r="M1506" s="112"/>
      <c r="N1506" s="112"/>
      <c r="O1506" s="112"/>
      <c r="P1506" s="112" t="s">
        <v>115</v>
      </c>
      <c r="Q1506" t="str">
        <v>MAIN MODELS</v>
      </c>
      <c r="R1506" s="114" t="str">
        <f t="shared" si="29"/>
        <v>LANDCRUISER 300</v>
      </c>
      <c r="S1506" t="str">
        <v>Other Model</v>
      </c>
    </row>
    <row r="1507" spans="1:19" hidden="1">
      <c r="A1507" s="72" t="s">
        <v>2478</v>
      </c>
      <c r="B1507" s="73" t="s">
        <v>170</v>
      </c>
      <c r="C1507" s="73" t="s">
        <v>2502</v>
      </c>
      <c r="D1507" s="73" t="s">
        <v>2480</v>
      </c>
      <c r="E1507" s="73" t="s">
        <v>115</v>
      </c>
      <c r="F1507" s="75" t="s">
        <v>161</v>
      </c>
      <c r="G1507" s="75" t="s">
        <v>161</v>
      </c>
      <c r="H1507" s="75" t="s">
        <v>161</v>
      </c>
      <c r="I1507" s="74">
        <v>0</v>
      </c>
      <c r="K1507" s="112"/>
      <c r="L1507" s="112"/>
      <c r="M1507" s="112"/>
      <c r="N1507" s="112"/>
      <c r="O1507" s="112"/>
      <c r="P1507" s="112" t="s">
        <v>115</v>
      </c>
      <c r="Q1507" t="str">
        <v>MAIN MODELS</v>
      </c>
      <c r="R1507" s="114" t="str">
        <f t="shared" si="29"/>
        <v>LANDCRUISER 300</v>
      </c>
      <c r="S1507" t="str">
        <v>Other Model</v>
      </c>
    </row>
    <row r="1508" spans="1:19" hidden="1">
      <c r="A1508" s="72" t="s">
        <v>2482</v>
      </c>
      <c r="B1508" s="73" t="s">
        <v>170</v>
      </c>
      <c r="C1508" s="73" t="s">
        <v>2503</v>
      </c>
      <c r="D1508" s="73" t="s">
        <v>2485</v>
      </c>
      <c r="E1508" s="73" t="s">
        <v>115</v>
      </c>
      <c r="F1508" s="75" t="s">
        <v>161</v>
      </c>
      <c r="G1508" s="75" t="s">
        <v>161</v>
      </c>
      <c r="H1508" s="75" t="s">
        <v>161</v>
      </c>
      <c r="I1508" s="74">
        <v>0</v>
      </c>
      <c r="K1508" s="112"/>
      <c r="L1508" s="112"/>
      <c r="M1508" s="112"/>
      <c r="N1508" s="112"/>
      <c r="O1508" s="112"/>
      <c r="P1508" s="112" t="s">
        <v>115</v>
      </c>
      <c r="Q1508" t="str">
        <v>MAIN MODELS</v>
      </c>
      <c r="R1508" s="114" t="str">
        <f t="shared" si="29"/>
        <v>LANDCRUISER 300</v>
      </c>
      <c r="S1508" t="str">
        <v>Other Model</v>
      </c>
    </row>
    <row r="1509" spans="1:19" hidden="1">
      <c r="A1509" s="72" t="s">
        <v>2492</v>
      </c>
      <c r="B1509" s="73" t="s">
        <v>172</v>
      </c>
      <c r="C1509" s="73" t="s">
        <v>2504</v>
      </c>
      <c r="D1509" s="73" t="s">
        <v>2494</v>
      </c>
      <c r="E1509" s="73" t="s">
        <v>115</v>
      </c>
      <c r="F1509" s="75" t="s">
        <v>161</v>
      </c>
      <c r="G1509" s="75" t="s">
        <v>161</v>
      </c>
      <c r="H1509" s="75" t="s">
        <v>161</v>
      </c>
      <c r="I1509" s="74">
        <v>0</v>
      </c>
      <c r="K1509" s="112"/>
      <c r="L1509" s="112"/>
      <c r="M1509" s="112"/>
      <c r="N1509" s="112"/>
      <c r="O1509" s="112"/>
      <c r="P1509" s="112" t="s">
        <v>115</v>
      </c>
      <c r="Q1509" t="str">
        <v>MAIN MODELS</v>
      </c>
      <c r="R1509" s="114" t="str">
        <f t="shared" si="29"/>
        <v>LANDCRUISER 300</v>
      </c>
      <c r="S1509" t="str">
        <v>Other Model</v>
      </c>
    </row>
    <row r="1510" spans="1:19" hidden="1">
      <c r="A1510" s="72" t="s">
        <v>2478</v>
      </c>
      <c r="B1510" s="73" t="s">
        <v>172</v>
      </c>
      <c r="C1510" s="73" t="s">
        <v>2505</v>
      </c>
      <c r="D1510" s="73" t="s">
        <v>2480</v>
      </c>
      <c r="E1510" s="73" t="s">
        <v>115</v>
      </c>
      <c r="F1510" s="75" t="s">
        <v>161</v>
      </c>
      <c r="G1510" s="75" t="s">
        <v>161</v>
      </c>
      <c r="H1510" s="75" t="s">
        <v>161</v>
      </c>
      <c r="I1510" s="74">
        <v>0</v>
      </c>
      <c r="K1510" s="112"/>
      <c r="L1510" s="112"/>
      <c r="M1510" s="112"/>
      <c r="N1510" s="112"/>
      <c r="O1510" s="112"/>
      <c r="P1510" s="112" t="s">
        <v>115</v>
      </c>
      <c r="Q1510" t="str">
        <v>MAIN MODELS</v>
      </c>
      <c r="R1510" s="114" t="str">
        <f t="shared" si="29"/>
        <v>LANDCRUISER 300</v>
      </c>
      <c r="S1510" t="str">
        <v>Other Model</v>
      </c>
    </row>
    <row r="1511" spans="1:19" hidden="1">
      <c r="A1511" s="72" t="s">
        <v>2482</v>
      </c>
      <c r="B1511" s="73" t="s">
        <v>172</v>
      </c>
      <c r="C1511" s="73" t="s">
        <v>2506</v>
      </c>
      <c r="D1511" s="73" t="s">
        <v>2485</v>
      </c>
      <c r="E1511" s="73" t="s">
        <v>115</v>
      </c>
      <c r="F1511" s="75" t="s">
        <v>161</v>
      </c>
      <c r="G1511" s="75" t="s">
        <v>161</v>
      </c>
      <c r="H1511" s="75" t="s">
        <v>161</v>
      </c>
      <c r="I1511" s="74">
        <v>0</v>
      </c>
      <c r="K1511" s="112"/>
      <c r="L1511" s="112"/>
      <c r="M1511" s="112"/>
      <c r="N1511" s="112"/>
      <c r="O1511" s="112"/>
      <c r="P1511" s="112" t="s">
        <v>115</v>
      </c>
      <c r="Q1511" t="str">
        <v>MAIN MODELS</v>
      </c>
      <c r="R1511" s="114" t="str">
        <f t="shared" si="29"/>
        <v>LANDCRUISER 300</v>
      </c>
      <c r="S1511" t="str">
        <v>Other Model</v>
      </c>
    </row>
    <row r="1512" spans="1:19" hidden="1">
      <c r="A1512" s="72" t="s">
        <v>2482</v>
      </c>
      <c r="B1512" s="73" t="s">
        <v>216</v>
      </c>
      <c r="C1512" s="73" t="s">
        <v>2507</v>
      </c>
      <c r="D1512" s="73" t="s">
        <v>2485</v>
      </c>
      <c r="E1512" s="73" t="s">
        <v>115</v>
      </c>
      <c r="F1512" s="75" t="s">
        <v>161</v>
      </c>
      <c r="G1512" s="75" t="s">
        <v>161</v>
      </c>
      <c r="H1512" s="75" t="s">
        <v>161</v>
      </c>
      <c r="I1512" s="74">
        <v>0</v>
      </c>
      <c r="K1512" s="112"/>
      <c r="L1512" s="112"/>
      <c r="M1512" s="112"/>
      <c r="N1512" s="112"/>
      <c r="O1512" s="112"/>
      <c r="P1512" s="112" t="s">
        <v>115</v>
      </c>
      <c r="Q1512" t="str">
        <v>MAIN MODELS</v>
      </c>
      <c r="R1512" s="114" t="str">
        <f t="shared" si="29"/>
        <v>LANDCRUISER 300</v>
      </c>
      <c r="S1512" t="str">
        <v>Other Model</v>
      </c>
    </row>
    <row r="1513" spans="1:19" hidden="1">
      <c r="A1513" s="72" t="s">
        <v>2482</v>
      </c>
      <c r="B1513" s="73" t="s">
        <v>486</v>
      </c>
      <c r="C1513" s="73" t="s">
        <v>2508</v>
      </c>
      <c r="D1513" s="73" t="s">
        <v>2485</v>
      </c>
      <c r="E1513" s="73" t="s">
        <v>115</v>
      </c>
      <c r="F1513" s="75" t="s">
        <v>161</v>
      </c>
      <c r="G1513" s="75" t="s">
        <v>161</v>
      </c>
      <c r="H1513" s="75" t="s">
        <v>161</v>
      </c>
      <c r="I1513" s="74">
        <v>0</v>
      </c>
      <c r="K1513" s="112"/>
      <c r="L1513" s="112"/>
      <c r="M1513" s="112"/>
      <c r="N1513" s="112"/>
      <c r="O1513" s="112"/>
      <c r="P1513" s="112" t="s">
        <v>115</v>
      </c>
      <c r="Q1513" t="str">
        <v>MAIN MODELS</v>
      </c>
      <c r="R1513" s="114" t="str">
        <f t="shared" si="29"/>
        <v>LANDCRUISER 300</v>
      </c>
      <c r="S1513" t="str">
        <v>Other Model</v>
      </c>
    </row>
    <row r="1514" spans="1:19" hidden="1">
      <c r="A1514" s="72" t="s">
        <v>2482</v>
      </c>
      <c r="B1514" s="73" t="s">
        <v>484</v>
      </c>
      <c r="C1514" s="73" t="s">
        <v>2509</v>
      </c>
      <c r="D1514" s="73" t="s">
        <v>2485</v>
      </c>
      <c r="E1514" s="73" t="s">
        <v>115</v>
      </c>
      <c r="F1514" s="75" t="s">
        <v>161</v>
      </c>
      <c r="G1514" s="75" t="s">
        <v>161</v>
      </c>
      <c r="H1514" s="75" t="s">
        <v>161</v>
      </c>
      <c r="I1514" s="74">
        <v>0</v>
      </c>
      <c r="K1514" s="112"/>
      <c r="L1514" s="112"/>
      <c r="M1514" s="112"/>
      <c r="N1514" s="112"/>
      <c r="O1514" s="112"/>
      <c r="P1514" s="112" t="s">
        <v>115</v>
      </c>
      <c r="Q1514" t="str">
        <v>MAIN MODELS</v>
      </c>
      <c r="R1514" s="114" t="str">
        <f t="shared" si="29"/>
        <v>LANDCRUISER 300</v>
      </c>
      <c r="S1514" t="str">
        <v>Other Model</v>
      </c>
    </row>
    <row r="1515" spans="1:19" hidden="1">
      <c r="A1515" s="72" t="s">
        <v>2482</v>
      </c>
      <c r="B1515" s="73" t="s">
        <v>488</v>
      </c>
      <c r="C1515" s="73" t="s">
        <v>2510</v>
      </c>
      <c r="D1515" s="73" t="s">
        <v>2485</v>
      </c>
      <c r="E1515" s="73" t="s">
        <v>115</v>
      </c>
      <c r="F1515" s="75" t="s">
        <v>161</v>
      </c>
      <c r="G1515" s="75" t="s">
        <v>161</v>
      </c>
      <c r="H1515" s="75" t="s">
        <v>161</v>
      </c>
      <c r="I1515" s="74">
        <v>0</v>
      </c>
      <c r="K1515" s="112"/>
      <c r="L1515" s="112"/>
      <c r="M1515" s="112"/>
      <c r="N1515" s="112"/>
      <c r="O1515" s="112"/>
      <c r="P1515" s="112" t="s">
        <v>115</v>
      </c>
      <c r="Q1515" t="str">
        <v>MAIN MODELS</v>
      </c>
      <c r="R1515" s="114" t="str">
        <f t="shared" si="29"/>
        <v>LANDCRUISER 300</v>
      </c>
      <c r="S1515" t="str">
        <v>Other Model</v>
      </c>
    </row>
    <row r="1516" spans="1:19" hidden="1">
      <c r="A1516" s="72" t="s">
        <v>2478</v>
      </c>
      <c r="B1516" s="73" t="s">
        <v>488</v>
      </c>
      <c r="C1516" s="73" t="s">
        <v>2511</v>
      </c>
      <c r="D1516" s="73" t="s">
        <v>2480</v>
      </c>
      <c r="E1516" s="73" t="s">
        <v>115</v>
      </c>
      <c r="F1516" s="75" t="s">
        <v>161</v>
      </c>
      <c r="G1516" s="75" t="s">
        <v>161</v>
      </c>
      <c r="H1516" s="75" t="s">
        <v>161</v>
      </c>
      <c r="I1516" s="74">
        <v>0</v>
      </c>
      <c r="K1516" s="112"/>
      <c r="L1516" s="112"/>
      <c r="M1516" s="112"/>
      <c r="N1516" s="112"/>
      <c r="O1516" s="112"/>
      <c r="P1516" s="112" t="s">
        <v>115</v>
      </c>
      <c r="Q1516" t="str">
        <v>MAIN MODELS</v>
      </c>
      <c r="R1516" s="114" t="str">
        <f t="shared" si="29"/>
        <v>LANDCRUISER 300</v>
      </c>
      <c r="S1516" t="str">
        <v>Other Model</v>
      </c>
    </row>
    <row r="1517" spans="1:19" hidden="1">
      <c r="A1517" s="72" t="s">
        <v>2478</v>
      </c>
      <c r="B1517" s="73" t="s">
        <v>484</v>
      </c>
      <c r="C1517" s="73" t="s">
        <v>2512</v>
      </c>
      <c r="D1517" s="73" t="s">
        <v>2480</v>
      </c>
      <c r="E1517" s="73" t="s">
        <v>115</v>
      </c>
      <c r="F1517" s="75" t="s">
        <v>161</v>
      </c>
      <c r="G1517" s="75" t="s">
        <v>161</v>
      </c>
      <c r="H1517" s="75" t="s">
        <v>161</v>
      </c>
      <c r="I1517" s="74">
        <v>0</v>
      </c>
      <c r="K1517" s="112"/>
      <c r="L1517" s="112"/>
      <c r="M1517" s="112"/>
      <c r="N1517" s="112"/>
      <c r="O1517" s="112"/>
      <c r="P1517" s="112" t="s">
        <v>115</v>
      </c>
      <c r="Q1517" t="str">
        <v>MAIN MODELS</v>
      </c>
      <c r="R1517" s="114" t="str">
        <f t="shared" si="29"/>
        <v>LANDCRUISER 300</v>
      </c>
      <c r="S1517" t="str">
        <v>Other Model</v>
      </c>
    </row>
    <row r="1518" spans="1:19" hidden="1">
      <c r="A1518" s="72" t="s">
        <v>2482</v>
      </c>
      <c r="B1518" s="73" t="s">
        <v>221</v>
      </c>
      <c r="C1518" s="73" t="s">
        <v>2513</v>
      </c>
      <c r="D1518" s="73" t="s">
        <v>2485</v>
      </c>
      <c r="E1518" s="73" t="s">
        <v>115</v>
      </c>
      <c r="F1518" s="75" t="s">
        <v>161</v>
      </c>
      <c r="G1518" s="75" t="s">
        <v>161</v>
      </c>
      <c r="H1518" s="75" t="s">
        <v>161</v>
      </c>
      <c r="I1518" s="74">
        <v>0</v>
      </c>
      <c r="K1518" s="112"/>
      <c r="L1518" s="112"/>
      <c r="M1518" s="112"/>
      <c r="N1518" s="112"/>
      <c r="O1518" s="112"/>
      <c r="P1518" s="112" t="s">
        <v>115</v>
      </c>
      <c r="Q1518" t="str">
        <v>MAIN MODELS</v>
      </c>
      <c r="R1518" s="114" t="str">
        <f t="shared" si="29"/>
        <v>LANDCRUISER 300</v>
      </c>
      <c r="S1518" t="str">
        <v>Other Model</v>
      </c>
    </row>
    <row r="1519" spans="1:19" hidden="1">
      <c r="A1519" s="72" t="s">
        <v>2482</v>
      </c>
      <c r="B1519" s="73" t="s">
        <v>164</v>
      </c>
      <c r="C1519" s="73" t="s">
        <v>2514</v>
      </c>
      <c r="D1519" s="73" t="s">
        <v>2485</v>
      </c>
      <c r="E1519" s="73" t="s">
        <v>115</v>
      </c>
      <c r="F1519" s="75" t="s">
        <v>161</v>
      </c>
      <c r="G1519" s="75" t="s">
        <v>161</v>
      </c>
      <c r="H1519" s="75" t="s">
        <v>161</v>
      </c>
      <c r="I1519" s="74">
        <v>0</v>
      </c>
      <c r="K1519" s="112"/>
      <c r="L1519" s="112"/>
      <c r="M1519" s="112"/>
      <c r="N1519" s="112"/>
      <c r="O1519" s="112"/>
      <c r="P1519" s="112" t="s">
        <v>115</v>
      </c>
      <c r="Q1519" t="str">
        <v>MAIN MODELS</v>
      </c>
      <c r="R1519" s="114" t="str">
        <f t="shared" si="29"/>
        <v>LANDCRUISER 300</v>
      </c>
      <c r="S1519" t="str">
        <v>Other Model</v>
      </c>
    </row>
    <row r="1520" spans="1:19" hidden="1">
      <c r="A1520" s="72" t="s">
        <v>2482</v>
      </c>
      <c r="B1520" s="73" t="s">
        <v>835</v>
      </c>
      <c r="C1520" s="73" t="s">
        <v>2515</v>
      </c>
      <c r="D1520" s="73" t="s">
        <v>2485</v>
      </c>
      <c r="E1520" s="73" t="s">
        <v>115</v>
      </c>
      <c r="F1520" s="75" t="s">
        <v>161</v>
      </c>
      <c r="G1520" s="75" t="s">
        <v>161</v>
      </c>
      <c r="H1520" s="75" t="s">
        <v>161</v>
      </c>
      <c r="I1520" s="74">
        <v>0</v>
      </c>
      <c r="K1520" s="112"/>
      <c r="L1520" s="112"/>
      <c r="M1520" s="112"/>
      <c r="N1520" s="112"/>
      <c r="O1520" s="112"/>
      <c r="P1520" s="112" t="s">
        <v>115</v>
      </c>
      <c r="Q1520" t="str">
        <v>MAIN MODELS</v>
      </c>
      <c r="R1520" s="114" t="str">
        <f t="shared" si="29"/>
        <v>LANDCRUISER 300</v>
      </c>
      <c r="S1520" t="str">
        <v>Other Model</v>
      </c>
    </row>
    <row r="1521" spans="1:19" hidden="1">
      <c r="A1521" s="72" t="s">
        <v>2482</v>
      </c>
      <c r="B1521" s="73" t="s">
        <v>854</v>
      </c>
      <c r="C1521" s="73" t="s">
        <v>2516</v>
      </c>
      <c r="D1521" s="73" t="s">
        <v>2485</v>
      </c>
      <c r="E1521" s="73" t="s">
        <v>115</v>
      </c>
      <c r="F1521" s="75" t="s">
        <v>161</v>
      </c>
      <c r="G1521" s="75" t="s">
        <v>161</v>
      </c>
      <c r="H1521" s="75" t="s">
        <v>161</v>
      </c>
      <c r="I1521" s="74">
        <v>0</v>
      </c>
      <c r="K1521" s="112"/>
      <c r="L1521" s="112"/>
      <c r="M1521" s="112"/>
      <c r="N1521" s="112"/>
      <c r="O1521" s="112"/>
      <c r="P1521" s="112" t="s">
        <v>115</v>
      </c>
      <c r="Q1521" t="str">
        <v>MAIN MODELS</v>
      </c>
      <c r="R1521" s="114" t="str">
        <f t="shared" si="29"/>
        <v>LANDCRUISER 300</v>
      </c>
      <c r="S1521" t="str">
        <v>Other Model</v>
      </c>
    </row>
    <row r="1522" spans="1:19" hidden="1">
      <c r="A1522" s="72" t="s">
        <v>2517</v>
      </c>
      <c r="B1522" s="73" t="s">
        <v>158</v>
      </c>
      <c r="C1522" s="73" t="s">
        <v>2518</v>
      </c>
      <c r="D1522" s="73" t="s">
        <v>2519</v>
      </c>
      <c r="E1522" s="73" t="s">
        <v>86</v>
      </c>
      <c r="F1522" s="74" t="s">
        <v>63</v>
      </c>
      <c r="G1522" s="74" t="s">
        <v>63</v>
      </c>
      <c r="H1522" s="74" t="s">
        <v>63</v>
      </c>
      <c r="I1522" s="74">
        <v>0</v>
      </c>
      <c r="K1522" s="112"/>
      <c r="L1522" s="112"/>
      <c r="M1522" s="112"/>
      <c r="N1522" s="112"/>
      <c r="O1522" s="113">
        <v>33</v>
      </c>
      <c r="P1522" s="112" t="s">
        <v>86</v>
      </c>
      <c r="Q1522" t="str">
        <v>MAIN MODELS</v>
      </c>
      <c r="R1522" s="114" t="str">
        <f t="shared" si="29"/>
        <v>LANDCRUISER 70</v>
      </c>
      <c r="S1522" t="str">
        <v>Other Model</v>
      </c>
    </row>
    <row r="1523" spans="1:19" hidden="1">
      <c r="A1523" s="72" t="s">
        <v>2517</v>
      </c>
      <c r="B1523" s="73" t="s">
        <v>221</v>
      </c>
      <c r="C1523" s="73" t="s">
        <v>2520</v>
      </c>
      <c r="D1523" s="73" t="s">
        <v>2519</v>
      </c>
      <c r="E1523" s="73" t="s">
        <v>86</v>
      </c>
      <c r="F1523" s="74" t="s">
        <v>63</v>
      </c>
      <c r="G1523" s="74" t="s">
        <v>63</v>
      </c>
      <c r="H1523" s="74" t="s">
        <v>63</v>
      </c>
      <c r="I1523" s="74">
        <v>0</v>
      </c>
      <c r="K1523" s="112"/>
      <c r="L1523" s="112"/>
      <c r="M1523" s="112"/>
      <c r="N1523" s="112"/>
      <c r="O1523" s="113">
        <v>33</v>
      </c>
      <c r="P1523" s="112" t="s">
        <v>86</v>
      </c>
      <c r="Q1523" t="str">
        <v>MAIN MODELS</v>
      </c>
      <c r="R1523" s="114" t="str">
        <f t="shared" si="29"/>
        <v>LANDCRUISER 70</v>
      </c>
      <c r="S1523" t="str">
        <v>Other Model</v>
      </c>
    </row>
    <row r="1524" spans="1:19" hidden="1">
      <c r="A1524" s="72" t="s">
        <v>2521</v>
      </c>
      <c r="B1524" s="73" t="s">
        <v>158</v>
      </c>
      <c r="C1524" s="73" t="s">
        <v>2522</v>
      </c>
      <c r="D1524" s="73" t="s">
        <v>2523</v>
      </c>
      <c r="E1524" s="73" t="s">
        <v>86</v>
      </c>
      <c r="F1524" s="74" t="s">
        <v>63</v>
      </c>
      <c r="G1524" s="74" t="s">
        <v>63</v>
      </c>
      <c r="H1524" s="74" t="s">
        <v>63</v>
      </c>
      <c r="I1524" s="74">
        <v>0</v>
      </c>
      <c r="K1524" s="112"/>
      <c r="L1524" s="112"/>
      <c r="M1524" s="112"/>
      <c r="N1524" s="112"/>
      <c r="O1524" s="113">
        <v>33</v>
      </c>
      <c r="P1524" s="112" t="s">
        <v>86</v>
      </c>
      <c r="Q1524" t="str">
        <v>MAIN MODELS</v>
      </c>
      <c r="R1524" s="114" t="str">
        <f t="shared" si="29"/>
        <v>LANDCRUISER 70</v>
      </c>
      <c r="S1524" t="str">
        <v>Other Model</v>
      </c>
    </row>
    <row r="1525" spans="1:19" hidden="1">
      <c r="A1525" s="72" t="s">
        <v>2521</v>
      </c>
      <c r="B1525" s="73" t="s">
        <v>221</v>
      </c>
      <c r="C1525" s="73" t="s">
        <v>2524</v>
      </c>
      <c r="D1525" s="73" t="s">
        <v>2523</v>
      </c>
      <c r="E1525" s="73" t="s">
        <v>86</v>
      </c>
      <c r="F1525" s="74" t="s">
        <v>63</v>
      </c>
      <c r="G1525" s="74" t="s">
        <v>63</v>
      </c>
      <c r="H1525" s="74" t="s">
        <v>63</v>
      </c>
      <c r="I1525" s="74">
        <v>0</v>
      </c>
      <c r="K1525" s="112"/>
      <c r="L1525" s="112"/>
      <c r="M1525" s="112"/>
      <c r="N1525" s="112"/>
      <c r="O1525" s="113">
        <v>33</v>
      </c>
      <c r="P1525" s="112" t="s">
        <v>86</v>
      </c>
      <c r="Q1525" t="str">
        <v>MAIN MODELS</v>
      </c>
      <c r="R1525" s="114" t="str">
        <f t="shared" si="29"/>
        <v>LANDCRUISER 70</v>
      </c>
      <c r="S1525" t="str">
        <v>Other Model</v>
      </c>
    </row>
    <row r="1526" spans="1:19" hidden="1">
      <c r="A1526" s="72" t="s">
        <v>2521</v>
      </c>
      <c r="B1526" s="73" t="s">
        <v>164</v>
      </c>
      <c r="C1526" s="73" t="s">
        <v>2525</v>
      </c>
      <c r="D1526" s="73" t="s">
        <v>2526</v>
      </c>
      <c r="E1526" s="73" t="s">
        <v>86</v>
      </c>
      <c r="F1526" s="74" t="s">
        <v>63</v>
      </c>
      <c r="G1526" s="74" t="s">
        <v>63</v>
      </c>
      <c r="H1526" s="74" t="s">
        <v>63</v>
      </c>
      <c r="I1526" s="74">
        <v>0</v>
      </c>
      <c r="K1526" s="112"/>
      <c r="L1526" s="112"/>
      <c r="M1526" s="112"/>
      <c r="N1526" s="112"/>
      <c r="O1526" s="113">
        <v>33</v>
      </c>
      <c r="P1526" s="112" t="s">
        <v>86</v>
      </c>
      <c r="Q1526" t="str">
        <v>MAIN MODELS</v>
      </c>
      <c r="R1526" s="114" t="str">
        <f t="shared" si="29"/>
        <v>LANDCRUISER 70</v>
      </c>
      <c r="S1526" t="str">
        <v>Other Model</v>
      </c>
    </row>
    <row r="1527" spans="1:19" hidden="1">
      <c r="A1527" s="72" t="s">
        <v>2527</v>
      </c>
      <c r="B1527" s="73" t="s">
        <v>158</v>
      </c>
      <c r="C1527" s="73" t="s">
        <v>2528</v>
      </c>
      <c r="D1527" s="73" t="s">
        <v>2529</v>
      </c>
      <c r="E1527" s="73" t="s">
        <v>86</v>
      </c>
      <c r="F1527" s="74" t="s">
        <v>63</v>
      </c>
      <c r="G1527" s="74" t="s">
        <v>63</v>
      </c>
      <c r="H1527" s="74" t="s">
        <v>63</v>
      </c>
      <c r="I1527" s="74">
        <v>0</v>
      </c>
      <c r="K1527" s="112"/>
      <c r="L1527" s="112"/>
      <c r="M1527" s="112"/>
      <c r="N1527" s="112"/>
      <c r="O1527" s="113">
        <v>33</v>
      </c>
      <c r="P1527" s="112" t="s">
        <v>86</v>
      </c>
      <c r="Q1527" t="str">
        <v>MAIN MODELS</v>
      </c>
      <c r="R1527" s="114" t="str">
        <f t="shared" si="29"/>
        <v>LANDCRUISER 70</v>
      </c>
      <c r="S1527" t="str">
        <v>Other Model</v>
      </c>
    </row>
    <row r="1528" spans="1:19" hidden="1">
      <c r="A1528" s="72" t="s">
        <v>2527</v>
      </c>
      <c r="B1528" s="73" t="s">
        <v>221</v>
      </c>
      <c r="C1528" s="73" t="s">
        <v>2530</v>
      </c>
      <c r="D1528" s="73" t="s">
        <v>2529</v>
      </c>
      <c r="E1528" s="73" t="s">
        <v>86</v>
      </c>
      <c r="F1528" s="74" t="s">
        <v>63</v>
      </c>
      <c r="G1528" s="74" t="s">
        <v>63</v>
      </c>
      <c r="H1528" s="74" t="s">
        <v>63</v>
      </c>
      <c r="I1528" s="74">
        <v>0</v>
      </c>
      <c r="K1528" s="112"/>
      <c r="L1528" s="112"/>
      <c r="M1528" s="112"/>
      <c r="N1528" s="112"/>
      <c r="O1528" s="113">
        <v>33</v>
      </c>
      <c r="P1528" s="112" t="s">
        <v>86</v>
      </c>
      <c r="Q1528" t="str">
        <v>MAIN MODELS</v>
      </c>
      <c r="R1528" s="114" t="str">
        <f t="shared" si="29"/>
        <v>LANDCRUISER 70</v>
      </c>
      <c r="S1528" t="str">
        <v>Other Model</v>
      </c>
    </row>
    <row r="1529" spans="1:19" hidden="1">
      <c r="A1529" s="72" t="s">
        <v>2527</v>
      </c>
      <c r="B1529" s="73" t="s">
        <v>274</v>
      </c>
      <c r="C1529" s="73" t="s">
        <v>2531</v>
      </c>
      <c r="D1529" s="73" t="s">
        <v>2529</v>
      </c>
      <c r="E1529" s="73" t="s">
        <v>86</v>
      </c>
      <c r="F1529" s="74" t="s">
        <v>63</v>
      </c>
      <c r="G1529" s="74" t="s">
        <v>63</v>
      </c>
      <c r="H1529" s="74" t="s">
        <v>63</v>
      </c>
      <c r="I1529" s="74">
        <v>0</v>
      </c>
      <c r="K1529" s="112"/>
      <c r="L1529" s="112"/>
      <c r="M1529" s="112"/>
      <c r="N1529" s="112"/>
      <c r="O1529" s="113">
        <v>33</v>
      </c>
      <c r="P1529" s="112" t="s">
        <v>86</v>
      </c>
      <c r="Q1529" t="str">
        <v>MAIN MODELS</v>
      </c>
      <c r="R1529" s="114" t="str">
        <f t="shared" si="29"/>
        <v>LANDCRUISER 70</v>
      </c>
      <c r="S1529" t="str">
        <v>Other Model</v>
      </c>
    </row>
    <row r="1530" spans="1:19" hidden="1">
      <c r="A1530" s="72" t="s">
        <v>2532</v>
      </c>
      <c r="B1530" s="73" t="s">
        <v>158</v>
      </c>
      <c r="C1530" s="73" t="s">
        <v>2533</v>
      </c>
      <c r="D1530" s="73" t="s">
        <v>2534</v>
      </c>
      <c r="E1530" s="73" t="s">
        <v>86</v>
      </c>
      <c r="F1530" s="75" t="s">
        <v>161</v>
      </c>
      <c r="G1530" s="74">
        <v>0</v>
      </c>
      <c r="H1530" s="74" t="s">
        <v>231</v>
      </c>
      <c r="I1530" s="74">
        <v>1</v>
      </c>
      <c r="K1530" s="113"/>
      <c r="L1530" s="113"/>
      <c r="M1530" s="113"/>
      <c r="N1530" s="113"/>
      <c r="O1530" s="113">
        <v>33</v>
      </c>
      <c r="P1530" s="113" t="s">
        <v>86</v>
      </c>
      <c r="Q1530" t="str">
        <v>MAIN MODELS</v>
      </c>
      <c r="R1530" s="114" t="str">
        <f t="shared" si="29"/>
        <v>LANDCRUISER 70</v>
      </c>
      <c r="S1530" t="str">
        <v>Other Model</v>
      </c>
    </row>
    <row r="1531" spans="1:19" hidden="1">
      <c r="A1531" s="72" t="s">
        <v>2517</v>
      </c>
      <c r="B1531" s="73" t="s">
        <v>277</v>
      </c>
      <c r="C1531" s="73" t="s">
        <v>2535</v>
      </c>
      <c r="D1531" s="73" t="s">
        <v>2536</v>
      </c>
      <c r="E1531" s="73" t="s">
        <v>86</v>
      </c>
      <c r="F1531" s="75" t="s">
        <v>161</v>
      </c>
      <c r="G1531" s="74">
        <v>0</v>
      </c>
      <c r="H1531" s="74" t="s">
        <v>231</v>
      </c>
      <c r="I1531" s="74">
        <v>1</v>
      </c>
      <c r="K1531" s="113"/>
      <c r="L1531" s="113"/>
      <c r="M1531" s="113"/>
      <c r="N1531" s="113"/>
      <c r="O1531" s="113">
        <v>33</v>
      </c>
      <c r="P1531" s="113" t="s">
        <v>86</v>
      </c>
      <c r="Q1531" t="str">
        <v>MAIN MODELS</v>
      </c>
      <c r="R1531" s="114" t="str">
        <f t="shared" si="29"/>
        <v>LANDCRUISER 70</v>
      </c>
      <c r="S1531" t="str">
        <v>Other Model</v>
      </c>
    </row>
    <row r="1532" spans="1:19" hidden="1">
      <c r="A1532" s="72" t="s">
        <v>2527</v>
      </c>
      <c r="B1532" s="73" t="s">
        <v>277</v>
      </c>
      <c r="C1532" s="73" t="s">
        <v>2537</v>
      </c>
      <c r="D1532" s="73" t="s">
        <v>2538</v>
      </c>
      <c r="E1532" s="73" t="s">
        <v>86</v>
      </c>
      <c r="F1532" s="75" t="s">
        <v>161</v>
      </c>
      <c r="G1532" s="74">
        <v>0</v>
      </c>
      <c r="H1532" s="74" t="s">
        <v>231</v>
      </c>
      <c r="I1532" s="74">
        <v>1</v>
      </c>
      <c r="K1532" s="113"/>
      <c r="L1532" s="113"/>
      <c r="M1532" s="113"/>
      <c r="N1532" s="113"/>
      <c r="O1532" s="113">
        <v>33</v>
      </c>
      <c r="P1532" s="113" t="s">
        <v>86</v>
      </c>
      <c r="Q1532" t="str">
        <v>MAIN MODELS</v>
      </c>
      <c r="R1532" s="114" t="str">
        <f t="shared" si="29"/>
        <v>LANDCRUISER 70</v>
      </c>
      <c r="S1532" t="str">
        <v>Other Model</v>
      </c>
    </row>
    <row r="1533" spans="1:19" hidden="1">
      <c r="A1533" s="72" t="s">
        <v>2539</v>
      </c>
      <c r="B1533" s="73" t="s">
        <v>158</v>
      </c>
      <c r="C1533" s="73" t="s">
        <v>2540</v>
      </c>
      <c r="D1533" s="73" t="s">
        <v>2541</v>
      </c>
      <c r="E1533" s="73" t="s">
        <v>86</v>
      </c>
      <c r="F1533" s="75" t="s">
        <v>161</v>
      </c>
      <c r="G1533" s="74">
        <v>0</v>
      </c>
      <c r="H1533" s="74" t="s">
        <v>231</v>
      </c>
      <c r="I1533" s="74">
        <v>1</v>
      </c>
      <c r="K1533" s="113"/>
      <c r="L1533" s="113"/>
      <c r="M1533" s="113"/>
      <c r="N1533" s="113"/>
      <c r="O1533" s="113">
        <v>33</v>
      </c>
      <c r="P1533" s="113" t="s">
        <v>86</v>
      </c>
      <c r="Q1533" t="str">
        <v>MAIN MODELS</v>
      </c>
      <c r="R1533" s="114" t="str">
        <f t="shared" si="29"/>
        <v>LANDCRUISER 70</v>
      </c>
      <c r="S1533" t="str">
        <v>Other Model</v>
      </c>
    </row>
    <row r="1534" spans="1:19" hidden="1">
      <c r="A1534" s="72" t="s">
        <v>2542</v>
      </c>
      <c r="B1534" s="73" t="s">
        <v>158</v>
      </c>
      <c r="C1534" s="73" t="s">
        <v>2543</v>
      </c>
      <c r="D1534" s="73" t="s">
        <v>2544</v>
      </c>
      <c r="E1534" s="73" t="s">
        <v>112</v>
      </c>
      <c r="F1534" s="74" t="s">
        <v>63</v>
      </c>
      <c r="G1534" s="74" t="s">
        <v>63</v>
      </c>
      <c r="H1534" s="74" t="s">
        <v>63</v>
      </c>
      <c r="I1534" s="74">
        <v>0</v>
      </c>
      <c r="K1534" s="112"/>
      <c r="L1534" s="112"/>
      <c r="M1534" s="112"/>
      <c r="N1534" s="112"/>
      <c r="O1534" s="112"/>
      <c r="P1534" s="112" t="s">
        <v>112</v>
      </c>
      <c r="Q1534">
        <v>0</v>
      </c>
      <c r="S1534" t="e">
        <v>#N/A</v>
      </c>
    </row>
    <row r="1535" spans="1:19" hidden="1">
      <c r="A1535" s="72" t="s">
        <v>2545</v>
      </c>
      <c r="B1535" s="73" t="s">
        <v>249</v>
      </c>
      <c r="C1535" s="73" t="s">
        <v>2546</v>
      </c>
      <c r="D1535" s="73" t="s">
        <v>2547</v>
      </c>
      <c r="E1535" s="73" t="s">
        <v>112</v>
      </c>
      <c r="F1535" s="74" t="s">
        <v>63</v>
      </c>
      <c r="G1535" s="74" t="s">
        <v>63</v>
      </c>
      <c r="H1535" s="74" t="s">
        <v>63</v>
      </c>
      <c r="I1535" s="74">
        <v>0</v>
      </c>
      <c r="K1535" s="112"/>
      <c r="L1535" s="112"/>
      <c r="M1535" s="112"/>
      <c r="N1535" s="112"/>
      <c r="O1535" s="112"/>
      <c r="P1535" s="112" t="s">
        <v>112</v>
      </c>
      <c r="Q1535">
        <v>0</v>
      </c>
      <c r="S1535" t="e">
        <v>#N/A</v>
      </c>
    </row>
    <row r="1536" spans="1:19" hidden="1">
      <c r="A1536" s="72" t="s">
        <v>2548</v>
      </c>
      <c r="B1536" s="73" t="s">
        <v>158</v>
      </c>
      <c r="C1536" s="73" t="s">
        <v>2549</v>
      </c>
      <c r="D1536" s="73" t="s">
        <v>2550</v>
      </c>
      <c r="E1536" s="73" t="s">
        <v>112</v>
      </c>
      <c r="F1536" s="74" t="s">
        <v>63</v>
      </c>
      <c r="G1536" s="74" t="s">
        <v>63</v>
      </c>
      <c r="H1536" s="74" t="s">
        <v>63</v>
      </c>
      <c r="I1536" s="74">
        <v>0</v>
      </c>
      <c r="K1536" s="112"/>
      <c r="L1536" s="112"/>
      <c r="M1536" s="112"/>
      <c r="N1536" s="112"/>
      <c r="O1536" s="112"/>
      <c r="P1536" s="112" t="s">
        <v>112</v>
      </c>
      <c r="Q1536">
        <v>0</v>
      </c>
      <c r="S1536" t="e">
        <v>#N/A</v>
      </c>
    </row>
    <row r="1537" spans="1:19" hidden="1">
      <c r="A1537" s="72" t="s">
        <v>2548</v>
      </c>
      <c r="B1537" s="73" t="s">
        <v>162</v>
      </c>
      <c r="C1537" s="73" t="s">
        <v>2551</v>
      </c>
      <c r="D1537" s="73" t="s">
        <v>2552</v>
      </c>
      <c r="E1537" s="73" t="s">
        <v>112</v>
      </c>
      <c r="F1537" s="74" t="s">
        <v>63</v>
      </c>
      <c r="G1537" s="74" t="s">
        <v>63</v>
      </c>
      <c r="H1537" s="74" t="s">
        <v>63</v>
      </c>
      <c r="I1537" s="74">
        <v>0</v>
      </c>
      <c r="K1537" s="112"/>
      <c r="L1537" s="112"/>
      <c r="M1537" s="112"/>
      <c r="N1537" s="112"/>
      <c r="O1537" s="112"/>
      <c r="P1537" s="112" t="s">
        <v>112</v>
      </c>
      <c r="Q1537">
        <v>0</v>
      </c>
      <c r="S1537" t="e">
        <v>#N/A</v>
      </c>
    </row>
    <row r="1538" spans="1:19" hidden="1">
      <c r="A1538" s="72" t="s">
        <v>2553</v>
      </c>
      <c r="B1538" s="73" t="s">
        <v>291</v>
      </c>
      <c r="C1538" s="73" t="s">
        <v>2554</v>
      </c>
      <c r="D1538" s="73" t="s">
        <v>2555</v>
      </c>
      <c r="E1538" s="73" t="s">
        <v>112</v>
      </c>
      <c r="F1538" s="74" t="s">
        <v>63</v>
      </c>
      <c r="G1538" s="74" t="s">
        <v>63</v>
      </c>
      <c r="H1538" s="74" t="s">
        <v>63</v>
      </c>
      <c r="I1538" s="74">
        <v>0</v>
      </c>
      <c r="K1538" s="112"/>
      <c r="L1538" s="112"/>
      <c r="M1538" s="112"/>
      <c r="N1538" s="112"/>
      <c r="O1538" s="112"/>
      <c r="P1538" s="112" t="s">
        <v>112</v>
      </c>
      <c r="Q1538">
        <v>0</v>
      </c>
      <c r="S1538" t="e">
        <v>#N/A</v>
      </c>
    </row>
    <row r="1539" spans="1:19" hidden="1">
      <c r="A1539" s="72" t="s">
        <v>2553</v>
      </c>
      <c r="B1539" s="73" t="s">
        <v>249</v>
      </c>
      <c r="C1539" s="73" t="s">
        <v>2556</v>
      </c>
      <c r="D1539" s="73" t="s">
        <v>2555</v>
      </c>
      <c r="E1539" s="73" t="s">
        <v>112</v>
      </c>
      <c r="F1539" s="74" t="s">
        <v>63</v>
      </c>
      <c r="G1539" s="74" t="s">
        <v>63</v>
      </c>
      <c r="H1539" s="74" t="s">
        <v>63</v>
      </c>
      <c r="I1539" s="74">
        <v>0</v>
      </c>
      <c r="K1539" s="112"/>
      <c r="L1539" s="112"/>
      <c r="M1539" s="112"/>
      <c r="N1539" s="112"/>
      <c r="O1539" s="112"/>
      <c r="P1539" s="112" t="s">
        <v>112</v>
      </c>
      <c r="Q1539">
        <v>0</v>
      </c>
      <c r="S1539" t="e">
        <v>#N/A</v>
      </c>
    </row>
    <row r="1540" spans="1:19" hidden="1">
      <c r="A1540" s="72" t="s">
        <v>2542</v>
      </c>
      <c r="B1540" s="73" t="s">
        <v>291</v>
      </c>
      <c r="C1540" s="73" t="s">
        <v>2557</v>
      </c>
      <c r="D1540" s="73" t="s">
        <v>2558</v>
      </c>
      <c r="E1540" s="73" t="s">
        <v>112</v>
      </c>
      <c r="F1540" s="74" t="s">
        <v>63</v>
      </c>
      <c r="G1540" s="74" t="s">
        <v>63</v>
      </c>
      <c r="H1540" s="74" t="s">
        <v>63</v>
      </c>
      <c r="I1540" s="74">
        <v>0</v>
      </c>
      <c r="K1540" s="112"/>
      <c r="L1540" s="112"/>
      <c r="M1540" s="112"/>
      <c r="N1540" s="112"/>
      <c r="O1540" s="112"/>
      <c r="P1540" s="112" t="s">
        <v>112</v>
      </c>
      <c r="Q1540">
        <v>0</v>
      </c>
      <c r="S1540" t="e">
        <v>#N/A</v>
      </c>
    </row>
    <row r="1541" spans="1:19" hidden="1">
      <c r="A1541" s="72" t="s">
        <v>2559</v>
      </c>
      <c r="B1541" s="73" t="s">
        <v>158</v>
      </c>
      <c r="C1541" s="73" t="s">
        <v>2560</v>
      </c>
      <c r="D1541" s="73" t="s">
        <v>2561</v>
      </c>
      <c r="E1541" s="73" t="s">
        <v>112</v>
      </c>
      <c r="F1541" s="74" t="s">
        <v>63</v>
      </c>
      <c r="G1541" s="74" t="s">
        <v>63</v>
      </c>
      <c r="H1541" s="74" t="s">
        <v>63</v>
      </c>
      <c r="I1541" s="74">
        <v>0</v>
      </c>
      <c r="K1541" s="112"/>
      <c r="L1541" s="112"/>
      <c r="M1541" s="112"/>
      <c r="N1541" s="112"/>
      <c r="O1541" s="112"/>
      <c r="P1541" s="112" t="s">
        <v>112</v>
      </c>
      <c r="Q1541">
        <v>0</v>
      </c>
      <c r="S1541" t="e">
        <v>#N/A</v>
      </c>
    </row>
    <row r="1542" spans="1:19" hidden="1">
      <c r="A1542" s="72" t="s">
        <v>2559</v>
      </c>
      <c r="B1542" s="73" t="s">
        <v>162</v>
      </c>
      <c r="C1542" s="73" t="s">
        <v>2562</v>
      </c>
      <c r="D1542" s="73" t="s">
        <v>2563</v>
      </c>
      <c r="E1542" s="73" t="s">
        <v>112</v>
      </c>
      <c r="F1542" s="74" t="s">
        <v>63</v>
      </c>
      <c r="G1542" s="74" t="s">
        <v>63</v>
      </c>
      <c r="H1542" s="74" t="s">
        <v>63</v>
      </c>
      <c r="I1542" s="74">
        <v>0</v>
      </c>
      <c r="K1542" s="112"/>
      <c r="L1542" s="112"/>
      <c r="M1542" s="112"/>
      <c r="N1542" s="112"/>
      <c r="O1542" s="112"/>
      <c r="P1542" s="112" t="s">
        <v>112</v>
      </c>
      <c r="Q1542">
        <v>0</v>
      </c>
      <c r="S1542" t="e">
        <v>#N/A</v>
      </c>
    </row>
    <row r="1543" spans="1:19" hidden="1">
      <c r="A1543" s="72" t="s">
        <v>2559</v>
      </c>
      <c r="B1543" s="73" t="s">
        <v>277</v>
      </c>
      <c r="C1543" s="73" t="s">
        <v>2564</v>
      </c>
      <c r="D1543" s="73" t="s">
        <v>2561</v>
      </c>
      <c r="E1543" s="73" t="s">
        <v>112</v>
      </c>
      <c r="F1543" s="74" t="s">
        <v>63</v>
      </c>
      <c r="G1543" s="74" t="s">
        <v>63</v>
      </c>
      <c r="H1543" s="74" t="s">
        <v>63</v>
      </c>
      <c r="I1543" s="74">
        <v>0</v>
      </c>
      <c r="K1543" s="112"/>
      <c r="L1543" s="112"/>
      <c r="M1543" s="112"/>
      <c r="N1543" s="112"/>
      <c r="O1543" s="112"/>
      <c r="P1543" s="112" t="s">
        <v>112</v>
      </c>
      <c r="Q1543">
        <v>0</v>
      </c>
      <c r="S1543" t="e">
        <v>#N/A</v>
      </c>
    </row>
    <row r="1544" spans="1:19" hidden="1">
      <c r="A1544" s="72" t="s">
        <v>2559</v>
      </c>
      <c r="B1544" s="73" t="s">
        <v>246</v>
      </c>
      <c r="C1544" s="73" t="s">
        <v>2565</v>
      </c>
      <c r="D1544" s="73" t="s">
        <v>2563</v>
      </c>
      <c r="E1544" s="73" t="s">
        <v>112</v>
      </c>
      <c r="F1544" s="74" t="s">
        <v>63</v>
      </c>
      <c r="G1544" s="74" t="s">
        <v>63</v>
      </c>
      <c r="H1544" s="74" t="s">
        <v>63</v>
      </c>
      <c r="I1544" s="74">
        <v>0</v>
      </c>
      <c r="K1544" s="112"/>
      <c r="L1544" s="112"/>
      <c r="M1544" s="112"/>
      <c r="N1544" s="112"/>
      <c r="O1544" s="112"/>
      <c r="P1544" s="112" t="s">
        <v>112</v>
      </c>
      <c r="Q1544">
        <v>0</v>
      </c>
      <c r="S1544" t="e">
        <v>#N/A</v>
      </c>
    </row>
    <row r="1545" spans="1:19" hidden="1">
      <c r="A1545" s="72" t="s">
        <v>2548</v>
      </c>
      <c r="B1545" s="73" t="s">
        <v>274</v>
      </c>
      <c r="C1545" s="73" t="s">
        <v>2566</v>
      </c>
      <c r="D1545" s="73" t="s">
        <v>2550</v>
      </c>
      <c r="E1545" s="73" t="s">
        <v>112</v>
      </c>
      <c r="F1545" s="74" t="s">
        <v>63</v>
      </c>
      <c r="G1545" s="74" t="s">
        <v>63</v>
      </c>
      <c r="H1545" s="74" t="s">
        <v>63</v>
      </c>
      <c r="I1545" s="74">
        <v>0</v>
      </c>
      <c r="K1545" s="112"/>
      <c r="L1545" s="112"/>
      <c r="M1545" s="112"/>
      <c r="N1545" s="112"/>
      <c r="O1545" s="112"/>
      <c r="P1545" s="112" t="s">
        <v>112</v>
      </c>
      <c r="Q1545">
        <v>0</v>
      </c>
      <c r="S1545" t="e">
        <v>#N/A</v>
      </c>
    </row>
    <row r="1546" spans="1:19" hidden="1">
      <c r="A1546" s="72" t="s">
        <v>2548</v>
      </c>
      <c r="B1546" s="73" t="s">
        <v>243</v>
      </c>
      <c r="C1546" s="73" t="s">
        <v>2567</v>
      </c>
      <c r="D1546" s="73" t="s">
        <v>2552</v>
      </c>
      <c r="E1546" s="73" t="s">
        <v>112</v>
      </c>
      <c r="F1546" s="74" t="s">
        <v>63</v>
      </c>
      <c r="G1546" s="74" t="s">
        <v>63</v>
      </c>
      <c r="H1546" s="74" t="s">
        <v>63</v>
      </c>
      <c r="I1546" s="74">
        <v>0</v>
      </c>
      <c r="K1546" s="112"/>
      <c r="L1546" s="112"/>
      <c r="M1546" s="112"/>
      <c r="N1546" s="112"/>
      <c r="O1546" s="112"/>
      <c r="P1546" s="112" t="s">
        <v>112</v>
      </c>
      <c r="Q1546">
        <v>0</v>
      </c>
      <c r="S1546" t="e">
        <v>#N/A</v>
      </c>
    </row>
    <row r="1547" spans="1:19" hidden="1">
      <c r="A1547" s="72" t="s">
        <v>2568</v>
      </c>
      <c r="B1547" s="73" t="s">
        <v>158</v>
      </c>
      <c r="C1547" s="73" t="s">
        <v>2569</v>
      </c>
      <c r="D1547" s="73" t="s">
        <v>2570</v>
      </c>
      <c r="E1547" s="73" t="s">
        <v>112</v>
      </c>
      <c r="F1547" s="74" t="s">
        <v>63</v>
      </c>
      <c r="G1547" s="74" t="s">
        <v>63</v>
      </c>
      <c r="H1547" s="74" t="s">
        <v>63</v>
      </c>
      <c r="I1547" s="74">
        <v>0</v>
      </c>
      <c r="K1547" s="112"/>
      <c r="L1547" s="112"/>
      <c r="M1547" s="112"/>
      <c r="N1547" s="112"/>
      <c r="O1547" s="112"/>
      <c r="P1547" s="112" t="s">
        <v>112</v>
      </c>
      <c r="Q1547">
        <v>0</v>
      </c>
      <c r="S1547" t="e">
        <v>#N/A</v>
      </c>
    </row>
    <row r="1548" spans="1:19" hidden="1">
      <c r="A1548" s="72" t="s">
        <v>2571</v>
      </c>
      <c r="B1548" s="73" t="s">
        <v>274</v>
      </c>
      <c r="C1548" s="73" t="s">
        <v>2572</v>
      </c>
      <c r="D1548" s="73" t="s">
        <v>2573</v>
      </c>
      <c r="E1548" s="73" t="s">
        <v>112</v>
      </c>
      <c r="F1548" s="74" t="s">
        <v>63</v>
      </c>
      <c r="G1548" s="74" t="s">
        <v>63</v>
      </c>
      <c r="H1548" s="74" t="s">
        <v>63</v>
      </c>
      <c r="I1548" s="74">
        <v>0</v>
      </c>
      <c r="K1548" s="112"/>
      <c r="L1548" s="112"/>
      <c r="M1548" s="112"/>
      <c r="N1548" s="112"/>
      <c r="O1548" s="112"/>
      <c r="P1548" s="112" t="s">
        <v>112</v>
      </c>
      <c r="Q1548">
        <v>0</v>
      </c>
      <c r="S1548" t="e">
        <v>#N/A</v>
      </c>
    </row>
    <row r="1549" spans="1:19" hidden="1">
      <c r="A1549" s="72" t="s">
        <v>2571</v>
      </c>
      <c r="B1549" s="73" t="s">
        <v>243</v>
      </c>
      <c r="C1549" s="73" t="s">
        <v>2574</v>
      </c>
      <c r="D1549" s="73" t="s">
        <v>2575</v>
      </c>
      <c r="E1549" s="73" t="s">
        <v>112</v>
      </c>
      <c r="F1549" s="74" t="s">
        <v>63</v>
      </c>
      <c r="G1549" s="74" t="s">
        <v>63</v>
      </c>
      <c r="H1549" s="74" t="s">
        <v>63</v>
      </c>
      <c r="I1549" s="74">
        <v>0</v>
      </c>
      <c r="K1549" s="112"/>
      <c r="L1549" s="112"/>
      <c r="M1549" s="112"/>
      <c r="N1549" s="112"/>
      <c r="O1549" s="112"/>
      <c r="P1549" s="112" t="s">
        <v>112</v>
      </c>
      <c r="Q1549">
        <v>0</v>
      </c>
      <c r="S1549" t="e">
        <v>#N/A</v>
      </c>
    </row>
    <row r="1550" spans="1:19" hidden="1">
      <c r="A1550" s="72" t="s">
        <v>2576</v>
      </c>
      <c r="B1550" s="73" t="s">
        <v>274</v>
      </c>
      <c r="C1550" s="73" t="s">
        <v>2577</v>
      </c>
      <c r="D1550" s="73" t="s">
        <v>2578</v>
      </c>
      <c r="E1550" s="73" t="s">
        <v>112</v>
      </c>
      <c r="F1550" s="74" t="s">
        <v>63</v>
      </c>
      <c r="G1550" s="74" t="s">
        <v>63</v>
      </c>
      <c r="H1550" s="74" t="s">
        <v>63</v>
      </c>
      <c r="I1550" s="74">
        <v>0</v>
      </c>
      <c r="K1550" s="112"/>
      <c r="L1550" s="112"/>
      <c r="M1550" s="112"/>
      <c r="N1550" s="112"/>
      <c r="O1550" s="112"/>
      <c r="P1550" s="112" t="s">
        <v>112</v>
      </c>
      <c r="Q1550">
        <v>0</v>
      </c>
      <c r="S1550" t="e">
        <v>#N/A</v>
      </c>
    </row>
    <row r="1551" spans="1:19" hidden="1">
      <c r="A1551" s="72" t="s">
        <v>2576</v>
      </c>
      <c r="B1551" s="73" t="s">
        <v>243</v>
      </c>
      <c r="C1551" s="73" t="s">
        <v>2579</v>
      </c>
      <c r="D1551" s="73" t="s">
        <v>2580</v>
      </c>
      <c r="E1551" s="73" t="s">
        <v>112</v>
      </c>
      <c r="F1551" s="74" t="s">
        <v>63</v>
      </c>
      <c r="G1551" s="74" t="s">
        <v>63</v>
      </c>
      <c r="H1551" s="74" t="s">
        <v>63</v>
      </c>
      <c r="I1551" s="74">
        <v>0</v>
      </c>
      <c r="K1551" s="112"/>
      <c r="L1551" s="112"/>
      <c r="M1551" s="112"/>
      <c r="N1551" s="112"/>
      <c r="O1551" s="112"/>
      <c r="P1551" s="112" t="s">
        <v>112</v>
      </c>
      <c r="Q1551">
        <v>0</v>
      </c>
      <c r="S1551" t="e">
        <v>#N/A</v>
      </c>
    </row>
    <row r="1552" spans="1:19" hidden="1">
      <c r="A1552" s="72" t="s">
        <v>2576</v>
      </c>
      <c r="B1552" s="73" t="s">
        <v>524</v>
      </c>
      <c r="C1552" s="73" t="s">
        <v>2581</v>
      </c>
      <c r="D1552" s="73" t="s">
        <v>2582</v>
      </c>
      <c r="E1552" s="73" t="s">
        <v>112</v>
      </c>
      <c r="F1552" s="74" t="s">
        <v>63</v>
      </c>
      <c r="G1552" s="74" t="s">
        <v>63</v>
      </c>
      <c r="H1552" s="74" t="s">
        <v>63</v>
      </c>
      <c r="I1552" s="74">
        <v>0</v>
      </c>
      <c r="K1552" s="112"/>
      <c r="L1552" s="112"/>
      <c r="M1552" s="112"/>
      <c r="N1552" s="112"/>
      <c r="O1552" s="112"/>
      <c r="P1552" s="112" t="s">
        <v>112</v>
      </c>
      <c r="Q1552">
        <v>0</v>
      </c>
      <c r="S1552" t="e">
        <v>#N/A</v>
      </c>
    </row>
    <row r="1553" spans="1:19" hidden="1">
      <c r="A1553" s="72" t="s">
        <v>2583</v>
      </c>
      <c r="B1553" s="73" t="s">
        <v>158</v>
      </c>
      <c r="C1553" s="73" t="s">
        <v>2584</v>
      </c>
      <c r="D1553" s="73" t="s">
        <v>2585</v>
      </c>
      <c r="E1553" s="73" t="s">
        <v>112</v>
      </c>
      <c r="F1553" s="74" t="s">
        <v>63</v>
      </c>
      <c r="G1553" s="74" t="s">
        <v>63</v>
      </c>
      <c r="H1553" s="74" t="s">
        <v>63</v>
      </c>
      <c r="I1553" s="74">
        <v>0</v>
      </c>
      <c r="K1553" s="112"/>
      <c r="L1553" s="112"/>
      <c r="M1553" s="112"/>
      <c r="N1553" s="112"/>
      <c r="O1553" s="112"/>
      <c r="P1553" s="112" t="s">
        <v>112</v>
      </c>
      <c r="Q1553">
        <v>0</v>
      </c>
      <c r="S1553" t="e">
        <v>#N/A</v>
      </c>
    </row>
    <row r="1554" spans="1:19" hidden="1">
      <c r="A1554" s="72" t="s">
        <v>2586</v>
      </c>
      <c r="B1554" s="73" t="s">
        <v>2587</v>
      </c>
      <c r="C1554" s="73" t="s">
        <v>2588</v>
      </c>
      <c r="D1554" s="73" t="s">
        <v>2589</v>
      </c>
      <c r="E1554" s="73" t="s">
        <v>112</v>
      </c>
      <c r="F1554" s="74" t="s">
        <v>63</v>
      </c>
      <c r="G1554" s="74" t="s">
        <v>63</v>
      </c>
      <c r="H1554" s="74" t="s">
        <v>63</v>
      </c>
      <c r="I1554" s="74">
        <v>0</v>
      </c>
      <c r="K1554" s="112"/>
      <c r="L1554" s="112"/>
      <c r="M1554" s="112"/>
      <c r="N1554" s="112"/>
      <c r="O1554" s="112"/>
      <c r="P1554" s="112" t="s">
        <v>112</v>
      </c>
      <c r="Q1554">
        <v>0</v>
      </c>
      <c r="S1554" t="e">
        <v>#N/A</v>
      </c>
    </row>
    <row r="1555" spans="1:19" hidden="1">
      <c r="A1555" s="72" t="s">
        <v>2586</v>
      </c>
      <c r="B1555" s="73" t="s">
        <v>2590</v>
      </c>
      <c r="C1555" s="73" t="s">
        <v>2591</v>
      </c>
      <c r="D1555" s="73" t="s">
        <v>2589</v>
      </c>
      <c r="E1555" s="73" t="s">
        <v>112</v>
      </c>
      <c r="F1555" s="74" t="s">
        <v>63</v>
      </c>
      <c r="G1555" s="74" t="s">
        <v>63</v>
      </c>
      <c r="H1555" s="74" t="s">
        <v>63</v>
      </c>
      <c r="I1555" s="74">
        <v>0</v>
      </c>
      <c r="K1555" s="112"/>
      <c r="L1555" s="112"/>
      <c r="M1555" s="112"/>
      <c r="N1555" s="112"/>
      <c r="O1555" s="112"/>
      <c r="P1555" s="112" t="s">
        <v>112</v>
      </c>
      <c r="Q1555">
        <v>0</v>
      </c>
      <c r="S1555" t="e">
        <v>#N/A</v>
      </c>
    </row>
    <row r="1556" spans="1:19" hidden="1">
      <c r="A1556" s="72" t="s">
        <v>2592</v>
      </c>
      <c r="B1556" s="73" t="s">
        <v>274</v>
      </c>
      <c r="C1556" s="73" t="s">
        <v>2593</v>
      </c>
      <c r="D1556" s="73" t="s">
        <v>2594</v>
      </c>
      <c r="E1556" s="73" t="s">
        <v>112</v>
      </c>
      <c r="F1556" s="74" t="s">
        <v>63</v>
      </c>
      <c r="G1556" s="74" t="s">
        <v>63</v>
      </c>
      <c r="H1556" s="74" t="s">
        <v>63</v>
      </c>
      <c r="I1556" s="74">
        <v>0</v>
      </c>
      <c r="K1556" s="112"/>
      <c r="L1556" s="112"/>
      <c r="M1556" s="112"/>
      <c r="N1556" s="112"/>
      <c r="O1556" s="112"/>
      <c r="P1556" s="112" t="s">
        <v>112</v>
      </c>
      <c r="Q1556">
        <v>0</v>
      </c>
      <c r="S1556" t="e">
        <v>#N/A</v>
      </c>
    </row>
    <row r="1557" spans="1:19" hidden="1">
      <c r="A1557" s="72" t="s">
        <v>2592</v>
      </c>
      <c r="B1557" s="73" t="s">
        <v>243</v>
      </c>
      <c r="C1557" s="73" t="s">
        <v>2595</v>
      </c>
      <c r="D1557" s="73" t="s">
        <v>2594</v>
      </c>
      <c r="E1557" s="73" t="s">
        <v>112</v>
      </c>
      <c r="F1557" s="74" t="s">
        <v>63</v>
      </c>
      <c r="G1557" s="74" t="s">
        <v>63</v>
      </c>
      <c r="H1557" s="74" t="s">
        <v>63</v>
      </c>
      <c r="I1557" s="74">
        <v>0</v>
      </c>
      <c r="K1557" s="112"/>
      <c r="L1557" s="112"/>
      <c r="M1557" s="112"/>
      <c r="N1557" s="112"/>
      <c r="O1557" s="112"/>
      <c r="P1557" s="112" t="s">
        <v>112</v>
      </c>
      <c r="Q1557">
        <v>0</v>
      </c>
      <c r="S1557" t="e">
        <v>#N/A</v>
      </c>
    </row>
    <row r="1558" spans="1:19" hidden="1">
      <c r="A1558" s="72" t="s">
        <v>2596</v>
      </c>
      <c r="B1558" s="73" t="s">
        <v>274</v>
      </c>
      <c r="C1558" s="73" t="s">
        <v>2597</v>
      </c>
      <c r="D1558" s="73" t="s">
        <v>2598</v>
      </c>
      <c r="E1558" s="73" t="s">
        <v>112</v>
      </c>
      <c r="F1558" s="74" t="s">
        <v>63</v>
      </c>
      <c r="G1558" s="74" t="s">
        <v>63</v>
      </c>
      <c r="H1558" s="74" t="s">
        <v>63</v>
      </c>
      <c r="I1558" s="74">
        <v>0</v>
      </c>
      <c r="K1558" s="112"/>
      <c r="L1558" s="112"/>
      <c r="M1558" s="112"/>
      <c r="N1558" s="112"/>
      <c r="O1558" s="112"/>
      <c r="P1558" s="112" t="s">
        <v>112</v>
      </c>
      <c r="Q1558">
        <v>0</v>
      </c>
      <c r="S1558" t="e">
        <v>#N/A</v>
      </c>
    </row>
    <row r="1559" spans="1:19" hidden="1">
      <c r="A1559" s="72" t="s">
        <v>2596</v>
      </c>
      <c r="B1559" s="73" t="s">
        <v>243</v>
      </c>
      <c r="C1559" s="73" t="s">
        <v>2599</v>
      </c>
      <c r="D1559" s="73" t="s">
        <v>2600</v>
      </c>
      <c r="E1559" s="73" t="s">
        <v>112</v>
      </c>
      <c r="F1559" s="74" t="s">
        <v>63</v>
      </c>
      <c r="G1559" s="74" t="s">
        <v>63</v>
      </c>
      <c r="H1559" s="74" t="s">
        <v>63</v>
      </c>
      <c r="I1559" s="74">
        <v>0</v>
      </c>
      <c r="K1559" s="112"/>
      <c r="L1559" s="112"/>
      <c r="M1559" s="112"/>
      <c r="N1559" s="112"/>
      <c r="O1559" s="112"/>
      <c r="P1559" s="112" t="s">
        <v>112</v>
      </c>
      <c r="Q1559">
        <v>0</v>
      </c>
      <c r="S1559" t="e">
        <v>#N/A</v>
      </c>
    </row>
    <row r="1560" spans="1:19" hidden="1">
      <c r="A1560" s="72" t="s">
        <v>2596</v>
      </c>
      <c r="B1560" s="73" t="s">
        <v>524</v>
      </c>
      <c r="C1560" s="73" t="s">
        <v>2601</v>
      </c>
      <c r="D1560" s="73" t="s">
        <v>2602</v>
      </c>
      <c r="E1560" s="73" t="s">
        <v>112</v>
      </c>
      <c r="F1560" s="74" t="s">
        <v>63</v>
      </c>
      <c r="G1560" s="74" t="s">
        <v>63</v>
      </c>
      <c r="H1560" s="74" t="s">
        <v>63</v>
      </c>
      <c r="I1560" s="74">
        <v>0</v>
      </c>
      <c r="K1560" s="112"/>
      <c r="L1560" s="112"/>
      <c r="M1560" s="112"/>
      <c r="N1560" s="112"/>
      <c r="O1560" s="112"/>
      <c r="P1560" s="112" t="s">
        <v>112</v>
      </c>
      <c r="Q1560">
        <v>0</v>
      </c>
      <c r="S1560" t="e">
        <v>#N/A</v>
      </c>
    </row>
    <row r="1561" spans="1:19" hidden="1">
      <c r="A1561" s="72" t="s">
        <v>2603</v>
      </c>
      <c r="B1561" s="73" t="s">
        <v>158</v>
      </c>
      <c r="C1561" s="73" t="s">
        <v>2604</v>
      </c>
      <c r="D1561" s="73" t="s">
        <v>2605</v>
      </c>
      <c r="E1561" s="73" t="s">
        <v>112</v>
      </c>
      <c r="F1561" s="74" t="s">
        <v>63</v>
      </c>
      <c r="G1561" s="74" t="s">
        <v>63</v>
      </c>
      <c r="H1561" s="74" t="s">
        <v>63</v>
      </c>
      <c r="I1561" s="74">
        <v>0</v>
      </c>
      <c r="K1561" s="112"/>
      <c r="L1561" s="112"/>
      <c r="M1561" s="112"/>
      <c r="N1561" s="112"/>
      <c r="O1561" s="112"/>
      <c r="P1561" s="112" t="s">
        <v>112</v>
      </c>
      <c r="Q1561">
        <v>0</v>
      </c>
      <c r="S1561" t="e">
        <v>#N/A</v>
      </c>
    </row>
    <row r="1562" spans="1:19" hidden="1">
      <c r="A1562" s="72" t="s">
        <v>2603</v>
      </c>
      <c r="B1562" s="73" t="s">
        <v>162</v>
      </c>
      <c r="C1562" s="73" t="s">
        <v>2606</v>
      </c>
      <c r="D1562" s="73" t="s">
        <v>2605</v>
      </c>
      <c r="E1562" s="73" t="s">
        <v>112</v>
      </c>
      <c r="F1562" s="74" t="s">
        <v>63</v>
      </c>
      <c r="G1562" s="74" t="s">
        <v>63</v>
      </c>
      <c r="H1562" s="74" t="s">
        <v>63</v>
      </c>
      <c r="I1562" s="74">
        <v>0</v>
      </c>
      <c r="K1562" s="112"/>
      <c r="L1562" s="112"/>
      <c r="M1562" s="112"/>
      <c r="N1562" s="112"/>
      <c r="O1562" s="112"/>
      <c r="P1562" s="112" t="s">
        <v>112</v>
      </c>
      <c r="Q1562">
        <v>0</v>
      </c>
      <c r="S1562" t="e">
        <v>#N/A</v>
      </c>
    </row>
    <row r="1563" spans="1:19" hidden="1">
      <c r="A1563" s="72" t="s">
        <v>2603</v>
      </c>
      <c r="B1563" s="73" t="s">
        <v>170</v>
      </c>
      <c r="C1563" s="73" t="s">
        <v>2607</v>
      </c>
      <c r="D1563" s="73" t="s">
        <v>2605</v>
      </c>
      <c r="E1563" s="73" t="s">
        <v>112</v>
      </c>
      <c r="F1563" s="74" t="s">
        <v>63</v>
      </c>
      <c r="G1563" s="74" t="s">
        <v>63</v>
      </c>
      <c r="H1563" s="74" t="s">
        <v>63</v>
      </c>
      <c r="I1563" s="74">
        <v>0</v>
      </c>
      <c r="K1563" s="112"/>
      <c r="L1563" s="112"/>
      <c r="M1563" s="112"/>
      <c r="N1563" s="112"/>
      <c r="O1563" s="112"/>
      <c r="P1563" s="112" t="s">
        <v>112</v>
      </c>
      <c r="Q1563">
        <v>0</v>
      </c>
      <c r="S1563" t="e">
        <v>#N/A</v>
      </c>
    </row>
    <row r="1564" spans="1:19" hidden="1">
      <c r="A1564" s="72" t="s">
        <v>2603</v>
      </c>
      <c r="B1564" s="73" t="s">
        <v>172</v>
      </c>
      <c r="C1564" s="73" t="s">
        <v>2608</v>
      </c>
      <c r="D1564" s="73" t="s">
        <v>2609</v>
      </c>
      <c r="E1564" s="73" t="s">
        <v>112</v>
      </c>
      <c r="F1564" s="74" t="s">
        <v>63</v>
      </c>
      <c r="G1564" s="74" t="s">
        <v>63</v>
      </c>
      <c r="H1564" s="74" t="s">
        <v>63</v>
      </c>
      <c r="I1564" s="74">
        <v>0</v>
      </c>
      <c r="K1564" s="112"/>
      <c r="L1564" s="112"/>
      <c r="M1564" s="112"/>
      <c r="N1564" s="112"/>
      <c r="O1564" s="112"/>
      <c r="P1564" s="112" t="s">
        <v>112</v>
      </c>
      <c r="Q1564">
        <v>0</v>
      </c>
      <c r="S1564" t="e">
        <v>#N/A</v>
      </c>
    </row>
    <row r="1565" spans="1:19" hidden="1">
      <c r="A1565" s="72" t="s">
        <v>2610</v>
      </c>
      <c r="B1565" s="73" t="s">
        <v>158</v>
      </c>
      <c r="C1565" s="73" t="s">
        <v>2611</v>
      </c>
      <c r="D1565" s="73" t="s">
        <v>2612</v>
      </c>
      <c r="E1565" s="73" t="s">
        <v>112</v>
      </c>
      <c r="F1565" s="74" t="s">
        <v>63</v>
      </c>
      <c r="G1565" s="74" t="s">
        <v>63</v>
      </c>
      <c r="H1565" s="74" t="s">
        <v>63</v>
      </c>
      <c r="I1565" s="74">
        <v>0</v>
      </c>
      <c r="K1565" s="112"/>
      <c r="L1565" s="112"/>
      <c r="M1565" s="112"/>
      <c r="N1565" s="112"/>
      <c r="O1565" s="112"/>
      <c r="P1565" s="112" t="s">
        <v>112</v>
      </c>
      <c r="Q1565">
        <v>0</v>
      </c>
      <c r="S1565" t="e">
        <v>#N/A</v>
      </c>
    </row>
    <row r="1566" spans="1:19" hidden="1">
      <c r="A1566" s="72" t="s">
        <v>2610</v>
      </c>
      <c r="B1566" s="73" t="s">
        <v>162</v>
      </c>
      <c r="C1566" s="73" t="s">
        <v>2613</v>
      </c>
      <c r="D1566" s="73" t="s">
        <v>2612</v>
      </c>
      <c r="E1566" s="73" t="s">
        <v>112</v>
      </c>
      <c r="F1566" s="74" t="s">
        <v>63</v>
      </c>
      <c r="G1566" s="74" t="s">
        <v>63</v>
      </c>
      <c r="H1566" s="74" t="s">
        <v>63</v>
      </c>
      <c r="I1566" s="74">
        <v>0</v>
      </c>
      <c r="K1566" s="112"/>
      <c r="L1566" s="112"/>
      <c r="M1566" s="112"/>
      <c r="N1566" s="112"/>
      <c r="O1566" s="112"/>
      <c r="P1566" s="112" t="s">
        <v>112</v>
      </c>
      <c r="Q1566">
        <v>0</v>
      </c>
      <c r="S1566" t="e">
        <v>#N/A</v>
      </c>
    </row>
    <row r="1567" spans="1:19" hidden="1">
      <c r="A1567" s="72" t="s">
        <v>2610</v>
      </c>
      <c r="B1567" s="73" t="s">
        <v>170</v>
      </c>
      <c r="C1567" s="73" t="s">
        <v>2614</v>
      </c>
      <c r="D1567" s="73" t="s">
        <v>2612</v>
      </c>
      <c r="E1567" s="73" t="s">
        <v>112</v>
      </c>
      <c r="F1567" s="74" t="s">
        <v>63</v>
      </c>
      <c r="G1567" s="74" t="s">
        <v>63</v>
      </c>
      <c r="H1567" s="74" t="s">
        <v>63</v>
      </c>
      <c r="I1567" s="74">
        <v>0</v>
      </c>
      <c r="K1567" s="112"/>
      <c r="L1567" s="112"/>
      <c r="M1567" s="112"/>
      <c r="N1567" s="112"/>
      <c r="O1567" s="112"/>
      <c r="P1567" s="112" t="s">
        <v>112</v>
      </c>
      <c r="Q1567">
        <v>0</v>
      </c>
      <c r="S1567" t="e">
        <v>#N/A</v>
      </c>
    </row>
    <row r="1568" spans="1:19" hidden="1">
      <c r="A1568" s="72" t="s">
        <v>2559</v>
      </c>
      <c r="B1568" s="73" t="s">
        <v>249</v>
      </c>
      <c r="C1568" s="73" t="s">
        <v>2615</v>
      </c>
      <c r="D1568" s="73" t="s">
        <v>2616</v>
      </c>
      <c r="E1568" s="73" t="s">
        <v>112</v>
      </c>
      <c r="F1568" s="74" t="s">
        <v>63</v>
      </c>
      <c r="G1568" s="74" t="s">
        <v>63</v>
      </c>
      <c r="H1568" s="74" t="s">
        <v>63</v>
      </c>
      <c r="I1568" s="74">
        <v>0</v>
      </c>
      <c r="K1568" s="112"/>
      <c r="L1568" s="112"/>
      <c r="M1568" s="112"/>
      <c r="N1568" s="112"/>
      <c r="O1568" s="112"/>
      <c r="P1568" s="112" t="s">
        <v>112</v>
      </c>
      <c r="Q1568">
        <v>0</v>
      </c>
      <c r="S1568" t="e">
        <v>#N/A</v>
      </c>
    </row>
    <row r="1569" spans="1:19" hidden="1">
      <c r="A1569" s="72" t="s">
        <v>2592</v>
      </c>
      <c r="B1569" s="73" t="s">
        <v>277</v>
      </c>
      <c r="C1569" s="73" t="s">
        <v>2617</v>
      </c>
      <c r="D1569" s="73" t="s">
        <v>2594</v>
      </c>
      <c r="E1569" s="73" t="s">
        <v>112</v>
      </c>
      <c r="F1569" s="74" t="s">
        <v>63</v>
      </c>
      <c r="G1569" s="74" t="s">
        <v>63</v>
      </c>
      <c r="H1569" s="74" t="s">
        <v>63</v>
      </c>
      <c r="I1569" s="74">
        <v>0</v>
      </c>
      <c r="K1569" s="112"/>
      <c r="L1569" s="112"/>
      <c r="M1569" s="112"/>
      <c r="N1569" s="112"/>
      <c r="O1569" s="112"/>
      <c r="P1569" s="112" t="s">
        <v>112</v>
      </c>
      <c r="Q1569">
        <v>0</v>
      </c>
      <c r="S1569" t="e">
        <v>#N/A</v>
      </c>
    </row>
    <row r="1570" spans="1:19" hidden="1">
      <c r="A1570" s="72" t="s">
        <v>2592</v>
      </c>
      <c r="B1570" s="73" t="s">
        <v>246</v>
      </c>
      <c r="C1570" s="73" t="s">
        <v>2618</v>
      </c>
      <c r="D1570" s="73" t="s">
        <v>2594</v>
      </c>
      <c r="E1570" s="73" t="s">
        <v>112</v>
      </c>
      <c r="F1570" s="74" t="s">
        <v>63</v>
      </c>
      <c r="G1570" s="74" t="s">
        <v>63</v>
      </c>
      <c r="H1570" s="74" t="s">
        <v>63</v>
      </c>
      <c r="I1570" s="74">
        <v>0</v>
      </c>
      <c r="K1570" s="112"/>
      <c r="L1570" s="112"/>
      <c r="M1570" s="112"/>
      <c r="N1570" s="112"/>
      <c r="O1570" s="112"/>
      <c r="P1570" s="112" t="s">
        <v>112</v>
      </c>
      <c r="Q1570">
        <v>0</v>
      </c>
      <c r="S1570" t="e">
        <v>#N/A</v>
      </c>
    </row>
    <row r="1571" spans="1:19" hidden="1">
      <c r="A1571" s="72" t="s">
        <v>2559</v>
      </c>
      <c r="B1571" s="73" t="s">
        <v>291</v>
      </c>
      <c r="C1571" s="73" t="s">
        <v>2619</v>
      </c>
      <c r="D1571" s="73" t="s">
        <v>2620</v>
      </c>
      <c r="E1571" s="73" t="s">
        <v>112</v>
      </c>
      <c r="F1571" s="74" t="s">
        <v>63</v>
      </c>
      <c r="G1571" s="74" t="s">
        <v>63</v>
      </c>
      <c r="H1571" s="74" t="s">
        <v>63</v>
      </c>
      <c r="I1571" s="74">
        <v>0</v>
      </c>
      <c r="K1571" s="112"/>
      <c r="L1571" s="112"/>
      <c r="M1571" s="112"/>
      <c r="N1571" s="112"/>
      <c r="O1571" s="112"/>
      <c r="P1571" s="112" t="s">
        <v>112</v>
      </c>
      <c r="Q1571">
        <v>0</v>
      </c>
      <c r="S1571" t="e">
        <v>#N/A</v>
      </c>
    </row>
    <row r="1572" spans="1:19" hidden="1">
      <c r="A1572" s="72" t="s">
        <v>2621</v>
      </c>
      <c r="B1572" s="73" t="s">
        <v>158</v>
      </c>
      <c r="C1572" s="73" t="s">
        <v>2622</v>
      </c>
      <c r="D1572" s="73" t="s">
        <v>2623</v>
      </c>
      <c r="E1572" s="73" t="s">
        <v>112</v>
      </c>
      <c r="F1572" s="74" t="s">
        <v>63</v>
      </c>
      <c r="G1572" s="74" t="s">
        <v>63</v>
      </c>
      <c r="H1572" s="74" t="s">
        <v>63</v>
      </c>
      <c r="I1572" s="74">
        <v>0</v>
      </c>
      <c r="K1572" s="112"/>
      <c r="L1572" s="112"/>
      <c r="M1572" s="112"/>
      <c r="N1572" s="112"/>
      <c r="O1572" s="112"/>
      <c r="P1572" s="112" t="s">
        <v>112</v>
      </c>
      <c r="Q1572">
        <v>0</v>
      </c>
      <c r="S1572" t="e">
        <v>#N/A</v>
      </c>
    </row>
    <row r="1573" spans="1:19" hidden="1">
      <c r="A1573" s="72" t="s">
        <v>2571</v>
      </c>
      <c r="B1573" s="73" t="s">
        <v>221</v>
      </c>
      <c r="C1573" s="73" t="s">
        <v>2624</v>
      </c>
      <c r="D1573" s="73" t="s">
        <v>2625</v>
      </c>
      <c r="E1573" s="73" t="s">
        <v>112</v>
      </c>
      <c r="F1573" s="74" t="s">
        <v>63</v>
      </c>
      <c r="G1573" s="74" t="s">
        <v>63</v>
      </c>
      <c r="H1573" s="74" t="s">
        <v>63</v>
      </c>
      <c r="I1573" s="74">
        <v>0</v>
      </c>
      <c r="K1573" s="112"/>
      <c r="L1573" s="112"/>
      <c r="M1573" s="112"/>
      <c r="N1573" s="112"/>
      <c r="O1573" s="112"/>
      <c r="P1573" s="112" t="s">
        <v>112</v>
      </c>
      <c r="Q1573">
        <v>0</v>
      </c>
      <c r="S1573" t="e">
        <v>#N/A</v>
      </c>
    </row>
    <row r="1574" spans="1:19" hidden="1">
      <c r="A1574" s="72" t="s">
        <v>2571</v>
      </c>
      <c r="B1574" s="73" t="s">
        <v>164</v>
      </c>
      <c r="C1574" s="73" t="s">
        <v>2626</v>
      </c>
      <c r="D1574" s="73" t="s">
        <v>2627</v>
      </c>
      <c r="E1574" s="73" t="s">
        <v>112</v>
      </c>
      <c r="F1574" s="74" t="s">
        <v>63</v>
      </c>
      <c r="G1574" s="74" t="s">
        <v>63</v>
      </c>
      <c r="H1574" s="74" t="s">
        <v>63</v>
      </c>
      <c r="I1574" s="74">
        <v>0</v>
      </c>
      <c r="K1574" s="112"/>
      <c r="L1574" s="112"/>
      <c r="M1574" s="112"/>
      <c r="N1574" s="112"/>
      <c r="O1574" s="112"/>
      <c r="P1574" s="112" t="s">
        <v>112</v>
      </c>
      <c r="Q1574">
        <v>0</v>
      </c>
      <c r="S1574" t="e">
        <v>#N/A</v>
      </c>
    </row>
    <row r="1575" spans="1:19" hidden="1">
      <c r="A1575" s="72" t="s">
        <v>2548</v>
      </c>
      <c r="B1575" s="73" t="s">
        <v>164</v>
      </c>
      <c r="C1575" s="73" t="s">
        <v>2628</v>
      </c>
      <c r="D1575" s="73" t="s">
        <v>2629</v>
      </c>
      <c r="E1575" s="73" t="s">
        <v>112</v>
      </c>
      <c r="F1575" s="74" t="s">
        <v>63</v>
      </c>
      <c r="G1575" s="74" t="s">
        <v>63</v>
      </c>
      <c r="H1575" s="74" t="s">
        <v>63</v>
      </c>
      <c r="I1575" s="74">
        <v>0</v>
      </c>
      <c r="K1575" s="112"/>
      <c r="L1575" s="112"/>
      <c r="M1575" s="112"/>
      <c r="N1575" s="112"/>
      <c r="O1575" s="112"/>
      <c r="P1575" s="112" t="s">
        <v>112</v>
      </c>
      <c r="Q1575">
        <v>0</v>
      </c>
      <c r="S1575" t="e">
        <v>#N/A</v>
      </c>
    </row>
    <row r="1576" spans="1:19" hidden="1">
      <c r="A1576" s="72" t="s">
        <v>2586</v>
      </c>
      <c r="B1576" s="73" t="s">
        <v>732</v>
      </c>
      <c r="C1576" s="73" t="s">
        <v>2630</v>
      </c>
      <c r="D1576" s="73" t="s">
        <v>2631</v>
      </c>
      <c r="E1576" s="73" t="s">
        <v>112</v>
      </c>
      <c r="F1576" s="74" t="s">
        <v>63</v>
      </c>
      <c r="G1576" s="74" t="s">
        <v>63</v>
      </c>
      <c r="H1576" s="74" t="s">
        <v>63</v>
      </c>
      <c r="I1576" s="74">
        <v>0</v>
      </c>
      <c r="K1576" s="112"/>
      <c r="L1576" s="112"/>
      <c r="M1576" s="112"/>
      <c r="N1576" s="112"/>
      <c r="O1576" s="112"/>
      <c r="P1576" s="112" t="s">
        <v>112</v>
      </c>
      <c r="Q1576">
        <v>0</v>
      </c>
      <c r="S1576" t="e">
        <v>#N/A</v>
      </c>
    </row>
    <row r="1577" spans="1:19" hidden="1">
      <c r="A1577" s="72" t="s">
        <v>2586</v>
      </c>
      <c r="B1577" s="73" t="s">
        <v>735</v>
      </c>
      <c r="C1577" s="73" t="s">
        <v>2632</v>
      </c>
      <c r="D1577" s="73" t="s">
        <v>2633</v>
      </c>
      <c r="E1577" s="73" t="s">
        <v>112</v>
      </c>
      <c r="F1577" s="74" t="s">
        <v>63</v>
      </c>
      <c r="G1577" s="74" t="s">
        <v>63</v>
      </c>
      <c r="H1577" s="74" t="s">
        <v>63</v>
      </c>
      <c r="I1577" s="74">
        <v>0</v>
      </c>
      <c r="K1577" s="112"/>
      <c r="L1577" s="112"/>
      <c r="M1577" s="112"/>
      <c r="N1577" s="112"/>
      <c r="O1577" s="112"/>
      <c r="P1577" s="112" t="s">
        <v>112</v>
      </c>
      <c r="Q1577">
        <v>0</v>
      </c>
      <c r="S1577" t="e">
        <v>#N/A</v>
      </c>
    </row>
    <row r="1578" spans="1:19" hidden="1">
      <c r="A1578" s="72" t="s">
        <v>2634</v>
      </c>
      <c r="B1578" s="73" t="s">
        <v>158</v>
      </c>
      <c r="C1578" s="73" t="s">
        <v>2635</v>
      </c>
      <c r="D1578" s="73" t="s">
        <v>2636</v>
      </c>
      <c r="E1578" s="73" t="s">
        <v>112</v>
      </c>
      <c r="F1578" s="74" t="s">
        <v>63</v>
      </c>
      <c r="G1578" s="74" t="s">
        <v>63</v>
      </c>
      <c r="H1578" s="74" t="s">
        <v>63</v>
      </c>
      <c r="I1578" s="74">
        <v>0</v>
      </c>
      <c r="K1578" s="112"/>
      <c r="L1578" s="112"/>
      <c r="M1578" s="112"/>
      <c r="N1578" s="112"/>
      <c r="O1578" s="112"/>
      <c r="P1578" s="112" t="s">
        <v>112</v>
      </c>
      <c r="Q1578">
        <v>0</v>
      </c>
      <c r="S1578" t="e">
        <v>#N/A</v>
      </c>
    </row>
    <row r="1579" spans="1:19" hidden="1">
      <c r="A1579" s="72" t="s">
        <v>2634</v>
      </c>
      <c r="B1579" s="73" t="s">
        <v>221</v>
      </c>
      <c r="C1579" s="73" t="s">
        <v>2637</v>
      </c>
      <c r="D1579" s="73" t="s">
        <v>2636</v>
      </c>
      <c r="E1579" s="73" t="s">
        <v>112</v>
      </c>
      <c r="F1579" s="74" t="s">
        <v>63</v>
      </c>
      <c r="G1579" s="74" t="s">
        <v>63</v>
      </c>
      <c r="H1579" s="74" t="s">
        <v>63</v>
      </c>
      <c r="I1579" s="74">
        <v>0</v>
      </c>
      <c r="K1579" s="112"/>
      <c r="L1579" s="112"/>
      <c r="M1579" s="112"/>
      <c r="N1579" s="112"/>
      <c r="O1579" s="112"/>
      <c r="P1579" s="112" t="s">
        <v>112</v>
      </c>
      <c r="Q1579">
        <v>0</v>
      </c>
      <c r="S1579" t="e">
        <v>#N/A</v>
      </c>
    </row>
    <row r="1580" spans="1:19" hidden="1">
      <c r="A1580" s="72" t="s">
        <v>2634</v>
      </c>
      <c r="B1580" s="73" t="s">
        <v>274</v>
      </c>
      <c r="C1580" s="73" t="s">
        <v>2638</v>
      </c>
      <c r="D1580" s="73" t="s">
        <v>2636</v>
      </c>
      <c r="E1580" s="73" t="s">
        <v>112</v>
      </c>
      <c r="F1580" s="74" t="s">
        <v>63</v>
      </c>
      <c r="G1580" s="74" t="s">
        <v>63</v>
      </c>
      <c r="H1580" s="74" t="s">
        <v>63</v>
      </c>
      <c r="I1580" s="74">
        <v>0</v>
      </c>
      <c r="K1580" s="112"/>
      <c r="L1580" s="112"/>
      <c r="M1580" s="112"/>
      <c r="N1580" s="112"/>
      <c r="O1580" s="112"/>
      <c r="P1580" s="112" t="s">
        <v>112</v>
      </c>
      <c r="Q1580">
        <v>0</v>
      </c>
      <c r="S1580" t="e">
        <v>#N/A</v>
      </c>
    </row>
    <row r="1581" spans="1:19" hidden="1">
      <c r="A1581" s="72" t="s">
        <v>2571</v>
      </c>
      <c r="B1581" s="73" t="s">
        <v>158</v>
      </c>
      <c r="C1581" s="73" t="s">
        <v>2639</v>
      </c>
      <c r="D1581" s="73" t="s">
        <v>2625</v>
      </c>
      <c r="E1581" s="73" t="s">
        <v>112</v>
      </c>
      <c r="F1581" s="74" t="s">
        <v>63</v>
      </c>
      <c r="G1581" s="74" t="s">
        <v>63</v>
      </c>
      <c r="H1581" s="74" t="s">
        <v>63</v>
      </c>
      <c r="I1581" s="74">
        <v>0</v>
      </c>
      <c r="K1581" s="112"/>
      <c r="L1581" s="112"/>
      <c r="M1581" s="112"/>
      <c r="N1581" s="112"/>
      <c r="O1581" s="112"/>
      <c r="P1581" s="112" t="s">
        <v>112</v>
      </c>
      <c r="Q1581">
        <v>0</v>
      </c>
      <c r="S1581" t="e">
        <v>#N/A</v>
      </c>
    </row>
    <row r="1582" spans="1:19" hidden="1">
      <c r="A1582" s="72" t="s">
        <v>2559</v>
      </c>
      <c r="B1582" s="73" t="s">
        <v>170</v>
      </c>
      <c r="C1582" s="73" t="s">
        <v>2640</v>
      </c>
      <c r="D1582" s="73" t="s">
        <v>2641</v>
      </c>
      <c r="E1582" s="73" t="s">
        <v>112</v>
      </c>
      <c r="F1582" s="74" t="s">
        <v>63</v>
      </c>
      <c r="G1582" s="74" t="s">
        <v>63</v>
      </c>
      <c r="H1582" s="74" t="s">
        <v>63</v>
      </c>
      <c r="I1582" s="74">
        <v>0</v>
      </c>
      <c r="K1582" s="112"/>
      <c r="L1582" s="112"/>
      <c r="M1582" s="112"/>
      <c r="N1582" s="112"/>
      <c r="O1582" s="112"/>
      <c r="P1582" s="112" t="s">
        <v>112</v>
      </c>
      <c r="Q1582">
        <v>0</v>
      </c>
      <c r="S1582" t="e">
        <v>#N/A</v>
      </c>
    </row>
    <row r="1583" spans="1:19" hidden="1">
      <c r="A1583" s="72" t="s">
        <v>2559</v>
      </c>
      <c r="B1583" s="73" t="s">
        <v>164</v>
      </c>
      <c r="C1583" s="73" t="s">
        <v>2642</v>
      </c>
      <c r="D1583" s="73" t="s">
        <v>2641</v>
      </c>
      <c r="E1583" s="73" t="s">
        <v>112</v>
      </c>
      <c r="F1583" s="74" t="s">
        <v>63</v>
      </c>
      <c r="G1583" s="74" t="s">
        <v>63</v>
      </c>
      <c r="H1583" s="74" t="s">
        <v>63</v>
      </c>
      <c r="I1583" s="74">
        <v>0</v>
      </c>
      <c r="K1583" s="112"/>
      <c r="L1583" s="112"/>
      <c r="M1583" s="112"/>
      <c r="N1583" s="112"/>
      <c r="O1583" s="112"/>
      <c r="P1583" s="112" t="s">
        <v>112</v>
      </c>
      <c r="Q1583">
        <v>0</v>
      </c>
      <c r="S1583" t="e">
        <v>#N/A</v>
      </c>
    </row>
    <row r="1584" spans="1:19" hidden="1">
      <c r="A1584" s="72" t="s">
        <v>2559</v>
      </c>
      <c r="B1584" s="73" t="s">
        <v>174</v>
      </c>
      <c r="C1584" s="73" t="s">
        <v>2643</v>
      </c>
      <c r="D1584" s="73" t="s">
        <v>2644</v>
      </c>
      <c r="E1584" s="73" t="s">
        <v>112</v>
      </c>
      <c r="F1584" s="74" t="s">
        <v>63</v>
      </c>
      <c r="G1584" s="74" t="s">
        <v>63</v>
      </c>
      <c r="H1584" s="74" t="s">
        <v>63</v>
      </c>
      <c r="I1584" s="74">
        <v>0</v>
      </c>
      <c r="K1584" s="112"/>
      <c r="L1584" s="112"/>
      <c r="M1584" s="112"/>
      <c r="N1584" s="112"/>
      <c r="O1584" s="112"/>
      <c r="P1584" s="112" t="s">
        <v>112</v>
      </c>
      <c r="Q1584">
        <v>0</v>
      </c>
      <c r="S1584" t="e">
        <v>#N/A</v>
      </c>
    </row>
    <row r="1585" spans="1:19" hidden="1">
      <c r="A1585" s="72" t="s">
        <v>2559</v>
      </c>
      <c r="B1585" s="73" t="s">
        <v>243</v>
      </c>
      <c r="C1585" s="73" t="s">
        <v>2645</v>
      </c>
      <c r="D1585" s="73" t="s">
        <v>2641</v>
      </c>
      <c r="E1585" s="73" t="s">
        <v>112</v>
      </c>
      <c r="F1585" s="74" t="s">
        <v>63</v>
      </c>
      <c r="G1585" s="74" t="s">
        <v>63</v>
      </c>
      <c r="H1585" s="74" t="s">
        <v>63</v>
      </c>
      <c r="I1585" s="74">
        <v>0</v>
      </c>
      <c r="K1585" s="112"/>
      <c r="L1585" s="112"/>
      <c r="M1585" s="112"/>
      <c r="N1585" s="112"/>
      <c r="O1585" s="112"/>
      <c r="P1585" s="112" t="s">
        <v>112</v>
      </c>
      <c r="Q1585">
        <v>0</v>
      </c>
      <c r="S1585" t="e">
        <v>#N/A</v>
      </c>
    </row>
    <row r="1586" spans="1:19" hidden="1">
      <c r="A1586" s="72" t="s">
        <v>2559</v>
      </c>
      <c r="B1586" s="73" t="s">
        <v>524</v>
      </c>
      <c r="C1586" s="73" t="s">
        <v>2646</v>
      </c>
      <c r="D1586" s="73" t="s">
        <v>2644</v>
      </c>
      <c r="E1586" s="73" t="s">
        <v>112</v>
      </c>
      <c r="F1586" s="74" t="s">
        <v>63</v>
      </c>
      <c r="G1586" s="74" t="s">
        <v>63</v>
      </c>
      <c r="H1586" s="74" t="s">
        <v>63</v>
      </c>
      <c r="I1586" s="74">
        <v>0</v>
      </c>
      <c r="K1586" s="112"/>
      <c r="L1586" s="112"/>
      <c r="M1586" s="112"/>
      <c r="N1586" s="112"/>
      <c r="O1586" s="112"/>
      <c r="P1586" s="112" t="s">
        <v>112</v>
      </c>
      <c r="Q1586">
        <v>0</v>
      </c>
      <c r="S1586" t="e">
        <v>#N/A</v>
      </c>
    </row>
    <row r="1587" spans="1:19" hidden="1">
      <c r="A1587" s="72" t="s">
        <v>2647</v>
      </c>
      <c r="B1587" s="73" t="s">
        <v>158</v>
      </c>
      <c r="C1587" s="73" t="s">
        <v>2648</v>
      </c>
      <c r="D1587" s="73" t="s">
        <v>2649</v>
      </c>
      <c r="E1587" s="73" t="s">
        <v>112</v>
      </c>
      <c r="F1587" s="74" t="s">
        <v>63</v>
      </c>
      <c r="G1587" s="74" t="s">
        <v>63</v>
      </c>
      <c r="H1587" s="74" t="s">
        <v>63</v>
      </c>
      <c r="I1587" s="74">
        <v>0</v>
      </c>
      <c r="K1587" s="112"/>
      <c r="L1587" s="112"/>
      <c r="M1587" s="112"/>
      <c r="N1587" s="112"/>
      <c r="O1587" s="112"/>
      <c r="P1587" s="112" t="s">
        <v>112</v>
      </c>
      <c r="Q1587">
        <v>0</v>
      </c>
      <c r="S1587" t="e">
        <v>#N/A</v>
      </c>
    </row>
    <row r="1588" spans="1:19" hidden="1">
      <c r="A1588" s="72" t="s">
        <v>2548</v>
      </c>
      <c r="B1588" s="73" t="s">
        <v>221</v>
      </c>
      <c r="C1588" s="73" t="s">
        <v>2650</v>
      </c>
      <c r="D1588" s="73" t="s">
        <v>2651</v>
      </c>
      <c r="E1588" s="73" t="s">
        <v>112</v>
      </c>
      <c r="F1588" s="74" t="s">
        <v>63</v>
      </c>
      <c r="G1588" s="74" t="s">
        <v>63</v>
      </c>
      <c r="H1588" s="74" t="s">
        <v>63</v>
      </c>
      <c r="I1588" s="74">
        <v>0</v>
      </c>
      <c r="K1588" s="112"/>
      <c r="L1588" s="112"/>
      <c r="M1588" s="112"/>
      <c r="N1588" s="112"/>
      <c r="O1588" s="112"/>
      <c r="P1588" s="112" t="s">
        <v>112</v>
      </c>
      <c r="Q1588">
        <v>0</v>
      </c>
      <c r="S1588" t="e">
        <v>#N/A</v>
      </c>
    </row>
    <row r="1589" spans="1:19" hidden="1">
      <c r="A1589" s="72" t="s">
        <v>2553</v>
      </c>
      <c r="B1589" s="73" t="s">
        <v>158</v>
      </c>
      <c r="C1589" s="73" t="s">
        <v>2652</v>
      </c>
      <c r="D1589" s="73" t="s">
        <v>2653</v>
      </c>
      <c r="E1589" s="73" t="s">
        <v>112</v>
      </c>
      <c r="F1589" s="74" t="s">
        <v>63</v>
      </c>
      <c r="G1589" s="74" t="s">
        <v>63</v>
      </c>
      <c r="H1589" s="74" t="s">
        <v>63</v>
      </c>
      <c r="I1589" s="74">
        <v>0</v>
      </c>
      <c r="K1589" s="112"/>
      <c r="L1589" s="112"/>
      <c r="M1589" s="112"/>
      <c r="N1589" s="112"/>
      <c r="O1589" s="112"/>
      <c r="P1589" s="112" t="s">
        <v>112</v>
      </c>
      <c r="Q1589">
        <v>0</v>
      </c>
      <c r="S1589" t="e">
        <v>#N/A</v>
      </c>
    </row>
    <row r="1590" spans="1:19" hidden="1">
      <c r="A1590" s="72" t="s">
        <v>2553</v>
      </c>
      <c r="B1590" s="73" t="s">
        <v>162</v>
      </c>
      <c r="C1590" s="73" t="s">
        <v>2654</v>
      </c>
      <c r="D1590" s="73" t="s">
        <v>2653</v>
      </c>
      <c r="E1590" s="73" t="s">
        <v>112</v>
      </c>
      <c r="F1590" s="74" t="s">
        <v>63</v>
      </c>
      <c r="G1590" s="74" t="s">
        <v>63</v>
      </c>
      <c r="H1590" s="74" t="s">
        <v>63</v>
      </c>
      <c r="I1590" s="74">
        <v>0</v>
      </c>
      <c r="K1590" s="112"/>
      <c r="L1590" s="112"/>
      <c r="M1590" s="112"/>
      <c r="N1590" s="112"/>
      <c r="O1590" s="112"/>
      <c r="P1590" s="112" t="s">
        <v>112</v>
      </c>
      <c r="Q1590">
        <v>0</v>
      </c>
      <c r="S1590" t="e">
        <v>#N/A</v>
      </c>
    </row>
    <row r="1591" spans="1:19" hidden="1">
      <c r="A1591" s="72" t="s">
        <v>2553</v>
      </c>
      <c r="B1591" s="73" t="s">
        <v>221</v>
      </c>
      <c r="C1591" s="73" t="s">
        <v>2655</v>
      </c>
      <c r="D1591" s="73" t="s">
        <v>2653</v>
      </c>
      <c r="E1591" s="73" t="s">
        <v>112</v>
      </c>
      <c r="F1591" s="74" t="s">
        <v>63</v>
      </c>
      <c r="G1591" s="74" t="s">
        <v>63</v>
      </c>
      <c r="H1591" s="74" t="s">
        <v>63</v>
      </c>
      <c r="I1591" s="74">
        <v>0</v>
      </c>
      <c r="K1591" s="112"/>
      <c r="L1591" s="112"/>
      <c r="M1591" s="112"/>
      <c r="N1591" s="112"/>
      <c r="O1591" s="112"/>
      <c r="P1591" s="112" t="s">
        <v>112</v>
      </c>
      <c r="Q1591">
        <v>0</v>
      </c>
      <c r="S1591" t="e">
        <v>#N/A</v>
      </c>
    </row>
    <row r="1592" spans="1:19" hidden="1">
      <c r="A1592" s="72" t="s">
        <v>2553</v>
      </c>
      <c r="B1592" s="73" t="s">
        <v>164</v>
      </c>
      <c r="C1592" s="73" t="s">
        <v>2656</v>
      </c>
      <c r="D1592" s="73" t="s">
        <v>2653</v>
      </c>
      <c r="E1592" s="73" t="s">
        <v>112</v>
      </c>
      <c r="F1592" s="74" t="s">
        <v>63</v>
      </c>
      <c r="G1592" s="74" t="s">
        <v>63</v>
      </c>
      <c r="H1592" s="74" t="s">
        <v>63</v>
      </c>
      <c r="I1592" s="74">
        <v>0</v>
      </c>
      <c r="K1592" s="112"/>
      <c r="L1592" s="112"/>
      <c r="M1592" s="112"/>
      <c r="N1592" s="112"/>
      <c r="O1592" s="112"/>
      <c r="P1592" s="112" t="s">
        <v>112</v>
      </c>
      <c r="Q1592">
        <v>0</v>
      </c>
      <c r="S1592" t="e">
        <v>#N/A</v>
      </c>
    </row>
    <row r="1593" spans="1:19" hidden="1">
      <c r="A1593" s="72" t="s">
        <v>2553</v>
      </c>
      <c r="B1593" s="73" t="s">
        <v>274</v>
      </c>
      <c r="C1593" s="73" t="s">
        <v>2657</v>
      </c>
      <c r="D1593" s="73" t="s">
        <v>2658</v>
      </c>
      <c r="E1593" s="73" t="s">
        <v>112</v>
      </c>
      <c r="F1593" s="74" t="s">
        <v>63</v>
      </c>
      <c r="G1593" s="74" t="s">
        <v>63</v>
      </c>
      <c r="H1593" s="74" t="s">
        <v>63</v>
      </c>
      <c r="I1593" s="74">
        <v>0</v>
      </c>
      <c r="K1593" s="112"/>
      <c r="L1593" s="112"/>
      <c r="M1593" s="112"/>
      <c r="N1593" s="112"/>
      <c r="O1593" s="112"/>
      <c r="P1593" s="112" t="s">
        <v>112</v>
      </c>
      <c r="Q1593">
        <v>0</v>
      </c>
      <c r="S1593" t="e">
        <v>#N/A</v>
      </c>
    </row>
    <row r="1594" spans="1:19" hidden="1">
      <c r="A1594" s="72" t="s">
        <v>2553</v>
      </c>
      <c r="B1594" s="73" t="s">
        <v>243</v>
      </c>
      <c r="C1594" s="73" t="s">
        <v>2659</v>
      </c>
      <c r="D1594" s="73" t="s">
        <v>2660</v>
      </c>
      <c r="E1594" s="73" t="s">
        <v>112</v>
      </c>
      <c r="F1594" s="74" t="s">
        <v>63</v>
      </c>
      <c r="G1594" s="74" t="s">
        <v>63</v>
      </c>
      <c r="H1594" s="74" t="s">
        <v>63</v>
      </c>
      <c r="I1594" s="74">
        <v>0</v>
      </c>
      <c r="K1594" s="112"/>
      <c r="L1594" s="112"/>
      <c r="M1594" s="112"/>
      <c r="N1594" s="112"/>
      <c r="O1594" s="112"/>
      <c r="P1594" s="112" t="s">
        <v>112</v>
      </c>
      <c r="Q1594">
        <v>0</v>
      </c>
      <c r="S1594" t="e">
        <v>#N/A</v>
      </c>
    </row>
    <row r="1595" spans="1:19" hidden="1">
      <c r="A1595" s="72" t="s">
        <v>2542</v>
      </c>
      <c r="B1595" s="73" t="s">
        <v>221</v>
      </c>
      <c r="C1595" s="73" t="s">
        <v>2661</v>
      </c>
      <c r="D1595" s="73" t="s">
        <v>2544</v>
      </c>
      <c r="E1595" s="73" t="s">
        <v>112</v>
      </c>
      <c r="F1595" s="74" t="s">
        <v>63</v>
      </c>
      <c r="G1595" s="74" t="s">
        <v>63</v>
      </c>
      <c r="H1595" s="74" t="s">
        <v>63</v>
      </c>
      <c r="I1595" s="74">
        <v>0</v>
      </c>
      <c r="K1595" s="112"/>
      <c r="L1595" s="112"/>
      <c r="M1595" s="112"/>
      <c r="N1595" s="112"/>
      <c r="O1595" s="112"/>
      <c r="P1595" s="112" t="s">
        <v>112</v>
      </c>
      <c r="Q1595">
        <v>0</v>
      </c>
      <c r="S1595" t="e">
        <v>#N/A</v>
      </c>
    </row>
    <row r="1596" spans="1:19" hidden="1">
      <c r="A1596" s="72" t="s">
        <v>2542</v>
      </c>
      <c r="B1596" s="73" t="s">
        <v>274</v>
      </c>
      <c r="C1596" s="73" t="s">
        <v>2662</v>
      </c>
      <c r="D1596" s="73" t="s">
        <v>2544</v>
      </c>
      <c r="E1596" s="73" t="s">
        <v>112</v>
      </c>
      <c r="F1596" s="74" t="s">
        <v>63</v>
      </c>
      <c r="G1596" s="74" t="s">
        <v>63</v>
      </c>
      <c r="H1596" s="74" t="s">
        <v>63</v>
      </c>
      <c r="I1596" s="74">
        <v>0</v>
      </c>
      <c r="K1596" s="112"/>
      <c r="L1596" s="112"/>
      <c r="M1596" s="112"/>
      <c r="N1596" s="112"/>
      <c r="O1596" s="112"/>
      <c r="P1596" s="112" t="s">
        <v>112</v>
      </c>
      <c r="Q1596">
        <v>0</v>
      </c>
      <c r="S1596" t="e">
        <v>#N/A</v>
      </c>
    </row>
    <row r="1597" spans="1:19" hidden="1">
      <c r="A1597" s="72" t="s">
        <v>2542</v>
      </c>
      <c r="B1597" s="73" t="s">
        <v>277</v>
      </c>
      <c r="C1597" s="73" t="s">
        <v>2663</v>
      </c>
      <c r="D1597" s="73" t="s">
        <v>2664</v>
      </c>
      <c r="E1597" s="73" t="s">
        <v>112</v>
      </c>
      <c r="F1597" s="74" t="s">
        <v>63</v>
      </c>
      <c r="G1597" s="74" t="s">
        <v>63</v>
      </c>
      <c r="H1597" s="74" t="s">
        <v>63</v>
      </c>
      <c r="I1597" s="74">
        <v>0</v>
      </c>
      <c r="K1597" s="112"/>
      <c r="L1597" s="112"/>
      <c r="M1597" s="112"/>
      <c r="N1597" s="112"/>
      <c r="O1597" s="112"/>
      <c r="P1597" s="112" t="s">
        <v>112</v>
      </c>
      <c r="Q1597">
        <v>0</v>
      </c>
      <c r="S1597" t="e">
        <v>#N/A</v>
      </c>
    </row>
    <row r="1598" spans="1:19" hidden="1">
      <c r="A1598" s="72" t="s">
        <v>2665</v>
      </c>
      <c r="B1598" s="73" t="s">
        <v>158</v>
      </c>
      <c r="C1598" s="73" t="s">
        <v>2666</v>
      </c>
      <c r="D1598" s="73" t="s">
        <v>2667</v>
      </c>
      <c r="E1598" s="73" t="s">
        <v>112</v>
      </c>
      <c r="F1598" s="74" t="s">
        <v>63</v>
      </c>
      <c r="G1598" s="74" t="s">
        <v>63</v>
      </c>
      <c r="H1598" s="74" t="s">
        <v>63</v>
      </c>
      <c r="I1598" s="74">
        <v>0</v>
      </c>
      <c r="K1598" s="112"/>
      <c r="L1598" s="112"/>
      <c r="M1598" s="112"/>
      <c r="N1598" s="112"/>
      <c r="O1598" s="112"/>
      <c r="P1598" s="112" t="s">
        <v>112</v>
      </c>
      <c r="Q1598">
        <v>0</v>
      </c>
      <c r="S1598" t="e">
        <v>#N/A</v>
      </c>
    </row>
    <row r="1599" spans="1:19" hidden="1">
      <c r="A1599" s="72" t="s">
        <v>2665</v>
      </c>
      <c r="B1599" s="73" t="s">
        <v>221</v>
      </c>
      <c r="C1599" s="73" t="s">
        <v>2668</v>
      </c>
      <c r="D1599" s="73" t="s">
        <v>2667</v>
      </c>
      <c r="E1599" s="73" t="s">
        <v>112</v>
      </c>
      <c r="F1599" s="74" t="s">
        <v>63</v>
      </c>
      <c r="G1599" s="74" t="s">
        <v>63</v>
      </c>
      <c r="H1599" s="74" t="s">
        <v>63</v>
      </c>
      <c r="I1599" s="74">
        <v>0</v>
      </c>
      <c r="K1599" s="112"/>
      <c r="L1599" s="112"/>
      <c r="M1599" s="112"/>
      <c r="N1599" s="112"/>
      <c r="O1599" s="112"/>
      <c r="P1599" s="112" t="s">
        <v>112</v>
      </c>
      <c r="Q1599">
        <v>0</v>
      </c>
      <c r="S1599" t="e">
        <v>#N/A</v>
      </c>
    </row>
    <row r="1600" spans="1:19" hidden="1">
      <c r="A1600" s="72" t="s">
        <v>2665</v>
      </c>
      <c r="B1600" s="73" t="s">
        <v>164</v>
      </c>
      <c r="C1600" s="73" t="s">
        <v>2669</v>
      </c>
      <c r="D1600" s="73" t="s">
        <v>2667</v>
      </c>
      <c r="E1600" s="73" t="s">
        <v>112</v>
      </c>
      <c r="F1600" s="74" t="s">
        <v>63</v>
      </c>
      <c r="G1600" s="74" t="s">
        <v>63</v>
      </c>
      <c r="H1600" s="74" t="s">
        <v>63</v>
      </c>
      <c r="I1600" s="74">
        <v>0</v>
      </c>
      <c r="K1600" s="112"/>
      <c r="L1600" s="112"/>
      <c r="M1600" s="112"/>
      <c r="N1600" s="112"/>
      <c r="O1600" s="112"/>
      <c r="P1600" s="112" t="s">
        <v>112</v>
      </c>
      <c r="Q1600">
        <v>0</v>
      </c>
      <c r="S1600" t="e">
        <v>#N/A</v>
      </c>
    </row>
    <row r="1601" spans="1:19" hidden="1">
      <c r="A1601" s="72" t="s">
        <v>2665</v>
      </c>
      <c r="B1601" s="73" t="s">
        <v>274</v>
      </c>
      <c r="C1601" s="73" t="s">
        <v>2670</v>
      </c>
      <c r="D1601" s="73" t="s">
        <v>2667</v>
      </c>
      <c r="E1601" s="73" t="s">
        <v>112</v>
      </c>
      <c r="F1601" s="74" t="s">
        <v>63</v>
      </c>
      <c r="G1601" s="74" t="s">
        <v>63</v>
      </c>
      <c r="H1601" s="74" t="s">
        <v>63</v>
      </c>
      <c r="I1601" s="74">
        <v>0</v>
      </c>
      <c r="K1601" s="112"/>
      <c r="L1601" s="112"/>
      <c r="M1601" s="112"/>
      <c r="N1601" s="112"/>
      <c r="O1601" s="112"/>
      <c r="P1601" s="112" t="s">
        <v>112</v>
      </c>
      <c r="Q1601">
        <v>0</v>
      </c>
      <c r="S1601" t="e">
        <v>#N/A</v>
      </c>
    </row>
    <row r="1602" spans="1:19" hidden="1">
      <c r="A1602" s="72" t="s">
        <v>2665</v>
      </c>
      <c r="B1602" s="73" t="s">
        <v>243</v>
      </c>
      <c r="C1602" s="73" t="s">
        <v>2671</v>
      </c>
      <c r="D1602" s="73" t="s">
        <v>2667</v>
      </c>
      <c r="E1602" s="73" t="s">
        <v>112</v>
      </c>
      <c r="F1602" s="74" t="s">
        <v>63</v>
      </c>
      <c r="G1602" s="74" t="s">
        <v>63</v>
      </c>
      <c r="H1602" s="74" t="s">
        <v>63</v>
      </c>
      <c r="I1602" s="74">
        <v>0</v>
      </c>
      <c r="K1602" s="112"/>
      <c r="L1602" s="112"/>
      <c r="M1602" s="112"/>
      <c r="N1602" s="112"/>
      <c r="O1602" s="112"/>
      <c r="P1602" s="112" t="s">
        <v>112</v>
      </c>
      <c r="Q1602">
        <v>0</v>
      </c>
      <c r="S1602" t="e">
        <v>#N/A</v>
      </c>
    </row>
    <row r="1603" spans="1:19" hidden="1">
      <c r="A1603" s="72" t="s">
        <v>2665</v>
      </c>
      <c r="B1603" s="73" t="s">
        <v>291</v>
      </c>
      <c r="C1603" s="73" t="s">
        <v>2672</v>
      </c>
      <c r="D1603" s="73" t="s">
        <v>2667</v>
      </c>
      <c r="E1603" s="73" t="s">
        <v>112</v>
      </c>
      <c r="F1603" s="74" t="s">
        <v>63</v>
      </c>
      <c r="G1603" s="74" t="s">
        <v>63</v>
      </c>
      <c r="H1603" s="74" t="s">
        <v>63</v>
      </c>
      <c r="I1603" s="74">
        <v>0</v>
      </c>
      <c r="K1603" s="112"/>
      <c r="L1603" s="112"/>
      <c r="M1603" s="112"/>
      <c r="N1603" s="112"/>
      <c r="O1603" s="112"/>
      <c r="P1603" s="112" t="s">
        <v>112</v>
      </c>
      <c r="Q1603">
        <v>0</v>
      </c>
      <c r="S1603" t="e">
        <v>#N/A</v>
      </c>
    </row>
    <row r="1604" spans="1:19" hidden="1">
      <c r="A1604" s="72" t="s">
        <v>2665</v>
      </c>
      <c r="B1604" s="73" t="s">
        <v>249</v>
      </c>
      <c r="C1604" s="73" t="s">
        <v>2673</v>
      </c>
      <c r="D1604" s="73" t="s">
        <v>2667</v>
      </c>
      <c r="E1604" s="73" t="s">
        <v>112</v>
      </c>
      <c r="F1604" s="74" t="s">
        <v>63</v>
      </c>
      <c r="G1604" s="74" t="s">
        <v>63</v>
      </c>
      <c r="H1604" s="74" t="s">
        <v>63</v>
      </c>
      <c r="I1604" s="74">
        <v>0</v>
      </c>
      <c r="K1604" s="112"/>
      <c r="L1604" s="112"/>
      <c r="M1604" s="112"/>
      <c r="N1604" s="112"/>
      <c r="O1604" s="112"/>
      <c r="P1604" s="112" t="s">
        <v>112</v>
      </c>
      <c r="Q1604">
        <v>0</v>
      </c>
      <c r="S1604" t="e">
        <v>#N/A</v>
      </c>
    </row>
    <row r="1605" spans="1:19" hidden="1">
      <c r="A1605" s="72" t="s">
        <v>2665</v>
      </c>
      <c r="B1605" s="73" t="s">
        <v>822</v>
      </c>
      <c r="C1605" s="73" t="s">
        <v>2674</v>
      </c>
      <c r="D1605" s="73" t="s">
        <v>2667</v>
      </c>
      <c r="E1605" s="73" t="s">
        <v>112</v>
      </c>
      <c r="F1605" s="74" t="s">
        <v>63</v>
      </c>
      <c r="G1605" s="74" t="s">
        <v>63</v>
      </c>
      <c r="H1605" s="74" t="s">
        <v>63</v>
      </c>
      <c r="I1605" s="74">
        <v>0</v>
      </c>
      <c r="K1605" s="112"/>
      <c r="L1605" s="112"/>
      <c r="M1605" s="112"/>
      <c r="N1605" s="112"/>
      <c r="O1605" s="112"/>
      <c r="P1605" s="112" t="s">
        <v>112</v>
      </c>
      <c r="Q1605">
        <v>0</v>
      </c>
      <c r="S1605" t="e">
        <v>#N/A</v>
      </c>
    </row>
    <row r="1606" spans="1:19" hidden="1">
      <c r="A1606" s="72" t="s">
        <v>2665</v>
      </c>
      <c r="B1606" s="73" t="s">
        <v>825</v>
      </c>
      <c r="C1606" s="73" t="s">
        <v>2675</v>
      </c>
      <c r="D1606" s="73" t="s">
        <v>2667</v>
      </c>
      <c r="E1606" s="73" t="s">
        <v>112</v>
      </c>
      <c r="F1606" s="74" t="s">
        <v>63</v>
      </c>
      <c r="G1606" s="74" t="s">
        <v>63</v>
      </c>
      <c r="H1606" s="74" t="s">
        <v>63</v>
      </c>
      <c r="I1606" s="74">
        <v>0</v>
      </c>
      <c r="K1606" s="112"/>
      <c r="L1606" s="112"/>
      <c r="M1606" s="112"/>
      <c r="N1606" s="112"/>
      <c r="O1606" s="112"/>
      <c r="P1606" s="112" t="s">
        <v>112</v>
      </c>
      <c r="Q1606">
        <v>0</v>
      </c>
      <c r="S1606" t="e">
        <v>#N/A</v>
      </c>
    </row>
    <row r="1607" spans="1:19" hidden="1">
      <c r="A1607" s="72" t="s">
        <v>2576</v>
      </c>
      <c r="B1607" s="73" t="s">
        <v>158</v>
      </c>
      <c r="C1607" s="73" t="s">
        <v>2676</v>
      </c>
      <c r="D1607" s="73" t="s">
        <v>2677</v>
      </c>
      <c r="E1607" s="73" t="s">
        <v>112</v>
      </c>
      <c r="F1607" s="74" t="s">
        <v>63</v>
      </c>
      <c r="G1607" s="74" t="s">
        <v>63</v>
      </c>
      <c r="H1607" s="74" t="s">
        <v>63</v>
      </c>
      <c r="I1607" s="74">
        <v>0</v>
      </c>
      <c r="K1607" s="112"/>
      <c r="L1607" s="112"/>
      <c r="M1607" s="112"/>
      <c r="N1607" s="112"/>
      <c r="O1607" s="112"/>
      <c r="P1607" s="112" t="s">
        <v>112</v>
      </c>
      <c r="Q1607">
        <v>0</v>
      </c>
      <c r="S1607" t="e">
        <v>#N/A</v>
      </c>
    </row>
    <row r="1608" spans="1:19" hidden="1">
      <c r="A1608" s="72" t="s">
        <v>2576</v>
      </c>
      <c r="B1608" s="73" t="s">
        <v>162</v>
      </c>
      <c r="C1608" s="73" t="s">
        <v>2678</v>
      </c>
      <c r="D1608" s="73" t="s">
        <v>2679</v>
      </c>
      <c r="E1608" s="73" t="s">
        <v>112</v>
      </c>
      <c r="F1608" s="74" t="s">
        <v>63</v>
      </c>
      <c r="G1608" s="74" t="s">
        <v>63</v>
      </c>
      <c r="H1608" s="74" t="s">
        <v>63</v>
      </c>
      <c r="I1608" s="74">
        <v>0</v>
      </c>
      <c r="K1608" s="112"/>
      <c r="L1608" s="112"/>
      <c r="M1608" s="112"/>
      <c r="N1608" s="112"/>
      <c r="O1608" s="112"/>
      <c r="P1608" s="112" t="s">
        <v>112</v>
      </c>
      <c r="Q1608">
        <v>0</v>
      </c>
      <c r="S1608" t="e">
        <v>#N/A</v>
      </c>
    </row>
    <row r="1609" spans="1:19" hidden="1">
      <c r="A1609" s="72" t="s">
        <v>2576</v>
      </c>
      <c r="B1609" s="73" t="s">
        <v>164</v>
      </c>
      <c r="C1609" s="73" t="s">
        <v>2680</v>
      </c>
      <c r="D1609" s="73" t="s">
        <v>2679</v>
      </c>
      <c r="E1609" s="73" t="s">
        <v>112</v>
      </c>
      <c r="F1609" s="74" t="s">
        <v>63</v>
      </c>
      <c r="G1609" s="74" t="s">
        <v>63</v>
      </c>
      <c r="H1609" s="74" t="s">
        <v>63</v>
      </c>
      <c r="I1609" s="74">
        <v>0</v>
      </c>
      <c r="K1609" s="112"/>
      <c r="L1609" s="112"/>
      <c r="M1609" s="112"/>
      <c r="N1609" s="112"/>
      <c r="O1609" s="112"/>
      <c r="P1609" s="112" t="s">
        <v>112</v>
      </c>
      <c r="Q1609">
        <v>0</v>
      </c>
      <c r="S1609" t="e">
        <v>#N/A</v>
      </c>
    </row>
    <row r="1610" spans="1:19" hidden="1">
      <c r="A1610" s="72" t="s">
        <v>2681</v>
      </c>
      <c r="B1610" s="73" t="s">
        <v>158</v>
      </c>
      <c r="C1610" s="73" t="s">
        <v>2682</v>
      </c>
      <c r="D1610" s="73" t="s">
        <v>2683</v>
      </c>
      <c r="E1610" s="73" t="s">
        <v>112</v>
      </c>
      <c r="F1610" s="74" t="s">
        <v>63</v>
      </c>
      <c r="G1610" s="74" t="s">
        <v>63</v>
      </c>
      <c r="H1610" s="74" t="s">
        <v>63</v>
      </c>
      <c r="I1610" s="74">
        <v>0</v>
      </c>
      <c r="K1610" s="112"/>
      <c r="L1610" s="112"/>
      <c r="M1610" s="112"/>
      <c r="N1610" s="112"/>
      <c r="O1610" s="112"/>
      <c r="P1610" s="112" t="s">
        <v>112</v>
      </c>
      <c r="Q1610">
        <v>0</v>
      </c>
      <c r="S1610" t="e">
        <v>#N/A</v>
      </c>
    </row>
    <row r="1611" spans="1:19" hidden="1">
      <c r="A1611" s="72" t="s">
        <v>2684</v>
      </c>
      <c r="B1611" s="73" t="s">
        <v>158</v>
      </c>
      <c r="C1611" s="73" t="s">
        <v>2685</v>
      </c>
      <c r="D1611" s="73" t="s">
        <v>2683</v>
      </c>
      <c r="E1611" s="73" t="s">
        <v>112</v>
      </c>
      <c r="F1611" s="74" t="s">
        <v>63</v>
      </c>
      <c r="G1611" s="74" t="s">
        <v>63</v>
      </c>
      <c r="H1611" s="74" t="s">
        <v>63</v>
      </c>
      <c r="I1611" s="74">
        <v>0</v>
      </c>
      <c r="K1611" s="112"/>
      <c r="L1611" s="112"/>
      <c r="M1611" s="112"/>
      <c r="N1611" s="112"/>
      <c r="O1611" s="112"/>
      <c r="P1611" s="112" t="s">
        <v>112</v>
      </c>
      <c r="Q1611">
        <v>0</v>
      </c>
      <c r="S1611" t="e">
        <v>#N/A</v>
      </c>
    </row>
    <row r="1612" spans="1:19" hidden="1">
      <c r="A1612" s="72" t="s">
        <v>2686</v>
      </c>
      <c r="B1612" s="73" t="s">
        <v>158</v>
      </c>
      <c r="C1612" s="73" t="s">
        <v>2687</v>
      </c>
      <c r="D1612" s="73" t="s">
        <v>2688</v>
      </c>
      <c r="E1612" s="73" t="s">
        <v>112</v>
      </c>
      <c r="F1612" s="74" t="s">
        <v>63</v>
      </c>
      <c r="G1612" s="74" t="s">
        <v>63</v>
      </c>
      <c r="H1612" s="74" t="s">
        <v>63</v>
      </c>
      <c r="I1612" s="74">
        <v>0</v>
      </c>
      <c r="K1612" s="112"/>
      <c r="L1612" s="112"/>
      <c r="M1612" s="112"/>
      <c r="N1612" s="112"/>
      <c r="O1612" s="112"/>
      <c r="P1612" s="112" t="s">
        <v>112</v>
      </c>
      <c r="Q1612">
        <v>0</v>
      </c>
      <c r="S1612" t="e">
        <v>#N/A</v>
      </c>
    </row>
    <row r="1613" spans="1:19" hidden="1">
      <c r="A1613" s="72" t="s">
        <v>2686</v>
      </c>
      <c r="B1613" s="73" t="s">
        <v>221</v>
      </c>
      <c r="C1613" s="73" t="s">
        <v>2689</v>
      </c>
      <c r="D1613" s="73" t="s">
        <v>2688</v>
      </c>
      <c r="E1613" s="73" t="s">
        <v>112</v>
      </c>
      <c r="F1613" s="74" t="s">
        <v>63</v>
      </c>
      <c r="G1613" s="74" t="s">
        <v>63</v>
      </c>
      <c r="H1613" s="74" t="s">
        <v>63</v>
      </c>
      <c r="I1613" s="74">
        <v>0</v>
      </c>
      <c r="K1613" s="112"/>
      <c r="L1613" s="112"/>
      <c r="M1613" s="112"/>
      <c r="N1613" s="112"/>
      <c r="O1613" s="112"/>
      <c r="P1613" s="112" t="s">
        <v>112</v>
      </c>
      <c r="Q1613">
        <v>0</v>
      </c>
      <c r="S1613" t="e">
        <v>#N/A</v>
      </c>
    </row>
    <row r="1614" spans="1:19" hidden="1">
      <c r="A1614" s="72" t="s">
        <v>2686</v>
      </c>
      <c r="B1614" s="73" t="s">
        <v>274</v>
      </c>
      <c r="C1614" s="73" t="s">
        <v>2690</v>
      </c>
      <c r="D1614" s="73" t="s">
        <v>2688</v>
      </c>
      <c r="E1614" s="73" t="s">
        <v>112</v>
      </c>
      <c r="F1614" s="74" t="s">
        <v>63</v>
      </c>
      <c r="G1614" s="74" t="s">
        <v>63</v>
      </c>
      <c r="H1614" s="74" t="s">
        <v>63</v>
      </c>
      <c r="I1614" s="74">
        <v>0</v>
      </c>
      <c r="K1614" s="112"/>
      <c r="L1614" s="112"/>
      <c r="M1614" s="112"/>
      <c r="N1614" s="112"/>
      <c r="O1614" s="112"/>
      <c r="P1614" s="112" t="s">
        <v>112</v>
      </c>
      <c r="Q1614">
        <v>0</v>
      </c>
      <c r="S1614" t="e">
        <v>#N/A</v>
      </c>
    </row>
    <row r="1615" spans="1:19" hidden="1">
      <c r="A1615" s="72" t="s">
        <v>2691</v>
      </c>
      <c r="B1615" s="73" t="s">
        <v>158</v>
      </c>
      <c r="C1615" s="73" t="s">
        <v>2692</v>
      </c>
      <c r="D1615" s="73" t="s">
        <v>2693</v>
      </c>
      <c r="E1615" s="73" t="s">
        <v>112</v>
      </c>
      <c r="F1615" s="74" t="s">
        <v>63</v>
      </c>
      <c r="G1615" s="74" t="s">
        <v>63</v>
      </c>
      <c r="H1615" s="74" t="s">
        <v>63</v>
      </c>
      <c r="I1615" s="74">
        <v>0</v>
      </c>
      <c r="K1615" s="112"/>
      <c r="L1615" s="112"/>
      <c r="M1615" s="112"/>
      <c r="N1615" s="112"/>
      <c r="O1615" s="112"/>
      <c r="P1615" s="112" t="s">
        <v>112</v>
      </c>
      <c r="Q1615">
        <v>0</v>
      </c>
      <c r="S1615" t="e">
        <v>#N/A</v>
      </c>
    </row>
    <row r="1616" spans="1:19" hidden="1">
      <c r="A1616" s="72" t="s">
        <v>2694</v>
      </c>
      <c r="B1616" s="73" t="s">
        <v>158</v>
      </c>
      <c r="C1616" s="73" t="s">
        <v>2695</v>
      </c>
      <c r="D1616" s="73" t="s">
        <v>2696</v>
      </c>
      <c r="E1616" s="73" t="s">
        <v>112</v>
      </c>
      <c r="F1616" s="74" t="s">
        <v>63</v>
      </c>
      <c r="G1616" s="74" t="s">
        <v>63</v>
      </c>
      <c r="H1616" s="74" t="s">
        <v>63</v>
      </c>
      <c r="I1616" s="74">
        <v>0</v>
      </c>
      <c r="K1616" s="112"/>
      <c r="L1616" s="112"/>
      <c r="M1616" s="112"/>
      <c r="N1616" s="112"/>
      <c r="O1616" s="112"/>
      <c r="P1616" s="112" t="s">
        <v>112</v>
      </c>
      <c r="Q1616">
        <v>0</v>
      </c>
      <c r="S1616" t="e">
        <v>#N/A</v>
      </c>
    </row>
    <row r="1617" spans="1:19" hidden="1">
      <c r="A1617" s="72" t="s">
        <v>2697</v>
      </c>
      <c r="B1617" s="73" t="s">
        <v>221</v>
      </c>
      <c r="C1617" s="73" t="s">
        <v>2698</v>
      </c>
      <c r="D1617" s="73" t="s">
        <v>2699</v>
      </c>
      <c r="E1617" s="73" t="s">
        <v>112</v>
      </c>
      <c r="F1617" s="74" t="s">
        <v>63</v>
      </c>
      <c r="G1617" s="74" t="s">
        <v>63</v>
      </c>
      <c r="H1617" s="74" t="s">
        <v>63</v>
      </c>
      <c r="I1617" s="74">
        <v>0</v>
      </c>
      <c r="K1617" s="112"/>
      <c r="L1617" s="112"/>
      <c r="M1617" s="112"/>
      <c r="N1617" s="112"/>
      <c r="O1617" s="112"/>
      <c r="P1617" s="112" t="s">
        <v>112</v>
      </c>
      <c r="Q1617">
        <v>0</v>
      </c>
      <c r="S1617" t="e">
        <v>#N/A</v>
      </c>
    </row>
    <row r="1618" spans="1:19" hidden="1">
      <c r="A1618" s="72" t="s">
        <v>2697</v>
      </c>
      <c r="B1618" s="73" t="s">
        <v>164</v>
      </c>
      <c r="C1618" s="73" t="s">
        <v>2700</v>
      </c>
      <c r="D1618" s="73" t="s">
        <v>2699</v>
      </c>
      <c r="E1618" s="73" t="s">
        <v>112</v>
      </c>
      <c r="F1618" s="74" t="s">
        <v>63</v>
      </c>
      <c r="G1618" s="74" t="s">
        <v>63</v>
      </c>
      <c r="H1618" s="74" t="s">
        <v>63</v>
      </c>
      <c r="I1618" s="74">
        <v>0</v>
      </c>
      <c r="K1618" s="112"/>
      <c r="L1618" s="112"/>
      <c r="M1618" s="112"/>
      <c r="N1618" s="112"/>
      <c r="O1618" s="112"/>
      <c r="P1618" s="112" t="s">
        <v>112</v>
      </c>
      <c r="Q1618">
        <v>0</v>
      </c>
      <c r="S1618" t="e">
        <v>#N/A</v>
      </c>
    </row>
    <row r="1619" spans="1:19" hidden="1">
      <c r="A1619" s="72" t="s">
        <v>2697</v>
      </c>
      <c r="B1619" s="73" t="s">
        <v>174</v>
      </c>
      <c r="C1619" s="73" t="s">
        <v>2701</v>
      </c>
      <c r="D1619" s="73" t="s">
        <v>2699</v>
      </c>
      <c r="E1619" s="73" t="s">
        <v>112</v>
      </c>
      <c r="F1619" s="74" t="s">
        <v>63</v>
      </c>
      <c r="G1619" s="74" t="s">
        <v>63</v>
      </c>
      <c r="H1619" s="74" t="s">
        <v>63</v>
      </c>
      <c r="I1619" s="74">
        <v>0</v>
      </c>
      <c r="K1619" s="112"/>
      <c r="L1619" s="112"/>
      <c r="M1619" s="112"/>
      <c r="N1619" s="112"/>
      <c r="O1619" s="112"/>
      <c r="P1619" s="112" t="s">
        <v>112</v>
      </c>
      <c r="Q1619">
        <v>0</v>
      </c>
      <c r="S1619" t="e">
        <v>#N/A</v>
      </c>
    </row>
    <row r="1620" spans="1:19" hidden="1">
      <c r="A1620" s="72" t="s">
        <v>2697</v>
      </c>
      <c r="B1620" s="73" t="s">
        <v>176</v>
      </c>
      <c r="C1620" s="73" t="s">
        <v>2702</v>
      </c>
      <c r="D1620" s="73" t="s">
        <v>2699</v>
      </c>
      <c r="E1620" s="73" t="s">
        <v>112</v>
      </c>
      <c r="F1620" s="74" t="s">
        <v>63</v>
      </c>
      <c r="G1620" s="74" t="s">
        <v>63</v>
      </c>
      <c r="H1620" s="74" t="s">
        <v>63</v>
      </c>
      <c r="I1620" s="74">
        <v>0</v>
      </c>
      <c r="K1620" s="112"/>
      <c r="L1620" s="112"/>
      <c r="M1620" s="112"/>
      <c r="N1620" s="112"/>
      <c r="O1620" s="112"/>
      <c r="P1620" s="112" t="s">
        <v>112</v>
      </c>
      <c r="Q1620">
        <v>0</v>
      </c>
      <c r="S1620" t="e">
        <v>#N/A</v>
      </c>
    </row>
    <row r="1621" spans="1:19" hidden="1">
      <c r="A1621" s="72" t="s">
        <v>2697</v>
      </c>
      <c r="B1621" s="73" t="s">
        <v>274</v>
      </c>
      <c r="C1621" s="73" t="s">
        <v>2703</v>
      </c>
      <c r="D1621" s="73" t="s">
        <v>2699</v>
      </c>
      <c r="E1621" s="73" t="s">
        <v>112</v>
      </c>
      <c r="F1621" s="74" t="s">
        <v>63</v>
      </c>
      <c r="G1621" s="74" t="s">
        <v>63</v>
      </c>
      <c r="H1621" s="74" t="s">
        <v>63</v>
      </c>
      <c r="I1621" s="74">
        <v>0</v>
      </c>
      <c r="K1621" s="112"/>
      <c r="L1621" s="112"/>
      <c r="M1621" s="112"/>
      <c r="N1621" s="112"/>
      <c r="O1621" s="112"/>
      <c r="P1621" s="112" t="s">
        <v>112</v>
      </c>
      <c r="Q1621">
        <v>0</v>
      </c>
      <c r="S1621" t="e">
        <v>#N/A</v>
      </c>
    </row>
    <row r="1622" spans="1:19" hidden="1">
      <c r="A1622" s="72" t="s">
        <v>2697</v>
      </c>
      <c r="B1622" s="73" t="s">
        <v>243</v>
      </c>
      <c r="C1622" s="73" t="s">
        <v>2704</v>
      </c>
      <c r="D1622" s="73" t="s">
        <v>2699</v>
      </c>
      <c r="E1622" s="73" t="s">
        <v>112</v>
      </c>
      <c r="F1622" s="74" t="s">
        <v>63</v>
      </c>
      <c r="G1622" s="74" t="s">
        <v>63</v>
      </c>
      <c r="H1622" s="74" t="s">
        <v>63</v>
      </c>
      <c r="I1622" s="74">
        <v>0</v>
      </c>
      <c r="K1622" s="112"/>
      <c r="L1622" s="112"/>
      <c r="M1622" s="112"/>
      <c r="N1622" s="112"/>
      <c r="O1622" s="112"/>
      <c r="P1622" s="112" t="s">
        <v>112</v>
      </c>
      <c r="Q1622">
        <v>0</v>
      </c>
      <c r="S1622" t="e">
        <v>#N/A</v>
      </c>
    </row>
    <row r="1623" spans="1:19" hidden="1">
      <c r="A1623" s="72" t="s">
        <v>2697</v>
      </c>
      <c r="B1623" s="73" t="s">
        <v>524</v>
      </c>
      <c r="C1623" s="73" t="s">
        <v>2705</v>
      </c>
      <c r="D1623" s="73" t="s">
        <v>2699</v>
      </c>
      <c r="E1623" s="73" t="s">
        <v>112</v>
      </c>
      <c r="F1623" s="74" t="s">
        <v>63</v>
      </c>
      <c r="G1623" s="74" t="s">
        <v>63</v>
      </c>
      <c r="H1623" s="74" t="s">
        <v>63</v>
      </c>
      <c r="I1623" s="74">
        <v>0</v>
      </c>
      <c r="K1623" s="112"/>
      <c r="L1623" s="112"/>
      <c r="M1623" s="112"/>
      <c r="N1623" s="112"/>
      <c r="O1623" s="112"/>
      <c r="P1623" s="112" t="s">
        <v>112</v>
      </c>
      <c r="Q1623">
        <v>0</v>
      </c>
      <c r="S1623" t="e">
        <v>#N/A</v>
      </c>
    </row>
    <row r="1624" spans="1:19" hidden="1">
      <c r="A1624" s="72" t="s">
        <v>2697</v>
      </c>
      <c r="B1624" s="73" t="s">
        <v>968</v>
      </c>
      <c r="C1624" s="73" t="s">
        <v>2706</v>
      </c>
      <c r="D1624" s="73" t="s">
        <v>2699</v>
      </c>
      <c r="E1624" s="73" t="s">
        <v>112</v>
      </c>
      <c r="F1624" s="74" t="s">
        <v>63</v>
      </c>
      <c r="G1624" s="74" t="s">
        <v>63</v>
      </c>
      <c r="H1624" s="74" t="s">
        <v>63</v>
      </c>
      <c r="I1624" s="74">
        <v>0</v>
      </c>
      <c r="K1624" s="112"/>
      <c r="L1624" s="112"/>
      <c r="M1624" s="112"/>
      <c r="N1624" s="112"/>
      <c r="O1624" s="112"/>
      <c r="P1624" s="112" t="s">
        <v>112</v>
      </c>
      <c r="Q1624">
        <v>0</v>
      </c>
      <c r="S1624" t="e">
        <v>#N/A</v>
      </c>
    </row>
    <row r="1625" spans="1:19" hidden="1">
      <c r="A1625" s="72" t="s">
        <v>2707</v>
      </c>
      <c r="B1625" s="73" t="s">
        <v>158</v>
      </c>
      <c r="C1625" s="73" t="s">
        <v>2708</v>
      </c>
      <c r="D1625" s="73" t="s">
        <v>2709</v>
      </c>
      <c r="E1625" s="73" t="s">
        <v>112</v>
      </c>
      <c r="F1625" s="74" t="s">
        <v>63</v>
      </c>
      <c r="G1625" s="74" t="s">
        <v>63</v>
      </c>
      <c r="H1625" s="74" t="s">
        <v>63</v>
      </c>
      <c r="I1625" s="74">
        <v>0</v>
      </c>
      <c r="K1625" s="112"/>
      <c r="L1625" s="112"/>
      <c r="M1625" s="112"/>
      <c r="N1625" s="112"/>
      <c r="O1625" s="112"/>
      <c r="P1625" s="112" t="s">
        <v>112</v>
      </c>
      <c r="Q1625">
        <v>0</v>
      </c>
      <c r="S1625" t="e">
        <v>#N/A</v>
      </c>
    </row>
    <row r="1626" spans="1:19" hidden="1">
      <c r="A1626" s="72" t="s">
        <v>2707</v>
      </c>
      <c r="B1626" s="73" t="s">
        <v>221</v>
      </c>
      <c r="C1626" s="73" t="s">
        <v>2710</v>
      </c>
      <c r="D1626" s="73" t="s">
        <v>2709</v>
      </c>
      <c r="E1626" s="73" t="s">
        <v>112</v>
      </c>
      <c r="F1626" s="74" t="s">
        <v>63</v>
      </c>
      <c r="G1626" s="74" t="s">
        <v>63</v>
      </c>
      <c r="H1626" s="74" t="s">
        <v>63</v>
      </c>
      <c r="I1626" s="74">
        <v>0</v>
      </c>
      <c r="K1626" s="112"/>
      <c r="L1626" s="112"/>
      <c r="M1626" s="112"/>
      <c r="N1626" s="112"/>
      <c r="O1626" s="112"/>
      <c r="P1626" s="112" t="s">
        <v>112</v>
      </c>
      <c r="Q1626">
        <v>0</v>
      </c>
      <c r="S1626" t="e">
        <v>#N/A</v>
      </c>
    </row>
    <row r="1627" spans="1:19" hidden="1">
      <c r="A1627" s="72" t="s">
        <v>2707</v>
      </c>
      <c r="B1627" s="73" t="s">
        <v>274</v>
      </c>
      <c r="C1627" s="73" t="s">
        <v>2711</v>
      </c>
      <c r="D1627" s="73" t="s">
        <v>2709</v>
      </c>
      <c r="E1627" s="73" t="s">
        <v>112</v>
      </c>
      <c r="F1627" s="74" t="s">
        <v>63</v>
      </c>
      <c r="G1627" s="74" t="s">
        <v>63</v>
      </c>
      <c r="H1627" s="74" t="s">
        <v>63</v>
      </c>
      <c r="I1627" s="74">
        <v>0</v>
      </c>
      <c r="K1627" s="112"/>
      <c r="L1627" s="112"/>
      <c r="M1627" s="112"/>
      <c r="N1627" s="112"/>
      <c r="O1627" s="112"/>
      <c r="P1627" s="112" t="s">
        <v>112</v>
      </c>
      <c r="Q1627">
        <v>0</v>
      </c>
      <c r="S1627" t="e">
        <v>#N/A</v>
      </c>
    </row>
    <row r="1628" spans="1:19" hidden="1">
      <c r="A1628" s="72" t="s">
        <v>2712</v>
      </c>
      <c r="B1628" s="73" t="s">
        <v>158</v>
      </c>
      <c r="C1628" s="73" t="s">
        <v>2713</v>
      </c>
      <c r="D1628" s="73" t="s">
        <v>2714</v>
      </c>
      <c r="E1628" s="73" t="s">
        <v>112</v>
      </c>
      <c r="F1628" s="74" t="s">
        <v>63</v>
      </c>
      <c r="G1628" s="74" t="s">
        <v>63</v>
      </c>
      <c r="H1628" s="74" t="s">
        <v>63</v>
      </c>
      <c r="I1628" s="74">
        <v>0</v>
      </c>
      <c r="K1628" s="112"/>
      <c r="L1628" s="112"/>
      <c r="M1628" s="112"/>
      <c r="N1628" s="112"/>
      <c r="O1628" s="112"/>
      <c r="P1628" s="112" t="s">
        <v>112</v>
      </c>
      <c r="Q1628">
        <v>0</v>
      </c>
      <c r="S1628" t="e">
        <v>#N/A</v>
      </c>
    </row>
    <row r="1629" spans="1:19" hidden="1">
      <c r="A1629" s="72" t="s">
        <v>2712</v>
      </c>
      <c r="B1629" s="73" t="s">
        <v>221</v>
      </c>
      <c r="C1629" s="73" t="s">
        <v>2715</v>
      </c>
      <c r="D1629" s="73" t="s">
        <v>2714</v>
      </c>
      <c r="E1629" s="73" t="s">
        <v>112</v>
      </c>
      <c r="F1629" s="74" t="s">
        <v>63</v>
      </c>
      <c r="G1629" s="74" t="s">
        <v>63</v>
      </c>
      <c r="H1629" s="74" t="s">
        <v>63</v>
      </c>
      <c r="I1629" s="74">
        <v>0</v>
      </c>
      <c r="K1629" s="112"/>
      <c r="L1629" s="112"/>
      <c r="M1629" s="112"/>
      <c r="N1629" s="112"/>
      <c r="O1629" s="112"/>
      <c r="P1629" s="112" t="s">
        <v>112</v>
      </c>
      <c r="Q1629">
        <v>0</v>
      </c>
      <c r="S1629" t="e">
        <v>#N/A</v>
      </c>
    </row>
    <row r="1630" spans="1:19" hidden="1">
      <c r="A1630" s="72" t="s">
        <v>2712</v>
      </c>
      <c r="B1630" s="73" t="s">
        <v>274</v>
      </c>
      <c r="C1630" s="73" t="s">
        <v>2716</v>
      </c>
      <c r="D1630" s="73" t="s">
        <v>2714</v>
      </c>
      <c r="E1630" s="73" t="s">
        <v>112</v>
      </c>
      <c r="F1630" s="74" t="s">
        <v>63</v>
      </c>
      <c r="G1630" s="74" t="s">
        <v>63</v>
      </c>
      <c r="H1630" s="74" t="s">
        <v>63</v>
      </c>
      <c r="I1630" s="74">
        <v>0</v>
      </c>
      <c r="K1630" s="112"/>
      <c r="L1630" s="112"/>
      <c r="M1630" s="112"/>
      <c r="N1630" s="112"/>
      <c r="O1630" s="112"/>
      <c r="P1630" s="112" t="s">
        <v>112</v>
      </c>
      <c r="Q1630">
        <v>0</v>
      </c>
      <c r="S1630" t="e">
        <v>#N/A</v>
      </c>
    </row>
    <row r="1631" spans="1:19" hidden="1">
      <c r="A1631" s="72" t="s">
        <v>2717</v>
      </c>
      <c r="B1631" s="73" t="s">
        <v>158</v>
      </c>
      <c r="C1631" s="73" t="s">
        <v>2718</v>
      </c>
      <c r="D1631" s="73" t="s">
        <v>2719</v>
      </c>
      <c r="E1631" s="73" t="s">
        <v>112</v>
      </c>
      <c r="F1631" s="74" t="s">
        <v>63</v>
      </c>
      <c r="G1631" s="74" t="s">
        <v>63</v>
      </c>
      <c r="H1631" s="74" t="s">
        <v>63</v>
      </c>
      <c r="I1631" s="74">
        <v>0</v>
      </c>
      <c r="K1631" s="112"/>
      <c r="L1631" s="112"/>
      <c r="M1631" s="112"/>
      <c r="N1631" s="112"/>
      <c r="O1631" s="112"/>
      <c r="P1631" s="112" t="s">
        <v>112</v>
      </c>
      <c r="Q1631">
        <v>0</v>
      </c>
      <c r="S1631" t="e">
        <v>#N/A</v>
      </c>
    </row>
    <row r="1632" spans="1:19" hidden="1">
      <c r="A1632" s="72" t="s">
        <v>2717</v>
      </c>
      <c r="B1632" s="73" t="s">
        <v>162</v>
      </c>
      <c r="C1632" s="73" t="s">
        <v>2720</v>
      </c>
      <c r="D1632" s="73" t="s">
        <v>2719</v>
      </c>
      <c r="E1632" s="73" t="s">
        <v>112</v>
      </c>
      <c r="F1632" s="74" t="s">
        <v>63</v>
      </c>
      <c r="G1632" s="74" t="s">
        <v>63</v>
      </c>
      <c r="H1632" s="74" t="s">
        <v>63</v>
      </c>
      <c r="I1632" s="74">
        <v>0</v>
      </c>
      <c r="K1632" s="112"/>
      <c r="L1632" s="112"/>
      <c r="M1632" s="112"/>
      <c r="N1632" s="112"/>
      <c r="O1632" s="112"/>
      <c r="P1632" s="112" t="s">
        <v>112</v>
      </c>
      <c r="Q1632">
        <v>0</v>
      </c>
      <c r="S1632" t="e">
        <v>#N/A</v>
      </c>
    </row>
    <row r="1633" spans="1:19" hidden="1">
      <c r="A1633" s="72" t="s">
        <v>2717</v>
      </c>
      <c r="B1633" s="73" t="s">
        <v>221</v>
      </c>
      <c r="C1633" s="73" t="s">
        <v>2721</v>
      </c>
      <c r="D1633" s="73" t="s">
        <v>2719</v>
      </c>
      <c r="E1633" s="73" t="s">
        <v>112</v>
      </c>
      <c r="F1633" s="74" t="s">
        <v>63</v>
      </c>
      <c r="G1633" s="74" t="s">
        <v>63</v>
      </c>
      <c r="H1633" s="74" t="s">
        <v>63</v>
      </c>
      <c r="I1633" s="74">
        <v>0</v>
      </c>
      <c r="K1633" s="112"/>
      <c r="L1633" s="112"/>
      <c r="M1633" s="112"/>
      <c r="N1633" s="112"/>
      <c r="O1633" s="112"/>
      <c r="P1633" s="112" t="s">
        <v>112</v>
      </c>
      <c r="Q1633">
        <v>0</v>
      </c>
      <c r="S1633" t="e">
        <v>#N/A</v>
      </c>
    </row>
    <row r="1634" spans="1:19" hidden="1">
      <c r="A1634" s="72" t="s">
        <v>2717</v>
      </c>
      <c r="B1634" s="73" t="s">
        <v>164</v>
      </c>
      <c r="C1634" s="73" t="s">
        <v>2722</v>
      </c>
      <c r="D1634" s="73" t="s">
        <v>2719</v>
      </c>
      <c r="E1634" s="73" t="s">
        <v>112</v>
      </c>
      <c r="F1634" s="74" t="s">
        <v>63</v>
      </c>
      <c r="G1634" s="74" t="s">
        <v>63</v>
      </c>
      <c r="H1634" s="74" t="s">
        <v>63</v>
      </c>
      <c r="I1634" s="74">
        <v>0</v>
      </c>
      <c r="K1634" s="112"/>
      <c r="L1634" s="112"/>
      <c r="M1634" s="112"/>
      <c r="N1634" s="112"/>
      <c r="O1634" s="112"/>
      <c r="P1634" s="112" t="s">
        <v>112</v>
      </c>
      <c r="Q1634">
        <v>0</v>
      </c>
      <c r="S1634" t="e">
        <v>#N/A</v>
      </c>
    </row>
    <row r="1635" spans="1:19" hidden="1">
      <c r="A1635" s="72" t="s">
        <v>2717</v>
      </c>
      <c r="B1635" s="73" t="s">
        <v>274</v>
      </c>
      <c r="C1635" s="73" t="s">
        <v>2723</v>
      </c>
      <c r="D1635" s="73" t="s">
        <v>2719</v>
      </c>
      <c r="E1635" s="73" t="s">
        <v>112</v>
      </c>
      <c r="F1635" s="74" t="s">
        <v>63</v>
      </c>
      <c r="G1635" s="74" t="s">
        <v>63</v>
      </c>
      <c r="H1635" s="74" t="s">
        <v>63</v>
      </c>
      <c r="I1635" s="74">
        <v>0</v>
      </c>
      <c r="K1635" s="112"/>
      <c r="L1635" s="112"/>
      <c r="M1635" s="112"/>
      <c r="N1635" s="112"/>
      <c r="O1635" s="112"/>
      <c r="P1635" s="112" t="s">
        <v>112</v>
      </c>
      <c r="Q1635">
        <v>0</v>
      </c>
      <c r="S1635" t="e">
        <v>#N/A</v>
      </c>
    </row>
    <row r="1636" spans="1:19" hidden="1">
      <c r="A1636" s="72" t="s">
        <v>2717</v>
      </c>
      <c r="B1636" s="73" t="s">
        <v>277</v>
      </c>
      <c r="C1636" s="73" t="s">
        <v>2724</v>
      </c>
      <c r="D1636" s="73" t="s">
        <v>2719</v>
      </c>
      <c r="E1636" s="73" t="s">
        <v>112</v>
      </c>
      <c r="F1636" s="74" t="s">
        <v>63</v>
      </c>
      <c r="G1636" s="74" t="s">
        <v>63</v>
      </c>
      <c r="H1636" s="74" t="s">
        <v>63</v>
      </c>
      <c r="I1636" s="74">
        <v>0</v>
      </c>
      <c r="K1636" s="112"/>
      <c r="L1636" s="112"/>
      <c r="M1636" s="112"/>
      <c r="N1636" s="112"/>
      <c r="O1636" s="112"/>
      <c r="P1636" s="112" t="s">
        <v>112</v>
      </c>
      <c r="Q1636">
        <v>0</v>
      </c>
      <c r="S1636" t="e">
        <v>#N/A</v>
      </c>
    </row>
    <row r="1637" spans="1:19" hidden="1">
      <c r="A1637" s="72" t="s">
        <v>2717</v>
      </c>
      <c r="B1637" s="73" t="s">
        <v>246</v>
      </c>
      <c r="C1637" s="73" t="s">
        <v>2725</v>
      </c>
      <c r="D1637" s="73" t="s">
        <v>2719</v>
      </c>
      <c r="E1637" s="73" t="s">
        <v>112</v>
      </c>
      <c r="F1637" s="74" t="s">
        <v>63</v>
      </c>
      <c r="G1637" s="74" t="s">
        <v>63</v>
      </c>
      <c r="H1637" s="74" t="s">
        <v>63</v>
      </c>
      <c r="I1637" s="74">
        <v>0</v>
      </c>
      <c r="K1637" s="112"/>
      <c r="L1637" s="112"/>
      <c r="M1637" s="112"/>
      <c r="N1637" s="112"/>
      <c r="O1637" s="112"/>
      <c r="P1637" s="112" t="s">
        <v>112</v>
      </c>
      <c r="Q1637">
        <v>0</v>
      </c>
      <c r="S1637" t="e">
        <v>#N/A</v>
      </c>
    </row>
    <row r="1638" spans="1:19" hidden="1">
      <c r="A1638" s="72" t="s">
        <v>2717</v>
      </c>
      <c r="B1638" s="73" t="s">
        <v>291</v>
      </c>
      <c r="C1638" s="73" t="s">
        <v>2726</v>
      </c>
      <c r="D1638" s="73" t="s">
        <v>2719</v>
      </c>
      <c r="E1638" s="73" t="s">
        <v>112</v>
      </c>
      <c r="F1638" s="74" t="s">
        <v>63</v>
      </c>
      <c r="G1638" s="74" t="s">
        <v>63</v>
      </c>
      <c r="H1638" s="74" t="s">
        <v>63</v>
      </c>
      <c r="I1638" s="74">
        <v>0</v>
      </c>
      <c r="K1638" s="112"/>
      <c r="L1638" s="112"/>
      <c r="M1638" s="112"/>
      <c r="N1638" s="112"/>
      <c r="O1638" s="112"/>
      <c r="P1638" s="112" t="s">
        <v>112</v>
      </c>
      <c r="Q1638">
        <v>0</v>
      </c>
      <c r="S1638" t="e">
        <v>#N/A</v>
      </c>
    </row>
    <row r="1639" spans="1:19" hidden="1">
      <c r="A1639" s="72" t="s">
        <v>2717</v>
      </c>
      <c r="B1639" s="73" t="s">
        <v>249</v>
      </c>
      <c r="C1639" s="73" t="s">
        <v>2727</v>
      </c>
      <c r="D1639" s="73" t="s">
        <v>2719</v>
      </c>
      <c r="E1639" s="73" t="s">
        <v>112</v>
      </c>
      <c r="F1639" s="74" t="s">
        <v>63</v>
      </c>
      <c r="G1639" s="74" t="s">
        <v>63</v>
      </c>
      <c r="H1639" s="74" t="s">
        <v>63</v>
      </c>
      <c r="I1639" s="74">
        <v>0</v>
      </c>
      <c r="K1639" s="112"/>
      <c r="L1639" s="112"/>
      <c r="M1639" s="112"/>
      <c r="N1639" s="112"/>
      <c r="O1639" s="112"/>
      <c r="P1639" s="112" t="s">
        <v>112</v>
      </c>
      <c r="Q1639">
        <v>0</v>
      </c>
      <c r="S1639" t="e">
        <v>#N/A</v>
      </c>
    </row>
    <row r="1640" spans="1:19" hidden="1">
      <c r="A1640" s="72" t="s">
        <v>2717</v>
      </c>
      <c r="B1640" s="73" t="s">
        <v>822</v>
      </c>
      <c r="C1640" s="73" t="s">
        <v>2728</v>
      </c>
      <c r="D1640" s="73" t="s">
        <v>2719</v>
      </c>
      <c r="E1640" s="73" t="s">
        <v>112</v>
      </c>
      <c r="F1640" s="74" t="s">
        <v>63</v>
      </c>
      <c r="G1640" s="74" t="s">
        <v>63</v>
      </c>
      <c r="H1640" s="74" t="s">
        <v>63</v>
      </c>
      <c r="I1640" s="74">
        <v>0</v>
      </c>
      <c r="K1640" s="112"/>
      <c r="L1640" s="112"/>
      <c r="M1640" s="112"/>
      <c r="N1640" s="112"/>
      <c r="O1640" s="112"/>
      <c r="P1640" s="112" t="s">
        <v>112</v>
      </c>
      <c r="Q1640">
        <v>0</v>
      </c>
      <c r="S1640" t="e">
        <v>#N/A</v>
      </c>
    </row>
    <row r="1641" spans="1:19" hidden="1">
      <c r="A1641" s="72" t="s">
        <v>2717</v>
      </c>
      <c r="B1641" s="73" t="s">
        <v>825</v>
      </c>
      <c r="C1641" s="73" t="s">
        <v>2729</v>
      </c>
      <c r="D1641" s="73" t="s">
        <v>2719</v>
      </c>
      <c r="E1641" s="73" t="s">
        <v>112</v>
      </c>
      <c r="F1641" s="74" t="s">
        <v>63</v>
      </c>
      <c r="G1641" s="74" t="s">
        <v>63</v>
      </c>
      <c r="H1641" s="74" t="s">
        <v>63</v>
      </c>
      <c r="I1641" s="74">
        <v>0</v>
      </c>
      <c r="K1641" s="112"/>
      <c r="L1641" s="112"/>
      <c r="M1641" s="112"/>
      <c r="N1641" s="112"/>
      <c r="O1641" s="112"/>
      <c r="P1641" s="112" t="s">
        <v>112</v>
      </c>
      <c r="Q1641">
        <v>0</v>
      </c>
      <c r="S1641" t="e">
        <v>#N/A</v>
      </c>
    </row>
    <row r="1642" spans="1:19" hidden="1">
      <c r="A1642" s="72" t="s">
        <v>2717</v>
      </c>
      <c r="B1642" s="73" t="s">
        <v>719</v>
      </c>
      <c r="C1642" s="73" t="s">
        <v>2730</v>
      </c>
      <c r="D1642" s="73" t="s">
        <v>2719</v>
      </c>
      <c r="E1642" s="73" t="s">
        <v>112</v>
      </c>
      <c r="F1642" s="74" t="s">
        <v>63</v>
      </c>
      <c r="G1642" s="74" t="s">
        <v>63</v>
      </c>
      <c r="H1642" s="74" t="s">
        <v>63</v>
      </c>
      <c r="I1642" s="74">
        <v>0</v>
      </c>
      <c r="K1642" s="112"/>
      <c r="L1642" s="112"/>
      <c r="M1642" s="112"/>
      <c r="N1642" s="112"/>
      <c r="O1642" s="112"/>
      <c r="P1642" s="112" t="s">
        <v>112</v>
      </c>
      <c r="Q1642">
        <v>0</v>
      </c>
      <c r="S1642" t="e">
        <v>#N/A</v>
      </c>
    </row>
    <row r="1643" spans="1:19" hidden="1">
      <c r="A1643" s="72" t="s">
        <v>2717</v>
      </c>
      <c r="B1643" s="73" t="s">
        <v>121</v>
      </c>
      <c r="C1643" s="73" t="s">
        <v>2731</v>
      </c>
      <c r="D1643" s="73" t="s">
        <v>2719</v>
      </c>
      <c r="E1643" s="73" t="s">
        <v>112</v>
      </c>
      <c r="F1643" s="74" t="s">
        <v>63</v>
      </c>
      <c r="G1643" s="74" t="s">
        <v>63</v>
      </c>
      <c r="H1643" s="74" t="s">
        <v>63</v>
      </c>
      <c r="I1643" s="74">
        <v>0</v>
      </c>
      <c r="K1643" s="112"/>
      <c r="L1643" s="112"/>
      <c r="M1643" s="112"/>
      <c r="N1643" s="112"/>
      <c r="O1643" s="112"/>
      <c r="P1643" s="112" t="s">
        <v>112</v>
      </c>
      <c r="Q1643">
        <v>0</v>
      </c>
      <c r="S1643" t="e">
        <v>#N/A</v>
      </c>
    </row>
    <row r="1644" spans="1:19" hidden="1">
      <c r="A1644" s="72" t="s">
        <v>2586</v>
      </c>
      <c r="B1644" s="73" t="s">
        <v>729</v>
      </c>
      <c r="C1644" s="73" t="s">
        <v>2732</v>
      </c>
      <c r="D1644" s="73" t="s">
        <v>2631</v>
      </c>
      <c r="E1644" s="73" t="s">
        <v>112</v>
      </c>
      <c r="F1644" s="74" t="s">
        <v>63</v>
      </c>
      <c r="G1644" s="74" t="s">
        <v>63</v>
      </c>
      <c r="H1644" s="74" t="s">
        <v>63</v>
      </c>
      <c r="I1644" s="74">
        <v>0</v>
      </c>
      <c r="K1644" s="112"/>
      <c r="L1644" s="112"/>
      <c r="M1644" s="112"/>
      <c r="N1644" s="112"/>
      <c r="O1644" s="112"/>
      <c r="P1644" s="112" t="s">
        <v>112</v>
      </c>
      <c r="Q1644">
        <v>0</v>
      </c>
      <c r="S1644" t="e">
        <v>#N/A</v>
      </c>
    </row>
    <row r="1645" spans="1:19" hidden="1">
      <c r="A1645" s="72" t="s">
        <v>2586</v>
      </c>
      <c r="B1645" s="73" t="s">
        <v>773</v>
      </c>
      <c r="C1645" s="73" t="s">
        <v>2733</v>
      </c>
      <c r="D1645" s="73" t="s">
        <v>2631</v>
      </c>
      <c r="E1645" s="73" t="s">
        <v>112</v>
      </c>
      <c r="F1645" s="74" t="s">
        <v>63</v>
      </c>
      <c r="G1645" s="74" t="s">
        <v>63</v>
      </c>
      <c r="H1645" s="74" t="s">
        <v>63</v>
      </c>
      <c r="I1645" s="74">
        <v>0</v>
      </c>
      <c r="K1645" s="112"/>
      <c r="L1645" s="112"/>
      <c r="M1645" s="112"/>
      <c r="N1645" s="112"/>
      <c r="O1645" s="112"/>
      <c r="P1645" s="112" t="s">
        <v>112</v>
      </c>
      <c r="Q1645">
        <v>0</v>
      </c>
      <c r="S1645" t="e">
        <v>#N/A</v>
      </c>
    </row>
    <row r="1646" spans="1:19" hidden="1">
      <c r="A1646" s="72" t="s">
        <v>2734</v>
      </c>
      <c r="B1646" s="73" t="s">
        <v>735</v>
      </c>
      <c r="C1646" s="73" t="s">
        <v>2735</v>
      </c>
      <c r="D1646" s="73" t="s">
        <v>2633</v>
      </c>
      <c r="E1646" s="73" t="s">
        <v>112</v>
      </c>
      <c r="F1646" s="74" t="s">
        <v>63</v>
      </c>
      <c r="G1646" s="74" t="s">
        <v>63</v>
      </c>
      <c r="H1646" s="74" t="s">
        <v>63</v>
      </c>
      <c r="I1646" s="74">
        <v>0</v>
      </c>
      <c r="K1646" s="112"/>
      <c r="L1646" s="112"/>
      <c r="M1646" s="112"/>
      <c r="N1646" s="112"/>
      <c r="O1646" s="112"/>
      <c r="P1646" s="112" t="s">
        <v>112</v>
      </c>
      <c r="Q1646">
        <v>0</v>
      </c>
      <c r="S1646" t="e">
        <v>#N/A</v>
      </c>
    </row>
    <row r="1647" spans="1:19" hidden="1">
      <c r="A1647" s="72" t="s">
        <v>2596</v>
      </c>
      <c r="B1647" s="73" t="s">
        <v>158</v>
      </c>
      <c r="C1647" s="73" t="s">
        <v>2736</v>
      </c>
      <c r="D1647" s="73" t="s">
        <v>2737</v>
      </c>
      <c r="E1647" s="73" t="s">
        <v>112</v>
      </c>
      <c r="F1647" s="74" t="s">
        <v>63</v>
      </c>
      <c r="G1647" s="74" t="s">
        <v>63</v>
      </c>
      <c r="H1647" s="74" t="s">
        <v>63</v>
      </c>
      <c r="I1647" s="74">
        <v>0</v>
      </c>
      <c r="K1647" s="112"/>
      <c r="L1647" s="112"/>
      <c r="M1647" s="112"/>
      <c r="N1647" s="112"/>
      <c r="O1647" s="112"/>
      <c r="P1647" s="112" t="s">
        <v>112</v>
      </c>
      <c r="Q1647">
        <v>0</v>
      </c>
      <c r="S1647" t="e">
        <v>#N/A</v>
      </c>
    </row>
    <row r="1648" spans="1:19" hidden="1">
      <c r="A1648" s="72" t="s">
        <v>2596</v>
      </c>
      <c r="B1648" s="73" t="s">
        <v>221</v>
      </c>
      <c r="C1648" s="73" t="s">
        <v>2738</v>
      </c>
      <c r="D1648" s="73" t="s">
        <v>2739</v>
      </c>
      <c r="E1648" s="73" t="s">
        <v>112</v>
      </c>
      <c r="F1648" s="74" t="s">
        <v>63</v>
      </c>
      <c r="G1648" s="74" t="s">
        <v>63</v>
      </c>
      <c r="H1648" s="74" t="s">
        <v>63</v>
      </c>
      <c r="I1648" s="74">
        <v>0</v>
      </c>
      <c r="K1648" s="112"/>
      <c r="L1648" s="112"/>
      <c r="M1648" s="112"/>
      <c r="N1648" s="112"/>
      <c r="O1648" s="112"/>
      <c r="P1648" s="112" t="s">
        <v>112</v>
      </c>
      <c r="Q1648">
        <v>0</v>
      </c>
      <c r="S1648" t="e">
        <v>#N/A</v>
      </c>
    </row>
    <row r="1649" spans="1:19" hidden="1">
      <c r="A1649" s="72" t="s">
        <v>2592</v>
      </c>
      <c r="B1649" s="73" t="s">
        <v>158</v>
      </c>
      <c r="C1649" s="73" t="s">
        <v>2740</v>
      </c>
      <c r="D1649" s="73" t="s">
        <v>2594</v>
      </c>
      <c r="E1649" s="73" t="s">
        <v>112</v>
      </c>
      <c r="F1649" s="74" t="s">
        <v>63</v>
      </c>
      <c r="G1649" s="74" t="s">
        <v>63</v>
      </c>
      <c r="H1649" s="74" t="s">
        <v>63</v>
      </c>
      <c r="I1649" s="74">
        <v>0</v>
      </c>
      <c r="K1649" s="112"/>
      <c r="L1649" s="112"/>
      <c r="M1649" s="112"/>
      <c r="N1649" s="112"/>
      <c r="O1649" s="112"/>
      <c r="P1649" s="112" t="s">
        <v>112</v>
      </c>
      <c r="Q1649">
        <v>0</v>
      </c>
      <c r="S1649" t="e">
        <v>#N/A</v>
      </c>
    </row>
    <row r="1650" spans="1:19" hidden="1">
      <c r="A1650" s="72" t="s">
        <v>2592</v>
      </c>
      <c r="B1650" s="73" t="s">
        <v>162</v>
      </c>
      <c r="C1650" s="73" t="s">
        <v>2741</v>
      </c>
      <c r="D1650" s="73" t="s">
        <v>2594</v>
      </c>
      <c r="E1650" s="73" t="s">
        <v>112</v>
      </c>
      <c r="F1650" s="74" t="s">
        <v>63</v>
      </c>
      <c r="G1650" s="74" t="s">
        <v>63</v>
      </c>
      <c r="H1650" s="74" t="s">
        <v>63</v>
      </c>
      <c r="I1650" s="74">
        <v>0</v>
      </c>
      <c r="K1650" s="112"/>
      <c r="L1650" s="112"/>
      <c r="M1650" s="112"/>
      <c r="N1650" s="112"/>
      <c r="O1650" s="112"/>
      <c r="P1650" s="112" t="s">
        <v>112</v>
      </c>
      <c r="Q1650">
        <v>0</v>
      </c>
      <c r="S1650" t="e">
        <v>#N/A</v>
      </c>
    </row>
    <row r="1651" spans="1:19" hidden="1">
      <c r="A1651" s="72" t="s">
        <v>2742</v>
      </c>
      <c r="B1651" s="73" t="s">
        <v>158</v>
      </c>
      <c r="C1651" s="73" t="s">
        <v>2743</v>
      </c>
      <c r="D1651" s="73" t="s">
        <v>2744</v>
      </c>
      <c r="E1651" s="73" t="s">
        <v>112</v>
      </c>
      <c r="F1651" s="74" t="s">
        <v>63</v>
      </c>
      <c r="G1651" s="74" t="s">
        <v>63</v>
      </c>
      <c r="H1651" s="74" t="s">
        <v>63</v>
      </c>
      <c r="I1651" s="74">
        <v>0</v>
      </c>
      <c r="K1651" s="112"/>
      <c r="L1651" s="112"/>
      <c r="M1651" s="112"/>
      <c r="N1651" s="112"/>
      <c r="O1651" s="112"/>
      <c r="P1651" s="112" t="s">
        <v>112</v>
      </c>
      <c r="Q1651">
        <v>0</v>
      </c>
      <c r="S1651" t="e">
        <v>#N/A</v>
      </c>
    </row>
    <row r="1652" spans="1:19" hidden="1">
      <c r="A1652" s="72" t="s">
        <v>2745</v>
      </c>
      <c r="B1652" s="73" t="s">
        <v>158</v>
      </c>
      <c r="C1652" s="73" t="s">
        <v>2746</v>
      </c>
      <c r="D1652" s="73" t="s">
        <v>2747</v>
      </c>
      <c r="E1652" s="73" t="s">
        <v>112</v>
      </c>
      <c r="F1652" s="74" t="s">
        <v>63</v>
      </c>
      <c r="G1652" s="74" t="s">
        <v>63</v>
      </c>
      <c r="H1652" s="74" t="s">
        <v>63</v>
      </c>
      <c r="I1652" s="74">
        <v>0</v>
      </c>
      <c r="K1652" s="112"/>
      <c r="L1652" s="112"/>
      <c r="M1652" s="112"/>
      <c r="N1652" s="112"/>
      <c r="O1652" s="112"/>
      <c r="P1652" s="112" t="s">
        <v>112</v>
      </c>
      <c r="Q1652">
        <v>0</v>
      </c>
      <c r="S1652" t="e">
        <v>#N/A</v>
      </c>
    </row>
    <row r="1653" spans="1:19" hidden="1">
      <c r="A1653" s="72" t="s">
        <v>2545</v>
      </c>
      <c r="B1653" s="73" t="s">
        <v>158</v>
      </c>
      <c r="C1653" s="73" t="s">
        <v>2748</v>
      </c>
      <c r="D1653" s="73" t="s">
        <v>2749</v>
      </c>
      <c r="E1653" s="73" t="s">
        <v>112</v>
      </c>
      <c r="F1653" s="74" t="s">
        <v>63</v>
      </c>
      <c r="G1653" s="74" t="s">
        <v>63</v>
      </c>
      <c r="H1653" s="74" t="s">
        <v>63</v>
      </c>
      <c r="I1653" s="74">
        <v>0</v>
      </c>
      <c r="K1653" s="112"/>
      <c r="L1653" s="112"/>
      <c r="M1653" s="112"/>
      <c r="N1653" s="112"/>
      <c r="O1653" s="112"/>
      <c r="P1653" s="112" t="s">
        <v>112</v>
      </c>
      <c r="Q1653">
        <v>0</v>
      </c>
      <c r="S1653" t="e">
        <v>#N/A</v>
      </c>
    </row>
    <row r="1654" spans="1:19" hidden="1">
      <c r="A1654" s="72" t="s">
        <v>2545</v>
      </c>
      <c r="B1654" s="73" t="s">
        <v>221</v>
      </c>
      <c r="C1654" s="73" t="s">
        <v>2750</v>
      </c>
      <c r="D1654" s="73" t="s">
        <v>2547</v>
      </c>
      <c r="E1654" s="73" t="s">
        <v>112</v>
      </c>
      <c r="F1654" s="74" t="s">
        <v>63</v>
      </c>
      <c r="G1654" s="74" t="s">
        <v>63</v>
      </c>
      <c r="H1654" s="74" t="s">
        <v>63</v>
      </c>
      <c r="I1654" s="74">
        <v>0</v>
      </c>
      <c r="K1654" s="112"/>
      <c r="L1654" s="112"/>
      <c r="M1654" s="112"/>
      <c r="N1654" s="112"/>
      <c r="O1654" s="112"/>
      <c r="P1654" s="112" t="s">
        <v>112</v>
      </c>
      <c r="Q1654">
        <v>0</v>
      </c>
      <c r="S1654" t="e">
        <v>#N/A</v>
      </c>
    </row>
    <row r="1655" spans="1:19" hidden="1">
      <c r="A1655" s="72" t="s">
        <v>2545</v>
      </c>
      <c r="B1655" s="73" t="s">
        <v>274</v>
      </c>
      <c r="C1655" s="73" t="s">
        <v>2751</v>
      </c>
      <c r="D1655" s="73" t="s">
        <v>2547</v>
      </c>
      <c r="E1655" s="73" t="s">
        <v>112</v>
      </c>
      <c r="F1655" s="74" t="s">
        <v>63</v>
      </c>
      <c r="G1655" s="74" t="s">
        <v>63</v>
      </c>
      <c r="H1655" s="74" t="s">
        <v>63</v>
      </c>
      <c r="I1655" s="74">
        <v>0</v>
      </c>
      <c r="K1655" s="112"/>
      <c r="L1655" s="112"/>
      <c r="M1655" s="112"/>
      <c r="N1655" s="112"/>
      <c r="O1655" s="112"/>
      <c r="P1655" s="112" t="s">
        <v>112</v>
      </c>
      <c r="Q1655">
        <v>0</v>
      </c>
      <c r="S1655" t="e">
        <v>#N/A</v>
      </c>
    </row>
    <row r="1656" spans="1:19" hidden="1">
      <c r="A1656" s="72" t="s">
        <v>2545</v>
      </c>
      <c r="B1656" s="73" t="s">
        <v>243</v>
      </c>
      <c r="C1656" s="73" t="s">
        <v>2752</v>
      </c>
      <c r="D1656" s="73" t="s">
        <v>2547</v>
      </c>
      <c r="E1656" s="73" t="s">
        <v>112</v>
      </c>
      <c r="F1656" s="74" t="s">
        <v>63</v>
      </c>
      <c r="G1656" s="74" t="s">
        <v>63</v>
      </c>
      <c r="H1656" s="74" t="s">
        <v>63</v>
      </c>
      <c r="I1656" s="74">
        <v>0</v>
      </c>
      <c r="K1656" s="112"/>
      <c r="L1656" s="112"/>
      <c r="M1656" s="112"/>
      <c r="N1656" s="112"/>
      <c r="O1656" s="112"/>
      <c r="P1656" s="112" t="s">
        <v>112</v>
      </c>
      <c r="Q1656">
        <v>0</v>
      </c>
      <c r="S1656" t="e">
        <v>#N/A</v>
      </c>
    </row>
    <row r="1657" spans="1:19" hidden="1">
      <c r="A1657" s="72" t="s">
        <v>2545</v>
      </c>
      <c r="B1657" s="73" t="s">
        <v>277</v>
      </c>
      <c r="C1657" s="73" t="s">
        <v>2753</v>
      </c>
      <c r="D1657" s="73" t="s">
        <v>2547</v>
      </c>
      <c r="E1657" s="73" t="s">
        <v>112</v>
      </c>
      <c r="F1657" s="74" t="s">
        <v>63</v>
      </c>
      <c r="G1657" s="74" t="s">
        <v>63</v>
      </c>
      <c r="H1657" s="74" t="s">
        <v>63</v>
      </c>
      <c r="I1657" s="74">
        <v>0</v>
      </c>
      <c r="K1657" s="112"/>
      <c r="L1657" s="112"/>
      <c r="M1657" s="112"/>
      <c r="N1657" s="112"/>
      <c r="O1657" s="112"/>
      <c r="P1657" s="112" t="s">
        <v>112</v>
      </c>
      <c r="Q1657">
        <v>0</v>
      </c>
      <c r="S1657" t="e">
        <v>#N/A</v>
      </c>
    </row>
    <row r="1658" spans="1:19" hidden="1">
      <c r="A1658" s="72" t="s">
        <v>2545</v>
      </c>
      <c r="B1658" s="73" t="s">
        <v>246</v>
      </c>
      <c r="C1658" s="73" t="s">
        <v>2754</v>
      </c>
      <c r="D1658" s="73" t="s">
        <v>2547</v>
      </c>
      <c r="E1658" s="73" t="s">
        <v>112</v>
      </c>
      <c r="F1658" s="74" t="s">
        <v>63</v>
      </c>
      <c r="G1658" s="74" t="s">
        <v>63</v>
      </c>
      <c r="H1658" s="74" t="s">
        <v>63</v>
      </c>
      <c r="I1658" s="74">
        <v>0</v>
      </c>
      <c r="K1658" s="112"/>
      <c r="L1658" s="112"/>
      <c r="M1658" s="112"/>
      <c r="N1658" s="112"/>
      <c r="O1658" s="112"/>
      <c r="P1658" s="112" t="s">
        <v>112</v>
      </c>
      <c r="Q1658">
        <v>0</v>
      </c>
      <c r="S1658" t="e">
        <v>#N/A</v>
      </c>
    </row>
    <row r="1659" spans="1:19" hidden="1">
      <c r="A1659" s="72" t="s">
        <v>2545</v>
      </c>
      <c r="B1659" s="73" t="s">
        <v>1140</v>
      </c>
      <c r="C1659" s="73" t="s">
        <v>2755</v>
      </c>
      <c r="D1659" s="73" t="s">
        <v>2547</v>
      </c>
      <c r="E1659" s="73" t="s">
        <v>112</v>
      </c>
      <c r="F1659" s="74" t="s">
        <v>63</v>
      </c>
      <c r="G1659" s="74" t="s">
        <v>63</v>
      </c>
      <c r="H1659" s="74" t="s">
        <v>63</v>
      </c>
      <c r="I1659" s="74">
        <v>0</v>
      </c>
      <c r="K1659" s="112"/>
      <c r="L1659" s="112"/>
      <c r="M1659" s="112"/>
      <c r="N1659" s="112"/>
      <c r="O1659" s="112"/>
      <c r="P1659" s="112" t="s">
        <v>112</v>
      </c>
      <c r="Q1659">
        <v>0</v>
      </c>
      <c r="S1659" t="e">
        <v>#N/A</v>
      </c>
    </row>
    <row r="1660" spans="1:19" hidden="1">
      <c r="A1660" s="72" t="s">
        <v>2545</v>
      </c>
      <c r="B1660" s="73" t="s">
        <v>1143</v>
      </c>
      <c r="C1660" s="73" t="s">
        <v>2756</v>
      </c>
      <c r="D1660" s="73" t="s">
        <v>2547</v>
      </c>
      <c r="E1660" s="73" t="s">
        <v>112</v>
      </c>
      <c r="F1660" s="74" t="s">
        <v>63</v>
      </c>
      <c r="G1660" s="74" t="s">
        <v>63</v>
      </c>
      <c r="H1660" s="74" t="s">
        <v>63</v>
      </c>
      <c r="I1660" s="74">
        <v>0</v>
      </c>
      <c r="K1660" s="112"/>
      <c r="L1660" s="112"/>
      <c r="M1660" s="112"/>
      <c r="N1660" s="112"/>
      <c r="O1660" s="112"/>
      <c r="P1660" s="112" t="s">
        <v>112</v>
      </c>
      <c r="Q1660">
        <v>0</v>
      </c>
      <c r="S1660" t="e">
        <v>#N/A</v>
      </c>
    </row>
    <row r="1661" spans="1:19" hidden="1">
      <c r="A1661" s="72" t="s">
        <v>2545</v>
      </c>
      <c r="B1661" s="73" t="s">
        <v>2757</v>
      </c>
      <c r="C1661" s="73" t="s">
        <v>2758</v>
      </c>
      <c r="D1661" s="73" t="s">
        <v>2547</v>
      </c>
      <c r="E1661" s="73" t="s">
        <v>112</v>
      </c>
      <c r="F1661" s="74" t="s">
        <v>63</v>
      </c>
      <c r="G1661" s="74" t="s">
        <v>63</v>
      </c>
      <c r="H1661" s="74" t="s">
        <v>63</v>
      </c>
      <c r="I1661" s="74">
        <v>0</v>
      </c>
      <c r="K1661" s="112"/>
      <c r="L1661" s="112"/>
      <c r="M1661" s="112"/>
      <c r="N1661" s="112"/>
      <c r="O1661" s="112"/>
      <c r="P1661" s="112" t="s">
        <v>112</v>
      </c>
      <c r="Q1661">
        <v>0</v>
      </c>
      <c r="S1661" t="e">
        <v>#N/A</v>
      </c>
    </row>
    <row r="1662" spans="1:19" hidden="1">
      <c r="A1662" s="72" t="s">
        <v>2545</v>
      </c>
      <c r="B1662" s="73" t="s">
        <v>2759</v>
      </c>
      <c r="C1662" s="73" t="s">
        <v>2760</v>
      </c>
      <c r="D1662" s="73" t="s">
        <v>2547</v>
      </c>
      <c r="E1662" s="73" t="s">
        <v>112</v>
      </c>
      <c r="F1662" s="74" t="s">
        <v>63</v>
      </c>
      <c r="G1662" s="74" t="s">
        <v>63</v>
      </c>
      <c r="H1662" s="74" t="s">
        <v>63</v>
      </c>
      <c r="I1662" s="74">
        <v>0</v>
      </c>
      <c r="K1662" s="112"/>
      <c r="L1662" s="112"/>
      <c r="M1662" s="112"/>
      <c r="N1662" s="112"/>
      <c r="O1662" s="112"/>
      <c r="P1662" s="112" t="s">
        <v>112</v>
      </c>
      <c r="Q1662">
        <v>0</v>
      </c>
      <c r="S1662" t="e">
        <v>#N/A</v>
      </c>
    </row>
    <row r="1663" spans="1:19" hidden="1">
      <c r="A1663" s="72" t="s">
        <v>2545</v>
      </c>
      <c r="B1663" s="73" t="s">
        <v>2761</v>
      </c>
      <c r="C1663" s="73" t="s">
        <v>2762</v>
      </c>
      <c r="D1663" s="73" t="s">
        <v>2547</v>
      </c>
      <c r="E1663" s="73" t="s">
        <v>112</v>
      </c>
      <c r="F1663" s="74" t="s">
        <v>63</v>
      </c>
      <c r="G1663" s="74" t="s">
        <v>63</v>
      </c>
      <c r="H1663" s="74" t="s">
        <v>63</v>
      </c>
      <c r="I1663" s="74">
        <v>0</v>
      </c>
      <c r="K1663" s="112"/>
      <c r="L1663" s="112"/>
      <c r="M1663" s="112"/>
      <c r="N1663" s="112"/>
      <c r="O1663" s="112"/>
      <c r="P1663" s="112" t="s">
        <v>112</v>
      </c>
      <c r="Q1663">
        <v>0</v>
      </c>
      <c r="S1663" t="e">
        <v>#N/A</v>
      </c>
    </row>
    <row r="1664" spans="1:19" hidden="1">
      <c r="A1664" s="72" t="s">
        <v>2545</v>
      </c>
      <c r="B1664" s="73" t="s">
        <v>2763</v>
      </c>
      <c r="C1664" s="73" t="s">
        <v>2764</v>
      </c>
      <c r="D1664" s="73" t="s">
        <v>2547</v>
      </c>
      <c r="E1664" s="73" t="s">
        <v>112</v>
      </c>
      <c r="F1664" s="74" t="s">
        <v>63</v>
      </c>
      <c r="G1664" s="74" t="s">
        <v>63</v>
      </c>
      <c r="H1664" s="74" t="s">
        <v>63</v>
      </c>
      <c r="I1664" s="74">
        <v>0</v>
      </c>
      <c r="K1664" s="112"/>
      <c r="L1664" s="112"/>
      <c r="M1664" s="112"/>
      <c r="N1664" s="112"/>
      <c r="O1664" s="112"/>
      <c r="P1664" s="112" t="s">
        <v>112</v>
      </c>
      <c r="Q1664">
        <v>0</v>
      </c>
      <c r="S1664" t="e">
        <v>#N/A</v>
      </c>
    </row>
    <row r="1665" spans="1:19" hidden="1">
      <c r="A1665" s="72" t="s">
        <v>2545</v>
      </c>
      <c r="B1665" s="73" t="s">
        <v>291</v>
      </c>
      <c r="C1665" s="73" t="s">
        <v>2765</v>
      </c>
      <c r="D1665" s="73" t="s">
        <v>2547</v>
      </c>
      <c r="E1665" s="73" t="s">
        <v>112</v>
      </c>
      <c r="F1665" s="74" t="s">
        <v>63</v>
      </c>
      <c r="G1665" s="74" t="s">
        <v>63</v>
      </c>
      <c r="H1665" s="74" t="s">
        <v>63</v>
      </c>
      <c r="I1665" s="74">
        <v>0</v>
      </c>
      <c r="K1665" s="112"/>
      <c r="L1665" s="112"/>
      <c r="M1665" s="112"/>
      <c r="N1665" s="112"/>
      <c r="O1665" s="112"/>
      <c r="P1665" s="112" t="s">
        <v>112</v>
      </c>
      <c r="Q1665">
        <v>0</v>
      </c>
      <c r="S1665" t="e">
        <v>#N/A</v>
      </c>
    </row>
    <row r="1666" spans="1:19" hidden="1">
      <c r="A1666" s="72" t="s">
        <v>2545</v>
      </c>
      <c r="B1666" s="73" t="s">
        <v>822</v>
      </c>
      <c r="C1666" s="73" t="s">
        <v>2766</v>
      </c>
      <c r="D1666" s="73" t="s">
        <v>2547</v>
      </c>
      <c r="E1666" s="73" t="s">
        <v>112</v>
      </c>
      <c r="F1666" s="74" t="s">
        <v>63</v>
      </c>
      <c r="G1666" s="74" t="s">
        <v>63</v>
      </c>
      <c r="H1666" s="74" t="s">
        <v>63</v>
      </c>
      <c r="I1666" s="74">
        <v>0</v>
      </c>
      <c r="K1666" s="112"/>
      <c r="L1666" s="112"/>
      <c r="M1666" s="112"/>
      <c r="N1666" s="112"/>
      <c r="O1666" s="112"/>
      <c r="P1666" s="112" t="s">
        <v>112</v>
      </c>
      <c r="Q1666">
        <v>0</v>
      </c>
      <c r="S1666" t="e">
        <v>#N/A</v>
      </c>
    </row>
    <row r="1667" spans="1:19" hidden="1">
      <c r="A1667" s="72" t="s">
        <v>2545</v>
      </c>
      <c r="B1667" s="73" t="s">
        <v>825</v>
      </c>
      <c r="C1667" s="73" t="s">
        <v>2767</v>
      </c>
      <c r="D1667" s="73" t="s">
        <v>2547</v>
      </c>
      <c r="E1667" s="73" t="s">
        <v>112</v>
      </c>
      <c r="F1667" s="74" t="s">
        <v>63</v>
      </c>
      <c r="G1667" s="74" t="s">
        <v>63</v>
      </c>
      <c r="H1667" s="74" t="s">
        <v>63</v>
      </c>
      <c r="I1667" s="74">
        <v>0</v>
      </c>
      <c r="K1667" s="112"/>
      <c r="L1667" s="112"/>
      <c r="M1667" s="112"/>
      <c r="N1667" s="112"/>
      <c r="O1667" s="112"/>
      <c r="P1667" s="112" t="s">
        <v>112</v>
      </c>
      <c r="Q1667">
        <v>0</v>
      </c>
      <c r="S1667" t="e">
        <v>#N/A</v>
      </c>
    </row>
    <row r="1668" spans="1:19" hidden="1">
      <c r="A1668" s="72" t="s">
        <v>2545</v>
      </c>
      <c r="B1668" s="73" t="s">
        <v>719</v>
      </c>
      <c r="C1668" s="73" t="s">
        <v>2768</v>
      </c>
      <c r="D1668" s="73" t="s">
        <v>2547</v>
      </c>
      <c r="E1668" s="73" t="s">
        <v>112</v>
      </c>
      <c r="F1668" s="74" t="s">
        <v>63</v>
      </c>
      <c r="G1668" s="74" t="s">
        <v>63</v>
      </c>
      <c r="H1668" s="74" t="s">
        <v>63</v>
      </c>
      <c r="I1668" s="74">
        <v>0</v>
      </c>
      <c r="K1668" s="112"/>
      <c r="L1668" s="112"/>
      <c r="M1668" s="112"/>
      <c r="N1668" s="112"/>
      <c r="O1668" s="112"/>
      <c r="P1668" s="112" t="s">
        <v>112</v>
      </c>
      <c r="Q1668">
        <v>0</v>
      </c>
      <c r="S1668" t="e">
        <v>#N/A</v>
      </c>
    </row>
    <row r="1669" spans="1:19" hidden="1">
      <c r="A1669" s="72" t="s">
        <v>2545</v>
      </c>
      <c r="B1669" s="73" t="s">
        <v>121</v>
      </c>
      <c r="C1669" s="73" t="s">
        <v>2769</v>
      </c>
      <c r="D1669" s="73" t="s">
        <v>2547</v>
      </c>
      <c r="E1669" s="73" t="s">
        <v>112</v>
      </c>
      <c r="F1669" s="74" t="s">
        <v>63</v>
      </c>
      <c r="G1669" s="74" t="s">
        <v>63</v>
      </c>
      <c r="H1669" s="74" t="s">
        <v>63</v>
      </c>
      <c r="I1669" s="74">
        <v>0</v>
      </c>
      <c r="K1669" s="112"/>
      <c r="L1669" s="112"/>
      <c r="M1669" s="112"/>
      <c r="N1669" s="112"/>
      <c r="O1669" s="112"/>
      <c r="P1669" s="112" t="s">
        <v>112</v>
      </c>
      <c r="Q1669">
        <v>0</v>
      </c>
      <c r="S1669" t="e">
        <v>#N/A</v>
      </c>
    </row>
    <row r="1670" spans="1:19" hidden="1">
      <c r="A1670" s="72" t="s">
        <v>2545</v>
      </c>
      <c r="B1670" s="73" t="s">
        <v>729</v>
      </c>
      <c r="C1670" s="73" t="s">
        <v>2770</v>
      </c>
      <c r="D1670" s="73" t="s">
        <v>2547</v>
      </c>
      <c r="E1670" s="73" t="s">
        <v>112</v>
      </c>
      <c r="F1670" s="74" t="s">
        <v>63</v>
      </c>
      <c r="G1670" s="74" t="s">
        <v>63</v>
      </c>
      <c r="H1670" s="74" t="s">
        <v>63</v>
      </c>
      <c r="I1670" s="74">
        <v>0</v>
      </c>
      <c r="K1670" s="112"/>
      <c r="L1670" s="112"/>
      <c r="M1670" s="112"/>
      <c r="N1670" s="112"/>
      <c r="O1670" s="112"/>
      <c r="P1670" s="112" t="s">
        <v>112</v>
      </c>
      <c r="Q1670">
        <v>0</v>
      </c>
      <c r="S1670" t="e">
        <v>#N/A</v>
      </c>
    </row>
    <row r="1671" spans="1:19" hidden="1">
      <c r="A1671" s="72" t="s">
        <v>2771</v>
      </c>
      <c r="B1671" s="73" t="s">
        <v>158</v>
      </c>
      <c r="C1671" s="73" t="s">
        <v>2772</v>
      </c>
      <c r="D1671" s="73" t="s">
        <v>2773</v>
      </c>
      <c r="E1671" s="73" t="s">
        <v>112</v>
      </c>
      <c r="F1671" s="74" t="s">
        <v>63</v>
      </c>
      <c r="G1671" s="74" t="s">
        <v>63</v>
      </c>
      <c r="H1671" s="74" t="s">
        <v>63</v>
      </c>
      <c r="I1671" s="74">
        <v>0</v>
      </c>
      <c r="K1671" s="112"/>
      <c r="L1671" s="112"/>
      <c r="M1671" s="112"/>
      <c r="N1671" s="112"/>
      <c r="O1671" s="112"/>
      <c r="P1671" s="112" t="s">
        <v>112</v>
      </c>
      <c r="Q1671">
        <v>0</v>
      </c>
      <c r="S1671" t="e">
        <v>#N/A</v>
      </c>
    </row>
    <row r="1672" spans="1:19" hidden="1">
      <c r="A1672" s="72" t="s">
        <v>2771</v>
      </c>
      <c r="B1672" s="73" t="s">
        <v>221</v>
      </c>
      <c r="C1672" s="73" t="s">
        <v>2774</v>
      </c>
      <c r="D1672" s="73" t="s">
        <v>2773</v>
      </c>
      <c r="E1672" s="73" t="s">
        <v>112</v>
      </c>
      <c r="F1672" s="74" t="s">
        <v>63</v>
      </c>
      <c r="G1672" s="74" t="s">
        <v>63</v>
      </c>
      <c r="H1672" s="74" t="s">
        <v>63</v>
      </c>
      <c r="I1672" s="74">
        <v>0</v>
      </c>
      <c r="K1672" s="112"/>
      <c r="L1672" s="112"/>
      <c r="M1672" s="112"/>
      <c r="N1672" s="112"/>
      <c r="O1672" s="112"/>
      <c r="P1672" s="112" t="s">
        <v>112</v>
      </c>
      <c r="Q1672">
        <v>0</v>
      </c>
      <c r="S1672" t="e">
        <v>#N/A</v>
      </c>
    </row>
    <row r="1673" spans="1:19" hidden="1">
      <c r="A1673" s="72" t="s">
        <v>2771</v>
      </c>
      <c r="B1673" s="73" t="s">
        <v>164</v>
      </c>
      <c r="C1673" s="73" t="s">
        <v>2775</v>
      </c>
      <c r="D1673" s="73" t="s">
        <v>2773</v>
      </c>
      <c r="E1673" s="73" t="s">
        <v>112</v>
      </c>
      <c r="F1673" s="74" t="s">
        <v>63</v>
      </c>
      <c r="G1673" s="74" t="s">
        <v>63</v>
      </c>
      <c r="H1673" s="74" t="s">
        <v>63</v>
      </c>
      <c r="I1673" s="74">
        <v>0</v>
      </c>
      <c r="K1673" s="112"/>
      <c r="L1673" s="112"/>
      <c r="M1673" s="112"/>
      <c r="N1673" s="112"/>
      <c r="O1673" s="112"/>
      <c r="P1673" s="112" t="s">
        <v>112</v>
      </c>
      <c r="Q1673">
        <v>0</v>
      </c>
      <c r="S1673" t="e">
        <v>#N/A</v>
      </c>
    </row>
    <row r="1674" spans="1:19" hidden="1">
      <c r="A1674" s="72" t="s">
        <v>2771</v>
      </c>
      <c r="B1674" s="73" t="s">
        <v>274</v>
      </c>
      <c r="C1674" s="73" t="s">
        <v>2776</v>
      </c>
      <c r="D1674" s="73" t="s">
        <v>2773</v>
      </c>
      <c r="E1674" s="73" t="s">
        <v>112</v>
      </c>
      <c r="F1674" s="74" t="s">
        <v>63</v>
      </c>
      <c r="G1674" s="74" t="s">
        <v>63</v>
      </c>
      <c r="H1674" s="74" t="s">
        <v>63</v>
      </c>
      <c r="I1674" s="74">
        <v>0</v>
      </c>
      <c r="K1674" s="112"/>
      <c r="L1674" s="112"/>
      <c r="M1674" s="112"/>
      <c r="N1674" s="112"/>
      <c r="O1674" s="112"/>
      <c r="P1674" s="112" t="s">
        <v>112</v>
      </c>
      <c r="Q1674">
        <v>0</v>
      </c>
      <c r="S1674" t="e">
        <v>#N/A</v>
      </c>
    </row>
    <row r="1675" spans="1:19" hidden="1">
      <c r="A1675" s="72" t="s">
        <v>2771</v>
      </c>
      <c r="B1675" s="73" t="s">
        <v>243</v>
      </c>
      <c r="C1675" s="73" t="s">
        <v>2777</v>
      </c>
      <c r="D1675" s="73" t="s">
        <v>2773</v>
      </c>
      <c r="E1675" s="73" t="s">
        <v>112</v>
      </c>
      <c r="F1675" s="74" t="s">
        <v>63</v>
      </c>
      <c r="G1675" s="74" t="s">
        <v>63</v>
      </c>
      <c r="H1675" s="74" t="s">
        <v>63</v>
      </c>
      <c r="I1675" s="74">
        <v>0</v>
      </c>
      <c r="K1675" s="112"/>
      <c r="L1675" s="112"/>
      <c r="M1675" s="112"/>
      <c r="N1675" s="112"/>
      <c r="O1675" s="112"/>
      <c r="P1675" s="112" t="s">
        <v>112</v>
      </c>
      <c r="Q1675">
        <v>0</v>
      </c>
      <c r="S1675" t="e">
        <v>#N/A</v>
      </c>
    </row>
    <row r="1676" spans="1:19" hidden="1">
      <c r="A1676" s="72" t="s">
        <v>2771</v>
      </c>
      <c r="B1676" s="73" t="s">
        <v>524</v>
      </c>
      <c r="C1676" s="73" t="s">
        <v>2778</v>
      </c>
      <c r="D1676" s="73" t="s">
        <v>2773</v>
      </c>
      <c r="E1676" s="73" t="s">
        <v>112</v>
      </c>
      <c r="F1676" s="74" t="s">
        <v>63</v>
      </c>
      <c r="G1676" s="74" t="s">
        <v>63</v>
      </c>
      <c r="H1676" s="74" t="s">
        <v>63</v>
      </c>
      <c r="I1676" s="74">
        <v>0</v>
      </c>
      <c r="K1676" s="112"/>
      <c r="L1676" s="112"/>
      <c r="M1676" s="112"/>
      <c r="N1676" s="112"/>
      <c r="O1676" s="112"/>
      <c r="P1676" s="112" t="s">
        <v>112</v>
      </c>
      <c r="Q1676">
        <v>0</v>
      </c>
      <c r="S1676" t="e">
        <v>#N/A</v>
      </c>
    </row>
    <row r="1677" spans="1:19" hidden="1">
      <c r="A1677" s="72" t="s">
        <v>2771</v>
      </c>
      <c r="B1677" s="73" t="s">
        <v>968</v>
      </c>
      <c r="C1677" s="73" t="s">
        <v>2779</v>
      </c>
      <c r="D1677" s="73" t="s">
        <v>2773</v>
      </c>
      <c r="E1677" s="73" t="s">
        <v>112</v>
      </c>
      <c r="F1677" s="74" t="s">
        <v>63</v>
      </c>
      <c r="G1677" s="74" t="s">
        <v>63</v>
      </c>
      <c r="H1677" s="74" t="s">
        <v>63</v>
      </c>
      <c r="I1677" s="74">
        <v>0</v>
      </c>
      <c r="K1677" s="112"/>
      <c r="L1677" s="112"/>
      <c r="M1677" s="112"/>
      <c r="N1677" s="112"/>
      <c r="O1677" s="112"/>
      <c r="P1677" s="112" t="s">
        <v>112</v>
      </c>
      <c r="Q1677">
        <v>0</v>
      </c>
      <c r="S1677" t="e">
        <v>#N/A</v>
      </c>
    </row>
    <row r="1678" spans="1:19" hidden="1">
      <c r="A1678" s="72" t="s">
        <v>2771</v>
      </c>
      <c r="B1678" s="73" t="s">
        <v>1965</v>
      </c>
      <c r="C1678" s="73" t="s">
        <v>2780</v>
      </c>
      <c r="D1678" s="73" t="s">
        <v>2773</v>
      </c>
      <c r="E1678" s="73" t="s">
        <v>112</v>
      </c>
      <c r="F1678" s="74" t="s">
        <v>63</v>
      </c>
      <c r="G1678" s="74" t="s">
        <v>63</v>
      </c>
      <c r="H1678" s="74" t="s">
        <v>63</v>
      </c>
      <c r="I1678" s="74">
        <v>0</v>
      </c>
      <c r="K1678" s="112"/>
      <c r="L1678" s="112"/>
      <c r="M1678" s="112"/>
      <c r="N1678" s="112"/>
      <c r="O1678" s="112"/>
      <c r="P1678" s="112" t="s">
        <v>112</v>
      </c>
      <c r="Q1678">
        <v>0</v>
      </c>
      <c r="S1678" t="e">
        <v>#N/A</v>
      </c>
    </row>
    <row r="1679" spans="1:19" hidden="1">
      <c r="A1679" s="72" t="s">
        <v>2771</v>
      </c>
      <c r="B1679" s="73" t="s">
        <v>2330</v>
      </c>
      <c r="C1679" s="73" t="s">
        <v>2781</v>
      </c>
      <c r="D1679" s="73" t="s">
        <v>2773</v>
      </c>
      <c r="E1679" s="73" t="s">
        <v>112</v>
      </c>
      <c r="F1679" s="74" t="s">
        <v>63</v>
      </c>
      <c r="G1679" s="74" t="s">
        <v>63</v>
      </c>
      <c r="H1679" s="74" t="s">
        <v>63</v>
      </c>
      <c r="I1679" s="74">
        <v>0</v>
      </c>
      <c r="K1679" s="112"/>
      <c r="L1679" s="112"/>
      <c r="M1679" s="112"/>
      <c r="N1679" s="112"/>
      <c r="O1679" s="112"/>
      <c r="P1679" s="112" t="s">
        <v>112</v>
      </c>
      <c r="Q1679">
        <v>0</v>
      </c>
      <c r="S1679" t="e">
        <v>#N/A</v>
      </c>
    </row>
    <row r="1680" spans="1:19" hidden="1">
      <c r="A1680" s="72" t="s">
        <v>2771</v>
      </c>
      <c r="B1680" s="73" t="s">
        <v>2782</v>
      </c>
      <c r="C1680" s="73" t="s">
        <v>2783</v>
      </c>
      <c r="D1680" s="73" t="s">
        <v>2773</v>
      </c>
      <c r="E1680" s="73" t="s">
        <v>112</v>
      </c>
      <c r="F1680" s="74" t="s">
        <v>63</v>
      </c>
      <c r="G1680" s="74" t="s">
        <v>63</v>
      </c>
      <c r="H1680" s="74" t="s">
        <v>63</v>
      </c>
      <c r="I1680" s="74">
        <v>0</v>
      </c>
      <c r="K1680" s="112"/>
      <c r="L1680" s="112"/>
      <c r="M1680" s="112"/>
      <c r="N1680" s="112"/>
      <c r="O1680" s="112"/>
      <c r="P1680" s="112" t="s">
        <v>112</v>
      </c>
      <c r="Q1680">
        <v>0</v>
      </c>
      <c r="S1680" t="e">
        <v>#N/A</v>
      </c>
    </row>
    <row r="1681" spans="1:19" hidden="1">
      <c r="A1681" s="72" t="s">
        <v>2771</v>
      </c>
      <c r="B1681" s="73" t="s">
        <v>2784</v>
      </c>
      <c r="C1681" s="73" t="s">
        <v>2785</v>
      </c>
      <c r="D1681" s="73" t="s">
        <v>2773</v>
      </c>
      <c r="E1681" s="73" t="s">
        <v>112</v>
      </c>
      <c r="F1681" s="74" t="s">
        <v>63</v>
      </c>
      <c r="G1681" s="74" t="s">
        <v>63</v>
      </c>
      <c r="H1681" s="74" t="s">
        <v>63</v>
      </c>
      <c r="I1681" s="74">
        <v>0</v>
      </c>
      <c r="K1681" s="112"/>
      <c r="L1681" s="112"/>
      <c r="M1681" s="112"/>
      <c r="N1681" s="112"/>
      <c r="O1681" s="112"/>
      <c r="P1681" s="112" t="s">
        <v>112</v>
      </c>
      <c r="Q1681">
        <v>0</v>
      </c>
      <c r="S1681" t="e">
        <v>#N/A</v>
      </c>
    </row>
    <row r="1682" spans="1:19" hidden="1">
      <c r="A1682" s="72" t="s">
        <v>2771</v>
      </c>
      <c r="B1682" s="73" t="s">
        <v>277</v>
      </c>
      <c r="C1682" s="73" t="s">
        <v>2786</v>
      </c>
      <c r="D1682" s="73" t="s">
        <v>2773</v>
      </c>
      <c r="E1682" s="73" t="s">
        <v>112</v>
      </c>
      <c r="F1682" s="74" t="s">
        <v>63</v>
      </c>
      <c r="G1682" s="74" t="s">
        <v>63</v>
      </c>
      <c r="H1682" s="74" t="s">
        <v>63</v>
      </c>
      <c r="I1682" s="74">
        <v>0</v>
      </c>
      <c r="K1682" s="112"/>
      <c r="L1682" s="112"/>
      <c r="M1682" s="112"/>
      <c r="N1682" s="112"/>
      <c r="O1682" s="112"/>
      <c r="P1682" s="112" t="s">
        <v>112</v>
      </c>
      <c r="Q1682">
        <v>0</v>
      </c>
      <c r="S1682" t="e">
        <v>#N/A</v>
      </c>
    </row>
    <row r="1683" spans="1:19" hidden="1">
      <c r="A1683" s="72" t="s">
        <v>2771</v>
      </c>
      <c r="B1683" s="73" t="s">
        <v>246</v>
      </c>
      <c r="C1683" s="73" t="s">
        <v>2787</v>
      </c>
      <c r="D1683" s="73" t="s">
        <v>2773</v>
      </c>
      <c r="E1683" s="73" t="s">
        <v>112</v>
      </c>
      <c r="F1683" s="74" t="s">
        <v>63</v>
      </c>
      <c r="G1683" s="74" t="s">
        <v>63</v>
      </c>
      <c r="H1683" s="74" t="s">
        <v>63</v>
      </c>
      <c r="I1683" s="74">
        <v>0</v>
      </c>
      <c r="K1683" s="112"/>
      <c r="L1683" s="112"/>
      <c r="M1683" s="112"/>
      <c r="N1683" s="112"/>
      <c r="O1683" s="112"/>
      <c r="P1683" s="112" t="s">
        <v>112</v>
      </c>
      <c r="Q1683">
        <v>0</v>
      </c>
      <c r="S1683" t="e">
        <v>#N/A</v>
      </c>
    </row>
    <row r="1684" spans="1:19" hidden="1">
      <c r="A1684" s="72" t="s">
        <v>2771</v>
      </c>
      <c r="B1684" s="73" t="s">
        <v>291</v>
      </c>
      <c r="C1684" s="73" t="s">
        <v>2788</v>
      </c>
      <c r="D1684" s="73" t="s">
        <v>2773</v>
      </c>
      <c r="E1684" s="73" t="s">
        <v>112</v>
      </c>
      <c r="F1684" s="74" t="s">
        <v>63</v>
      </c>
      <c r="G1684" s="74" t="s">
        <v>63</v>
      </c>
      <c r="H1684" s="74" t="s">
        <v>63</v>
      </c>
      <c r="I1684" s="74">
        <v>0</v>
      </c>
      <c r="K1684" s="112"/>
      <c r="L1684" s="112"/>
      <c r="M1684" s="112"/>
      <c r="N1684" s="112"/>
      <c r="O1684" s="112"/>
      <c r="P1684" s="112" t="s">
        <v>112</v>
      </c>
      <c r="Q1684">
        <v>0</v>
      </c>
      <c r="S1684" t="e">
        <v>#N/A</v>
      </c>
    </row>
    <row r="1685" spans="1:19" hidden="1">
      <c r="A1685" s="72" t="s">
        <v>2771</v>
      </c>
      <c r="B1685" s="73" t="s">
        <v>249</v>
      </c>
      <c r="C1685" s="73" t="s">
        <v>2789</v>
      </c>
      <c r="D1685" s="73" t="s">
        <v>2773</v>
      </c>
      <c r="E1685" s="73" t="s">
        <v>112</v>
      </c>
      <c r="F1685" s="74" t="s">
        <v>63</v>
      </c>
      <c r="G1685" s="74" t="s">
        <v>63</v>
      </c>
      <c r="H1685" s="74" t="s">
        <v>63</v>
      </c>
      <c r="I1685" s="74">
        <v>0</v>
      </c>
      <c r="K1685" s="112"/>
      <c r="L1685" s="112"/>
      <c r="M1685" s="112"/>
      <c r="N1685" s="112"/>
      <c r="O1685" s="112"/>
      <c r="P1685" s="112" t="s">
        <v>112</v>
      </c>
      <c r="Q1685">
        <v>0</v>
      </c>
      <c r="S1685" t="e">
        <v>#N/A</v>
      </c>
    </row>
    <row r="1686" spans="1:19" hidden="1">
      <c r="A1686" s="72" t="s">
        <v>2771</v>
      </c>
      <c r="B1686" s="73" t="s">
        <v>822</v>
      </c>
      <c r="C1686" s="73" t="s">
        <v>2790</v>
      </c>
      <c r="D1686" s="73" t="s">
        <v>2773</v>
      </c>
      <c r="E1686" s="73" t="s">
        <v>112</v>
      </c>
      <c r="F1686" s="74" t="s">
        <v>63</v>
      </c>
      <c r="G1686" s="74" t="s">
        <v>63</v>
      </c>
      <c r="H1686" s="74" t="s">
        <v>63</v>
      </c>
      <c r="I1686" s="74">
        <v>0</v>
      </c>
      <c r="K1686" s="112"/>
      <c r="L1686" s="112"/>
      <c r="M1686" s="112"/>
      <c r="N1686" s="112"/>
      <c r="O1686" s="112"/>
      <c r="P1686" s="112" t="s">
        <v>112</v>
      </c>
      <c r="Q1686">
        <v>0</v>
      </c>
      <c r="S1686" t="e">
        <v>#N/A</v>
      </c>
    </row>
    <row r="1687" spans="1:19" hidden="1">
      <c r="A1687" s="72" t="s">
        <v>2771</v>
      </c>
      <c r="B1687" s="73" t="s">
        <v>719</v>
      </c>
      <c r="C1687" s="73" t="s">
        <v>2791</v>
      </c>
      <c r="D1687" s="73" t="s">
        <v>2773</v>
      </c>
      <c r="E1687" s="73" t="s">
        <v>112</v>
      </c>
      <c r="F1687" s="74" t="s">
        <v>63</v>
      </c>
      <c r="G1687" s="74" t="s">
        <v>63</v>
      </c>
      <c r="H1687" s="74" t="s">
        <v>63</v>
      </c>
      <c r="I1687" s="74">
        <v>0</v>
      </c>
      <c r="K1687" s="112"/>
      <c r="L1687" s="112"/>
      <c r="M1687" s="112"/>
      <c r="N1687" s="112"/>
      <c r="O1687" s="112"/>
      <c r="P1687" s="112" t="s">
        <v>112</v>
      </c>
      <c r="Q1687">
        <v>0</v>
      </c>
      <c r="S1687" t="e">
        <v>#N/A</v>
      </c>
    </row>
    <row r="1688" spans="1:19" hidden="1">
      <c r="A1688" s="72" t="s">
        <v>2771</v>
      </c>
      <c r="B1688" s="73" t="s">
        <v>121</v>
      </c>
      <c r="C1688" s="73" t="s">
        <v>2792</v>
      </c>
      <c r="D1688" s="73" t="s">
        <v>2773</v>
      </c>
      <c r="E1688" s="73" t="s">
        <v>112</v>
      </c>
      <c r="F1688" s="74" t="s">
        <v>63</v>
      </c>
      <c r="G1688" s="74" t="s">
        <v>63</v>
      </c>
      <c r="H1688" s="74" t="s">
        <v>63</v>
      </c>
      <c r="I1688" s="74">
        <v>0</v>
      </c>
      <c r="K1688" s="112"/>
      <c r="L1688" s="112"/>
      <c r="M1688" s="112"/>
      <c r="N1688" s="112"/>
      <c r="O1688" s="112"/>
      <c r="P1688" s="112" t="s">
        <v>112</v>
      </c>
      <c r="Q1688">
        <v>0</v>
      </c>
      <c r="S1688" t="e">
        <v>#N/A</v>
      </c>
    </row>
    <row r="1689" spans="1:19" hidden="1">
      <c r="A1689" s="72" t="s">
        <v>2793</v>
      </c>
      <c r="B1689" s="73" t="s">
        <v>822</v>
      </c>
      <c r="C1689" s="73" t="s">
        <v>2794</v>
      </c>
      <c r="D1689" s="73" t="s">
        <v>2773</v>
      </c>
      <c r="E1689" s="73" t="s">
        <v>112</v>
      </c>
      <c r="F1689" s="74" t="s">
        <v>63</v>
      </c>
      <c r="G1689" s="74" t="s">
        <v>63</v>
      </c>
      <c r="H1689" s="74" t="s">
        <v>63</v>
      </c>
      <c r="I1689" s="74">
        <v>0</v>
      </c>
      <c r="K1689" s="112"/>
      <c r="L1689" s="112"/>
      <c r="M1689" s="112"/>
      <c r="N1689" s="112"/>
      <c r="O1689" s="112"/>
      <c r="P1689" s="112" t="s">
        <v>112</v>
      </c>
      <c r="Q1689">
        <v>0</v>
      </c>
      <c r="S1689" t="e">
        <v>#N/A</v>
      </c>
    </row>
    <row r="1690" spans="1:19" hidden="1">
      <c r="A1690" s="72" t="s">
        <v>2586</v>
      </c>
      <c r="B1690" s="73" t="s">
        <v>2795</v>
      </c>
      <c r="C1690" s="73" t="s">
        <v>2796</v>
      </c>
      <c r="D1690" s="73" t="s">
        <v>2719</v>
      </c>
      <c r="E1690" s="73" t="s">
        <v>112</v>
      </c>
      <c r="F1690" s="74" t="s">
        <v>63</v>
      </c>
      <c r="G1690" s="74" t="s">
        <v>63</v>
      </c>
      <c r="H1690" s="74" t="s">
        <v>63</v>
      </c>
      <c r="I1690" s="74">
        <v>0</v>
      </c>
      <c r="K1690" s="112"/>
      <c r="L1690" s="112"/>
      <c r="M1690" s="112"/>
      <c r="N1690" s="112"/>
      <c r="O1690" s="112"/>
      <c r="P1690" s="112" t="s">
        <v>112</v>
      </c>
      <c r="Q1690">
        <v>0</v>
      </c>
      <c r="S1690" t="e">
        <v>#N/A</v>
      </c>
    </row>
    <row r="1691" spans="1:19" hidden="1">
      <c r="A1691" s="72" t="s">
        <v>2586</v>
      </c>
      <c r="B1691" s="73" t="s">
        <v>2797</v>
      </c>
      <c r="C1691" s="73" t="s">
        <v>2798</v>
      </c>
      <c r="D1691" s="73" t="s">
        <v>2633</v>
      </c>
      <c r="E1691" s="73" t="s">
        <v>112</v>
      </c>
      <c r="F1691" s="74" t="s">
        <v>63</v>
      </c>
      <c r="G1691" s="74" t="s">
        <v>63</v>
      </c>
      <c r="H1691" s="74" t="s">
        <v>63</v>
      </c>
      <c r="I1691" s="74">
        <v>0</v>
      </c>
      <c r="K1691" s="112"/>
      <c r="L1691" s="112"/>
      <c r="M1691" s="112"/>
      <c r="N1691" s="112"/>
      <c r="O1691" s="112"/>
      <c r="P1691" s="112" t="s">
        <v>112</v>
      </c>
      <c r="Q1691">
        <v>0</v>
      </c>
      <c r="S1691" t="e">
        <v>#N/A</v>
      </c>
    </row>
    <row r="1692" spans="1:19" hidden="1">
      <c r="A1692" s="72" t="s">
        <v>2586</v>
      </c>
      <c r="B1692" s="73" t="s">
        <v>2799</v>
      </c>
      <c r="C1692" s="73" t="s">
        <v>2800</v>
      </c>
      <c r="D1692" s="73" t="s">
        <v>2801</v>
      </c>
      <c r="E1692" s="73" t="s">
        <v>112</v>
      </c>
      <c r="F1692" s="74" t="s">
        <v>63</v>
      </c>
      <c r="G1692" s="74" t="s">
        <v>63</v>
      </c>
      <c r="H1692" s="74" t="s">
        <v>63</v>
      </c>
      <c r="I1692" s="74">
        <v>0</v>
      </c>
      <c r="K1692" s="112"/>
      <c r="L1692" s="112"/>
      <c r="M1692" s="112"/>
      <c r="N1692" s="112"/>
      <c r="O1692" s="112"/>
      <c r="P1692" s="112" t="s">
        <v>112</v>
      </c>
      <c r="Q1692">
        <v>0</v>
      </c>
      <c r="S1692" t="e">
        <v>#N/A</v>
      </c>
    </row>
    <row r="1693" spans="1:19" hidden="1">
      <c r="A1693" s="72" t="s">
        <v>2802</v>
      </c>
      <c r="B1693" s="73" t="s">
        <v>158</v>
      </c>
      <c r="C1693" s="73" t="s">
        <v>2803</v>
      </c>
      <c r="D1693" s="73" t="s">
        <v>2804</v>
      </c>
      <c r="E1693" s="73" t="s">
        <v>112</v>
      </c>
      <c r="F1693" s="74" t="s">
        <v>63</v>
      </c>
      <c r="G1693" s="74" t="s">
        <v>63</v>
      </c>
      <c r="H1693" s="74" t="s">
        <v>63</v>
      </c>
      <c r="I1693" s="74">
        <v>0</v>
      </c>
      <c r="K1693" s="112"/>
      <c r="L1693" s="112"/>
      <c r="M1693" s="112"/>
      <c r="N1693" s="112"/>
      <c r="O1693" s="112"/>
      <c r="P1693" s="112" t="s">
        <v>112</v>
      </c>
      <c r="Q1693">
        <v>0</v>
      </c>
      <c r="S1693" t="e">
        <v>#N/A</v>
      </c>
    </row>
    <row r="1694" spans="1:19" hidden="1">
      <c r="A1694" s="72" t="s">
        <v>2802</v>
      </c>
      <c r="B1694" s="73" t="s">
        <v>162</v>
      </c>
      <c r="C1694" s="73" t="s">
        <v>2805</v>
      </c>
      <c r="D1694" s="73" t="s">
        <v>2806</v>
      </c>
      <c r="E1694" s="73" t="s">
        <v>112</v>
      </c>
      <c r="F1694" s="74" t="s">
        <v>63</v>
      </c>
      <c r="G1694" s="74" t="s">
        <v>63</v>
      </c>
      <c r="H1694" s="74" t="s">
        <v>63</v>
      </c>
      <c r="I1694" s="74">
        <v>0</v>
      </c>
      <c r="K1694" s="112"/>
      <c r="L1694" s="112"/>
      <c r="M1694" s="112"/>
      <c r="N1694" s="112"/>
      <c r="O1694" s="112"/>
      <c r="P1694" s="112" t="s">
        <v>112</v>
      </c>
      <c r="Q1694">
        <v>0</v>
      </c>
      <c r="S1694" t="e">
        <v>#N/A</v>
      </c>
    </row>
    <row r="1695" spans="1:19" hidden="1">
      <c r="A1695" s="72" t="s">
        <v>2603</v>
      </c>
      <c r="B1695" s="73" t="s">
        <v>243</v>
      </c>
      <c r="C1695" s="73" t="s">
        <v>2807</v>
      </c>
      <c r="D1695" s="73" t="s">
        <v>2605</v>
      </c>
      <c r="E1695" s="73" t="s">
        <v>112</v>
      </c>
      <c r="F1695" s="74" t="s">
        <v>63</v>
      </c>
      <c r="G1695" s="74" t="s">
        <v>63</v>
      </c>
      <c r="H1695" s="74" t="s">
        <v>63</v>
      </c>
      <c r="I1695" s="74">
        <v>0</v>
      </c>
      <c r="K1695" s="112"/>
      <c r="L1695" s="112"/>
      <c r="M1695" s="112"/>
      <c r="N1695" s="112"/>
      <c r="O1695" s="112"/>
      <c r="P1695" s="112" t="s">
        <v>112</v>
      </c>
      <c r="Q1695">
        <v>0</v>
      </c>
      <c r="S1695" t="e">
        <v>#N/A</v>
      </c>
    </row>
    <row r="1696" spans="1:19" hidden="1">
      <c r="A1696" s="72" t="s">
        <v>2610</v>
      </c>
      <c r="B1696" s="73" t="s">
        <v>243</v>
      </c>
      <c r="C1696" s="73" t="s">
        <v>2808</v>
      </c>
      <c r="D1696" s="73" t="s">
        <v>2612</v>
      </c>
      <c r="E1696" s="73" t="s">
        <v>112</v>
      </c>
      <c r="F1696" s="74" t="s">
        <v>63</v>
      </c>
      <c r="G1696" s="74" t="s">
        <v>63</v>
      </c>
      <c r="H1696" s="74" t="s">
        <v>63</v>
      </c>
      <c r="I1696" s="74">
        <v>0</v>
      </c>
      <c r="K1696" s="112"/>
      <c r="L1696" s="112"/>
      <c r="M1696" s="112"/>
      <c r="N1696" s="112"/>
      <c r="O1696" s="112"/>
      <c r="P1696" s="112" t="s">
        <v>112</v>
      </c>
      <c r="Q1696">
        <v>0</v>
      </c>
      <c r="S1696" t="e">
        <v>#N/A</v>
      </c>
    </row>
    <row r="1697" spans="1:19" hidden="1">
      <c r="A1697" s="72" t="s">
        <v>2621</v>
      </c>
      <c r="B1697" s="73" t="s">
        <v>221</v>
      </c>
      <c r="C1697" s="73" t="s">
        <v>2809</v>
      </c>
      <c r="D1697" s="73" t="s">
        <v>2810</v>
      </c>
      <c r="E1697" s="73" t="s">
        <v>112</v>
      </c>
      <c r="F1697" s="74" t="s">
        <v>63</v>
      </c>
      <c r="G1697" s="74" t="s">
        <v>63</v>
      </c>
      <c r="H1697" s="74" t="s">
        <v>63</v>
      </c>
      <c r="I1697" s="74">
        <v>0</v>
      </c>
      <c r="K1697" s="112"/>
      <c r="L1697" s="112"/>
      <c r="M1697" s="112"/>
      <c r="N1697" s="112"/>
      <c r="O1697" s="112"/>
      <c r="P1697" s="112" t="s">
        <v>112</v>
      </c>
      <c r="Q1697">
        <v>0</v>
      </c>
      <c r="S1697" t="e">
        <v>#N/A</v>
      </c>
    </row>
    <row r="1698" spans="1:19" hidden="1">
      <c r="A1698" s="72" t="s">
        <v>2802</v>
      </c>
      <c r="B1698" s="73" t="s">
        <v>164</v>
      </c>
      <c r="C1698" s="73" t="s">
        <v>2811</v>
      </c>
      <c r="D1698" s="73" t="s">
        <v>2806</v>
      </c>
      <c r="E1698" s="73" t="s">
        <v>112</v>
      </c>
      <c r="F1698" s="74" t="s">
        <v>63</v>
      </c>
      <c r="G1698" s="74" t="s">
        <v>63</v>
      </c>
      <c r="H1698" s="74" t="s">
        <v>63</v>
      </c>
      <c r="I1698" s="74">
        <v>0</v>
      </c>
      <c r="K1698" s="112"/>
      <c r="L1698" s="112"/>
      <c r="M1698" s="112"/>
      <c r="N1698" s="112"/>
      <c r="O1698" s="112"/>
      <c r="P1698" s="112" t="s">
        <v>112</v>
      </c>
      <c r="Q1698">
        <v>0</v>
      </c>
      <c r="S1698" t="e">
        <v>#N/A</v>
      </c>
    </row>
    <row r="1699" spans="1:19" hidden="1">
      <c r="A1699" s="72" t="s">
        <v>2571</v>
      </c>
      <c r="B1699" s="73" t="s">
        <v>277</v>
      </c>
      <c r="C1699" s="73" t="s">
        <v>2812</v>
      </c>
      <c r="D1699" s="73" t="s">
        <v>2573</v>
      </c>
      <c r="E1699" s="73" t="s">
        <v>112</v>
      </c>
      <c r="F1699" s="74" t="s">
        <v>63</v>
      </c>
      <c r="G1699" s="74" t="s">
        <v>63</v>
      </c>
      <c r="H1699" s="74" t="s">
        <v>63</v>
      </c>
      <c r="I1699" s="74">
        <v>0</v>
      </c>
      <c r="K1699" s="112"/>
      <c r="L1699" s="112"/>
      <c r="M1699" s="112"/>
      <c r="N1699" s="112"/>
      <c r="O1699" s="112"/>
      <c r="P1699" s="112" t="s">
        <v>112</v>
      </c>
      <c r="Q1699">
        <v>0</v>
      </c>
      <c r="S1699" t="e">
        <v>#N/A</v>
      </c>
    </row>
    <row r="1700" spans="1:19" hidden="1">
      <c r="A1700" s="72" t="s">
        <v>2571</v>
      </c>
      <c r="B1700" s="73" t="s">
        <v>246</v>
      </c>
      <c r="C1700" s="73" t="s">
        <v>2813</v>
      </c>
      <c r="D1700" s="73" t="s">
        <v>2575</v>
      </c>
      <c r="E1700" s="73" t="s">
        <v>112</v>
      </c>
      <c r="F1700" s="74" t="s">
        <v>63</v>
      </c>
      <c r="G1700" s="74" t="s">
        <v>63</v>
      </c>
      <c r="H1700" s="74" t="s">
        <v>63</v>
      </c>
      <c r="I1700" s="74">
        <v>0</v>
      </c>
      <c r="K1700" s="112"/>
      <c r="L1700" s="112"/>
      <c r="M1700" s="112"/>
      <c r="N1700" s="112"/>
      <c r="O1700" s="112"/>
      <c r="P1700" s="112" t="s">
        <v>112</v>
      </c>
      <c r="Q1700">
        <v>0</v>
      </c>
      <c r="S1700" t="e">
        <v>#N/A</v>
      </c>
    </row>
    <row r="1701" spans="1:19" hidden="1">
      <c r="A1701" s="72" t="s">
        <v>2576</v>
      </c>
      <c r="B1701" s="73" t="s">
        <v>277</v>
      </c>
      <c r="C1701" s="73" t="s">
        <v>2814</v>
      </c>
      <c r="D1701" s="73" t="s">
        <v>2578</v>
      </c>
      <c r="E1701" s="73" t="s">
        <v>112</v>
      </c>
      <c r="F1701" s="74" t="s">
        <v>63</v>
      </c>
      <c r="G1701" s="74" t="s">
        <v>63</v>
      </c>
      <c r="H1701" s="74" t="s">
        <v>63</v>
      </c>
      <c r="I1701" s="74">
        <v>0</v>
      </c>
      <c r="K1701" s="112"/>
      <c r="L1701" s="112"/>
      <c r="M1701" s="112"/>
      <c r="N1701" s="112"/>
      <c r="O1701" s="112"/>
      <c r="P1701" s="112" t="s">
        <v>112</v>
      </c>
      <c r="Q1701">
        <v>0</v>
      </c>
      <c r="S1701" t="e">
        <v>#N/A</v>
      </c>
    </row>
    <row r="1702" spans="1:19" hidden="1">
      <c r="A1702" s="72" t="s">
        <v>2576</v>
      </c>
      <c r="B1702" s="73" t="s">
        <v>246</v>
      </c>
      <c r="C1702" s="73" t="s">
        <v>2815</v>
      </c>
      <c r="D1702" s="73" t="s">
        <v>2580</v>
      </c>
      <c r="E1702" s="73" t="s">
        <v>112</v>
      </c>
      <c r="F1702" s="74" t="s">
        <v>63</v>
      </c>
      <c r="G1702" s="74" t="s">
        <v>63</v>
      </c>
      <c r="H1702" s="74" t="s">
        <v>63</v>
      </c>
      <c r="I1702" s="74">
        <v>0</v>
      </c>
      <c r="K1702" s="112"/>
      <c r="L1702" s="112"/>
      <c r="M1702" s="112"/>
      <c r="N1702" s="112"/>
      <c r="O1702" s="112"/>
      <c r="P1702" s="112" t="s">
        <v>112</v>
      </c>
      <c r="Q1702">
        <v>0</v>
      </c>
      <c r="S1702" t="e">
        <v>#N/A</v>
      </c>
    </row>
    <row r="1703" spans="1:19" hidden="1">
      <c r="A1703" s="72" t="s">
        <v>2576</v>
      </c>
      <c r="B1703" s="73" t="s">
        <v>1140</v>
      </c>
      <c r="C1703" s="73" t="s">
        <v>2816</v>
      </c>
      <c r="D1703" s="73" t="s">
        <v>2580</v>
      </c>
      <c r="E1703" s="73" t="s">
        <v>112</v>
      </c>
      <c r="F1703" s="74" t="s">
        <v>63</v>
      </c>
      <c r="G1703" s="74" t="s">
        <v>63</v>
      </c>
      <c r="H1703" s="74" t="s">
        <v>63</v>
      </c>
      <c r="I1703" s="74">
        <v>0</v>
      </c>
      <c r="K1703" s="112"/>
      <c r="L1703" s="112"/>
      <c r="M1703" s="112"/>
      <c r="N1703" s="112"/>
      <c r="O1703" s="112"/>
      <c r="P1703" s="112" t="s">
        <v>112</v>
      </c>
      <c r="Q1703">
        <v>0</v>
      </c>
      <c r="S1703" t="e">
        <v>#N/A</v>
      </c>
    </row>
    <row r="1704" spans="1:19" hidden="1">
      <c r="A1704" s="72" t="s">
        <v>2583</v>
      </c>
      <c r="B1704" s="73" t="s">
        <v>221</v>
      </c>
      <c r="C1704" s="73" t="s">
        <v>2817</v>
      </c>
      <c r="D1704" s="73" t="s">
        <v>2585</v>
      </c>
      <c r="E1704" s="73" t="s">
        <v>112</v>
      </c>
      <c r="F1704" s="74" t="s">
        <v>63</v>
      </c>
      <c r="G1704" s="74" t="s">
        <v>63</v>
      </c>
      <c r="H1704" s="74" t="s">
        <v>63</v>
      </c>
      <c r="I1704" s="74">
        <v>0</v>
      </c>
      <c r="K1704" s="112"/>
      <c r="L1704" s="112"/>
      <c r="M1704" s="112"/>
      <c r="N1704" s="112"/>
      <c r="O1704" s="112"/>
      <c r="P1704" s="112" t="s">
        <v>112</v>
      </c>
      <c r="Q1704">
        <v>0</v>
      </c>
      <c r="S1704" t="e">
        <v>#N/A</v>
      </c>
    </row>
    <row r="1705" spans="1:19" hidden="1">
      <c r="A1705" s="72" t="s">
        <v>2568</v>
      </c>
      <c r="B1705" s="73" t="s">
        <v>274</v>
      </c>
      <c r="C1705" s="73" t="s">
        <v>2818</v>
      </c>
      <c r="D1705" s="73" t="s">
        <v>2570</v>
      </c>
      <c r="E1705" s="73" t="s">
        <v>112</v>
      </c>
      <c r="F1705" s="74" t="s">
        <v>63</v>
      </c>
      <c r="G1705" s="74" t="s">
        <v>63</v>
      </c>
      <c r="H1705" s="74" t="s">
        <v>63</v>
      </c>
      <c r="I1705" s="74">
        <v>0</v>
      </c>
      <c r="K1705" s="112"/>
      <c r="L1705" s="112"/>
      <c r="M1705" s="112"/>
      <c r="N1705" s="112"/>
      <c r="O1705" s="112"/>
      <c r="P1705" s="112" t="s">
        <v>112</v>
      </c>
      <c r="Q1705">
        <v>0</v>
      </c>
      <c r="S1705" t="e">
        <v>#N/A</v>
      </c>
    </row>
    <row r="1706" spans="1:19" hidden="1">
      <c r="A1706" s="72" t="s">
        <v>2586</v>
      </c>
      <c r="B1706" s="73" t="s">
        <v>2819</v>
      </c>
      <c r="C1706" s="73" t="s">
        <v>2820</v>
      </c>
      <c r="D1706" s="73" t="s">
        <v>2821</v>
      </c>
      <c r="E1706" s="73" t="s">
        <v>112</v>
      </c>
      <c r="F1706" s="74" t="s">
        <v>63</v>
      </c>
      <c r="G1706" s="74" t="s">
        <v>63</v>
      </c>
      <c r="H1706" s="74" t="s">
        <v>63</v>
      </c>
      <c r="I1706" s="74">
        <v>0</v>
      </c>
      <c r="K1706" s="112"/>
      <c r="L1706" s="112"/>
      <c r="M1706" s="112"/>
      <c r="N1706" s="112"/>
      <c r="O1706" s="112"/>
      <c r="P1706" s="112" t="s">
        <v>112</v>
      </c>
      <c r="Q1706">
        <v>0</v>
      </c>
      <c r="S1706" t="e">
        <v>#N/A</v>
      </c>
    </row>
    <row r="1707" spans="1:19" hidden="1">
      <c r="A1707" s="72" t="s">
        <v>2586</v>
      </c>
      <c r="B1707" s="73" t="s">
        <v>2822</v>
      </c>
      <c r="C1707" s="73" t="s">
        <v>2823</v>
      </c>
      <c r="D1707" s="73" t="s">
        <v>2821</v>
      </c>
      <c r="E1707" s="73" t="s">
        <v>112</v>
      </c>
      <c r="F1707" s="74" t="s">
        <v>63</v>
      </c>
      <c r="G1707" s="74" t="s">
        <v>63</v>
      </c>
      <c r="H1707" s="74" t="s">
        <v>63</v>
      </c>
      <c r="I1707" s="74">
        <v>0</v>
      </c>
      <c r="K1707" s="112"/>
      <c r="L1707" s="112"/>
      <c r="M1707" s="112"/>
      <c r="N1707" s="112"/>
      <c r="O1707" s="112"/>
      <c r="P1707" s="112" t="s">
        <v>112</v>
      </c>
      <c r="Q1707">
        <v>0</v>
      </c>
      <c r="S1707" t="e">
        <v>#N/A</v>
      </c>
    </row>
    <row r="1708" spans="1:19" hidden="1">
      <c r="A1708" s="72" t="s">
        <v>2586</v>
      </c>
      <c r="B1708" s="73" t="s">
        <v>2824</v>
      </c>
      <c r="C1708" s="73" t="s">
        <v>2825</v>
      </c>
      <c r="D1708" s="73" t="s">
        <v>2826</v>
      </c>
      <c r="E1708" s="73" t="s">
        <v>112</v>
      </c>
      <c r="F1708" s="74" t="s">
        <v>63</v>
      </c>
      <c r="G1708" s="74" t="s">
        <v>63</v>
      </c>
      <c r="H1708" s="74" t="s">
        <v>63</v>
      </c>
      <c r="I1708" s="74">
        <v>0</v>
      </c>
      <c r="K1708" s="112"/>
      <c r="L1708" s="112"/>
      <c r="M1708" s="112"/>
      <c r="N1708" s="112"/>
      <c r="O1708" s="112"/>
      <c r="P1708" s="112" t="s">
        <v>112</v>
      </c>
      <c r="Q1708">
        <v>0</v>
      </c>
      <c r="S1708" t="e">
        <v>#N/A</v>
      </c>
    </row>
    <row r="1709" spans="1:19" hidden="1">
      <c r="A1709" s="72" t="s">
        <v>2559</v>
      </c>
      <c r="B1709" s="73" t="s">
        <v>822</v>
      </c>
      <c r="C1709" s="73" t="s">
        <v>2827</v>
      </c>
      <c r="D1709" s="73" t="s">
        <v>2620</v>
      </c>
      <c r="E1709" s="73" t="s">
        <v>112</v>
      </c>
      <c r="F1709" s="74" t="s">
        <v>63</v>
      </c>
      <c r="G1709" s="74" t="s">
        <v>63</v>
      </c>
      <c r="H1709" s="74" t="s">
        <v>63</v>
      </c>
      <c r="I1709" s="74">
        <v>0</v>
      </c>
      <c r="K1709" s="112"/>
      <c r="L1709" s="112"/>
      <c r="M1709" s="112"/>
      <c r="N1709" s="112"/>
      <c r="O1709" s="112"/>
      <c r="P1709" s="112" t="s">
        <v>112</v>
      </c>
      <c r="Q1709">
        <v>0</v>
      </c>
      <c r="S1709" t="e">
        <v>#N/A</v>
      </c>
    </row>
    <row r="1710" spans="1:19" hidden="1">
      <c r="A1710" s="72" t="s">
        <v>2559</v>
      </c>
      <c r="B1710" s="73" t="s">
        <v>825</v>
      </c>
      <c r="C1710" s="73" t="s">
        <v>2828</v>
      </c>
      <c r="D1710" s="73" t="s">
        <v>2616</v>
      </c>
      <c r="E1710" s="73" t="s">
        <v>112</v>
      </c>
      <c r="F1710" s="74" t="s">
        <v>63</v>
      </c>
      <c r="G1710" s="74" t="s">
        <v>63</v>
      </c>
      <c r="H1710" s="74" t="s">
        <v>63</v>
      </c>
      <c r="I1710" s="74">
        <v>0</v>
      </c>
      <c r="K1710" s="112"/>
      <c r="L1710" s="112"/>
      <c r="M1710" s="112"/>
      <c r="N1710" s="112"/>
      <c r="O1710" s="112"/>
      <c r="P1710" s="112" t="s">
        <v>112</v>
      </c>
      <c r="Q1710">
        <v>0</v>
      </c>
      <c r="S1710" t="e">
        <v>#N/A</v>
      </c>
    </row>
    <row r="1711" spans="1:19" hidden="1">
      <c r="A1711" s="72" t="s">
        <v>2586</v>
      </c>
      <c r="B1711" s="73" t="s">
        <v>2829</v>
      </c>
      <c r="C1711" s="73" t="s">
        <v>2830</v>
      </c>
      <c r="D1711" s="73" t="s">
        <v>2826</v>
      </c>
      <c r="E1711" s="73" t="s">
        <v>112</v>
      </c>
      <c r="F1711" s="74" t="s">
        <v>63</v>
      </c>
      <c r="G1711" s="74" t="s">
        <v>63</v>
      </c>
      <c r="H1711" s="74" t="s">
        <v>63</v>
      </c>
      <c r="I1711" s="74">
        <v>0</v>
      </c>
      <c r="K1711" s="112"/>
      <c r="L1711" s="112"/>
      <c r="M1711" s="112"/>
      <c r="N1711" s="112"/>
      <c r="O1711" s="112"/>
      <c r="P1711" s="112" t="s">
        <v>112</v>
      </c>
      <c r="Q1711">
        <v>0</v>
      </c>
      <c r="S1711" t="e">
        <v>#N/A</v>
      </c>
    </row>
    <row r="1712" spans="1:19" hidden="1">
      <c r="A1712" s="72" t="s">
        <v>2568</v>
      </c>
      <c r="B1712" s="73" t="s">
        <v>277</v>
      </c>
      <c r="C1712" s="73" t="s">
        <v>2831</v>
      </c>
      <c r="D1712" s="73" t="s">
        <v>2832</v>
      </c>
      <c r="E1712" s="73" t="s">
        <v>112</v>
      </c>
      <c r="F1712" s="74" t="s">
        <v>63</v>
      </c>
      <c r="G1712" s="74" t="s">
        <v>63</v>
      </c>
      <c r="H1712" s="74" t="s">
        <v>63</v>
      </c>
      <c r="I1712" s="74">
        <v>0</v>
      </c>
      <c r="K1712" s="112"/>
      <c r="L1712" s="112"/>
      <c r="M1712" s="112"/>
      <c r="N1712" s="112"/>
      <c r="O1712" s="112"/>
      <c r="P1712" s="112" t="s">
        <v>112</v>
      </c>
      <c r="Q1712">
        <v>0</v>
      </c>
      <c r="S1712" t="e">
        <v>#N/A</v>
      </c>
    </row>
    <row r="1713" spans="1:19" hidden="1">
      <c r="A1713" s="72" t="s">
        <v>2833</v>
      </c>
      <c r="B1713" s="73" t="s">
        <v>158</v>
      </c>
      <c r="C1713" s="73" t="s">
        <v>2834</v>
      </c>
      <c r="D1713" s="73" t="s">
        <v>2835</v>
      </c>
      <c r="E1713" s="73" t="s">
        <v>112</v>
      </c>
      <c r="F1713" s="74" t="s">
        <v>63</v>
      </c>
      <c r="G1713" s="74" t="s">
        <v>63</v>
      </c>
      <c r="H1713" s="74" t="s">
        <v>63</v>
      </c>
      <c r="I1713" s="74">
        <v>0</v>
      </c>
      <c r="K1713" s="112"/>
      <c r="L1713" s="112"/>
      <c r="M1713" s="112"/>
      <c r="N1713" s="112"/>
      <c r="O1713" s="112"/>
      <c r="P1713" s="112" t="s">
        <v>112</v>
      </c>
      <c r="Q1713">
        <v>0</v>
      </c>
      <c r="S1713" t="e">
        <v>#N/A</v>
      </c>
    </row>
    <row r="1714" spans="1:19" hidden="1">
      <c r="A1714" s="72" t="s">
        <v>2836</v>
      </c>
      <c r="B1714" s="73" t="s">
        <v>158</v>
      </c>
      <c r="C1714" s="73" t="s">
        <v>2837</v>
      </c>
      <c r="D1714" s="73" t="s">
        <v>2838</v>
      </c>
      <c r="E1714" s="73" t="s">
        <v>112</v>
      </c>
      <c r="F1714" s="74" t="s">
        <v>63</v>
      </c>
      <c r="G1714" s="74" t="s">
        <v>63</v>
      </c>
      <c r="H1714" s="74" t="s">
        <v>63</v>
      </c>
      <c r="I1714" s="74">
        <v>0</v>
      </c>
      <c r="K1714" s="112"/>
      <c r="L1714" s="112"/>
      <c r="M1714" s="112"/>
      <c r="N1714" s="112"/>
      <c r="O1714" s="112"/>
      <c r="P1714" s="112" t="s">
        <v>112</v>
      </c>
      <c r="Q1714">
        <v>0</v>
      </c>
      <c r="S1714" t="e">
        <v>#N/A</v>
      </c>
    </row>
    <row r="1715" spans="1:19" hidden="1">
      <c r="A1715" s="72" t="s">
        <v>2839</v>
      </c>
      <c r="B1715" s="73" t="s">
        <v>158</v>
      </c>
      <c r="C1715" s="73" t="s">
        <v>2840</v>
      </c>
      <c r="D1715" s="73" t="s">
        <v>2841</v>
      </c>
      <c r="E1715" s="73" t="s">
        <v>112</v>
      </c>
      <c r="F1715" s="74" t="s">
        <v>63</v>
      </c>
      <c r="G1715" s="74" t="s">
        <v>63</v>
      </c>
      <c r="H1715" s="74" t="s">
        <v>63</v>
      </c>
      <c r="I1715" s="74">
        <v>0</v>
      </c>
      <c r="K1715" s="112"/>
      <c r="L1715" s="112"/>
      <c r="M1715" s="112"/>
      <c r="N1715" s="112"/>
      <c r="O1715" s="112"/>
      <c r="P1715" s="112" t="s">
        <v>112</v>
      </c>
      <c r="Q1715">
        <v>0</v>
      </c>
      <c r="S1715" t="e">
        <v>#N/A</v>
      </c>
    </row>
    <row r="1716" spans="1:19" hidden="1">
      <c r="A1716" s="72" t="s">
        <v>2842</v>
      </c>
      <c r="B1716" s="73" t="s">
        <v>294</v>
      </c>
      <c r="C1716" s="73" t="s">
        <v>2843</v>
      </c>
      <c r="D1716" s="73" t="s">
        <v>2844</v>
      </c>
      <c r="E1716" s="73" t="s">
        <v>112</v>
      </c>
      <c r="F1716" s="74" t="s">
        <v>63</v>
      </c>
      <c r="G1716" s="74" t="s">
        <v>63</v>
      </c>
      <c r="H1716" s="74" t="s">
        <v>63</v>
      </c>
      <c r="I1716" s="74">
        <v>0</v>
      </c>
      <c r="K1716" s="112"/>
      <c r="L1716" s="112"/>
      <c r="M1716" s="112"/>
      <c r="N1716" s="112"/>
      <c r="O1716" s="112"/>
      <c r="P1716" s="112" t="s">
        <v>112</v>
      </c>
      <c r="Q1716">
        <v>0</v>
      </c>
      <c r="S1716" t="e">
        <v>#N/A</v>
      </c>
    </row>
    <row r="1717" spans="1:19" hidden="1">
      <c r="A1717" s="72" t="s">
        <v>2621</v>
      </c>
      <c r="B1717" s="73" t="s">
        <v>274</v>
      </c>
      <c r="C1717" s="73" t="s">
        <v>2845</v>
      </c>
      <c r="D1717" s="73" t="s">
        <v>2623</v>
      </c>
      <c r="E1717" s="73" t="s">
        <v>112</v>
      </c>
      <c r="F1717" s="74" t="s">
        <v>63</v>
      </c>
      <c r="G1717" s="74" t="s">
        <v>63</v>
      </c>
      <c r="H1717" s="74" t="s">
        <v>63</v>
      </c>
      <c r="I1717" s="74">
        <v>0</v>
      </c>
      <c r="K1717" s="112"/>
      <c r="L1717" s="112"/>
      <c r="M1717" s="112"/>
      <c r="N1717" s="112"/>
      <c r="O1717" s="112"/>
      <c r="P1717" s="112" t="s">
        <v>112</v>
      </c>
      <c r="Q1717">
        <v>0</v>
      </c>
      <c r="S1717" t="e">
        <v>#N/A</v>
      </c>
    </row>
    <row r="1718" spans="1:19" hidden="1">
      <c r="A1718" s="72" t="s">
        <v>2802</v>
      </c>
      <c r="B1718" s="73" t="s">
        <v>243</v>
      </c>
      <c r="C1718" s="73" t="s">
        <v>2846</v>
      </c>
      <c r="D1718" s="73" t="s">
        <v>2806</v>
      </c>
      <c r="E1718" s="73" t="s">
        <v>112</v>
      </c>
      <c r="F1718" s="74" t="s">
        <v>63</v>
      </c>
      <c r="G1718" s="74" t="s">
        <v>63</v>
      </c>
      <c r="H1718" s="74" t="s">
        <v>63</v>
      </c>
      <c r="I1718" s="74">
        <v>0</v>
      </c>
      <c r="K1718" s="112"/>
      <c r="L1718" s="112"/>
      <c r="M1718" s="112"/>
      <c r="N1718" s="112"/>
      <c r="O1718" s="112"/>
      <c r="P1718" s="112" t="s">
        <v>112</v>
      </c>
      <c r="Q1718">
        <v>0</v>
      </c>
      <c r="S1718" t="e">
        <v>#N/A</v>
      </c>
    </row>
    <row r="1719" spans="1:19" hidden="1">
      <c r="A1719" s="72" t="s">
        <v>2559</v>
      </c>
      <c r="B1719" s="73" t="s">
        <v>719</v>
      </c>
      <c r="C1719" s="73" t="s">
        <v>2847</v>
      </c>
      <c r="D1719" s="73" t="s">
        <v>2620</v>
      </c>
      <c r="E1719" s="73" t="s">
        <v>112</v>
      </c>
      <c r="F1719" s="74" t="s">
        <v>63</v>
      </c>
      <c r="G1719" s="74" t="s">
        <v>63</v>
      </c>
      <c r="H1719" s="74" t="s">
        <v>63</v>
      </c>
      <c r="I1719" s="74">
        <v>0</v>
      </c>
      <c r="K1719" s="112"/>
      <c r="L1719" s="112"/>
      <c r="M1719" s="112"/>
      <c r="N1719" s="112"/>
      <c r="O1719" s="112"/>
      <c r="P1719" s="112" t="s">
        <v>112</v>
      </c>
      <c r="Q1719">
        <v>0</v>
      </c>
      <c r="S1719" t="e">
        <v>#N/A</v>
      </c>
    </row>
    <row r="1720" spans="1:19" hidden="1">
      <c r="A1720" s="72" t="s">
        <v>2559</v>
      </c>
      <c r="B1720" s="73" t="s">
        <v>121</v>
      </c>
      <c r="C1720" s="73" t="s">
        <v>2848</v>
      </c>
      <c r="D1720" s="73" t="s">
        <v>2616</v>
      </c>
      <c r="E1720" s="73" t="s">
        <v>112</v>
      </c>
      <c r="F1720" s="74" t="s">
        <v>63</v>
      </c>
      <c r="G1720" s="74" t="s">
        <v>63</v>
      </c>
      <c r="H1720" s="74" t="s">
        <v>63</v>
      </c>
      <c r="I1720" s="74">
        <v>0</v>
      </c>
      <c r="K1720" s="112"/>
      <c r="L1720" s="112"/>
      <c r="M1720" s="112"/>
      <c r="N1720" s="112"/>
      <c r="O1720" s="112"/>
      <c r="P1720" s="112" t="s">
        <v>112</v>
      </c>
      <c r="Q1720">
        <v>0</v>
      </c>
      <c r="S1720" t="e">
        <v>#N/A</v>
      </c>
    </row>
    <row r="1721" spans="1:19" hidden="1">
      <c r="A1721" s="72" t="s">
        <v>2571</v>
      </c>
      <c r="B1721" s="73" t="s">
        <v>291</v>
      </c>
      <c r="C1721" s="73" t="s">
        <v>2849</v>
      </c>
      <c r="D1721" s="73" t="s">
        <v>2573</v>
      </c>
      <c r="E1721" s="73" t="s">
        <v>112</v>
      </c>
      <c r="F1721" s="74" t="s">
        <v>63</v>
      </c>
      <c r="G1721" s="74" t="s">
        <v>63</v>
      </c>
      <c r="H1721" s="74" t="s">
        <v>63</v>
      </c>
      <c r="I1721" s="74">
        <v>0</v>
      </c>
      <c r="K1721" s="112"/>
      <c r="L1721" s="112"/>
      <c r="M1721" s="112"/>
      <c r="N1721" s="112"/>
      <c r="O1721" s="112"/>
      <c r="P1721" s="112" t="s">
        <v>112</v>
      </c>
      <c r="Q1721">
        <v>0</v>
      </c>
      <c r="S1721" t="e">
        <v>#N/A</v>
      </c>
    </row>
    <row r="1722" spans="1:19" hidden="1">
      <c r="A1722" s="72" t="s">
        <v>2571</v>
      </c>
      <c r="B1722" s="73" t="s">
        <v>249</v>
      </c>
      <c r="C1722" s="73" t="s">
        <v>2850</v>
      </c>
      <c r="D1722" s="73" t="s">
        <v>2575</v>
      </c>
      <c r="E1722" s="73" t="s">
        <v>112</v>
      </c>
      <c r="F1722" s="74" t="s">
        <v>63</v>
      </c>
      <c r="G1722" s="74" t="s">
        <v>63</v>
      </c>
      <c r="H1722" s="74" t="s">
        <v>63</v>
      </c>
      <c r="I1722" s="74">
        <v>0</v>
      </c>
      <c r="K1722" s="112"/>
      <c r="L1722" s="112"/>
      <c r="M1722" s="112"/>
      <c r="N1722" s="112"/>
      <c r="O1722" s="112"/>
      <c r="P1722" s="112" t="s">
        <v>112</v>
      </c>
      <c r="Q1722">
        <v>0</v>
      </c>
      <c r="S1722" t="e">
        <v>#N/A</v>
      </c>
    </row>
    <row r="1723" spans="1:19" hidden="1">
      <c r="A1723" s="72" t="s">
        <v>2571</v>
      </c>
      <c r="B1723" s="73" t="s">
        <v>170</v>
      </c>
      <c r="C1723" s="73" t="s">
        <v>2851</v>
      </c>
      <c r="D1723" s="73" t="s">
        <v>2852</v>
      </c>
      <c r="E1723" s="73" t="s">
        <v>112</v>
      </c>
      <c r="F1723" s="74" t="s">
        <v>63</v>
      </c>
      <c r="G1723" s="74" t="s">
        <v>63</v>
      </c>
      <c r="H1723" s="74" t="s">
        <v>63</v>
      </c>
      <c r="I1723" s="74">
        <v>0</v>
      </c>
      <c r="K1723" s="112"/>
      <c r="L1723" s="112"/>
      <c r="M1723" s="112"/>
      <c r="N1723" s="112"/>
      <c r="O1723" s="112"/>
      <c r="P1723" s="112" t="s">
        <v>112</v>
      </c>
      <c r="Q1723">
        <v>0</v>
      </c>
      <c r="S1723" t="e">
        <v>#N/A</v>
      </c>
    </row>
    <row r="1724" spans="1:19" hidden="1">
      <c r="A1724" s="72" t="s">
        <v>2583</v>
      </c>
      <c r="B1724" s="73" t="s">
        <v>274</v>
      </c>
      <c r="C1724" s="73" t="s">
        <v>2853</v>
      </c>
      <c r="D1724" s="73" t="s">
        <v>2585</v>
      </c>
      <c r="E1724" s="73" t="s">
        <v>112</v>
      </c>
      <c r="F1724" s="74" t="s">
        <v>63</v>
      </c>
      <c r="G1724" s="74" t="s">
        <v>63</v>
      </c>
      <c r="H1724" s="74" t="s">
        <v>63</v>
      </c>
      <c r="I1724" s="74">
        <v>0</v>
      </c>
      <c r="K1724" s="112"/>
      <c r="L1724" s="112"/>
      <c r="M1724" s="112"/>
      <c r="N1724" s="112"/>
      <c r="O1724" s="112"/>
      <c r="P1724" s="112" t="s">
        <v>112</v>
      </c>
      <c r="Q1724">
        <v>0</v>
      </c>
      <c r="S1724" t="e">
        <v>#N/A</v>
      </c>
    </row>
    <row r="1725" spans="1:19" hidden="1">
      <c r="A1725" s="72" t="s">
        <v>2586</v>
      </c>
      <c r="B1725" s="73" t="s">
        <v>488</v>
      </c>
      <c r="C1725" s="73" t="s">
        <v>2854</v>
      </c>
      <c r="D1725" s="73" t="s">
        <v>2821</v>
      </c>
      <c r="E1725" s="73" t="s">
        <v>112</v>
      </c>
      <c r="F1725" s="74" t="s">
        <v>63</v>
      </c>
      <c r="G1725" s="74" t="s">
        <v>63</v>
      </c>
      <c r="H1725" s="74" t="s">
        <v>63</v>
      </c>
      <c r="I1725" s="74">
        <v>0</v>
      </c>
      <c r="K1725" s="112"/>
      <c r="L1725" s="112"/>
      <c r="M1725" s="112"/>
      <c r="N1725" s="112"/>
      <c r="O1725" s="112"/>
      <c r="P1725" s="112" t="s">
        <v>112</v>
      </c>
      <c r="Q1725">
        <v>0</v>
      </c>
      <c r="S1725" t="e">
        <v>#N/A</v>
      </c>
    </row>
    <row r="1726" spans="1:19" hidden="1">
      <c r="A1726" s="72" t="s">
        <v>2586</v>
      </c>
      <c r="B1726" s="73" t="s">
        <v>484</v>
      </c>
      <c r="C1726" s="73" t="s">
        <v>2855</v>
      </c>
      <c r="D1726" s="73" t="s">
        <v>2821</v>
      </c>
      <c r="E1726" s="73" t="s">
        <v>112</v>
      </c>
      <c r="F1726" s="74" t="s">
        <v>63</v>
      </c>
      <c r="G1726" s="74" t="s">
        <v>63</v>
      </c>
      <c r="H1726" s="74" t="s">
        <v>63</v>
      </c>
      <c r="I1726" s="74">
        <v>0</v>
      </c>
      <c r="K1726" s="112"/>
      <c r="L1726" s="112"/>
      <c r="M1726" s="112"/>
      <c r="N1726" s="112"/>
      <c r="O1726" s="112"/>
      <c r="P1726" s="112" t="s">
        <v>112</v>
      </c>
      <c r="Q1726">
        <v>0</v>
      </c>
      <c r="S1726" t="e">
        <v>#N/A</v>
      </c>
    </row>
    <row r="1727" spans="1:19" hidden="1">
      <c r="A1727" s="72" t="s">
        <v>2586</v>
      </c>
      <c r="B1727" s="73" t="s">
        <v>2483</v>
      </c>
      <c r="C1727" s="73" t="s">
        <v>2856</v>
      </c>
      <c r="D1727" s="73" t="s">
        <v>2826</v>
      </c>
      <c r="E1727" s="73" t="s">
        <v>112</v>
      </c>
      <c r="F1727" s="74" t="s">
        <v>63</v>
      </c>
      <c r="G1727" s="74" t="s">
        <v>63</v>
      </c>
      <c r="H1727" s="74" t="s">
        <v>63</v>
      </c>
      <c r="I1727" s="74">
        <v>0</v>
      </c>
      <c r="K1727" s="112"/>
      <c r="L1727" s="112"/>
      <c r="M1727" s="112"/>
      <c r="N1727" s="112"/>
      <c r="O1727" s="112"/>
      <c r="P1727" s="112" t="s">
        <v>112</v>
      </c>
      <c r="Q1727">
        <v>0</v>
      </c>
      <c r="S1727" t="e">
        <v>#N/A</v>
      </c>
    </row>
    <row r="1728" spans="1:19" hidden="1">
      <c r="A1728" s="72" t="s">
        <v>2586</v>
      </c>
      <c r="B1728" s="73" t="s">
        <v>2486</v>
      </c>
      <c r="C1728" s="73" t="s">
        <v>2857</v>
      </c>
      <c r="D1728" s="73" t="s">
        <v>2826</v>
      </c>
      <c r="E1728" s="73" t="s">
        <v>112</v>
      </c>
      <c r="F1728" s="74" t="s">
        <v>63</v>
      </c>
      <c r="G1728" s="74" t="s">
        <v>63</v>
      </c>
      <c r="H1728" s="74" t="s">
        <v>63</v>
      </c>
      <c r="I1728" s="74">
        <v>0</v>
      </c>
      <c r="K1728" s="112"/>
      <c r="L1728" s="112"/>
      <c r="M1728" s="112"/>
      <c r="N1728" s="112"/>
      <c r="O1728" s="112"/>
      <c r="P1728" s="112" t="s">
        <v>112</v>
      </c>
      <c r="Q1728">
        <v>0</v>
      </c>
      <c r="S1728" t="e">
        <v>#N/A</v>
      </c>
    </row>
    <row r="1729" spans="1:19" hidden="1">
      <c r="A1729" s="72" t="s">
        <v>2603</v>
      </c>
      <c r="B1729" s="73" t="s">
        <v>246</v>
      </c>
      <c r="C1729" s="73" t="s">
        <v>2858</v>
      </c>
      <c r="D1729" s="73" t="s">
        <v>2605</v>
      </c>
      <c r="E1729" s="73" t="s">
        <v>112</v>
      </c>
      <c r="F1729" s="74" t="s">
        <v>63</v>
      </c>
      <c r="G1729" s="74" t="s">
        <v>63</v>
      </c>
      <c r="H1729" s="74" t="s">
        <v>63</v>
      </c>
      <c r="I1729" s="74">
        <v>0</v>
      </c>
      <c r="K1729" s="112"/>
      <c r="L1729" s="112"/>
      <c r="M1729" s="112"/>
      <c r="N1729" s="112"/>
      <c r="O1729" s="112"/>
      <c r="P1729" s="112" t="s">
        <v>112</v>
      </c>
      <c r="Q1729">
        <v>0</v>
      </c>
      <c r="S1729" t="e">
        <v>#N/A</v>
      </c>
    </row>
    <row r="1730" spans="1:19" hidden="1">
      <c r="A1730" s="72" t="s">
        <v>2610</v>
      </c>
      <c r="B1730" s="73" t="s">
        <v>246</v>
      </c>
      <c r="C1730" s="73" t="s">
        <v>2859</v>
      </c>
      <c r="D1730" s="73" t="s">
        <v>2612</v>
      </c>
      <c r="E1730" s="73" t="s">
        <v>112</v>
      </c>
      <c r="F1730" s="74" t="s">
        <v>63</v>
      </c>
      <c r="G1730" s="74" t="s">
        <v>63</v>
      </c>
      <c r="H1730" s="74" t="s">
        <v>63</v>
      </c>
      <c r="I1730" s="74">
        <v>0</v>
      </c>
      <c r="K1730" s="112"/>
      <c r="L1730" s="112"/>
      <c r="M1730" s="112"/>
      <c r="N1730" s="112"/>
      <c r="O1730" s="112"/>
      <c r="P1730" s="112" t="s">
        <v>112</v>
      </c>
      <c r="Q1730">
        <v>0</v>
      </c>
      <c r="S1730" t="e">
        <v>#N/A</v>
      </c>
    </row>
    <row r="1731" spans="1:19" hidden="1">
      <c r="A1731" s="72" t="s">
        <v>2860</v>
      </c>
      <c r="B1731" s="73" t="s">
        <v>274</v>
      </c>
      <c r="C1731" s="73" t="s">
        <v>2861</v>
      </c>
      <c r="D1731" s="73" t="s">
        <v>2862</v>
      </c>
      <c r="E1731" s="73" t="s">
        <v>112</v>
      </c>
      <c r="F1731" s="74" t="s">
        <v>63</v>
      </c>
      <c r="G1731" s="74" t="s">
        <v>63</v>
      </c>
      <c r="H1731" s="74" t="s">
        <v>63</v>
      </c>
      <c r="I1731" s="74">
        <v>0</v>
      </c>
      <c r="K1731" s="112"/>
      <c r="L1731" s="112"/>
      <c r="M1731" s="112"/>
      <c r="N1731" s="112"/>
      <c r="O1731" s="112"/>
      <c r="P1731" s="112" t="s">
        <v>112</v>
      </c>
      <c r="Q1731">
        <v>0</v>
      </c>
      <c r="S1731" t="e">
        <v>#N/A</v>
      </c>
    </row>
    <row r="1732" spans="1:19" hidden="1">
      <c r="A1732" s="72" t="s">
        <v>2860</v>
      </c>
      <c r="B1732" s="73" t="s">
        <v>243</v>
      </c>
      <c r="C1732" s="73" t="s">
        <v>2863</v>
      </c>
      <c r="D1732" s="73" t="s">
        <v>2864</v>
      </c>
      <c r="E1732" s="73" t="s">
        <v>112</v>
      </c>
      <c r="F1732" s="74" t="s">
        <v>63</v>
      </c>
      <c r="G1732" s="74" t="s">
        <v>63</v>
      </c>
      <c r="H1732" s="74" t="s">
        <v>63</v>
      </c>
      <c r="I1732" s="74">
        <v>0</v>
      </c>
      <c r="K1732" s="112"/>
      <c r="L1732" s="112"/>
      <c r="M1732" s="112"/>
      <c r="N1732" s="112"/>
      <c r="O1732" s="112"/>
      <c r="P1732" s="112" t="s">
        <v>112</v>
      </c>
      <c r="Q1732">
        <v>0</v>
      </c>
      <c r="S1732" t="e">
        <v>#N/A</v>
      </c>
    </row>
    <row r="1733" spans="1:19" hidden="1">
      <c r="A1733" s="72" t="s">
        <v>2865</v>
      </c>
      <c r="B1733" s="73" t="s">
        <v>274</v>
      </c>
      <c r="C1733" s="73" t="s">
        <v>2866</v>
      </c>
      <c r="D1733" s="73" t="s">
        <v>2867</v>
      </c>
      <c r="E1733" s="73" t="s">
        <v>112</v>
      </c>
      <c r="F1733" s="74" t="s">
        <v>63</v>
      </c>
      <c r="G1733" s="74" t="s">
        <v>63</v>
      </c>
      <c r="H1733" s="74" t="s">
        <v>63</v>
      </c>
      <c r="I1733" s="74">
        <v>0</v>
      </c>
      <c r="K1733" s="112"/>
      <c r="L1733" s="112"/>
      <c r="M1733" s="112"/>
      <c r="N1733" s="112"/>
      <c r="O1733" s="112"/>
      <c r="P1733" s="112" t="s">
        <v>112</v>
      </c>
      <c r="Q1733">
        <v>0</v>
      </c>
      <c r="S1733" t="e">
        <v>#N/A</v>
      </c>
    </row>
    <row r="1734" spans="1:19" hidden="1">
      <c r="A1734" s="72" t="s">
        <v>2842</v>
      </c>
      <c r="B1734" s="73" t="s">
        <v>158</v>
      </c>
      <c r="C1734" s="73" t="s">
        <v>2868</v>
      </c>
      <c r="D1734" s="73" t="s">
        <v>2844</v>
      </c>
      <c r="E1734" s="73" t="s">
        <v>112</v>
      </c>
      <c r="F1734" s="74" t="s">
        <v>63</v>
      </c>
      <c r="G1734" s="74" t="s">
        <v>63</v>
      </c>
      <c r="H1734" s="74" t="s">
        <v>63</v>
      </c>
      <c r="I1734" s="74">
        <v>0</v>
      </c>
      <c r="K1734" s="112"/>
      <c r="L1734" s="112"/>
      <c r="M1734" s="112"/>
      <c r="N1734" s="112"/>
      <c r="O1734" s="112"/>
      <c r="P1734" s="112" t="s">
        <v>112</v>
      </c>
      <c r="Q1734">
        <v>0</v>
      </c>
      <c r="S1734" t="e">
        <v>#N/A</v>
      </c>
    </row>
    <row r="1735" spans="1:19" hidden="1">
      <c r="A1735" s="72" t="s">
        <v>2836</v>
      </c>
      <c r="B1735" s="73" t="s">
        <v>221</v>
      </c>
      <c r="C1735" s="73" t="s">
        <v>2869</v>
      </c>
      <c r="D1735" s="73" t="s">
        <v>2838</v>
      </c>
      <c r="E1735" s="73" t="s">
        <v>112</v>
      </c>
      <c r="F1735" s="74" t="s">
        <v>63</v>
      </c>
      <c r="G1735" s="74" t="s">
        <v>63</v>
      </c>
      <c r="H1735" s="74" t="s">
        <v>63</v>
      </c>
      <c r="I1735" s="74">
        <v>0</v>
      </c>
      <c r="K1735" s="112"/>
      <c r="L1735" s="112"/>
      <c r="M1735" s="112"/>
      <c r="N1735" s="112"/>
      <c r="O1735" s="112"/>
      <c r="P1735" s="112" t="s">
        <v>112</v>
      </c>
      <c r="Q1735">
        <v>0</v>
      </c>
      <c r="S1735" t="e">
        <v>#N/A</v>
      </c>
    </row>
    <row r="1736" spans="1:19" hidden="1">
      <c r="A1736" s="72" t="s">
        <v>2839</v>
      </c>
      <c r="B1736" s="73" t="s">
        <v>221</v>
      </c>
      <c r="C1736" s="73" t="s">
        <v>2870</v>
      </c>
      <c r="D1736" s="73" t="s">
        <v>2841</v>
      </c>
      <c r="E1736" s="73" t="s">
        <v>112</v>
      </c>
      <c r="F1736" s="74" t="s">
        <v>63</v>
      </c>
      <c r="G1736" s="74" t="s">
        <v>63</v>
      </c>
      <c r="H1736" s="74" t="s">
        <v>63</v>
      </c>
      <c r="I1736" s="74">
        <v>0</v>
      </c>
      <c r="K1736" s="112"/>
      <c r="L1736" s="112"/>
      <c r="M1736" s="112"/>
      <c r="N1736" s="112"/>
      <c r="O1736" s="112"/>
      <c r="P1736" s="112" t="s">
        <v>112</v>
      </c>
      <c r="Q1736">
        <v>0</v>
      </c>
      <c r="S1736" t="e">
        <v>#N/A</v>
      </c>
    </row>
    <row r="1737" spans="1:19" hidden="1">
      <c r="A1737" s="72" t="s">
        <v>2871</v>
      </c>
      <c r="B1737" s="73" t="s">
        <v>158</v>
      </c>
      <c r="C1737" s="73" t="s">
        <v>2872</v>
      </c>
      <c r="D1737" s="73" t="s">
        <v>2873</v>
      </c>
      <c r="E1737" s="73" t="s">
        <v>102</v>
      </c>
      <c r="F1737" s="75" t="s">
        <v>161</v>
      </c>
      <c r="G1737" s="75" t="s">
        <v>161</v>
      </c>
      <c r="H1737" s="75" t="s">
        <v>161</v>
      </c>
      <c r="I1737" s="74">
        <v>0</v>
      </c>
      <c r="K1737" s="112"/>
      <c r="L1737" s="112"/>
      <c r="M1737" s="112"/>
      <c r="N1737" s="112"/>
      <c r="O1737" s="112"/>
      <c r="P1737" s="112" t="s">
        <v>102</v>
      </c>
      <c r="Q1737">
        <v>0</v>
      </c>
      <c r="S1737" t="e">
        <v>#N/A</v>
      </c>
    </row>
    <row r="1738" spans="1:19" hidden="1">
      <c r="A1738" s="72" t="s">
        <v>2874</v>
      </c>
      <c r="B1738" s="73" t="s">
        <v>158</v>
      </c>
      <c r="C1738" s="73" t="s">
        <v>2875</v>
      </c>
      <c r="D1738" s="73" t="s">
        <v>2873</v>
      </c>
      <c r="E1738" s="73" t="s">
        <v>102</v>
      </c>
      <c r="F1738" s="75" t="s">
        <v>161</v>
      </c>
      <c r="G1738" s="75" t="s">
        <v>161</v>
      </c>
      <c r="H1738" s="75" t="s">
        <v>161</v>
      </c>
      <c r="I1738" s="74">
        <v>0</v>
      </c>
      <c r="K1738" s="112"/>
      <c r="L1738" s="112"/>
      <c r="M1738" s="112"/>
      <c r="N1738" s="112"/>
      <c r="O1738" s="112"/>
      <c r="P1738" s="112" t="s">
        <v>102</v>
      </c>
      <c r="Q1738">
        <v>0</v>
      </c>
      <c r="S1738" t="e">
        <v>#N/A</v>
      </c>
    </row>
    <row r="1739" spans="1:19" hidden="1">
      <c r="A1739" s="72" t="s">
        <v>2874</v>
      </c>
      <c r="B1739" s="73" t="s">
        <v>162</v>
      </c>
      <c r="C1739" s="73" t="s">
        <v>2876</v>
      </c>
      <c r="D1739" s="73" t="s">
        <v>2873</v>
      </c>
      <c r="E1739" s="73" t="s">
        <v>102</v>
      </c>
      <c r="F1739" s="75" t="s">
        <v>161</v>
      </c>
      <c r="G1739" s="75" t="s">
        <v>161</v>
      </c>
      <c r="H1739" s="75" t="s">
        <v>161</v>
      </c>
      <c r="I1739" s="74">
        <v>0</v>
      </c>
      <c r="K1739" s="112"/>
      <c r="L1739" s="112"/>
      <c r="M1739" s="112"/>
      <c r="N1739" s="112"/>
      <c r="O1739" s="112"/>
      <c r="P1739" s="112" t="s">
        <v>102</v>
      </c>
      <c r="Q1739">
        <v>0</v>
      </c>
      <c r="S1739" t="e">
        <v>#N/A</v>
      </c>
    </row>
    <row r="1740" spans="1:19" hidden="1">
      <c r="A1740" s="72" t="s">
        <v>2874</v>
      </c>
      <c r="B1740" s="73" t="s">
        <v>1200</v>
      </c>
      <c r="C1740" s="73" t="s">
        <v>2877</v>
      </c>
      <c r="D1740" s="73" t="s">
        <v>2873</v>
      </c>
      <c r="E1740" s="73" t="s">
        <v>102</v>
      </c>
      <c r="F1740" s="75" t="s">
        <v>161</v>
      </c>
      <c r="G1740" s="75" t="s">
        <v>161</v>
      </c>
      <c r="H1740" s="75" t="s">
        <v>161</v>
      </c>
      <c r="I1740" s="74">
        <v>0</v>
      </c>
      <c r="K1740" s="112"/>
      <c r="L1740" s="112"/>
      <c r="M1740" s="112"/>
      <c r="N1740" s="112"/>
      <c r="O1740" s="112"/>
      <c r="P1740" s="112" t="s">
        <v>102</v>
      </c>
      <c r="Q1740">
        <v>0</v>
      </c>
      <c r="S1740" t="e">
        <v>#N/A</v>
      </c>
    </row>
    <row r="1741" spans="1:19" hidden="1">
      <c r="A1741" s="72" t="s">
        <v>2874</v>
      </c>
      <c r="B1741" s="73" t="s">
        <v>172</v>
      </c>
      <c r="C1741" s="73" t="s">
        <v>2878</v>
      </c>
      <c r="D1741" s="73" t="s">
        <v>2873</v>
      </c>
      <c r="E1741" s="73" t="s">
        <v>102</v>
      </c>
      <c r="F1741" s="75" t="s">
        <v>161</v>
      </c>
      <c r="G1741" s="75" t="s">
        <v>161</v>
      </c>
      <c r="H1741" s="75" t="s">
        <v>161</v>
      </c>
      <c r="I1741" s="74">
        <v>0</v>
      </c>
      <c r="K1741" s="112"/>
      <c r="L1741" s="112"/>
      <c r="M1741" s="112"/>
      <c r="N1741" s="112"/>
      <c r="O1741" s="112"/>
      <c r="P1741" s="112" t="s">
        <v>102</v>
      </c>
      <c r="Q1741">
        <v>0</v>
      </c>
      <c r="S1741" t="e">
        <v>#N/A</v>
      </c>
    </row>
    <row r="1742" spans="1:19" hidden="1">
      <c r="A1742" s="72" t="s">
        <v>2874</v>
      </c>
      <c r="B1742" s="73" t="s">
        <v>216</v>
      </c>
      <c r="C1742" s="73" t="s">
        <v>2879</v>
      </c>
      <c r="D1742" s="73" t="s">
        <v>2873</v>
      </c>
      <c r="E1742" s="73" t="s">
        <v>102</v>
      </c>
      <c r="F1742" s="75" t="s">
        <v>161</v>
      </c>
      <c r="G1742" s="75" t="s">
        <v>161</v>
      </c>
      <c r="H1742" s="75" t="s">
        <v>161</v>
      </c>
      <c r="I1742" s="74">
        <v>0</v>
      </c>
      <c r="K1742" s="112"/>
      <c r="L1742" s="112"/>
      <c r="M1742" s="112"/>
      <c r="N1742" s="112"/>
      <c r="O1742" s="112"/>
      <c r="P1742" s="112" t="s">
        <v>102</v>
      </c>
      <c r="Q1742">
        <v>0</v>
      </c>
      <c r="S1742" t="e">
        <v>#N/A</v>
      </c>
    </row>
    <row r="1743" spans="1:19" hidden="1">
      <c r="A1743" s="72" t="s">
        <v>2880</v>
      </c>
      <c r="B1743" s="73" t="s">
        <v>170</v>
      </c>
      <c r="C1743" s="73" t="s">
        <v>2881</v>
      </c>
      <c r="D1743" s="73" t="s">
        <v>2882</v>
      </c>
      <c r="E1743" s="73" t="s">
        <v>102</v>
      </c>
      <c r="F1743" s="75" t="s">
        <v>161</v>
      </c>
      <c r="G1743" s="75" t="s">
        <v>161</v>
      </c>
      <c r="H1743" s="75" t="s">
        <v>161</v>
      </c>
      <c r="I1743" s="74">
        <v>0</v>
      </c>
      <c r="K1743" s="112"/>
      <c r="L1743" s="112"/>
      <c r="M1743" s="112"/>
      <c r="N1743" s="112"/>
      <c r="O1743" s="112"/>
      <c r="P1743" s="112" t="s">
        <v>102</v>
      </c>
      <c r="Q1743">
        <v>0</v>
      </c>
      <c r="S1743" t="e">
        <v>#N/A</v>
      </c>
    </row>
    <row r="1744" spans="1:19" hidden="1">
      <c r="A1744" s="72" t="s">
        <v>2880</v>
      </c>
      <c r="B1744" s="73" t="s">
        <v>172</v>
      </c>
      <c r="C1744" s="73" t="s">
        <v>2883</v>
      </c>
      <c r="D1744" s="73" t="s">
        <v>2882</v>
      </c>
      <c r="E1744" s="73" t="s">
        <v>102</v>
      </c>
      <c r="F1744" s="75" t="s">
        <v>161</v>
      </c>
      <c r="G1744" s="75" t="s">
        <v>161</v>
      </c>
      <c r="H1744" s="75" t="s">
        <v>161</v>
      </c>
      <c r="I1744" s="74">
        <v>0</v>
      </c>
      <c r="K1744" s="112"/>
      <c r="L1744" s="112"/>
      <c r="M1744" s="112"/>
      <c r="N1744" s="112"/>
      <c r="O1744" s="112"/>
      <c r="P1744" s="112" t="s">
        <v>102</v>
      </c>
      <c r="Q1744">
        <v>0</v>
      </c>
      <c r="S1744" t="e">
        <v>#N/A</v>
      </c>
    </row>
    <row r="1745" spans="1:19" hidden="1">
      <c r="A1745" s="72" t="s">
        <v>2884</v>
      </c>
      <c r="B1745" s="73" t="s">
        <v>221</v>
      </c>
      <c r="C1745" s="73" t="s">
        <v>2885</v>
      </c>
      <c r="D1745" s="73" t="s">
        <v>2873</v>
      </c>
      <c r="E1745" s="73" t="s">
        <v>102</v>
      </c>
      <c r="F1745" s="75" t="s">
        <v>161</v>
      </c>
      <c r="G1745" s="75" t="s">
        <v>161</v>
      </c>
      <c r="H1745" s="75" t="s">
        <v>161</v>
      </c>
      <c r="I1745" s="74">
        <v>0</v>
      </c>
      <c r="K1745" s="112"/>
      <c r="L1745" s="112"/>
      <c r="M1745" s="112"/>
      <c r="N1745" s="112"/>
      <c r="O1745" s="112"/>
      <c r="P1745" s="112" t="s">
        <v>102</v>
      </c>
      <c r="Q1745">
        <v>0</v>
      </c>
      <c r="S1745" t="e">
        <v>#N/A</v>
      </c>
    </row>
    <row r="1746" spans="1:19" hidden="1">
      <c r="A1746" s="72" t="s">
        <v>2884</v>
      </c>
      <c r="B1746" s="73" t="s">
        <v>274</v>
      </c>
      <c r="C1746" s="73" t="s">
        <v>2886</v>
      </c>
      <c r="D1746" s="73" t="s">
        <v>2873</v>
      </c>
      <c r="E1746" s="73" t="s">
        <v>102</v>
      </c>
      <c r="F1746" s="75" t="s">
        <v>161</v>
      </c>
      <c r="G1746" s="75" t="s">
        <v>161</v>
      </c>
      <c r="H1746" s="75" t="s">
        <v>161</v>
      </c>
      <c r="I1746" s="74">
        <v>0</v>
      </c>
      <c r="K1746" s="112"/>
      <c r="L1746" s="112"/>
      <c r="M1746" s="112"/>
      <c r="N1746" s="112"/>
      <c r="O1746" s="112"/>
      <c r="P1746" s="112" t="s">
        <v>102</v>
      </c>
      <c r="Q1746">
        <v>0</v>
      </c>
      <c r="S1746" t="e">
        <v>#N/A</v>
      </c>
    </row>
    <row r="1747" spans="1:19" hidden="1">
      <c r="A1747" s="72" t="s">
        <v>2884</v>
      </c>
      <c r="B1747" s="73" t="s">
        <v>277</v>
      </c>
      <c r="C1747" s="73" t="s">
        <v>2887</v>
      </c>
      <c r="D1747" s="73" t="s">
        <v>2873</v>
      </c>
      <c r="E1747" s="73" t="s">
        <v>102</v>
      </c>
      <c r="F1747" s="75" t="s">
        <v>161</v>
      </c>
      <c r="G1747" s="75" t="s">
        <v>161</v>
      </c>
      <c r="H1747" s="75" t="s">
        <v>161</v>
      </c>
      <c r="I1747" s="74">
        <v>0</v>
      </c>
      <c r="K1747" s="112"/>
      <c r="L1747" s="112"/>
      <c r="M1747" s="112"/>
      <c r="N1747" s="112"/>
      <c r="O1747" s="112"/>
      <c r="P1747" s="112" t="s">
        <v>102</v>
      </c>
      <c r="Q1747">
        <v>0</v>
      </c>
      <c r="S1747" t="e">
        <v>#N/A</v>
      </c>
    </row>
    <row r="1748" spans="1:19" hidden="1">
      <c r="A1748" s="72" t="s">
        <v>2888</v>
      </c>
      <c r="B1748" s="73" t="s">
        <v>158</v>
      </c>
      <c r="C1748" s="73" t="s">
        <v>2889</v>
      </c>
      <c r="D1748" s="73" t="s">
        <v>2890</v>
      </c>
      <c r="E1748" s="73" t="s">
        <v>102</v>
      </c>
      <c r="F1748" s="75" t="s">
        <v>161</v>
      </c>
      <c r="G1748" s="75" t="s">
        <v>161</v>
      </c>
      <c r="H1748" s="75" t="s">
        <v>161</v>
      </c>
      <c r="I1748" s="74">
        <v>0</v>
      </c>
      <c r="K1748" s="112"/>
      <c r="L1748" s="112"/>
      <c r="M1748" s="112"/>
      <c r="N1748" s="112"/>
      <c r="O1748" s="112"/>
      <c r="P1748" s="112" t="s">
        <v>102</v>
      </c>
      <c r="Q1748">
        <v>0</v>
      </c>
      <c r="S1748" t="e">
        <v>#N/A</v>
      </c>
    </row>
    <row r="1749" spans="1:19" hidden="1">
      <c r="A1749" s="72" t="s">
        <v>2871</v>
      </c>
      <c r="B1749" s="73" t="s">
        <v>729</v>
      </c>
      <c r="C1749" s="73" t="s">
        <v>2891</v>
      </c>
      <c r="D1749" s="73" t="s">
        <v>2873</v>
      </c>
      <c r="E1749" s="73" t="s">
        <v>102</v>
      </c>
      <c r="F1749" s="75" t="s">
        <v>161</v>
      </c>
      <c r="G1749" s="75" t="s">
        <v>161</v>
      </c>
      <c r="H1749" s="75" t="s">
        <v>161</v>
      </c>
      <c r="I1749" s="74">
        <v>0</v>
      </c>
      <c r="K1749" s="112"/>
      <c r="L1749" s="112"/>
      <c r="M1749" s="112"/>
      <c r="N1749" s="112"/>
      <c r="O1749" s="112"/>
      <c r="P1749" s="112" t="s">
        <v>102</v>
      </c>
      <c r="Q1749">
        <v>0</v>
      </c>
      <c r="S1749" t="e">
        <v>#N/A</v>
      </c>
    </row>
    <row r="1750" spans="1:19" hidden="1">
      <c r="A1750" s="72" t="s">
        <v>2874</v>
      </c>
      <c r="B1750" s="73" t="s">
        <v>170</v>
      </c>
      <c r="C1750" s="73" t="s">
        <v>2892</v>
      </c>
      <c r="D1750" s="73" t="s">
        <v>2873</v>
      </c>
      <c r="E1750" s="73" t="s">
        <v>102</v>
      </c>
      <c r="F1750" s="75" t="s">
        <v>161</v>
      </c>
      <c r="G1750" s="75" t="s">
        <v>161</v>
      </c>
      <c r="H1750" s="75" t="s">
        <v>161</v>
      </c>
      <c r="I1750" s="74">
        <v>0</v>
      </c>
      <c r="K1750" s="112"/>
      <c r="L1750" s="112"/>
      <c r="M1750" s="112"/>
      <c r="N1750" s="112"/>
      <c r="O1750" s="112"/>
      <c r="P1750" s="112" t="s">
        <v>102</v>
      </c>
      <c r="Q1750">
        <v>0</v>
      </c>
      <c r="S1750" t="e">
        <v>#N/A</v>
      </c>
    </row>
    <row r="1751" spans="1:19" hidden="1">
      <c r="A1751" s="72" t="s">
        <v>2874</v>
      </c>
      <c r="B1751" s="73" t="s">
        <v>2893</v>
      </c>
      <c r="C1751" s="73" t="s">
        <v>2894</v>
      </c>
      <c r="D1751" s="73" t="s">
        <v>2873</v>
      </c>
      <c r="E1751" s="73" t="s">
        <v>102</v>
      </c>
      <c r="F1751" s="75" t="s">
        <v>161</v>
      </c>
      <c r="G1751" s="75" t="s">
        <v>161</v>
      </c>
      <c r="H1751" s="75" t="s">
        <v>161</v>
      </c>
      <c r="I1751" s="74">
        <v>0</v>
      </c>
      <c r="K1751" s="112"/>
      <c r="L1751" s="112"/>
      <c r="M1751" s="112"/>
      <c r="N1751" s="112"/>
      <c r="O1751" s="112"/>
      <c r="P1751" s="112" t="s">
        <v>102</v>
      </c>
      <c r="Q1751">
        <v>0</v>
      </c>
      <c r="S1751" t="e">
        <v>#N/A</v>
      </c>
    </row>
    <row r="1752" spans="1:19" hidden="1">
      <c r="A1752" s="72" t="s">
        <v>2874</v>
      </c>
      <c r="B1752" s="73" t="s">
        <v>1197</v>
      </c>
      <c r="C1752" s="73" t="s">
        <v>2895</v>
      </c>
      <c r="D1752" s="73" t="s">
        <v>2873</v>
      </c>
      <c r="E1752" s="73" t="s">
        <v>102</v>
      </c>
      <c r="F1752" s="75" t="s">
        <v>161</v>
      </c>
      <c r="G1752" s="75" t="s">
        <v>161</v>
      </c>
      <c r="H1752" s="75" t="s">
        <v>161</v>
      </c>
      <c r="I1752" s="74">
        <v>0</v>
      </c>
      <c r="K1752" s="112"/>
      <c r="L1752" s="112"/>
      <c r="M1752" s="112"/>
      <c r="N1752" s="112"/>
      <c r="O1752" s="112"/>
      <c r="P1752" s="112" t="s">
        <v>102</v>
      </c>
      <c r="Q1752">
        <v>0</v>
      </c>
      <c r="S1752" t="e">
        <v>#N/A</v>
      </c>
    </row>
    <row r="1753" spans="1:19" hidden="1">
      <c r="A1753" s="72" t="s">
        <v>2880</v>
      </c>
      <c r="B1753" s="73" t="s">
        <v>162</v>
      </c>
      <c r="C1753" s="73" t="s">
        <v>2896</v>
      </c>
      <c r="D1753" s="73" t="s">
        <v>2882</v>
      </c>
      <c r="E1753" s="73" t="s">
        <v>102</v>
      </c>
      <c r="F1753" s="75" t="s">
        <v>161</v>
      </c>
      <c r="G1753" s="75" t="s">
        <v>161</v>
      </c>
      <c r="H1753" s="75" t="s">
        <v>161</v>
      </c>
      <c r="I1753" s="74">
        <v>0</v>
      </c>
      <c r="K1753" s="112"/>
      <c r="L1753" s="112"/>
      <c r="M1753" s="112"/>
      <c r="N1753" s="112"/>
      <c r="O1753" s="112"/>
      <c r="P1753" s="112" t="s">
        <v>102</v>
      </c>
      <c r="Q1753">
        <v>0</v>
      </c>
      <c r="S1753" t="e">
        <v>#N/A</v>
      </c>
    </row>
    <row r="1754" spans="1:19" hidden="1">
      <c r="A1754" s="72" t="s">
        <v>2880</v>
      </c>
      <c r="B1754" s="73" t="s">
        <v>1657</v>
      </c>
      <c r="C1754" s="73" t="s">
        <v>2897</v>
      </c>
      <c r="D1754" s="73" t="s">
        <v>2882</v>
      </c>
      <c r="E1754" s="73" t="s">
        <v>102</v>
      </c>
      <c r="F1754" s="75" t="s">
        <v>161</v>
      </c>
      <c r="G1754" s="75" t="s">
        <v>161</v>
      </c>
      <c r="H1754" s="75" t="s">
        <v>161</v>
      </c>
      <c r="I1754" s="74">
        <v>0</v>
      </c>
      <c r="K1754" s="112"/>
      <c r="L1754" s="112"/>
      <c r="M1754" s="112"/>
      <c r="N1754" s="112"/>
      <c r="O1754" s="112"/>
      <c r="P1754" s="112" t="s">
        <v>102</v>
      </c>
      <c r="Q1754">
        <v>0</v>
      </c>
      <c r="S1754" t="e">
        <v>#N/A</v>
      </c>
    </row>
    <row r="1755" spans="1:19" hidden="1">
      <c r="A1755" s="72" t="s">
        <v>2884</v>
      </c>
      <c r="B1755" s="73" t="s">
        <v>729</v>
      </c>
      <c r="C1755" s="73" t="s">
        <v>2898</v>
      </c>
      <c r="D1755" s="73" t="s">
        <v>2873</v>
      </c>
      <c r="E1755" s="73" t="s">
        <v>102</v>
      </c>
      <c r="F1755" s="75" t="s">
        <v>161</v>
      </c>
      <c r="G1755" s="75" t="s">
        <v>161</v>
      </c>
      <c r="H1755" s="75" t="s">
        <v>161</v>
      </c>
      <c r="I1755" s="74">
        <v>0</v>
      </c>
      <c r="K1755" s="112"/>
      <c r="L1755" s="112"/>
      <c r="M1755" s="112"/>
      <c r="N1755" s="112"/>
      <c r="O1755" s="112"/>
      <c r="P1755" s="112" t="s">
        <v>102</v>
      </c>
      <c r="Q1755">
        <v>0</v>
      </c>
      <c r="S1755" t="e">
        <v>#N/A</v>
      </c>
    </row>
    <row r="1756" spans="1:19" hidden="1">
      <c r="A1756" s="72" t="s">
        <v>2888</v>
      </c>
      <c r="B1756" s="73" t="s">
        <v>164</v>
      </c>
      <c r="C1756" s="73" t="s">
        <v>2899</v>
      </c>
      <c r="D1756" s="73" t="s">
        <v>2900</v>
      </c>
      <c r="E1756" s="73" t="s">
        <v>102</v>
      </c>
      <c r="F1756" s="75" t="s">
        <v>161</v>
      </c>
      <c r="G1756" s="75" t="s">
        <v>161</v>
      </c>
      <c r="H1756" s="75" t="s">
        <v>161</v>
      </c>
      <c r="I1756" s="74">
        <v>0</v>
      </c>
      <c r="K1756" s="112"/>
      <c r="L1756" s="112"/>
      <c r="M1756" s="112"/>
      <c r="N1756" s="112"/>
      <c r="O1756" s="112"/>
      <c r="P1756" s="112" t="s">
        <v>102</v>
      </c>
      <c r="Q1756">
        <v>0</v>
      </c>
      <c r="S1756" t="e">
        <v>#N/A</v>
      </c>
    </row>
    <row r="1757" spans="1:19" hidden="1">
      <c r="A1757" s="72" t="s">
        <v>2901</v>
      </c>
      <c r="B1757" s="73" t="s">
        <v>164</v>
      </c>
      <c r="C1757" s="73" t="s">
        <v>2902</v>
      </c>
      <c r="D1757" s="73" t="s">
        <v>2903</v>
      </c>
      <c r="E1757" s="73" t="s">
        <v>102</v>
      </c>
      <c r="F1757" s="75" t="s">
        <v>161</v>
      </c>
      <c r="G1757" s="75" t="s">
        <v>161</v>
      </c>
      <c r="H1757" s="75" t="s">
        <v>161</v>
      </c>
      <c r="I1757" s="74">
        <v>0</v>
      </c>
      <c r="K1757" s="112"/>
      <c r="L1757" s="112"/>
      <c r="M1757" s="112"/>
      <c r="N1757" s="112"/>
      <c r="O1757" s="112"/>
      <c r="P1757" s="112" t="s">
        <v>102</v>
      </c>
      <c r="Q1757">
        <v>0</v>
      </c>
      <c r="S1757" t="e">
        <v>#N/A</v>
      </c>
    </row>
    <row r="1758" spans="1:19" hidden="1">
      <c r="A1758" s="72" t="s">
        <v>2901</v>
      </c>
      <c r="B1758" s="73" t="s">
        <v>221</v>
      </c>
      <c r="C1758" s="73" t="s">
        <v>2904</v>
      </c>
      <c r="D1758" s="73" t="s">
        <v>2903</v>
      </c>
      <c r="E1758" s="73" t="s">
        <v>102</v>
      </c>
      <c r="F1758" s="75" t="s">
        <v>161</v>
      </c>
      <c r="G1758" s="75" t="s">
        <v>161</v>
      </c>
      <c r="H1758" s="75" t="s">
        <v>161</v>
      </c>
      <c r="I1758" s="74">
        <v>0</v>
      </c>
      <c r="K1758" s="112"/>
      <c r="L1758" s="112"/>
      <c r="M1758" s="112"/>
      <c r="N1758" s="112"/>
      <c r="O1758" s="112"/>
      <c r="P1758" s="112" t="s">
        <v>102</v>
      </c>
      <c r="Q1758">
        <v>0</v>
      </c>
      <c r="S1758" t="e">
        <v>#N/A</v>
      </c>
    </row>
    <row r="1759" spans="1:19" hidden="1">
      <c r="A1759" s="72" t="s">
        <v>2905</v>
      </c>
      <c r="B1759" s="73" t="s">
        <v>158</v>
      </c>
      <c r="C1759" s="73" t="s">
        <v>2906</v>
      </c>
      <c r="D1759" s="73" t="s">
        <v>2907</v>
      </c>
      <c r="E1759" s="73" t="s">
        <v>99</v>
      </c>
      <c r="F1759" s="74" t="s">
        <v>63</v>
      </c>
      <c r="G1759" s="74" t="s">
        <v>63</v>
      </c>
      <c r="H1759" s="74" t="s">
        <v>63</v>
      </c>
      <c r="I1759" s="74">
        <v>0</v>
      </c>
      <c r="K1759" s="112"/>
      <c r="L1759" s="112"/>
      <c r="M1759" s="112"/>
      <c r="N1759" s="112"/>
      <c r="O1759" s="112"/>
      <c r="P1759" s="112" t="s">
        <v>99</v>
      </c>
      <c r="Q1759">
        <v>0</v>
      </c>
      <c r="S1759" t="e">
        <v>#N/A</v>
      </c>
    </row>
    <row r="1760" spans="1:19" hidden="1">
      <c r="A1760" s="72" t="s">
        <v>2908</v>
      </c>
      <c r="B1760" s="73" t="s">
        <v>158</v>
      </c>
      <c r="C1760" s="73" t="s">
        <v>2909</v>
      </c>
      <c r="D1760" s="73" t="s">
        <v>2910</v>
      </c>
      <c r="E1760" s="73" t="s">
        <v>105</v>
      </c>
      <c r="F1760" s="74" t="s">
        <v>63</v>
      </c>
      <c r="G1760" s="74" t="s">
        <v>63</v>
      </c>
      <c r="H1760" s="74" t="s">
        <v>63</v>
      </c>
      <c r="I1760" s="74">
        <v>0</v>
      </c>
      <c r="K1760" s="112"/>
      <c r="L1760" s="112"/>
      <c r="M1760" s="112"/>
      <c r="N1760" s="112"/>
      <c r="O1760" s="112"/>
      <c r="P1760" s="112" t="s">
        <v>105</v>
      </c>
      <c r="Q1760">
        <v>0</v>
      </c>
      <c r="S1760" t="e">
        <v>#N/A</v>
      </c>
    </row>
    <row r="1761" spans="1:19" hidden="1">
      <c r="A1761" s="72" t="s">
        <v>2908</v>
      </c>
      <c r="B1761" s="73" t="s">
        <v>162</v>
      </c>
      <c r="C1761" s="73" t="s">
        <v>2911</v>
      </c>
      <c r="D1761" s="73" t="s">
        <v>2910</v>
      </c>
      <c r="E1761" s="73" t="s">
        <v>105</v>
      </c>
      <c r="F1761" s="74" t="s">
        <v>63</v>
      </c>
      <c r="G1761" s="74" t="s">
        <v>63</v>
      </c>
      <c r="H1761" s="74" t="s">
        <v>63</v>
      </c>
      <c r="I1761" s="74">
        <v>0</v>
      </c>
      <c r="K1761" s="112"/>
      <c r="L1761" s="112"/>
      <c r="M1761" s="112"/>
      <c r="N1761" s="112"/>
      <c r="O1761" s="112"/>
      <c r="P1761" s="112" t="s">
        <v>105</v>
      </c>
      <c r="Q1761">
        <v>0</v>
      </c>
      <c r="S1761" t="e">
        <v>#N/A</v>
      </c>
    </row>
    <row r="1762" spans="1:19" hidden="1">
      <c r="A1762" s="72" t="s">
        <v>2908</v>
      </c>
      <c r="B1762" s="73" t="s">
        <v>170</v>
      </c>
      <c r="C1762" s="73" t="s">
        <v>2912</v>
      </c>
      <c r="D1762" s="73" t="s">
        <v>2910</v>
      </c>
      <c r="E1762" s="73" t="s">
        <v>105</v>
      </c>
      <c r="F1762" s="74" t="s">
        <v>63</v>
      </c>
      <c r="G1762" s="74" t="s">
        <v>63</v>
      </c>
      <c r="H1762" s="74" t="s">
        <v>63</v>
      </c>
      <c r="I1762" s="74">
        <v>0</v>
      </c>
      <c r="K1762" s="112"/>
      <c r="L1762" s="112"/>
      <c r="M1762" s="112"/>
      <c r="N1762" s="112"/>
      <c r="O1762" s="112"/>
      <c r="P1762" s="112" t="s">
        <v>105</v>
      </c>
      <c r="Q1762">
        <v>0</v>
      </c>
      <c r="S1762" t="e">
        <v>#N/A</v>
      </c>
    </row>
    <row r="1763" spans="1:19" hidden="1">
      <c r="A1763" s="72" t="s">
        <v>2908</v>
      </c>
      <c r="B1763" s="73" t="s">
        <v>172</v>
      </c>
      <c r="C1763" s="73" t="s">
        <v>2913</v>
      </c>
      <c r="D1763" s="73" t="s">
        <v>2910</v>
      </c>
      <c r="E1763" s="73" t="s">
        <v>105</v>
      </c>
      <c r="F1763" s="74" t="s">
        <v>63</v>
      </c>
      <c r="G1763" s="74" t="s">
        <v>63</v>
      </c>
      <c r="H1763" s="74" t="s">
        <v>63</v>
      </c>
      <c r="I1763" s="74">
        <v>0</v>
      </c>
      <c r="K1763" s="112"/>
      <c r="L1763" s="112"/>
      <c r="M1763" s="112"/>
      <c r="N1763" s="112"/>
      <c r="O1763" s="112"/>
      <c r="P1763" s="112" t="s">
        <v>105</v>
      </c>
      <c r="Q1763">
        <v>0</v>
      </c>
      <c r="S1763" t="e">
        <v>#N/A</v>
      </c>
    </row>
    <row r="1764" spans="1:19" hidden="1">
      <c r="A1764" s="72" t="s">
        <v>2908</v>
      </c>
      <c r="B1764" s="73" t="s">
        <v>216</v>
      </c>
      <c r="C1764" s="73" t="s">
        <v>2914</v>
      </c>
      <c r="D1764" s="73" t="s">
        <v>2915</v>
      </c>
      <c r="E1764" s="73" t="s">
        <v>105</v>
      </c>
      <c r="F1764" s="74" t="s">
        <v>63</v>
      </c>
      <c r="G1764" s="74" t="s">
        <v>63</v>
      </c>
      <c r="H1764" s="74" t="s">
        <v>63</v>
      </c>
      <c r="I1764" s="74">
        <v>0</v>
      </c>
      <c r="K1764" s="112"/>
      <c r="L1764" s="112"/>
      <c r="M1764" s="112"/>
      <c r="N1764" s="112"/>
      <c r="O1764" s="112"/>
      <c r="P1764" s="112" t="s">
        <v>105</v>
      </c>
      <c r="Q1764">
        <v>0</v>
      </c>
      <c r="S1764" t="e">
        <v>#N/A</v>
      </c>
    </row>
    <row r="1765" spans="1:19" hidden="1">
      <c r="A1765" s="72" t="s">
        <v>2908</v>
      </c>
      <c r="B1765" s="73" t="s">
        <v>486</v>
      </c>
      <c r="C1765" s="73" t="s">
        <v>2916</v>
      </c>
      <c r="D1765" s="73" t="s">
        <v>2915</v>
      </c>
      <c r="E1765" s="73" t="s">
        <v>105</v>
      </c>
      <c r="F1765" s="74" t="s">
        <v>63</v>
      </c>
      <c r="G1765" s="74" t="s">
        <v>63</v>
      </c>
      <c r="H1765" s="74" t="s">
        <v>63</v>
      </c>
      <c r="I1765" s="74">
        <v>0</v>
      </c>
      <c r="K1765" s="112"/>
      <c r="L1765" s="112"/>
      <c r="M1765" s="112"/>
      <c r="N1765" s="112"/>
      <c r="O1765" s="112"/>
      <c r="P1765" s="112" t="s">
        <v>105</v>
      </c>
      <c r="Q1765">
        <v>0</v>
      </c>
      <c r="S1765" t="e">
        <v>#N/A</v>
      </c>
    </row>
    <row r="1766" spans="1:19" hidden="1">
      <c r="A1766" s="72" t="s">
        <v>2908</v>
      </c>
      <c r="B1766" s="73" t="s">
        <v>488</v>
      </c>
      <c r="C1766" s="73" t="s">
        <v>2917</v>
      </c>
      <c r="D1766" s="73" t="s">
        <v>2915</v>
      </c>
      <c r="E1766" s="73" t="s">
        <v>105</v>
      </c>
      <c r="F1766" s="74" t="s">
        <v>63</v>
      </c>
      <c r="G1766" s="74" t="s">
        <v>63</v>
      </c>
      <c r="H1766" s="74" t="s">
        <v>63</v>
      </c>
      <c r="I1766" s="74">
        <v>0</v>
      </c>
      <c r="K1766" s="112"/>
      <c r="L1766" s="112"/>
      <c r="M1766" s="112"/>
      <c r="N1766" s="112"/>
      <c r="O1766" s="112"/>
      <c r="P1766" s="112" t="s">
        <v>105</v>
      </c>
      <c r="Q1766">
        <v>0</v>
      </c>
      <c r="S1766" t="e">
        <v>#N/A</v>
      </c>
    </row>
    <row r="1767" spans="1:19" hidden="1">
      <c r="A1767" s="72" t="s">
        <v>2908</v>
      </c>
      <c r="B1767" s="73" t="s">
        <v>484</v>
      </c>
      <c r="C1767" s="73" t="s">
        <v>2918</v>
      </c>
      <c r="D1767" s="73" t="s">
        <v>2915</v>
      </c>
      <c r="E1767" s="73" t="s">
        <v>105</v>
      </c>
      <c r="F1767" s="74" t="s">
        <v>63</v>
      </c>
      <c r="G1767" s="74" t="s">
        <v>63</v>
      </c>
      <c r="H1767" s="74" t="s">
        <v>63</v>
      </c>
      <c r="I1767" s="74">
        <v>0</v>
      </c>
      <c r="K1767" s="112"/>
      <c r="L1767" s="112"/>
      <c r="M1767" s="112"/>
      <c r="N1767" s="112"/>
      <c r="O1767" s="112"/>
      <c r="P1767" s="112" t="s">
        <v>105</v>
      </c>
      <c r="Q1767">
        <v>0</v>
      </c>
      <c r="S1767" t="e">
        <v>#N/A</v>
      </c>
    </row>
    <row r="1768" spans="1:19" hidden="1">
      <c r="A1768" s="72" t="s">
        <v>2908</v>
      </c>
      <c r="B1768" s="73" t="s">
        <v>835</v>
      </c>
      <c r="C1768" s="73" t="s">
        <v>2919</v>
      </c>
      <c r="D1768" s="73" t="s">
        <v>2915</v>
      </c>
      <c r="E1768" s="73" t="s">
        <v>105</v>
      </c>
      <c r="F1768" s="74" t="s">
        <v>63</v>
      </c>
      <c r="G1768" s="74" t="s">
        <v>63</v>
      </c>
      <c r="H1768" s="74" t="s">
        <v>63</v>
      </c>
      <c r="I1768" s="74">
        <v>0</v>
      </c>
      <c r="K1768" s="112"/>
      <c r="L1768" s="112"/>
      <c r="M1768" s="112"/>
      <c r="N1768" s="112"/>
      <c r="O1768" s="112"/>
      <c r="P1768" s="112" t="s">
        <v>105</v>
      </c>
      <c r="Q1768">
        <v>0</v>
      </c>
      <c r="S1768" t="e">
        <v>#N/A</v>
      </c>
    </row>
    <row r="1769" spans="1:19" hidden="1">
      <c r="A1769" s="72" t="s">
        <v>2908</v>
      </c>
      <c r="B1769" s="73" t="s">
        <v>854</v>
      </c>
      <c r="C1769" s="73" t="s">
        <v>2920</v>
      </c>
      <c r="D1769" s="73" t="s">
        <v>2915</v>
      </c>
      <c r="E1769" s="73" t="s">
        <v>105</v>
      </c>
      <c r="F1769" s="74" t="s">
        <v>63</v>
      </c>
      <c r="G1769" s="74" t="s">
        <v>63</v>
      </c>
      <c r="H1769" s="74" t="s">
        <v>63</v>
      </c>
      <c r="I1769" s="74">
        <v>0</v>
      </c>
      <c r="K1769" s="112"/>
      <c r="L1769" s="112"/>
      <c r="M1769" s="112"/>
      <c r="N1769" s="112"/>
      <c r="O1769" s="112"/>
      <c r="P1769" s="112" t="s">
        <v>105</v>
      </c>
      <c r="Q1769">
        <v>0</v>
      </c>
      <c r="S1769" t="e">
        <v>#N/A</v>
      </c>
    </row>
    <row r="1770" spans="1:19" hidden="1">
      <c r="A1770" s="72" t="s">
        <v>2908</v>
      </c>
      <c r="B1770" s="73" t="s">
        <v>1655</v>
      </c>
      <c r="C1770" s="73" t="s">
        <v>2921</v>
      </c>
      <c r="D1770" s="73" t="s">
        <v>2915</v>
      </c>
      <c r="E1770" s="73" t="s">
        <v>105</v>
      </c>
      <c r="F1770" s="74" t="s">
        <v>63</v>
      </c>
      <c r="G1770" s="74" t="s">
        <v>63</v>
      </c>
      <c r="H1770" s="74" t="s">
        <v>63</v>
      </c>
      <c r="I1770" s="74">
        <v>0</v>
      </c>
      <c r="K1770" s="112"/>
      <c r="L1770" s="112"/>
      <c r="M1770" s="112"/>
      <c r="N1770" s="112"/>
      <c r="O1770" s="112"/>
      <c r="P1770" s="112" t="s">
        <v>105</v>
      </c>
      <c r="Q1770">
        <v>0</v>
      </c>
      <c r="S1770" t="e">
        <v>#N/A</v>
      </c>
    </row>
    <row r="1771" spans="1:19" hidden="1">
      <c r="A1771" s="72" t="s">
        <v>2908</v>
      </c>
      <c r="B1771" s="73" t="s">
        <v>176</v>
      </c>
      <c r="C1771" s="73" t="s">
        <v>2922</v>
      </c>
      <c r="D1771" s="73" t="s">
        <v>2910</v>
      </c>
      <c r="E1771" s="73" t="s">
        <v>105</v>
      </c>
      <c r="F1771" s="74" t="s">
        <v>63</v>
      </c>
      <c r="G1771" s="74" t="s">
        <v>63</v>
      </c>
      <c r="H1771" s="74" t="s">
        <v>63</v>
      </c>
      <c r="I1771" s="74">
        <v>0</v>
      </c>
      <c r="K1771" s="112"/>
      <c r="L1771" s="112"/>
      <c r="M1771" s="112"/>
      <c r="N1771" s="112"/>
      <c r="O1771" s="112"/>
      <c r="P1771" s="112" t="s">
        <v>105</v>
      </c>
      <c r="Q1771">
        <v>0</v>
      </c>
      <c r="S1771" t="e">
        <v>#N/A</v>
      </c>
    </row>
    <row r="1772" spans="1:19" hidden="1">
      <c r="A1772" s="72" t="s">
        <v>2908</v>
      </c>
      <c r="B1772" s="73" t="s">
        <v>221</v>
      </c>
      <c r="C1772" s="73" t="s">
        <v>2923</v>
      </c>
      <c r="D1772" s="73" t="s">
        <v>2910</v>
      </c>
      <c r="E1772" s="73" t="s">
        <v>105</v>
      </c>
      <c r="F1772" s="74" t="s">
        <v>63</v>
      </c>
      <c r="G1772" s="74" t="s">
        <v>63</v>
      </c>
      <c r="H1772" s="74" t="s">
        <v>63</v>
      </c>
      <c r="I1772" s="74">
        <v>0</v>
      </c>
      <c r="K1772" s="112"/>
      <c r="L1772" s="112"/>
      <c r="M1772" s="112"/>
      <c r="N1772" s="112"/>
      <c r="O1772" s="112"/>
      <c r="P1772" s="112" t="s">
        <v>105</v>
      </c>
      <c r="Q1772">
        <v>0</v>
      </c>
      <c r="S1772" t="e">
        <v>#N/A</v>
      </c>
    </row>
    <row r="1773" spans="1:19" hidden="1">
      <c r="A1773" s="72" t="s">
        <v>2908</v>
      </c>
      <c r="B1773" s="73" t="s">
        <v>164</v>
      </c>
      <c r="C1773" s="73" t="s">
        <v>2924</v>
      </c>
      <c r="D1773" s="73" t="s">
        <v>2910</v>
      </c>
      <c r="E1773" s="73" t="s">
        <v>105</v>
      </c>
      <c r="F1773" s="74" t="s">
        <v>63</v>
      </c>
      <c r="G1773" s="74" t="s">
        <v>63</v>
      </c>
      <c r="H1773" s="74" t="s">
        <v>63</v>
      </c>
      <c r="I1773" s="74">
        <v>0</v>
      </c>
      <c r="K1773" s="112"/>
      <c r="L1773" s="112"/>
      <c r="M1773" s="112"/>
      <c r="N1773" s="112"/>
      <c r="O1773" s="112"/>
      <c r="P1773" s="112" t="s">
        <v>105</v>
      </c>
      <c r="Q1773">
        <v>0</v>
      </c>
      <c r="S1773" t="e">
        <v>#N/A</v>
      </c>
    </row>
    <row r="1774" spans="1:19" hidden="1">
      <c r="A1774" s="72" t="s">
        <v>2908</v>
      </c>
      <c r="B1774" s="73" t="s">
        <v>2925</v>
      </c>
      <c r="C1774" s="73" t="s">
        <v>2926</v>
      </c>
      <c r="D1774" s="73" t="s">
        <v>2915</v>
      </c>
      <c r="E1774" s="73" t="s">
        <v>105</v>
      </c>
      <c r="F1774" s="74" t="s">
        <v>63</v>
      </c>
      <c r="G1774" s="74" t="s">
        <v>63</v>
      </c>
      <c r="H1774" s="74" t="s">
        <v>63</v>
      </c>
      <c r="I1774" s="74">
        <v>0</v>
      </c>
      <c r="K1774" s="112"/>
      <c r="L1774" s="112"/>
      <c r="M1774" s="112"/>
      <c r="N1774" s="112"/>
      <c r="O1774" s="112"/>
      <c r="P1774" s="112" t="s">
        <v>105</v>
      </c>
      <c r="Q1774">
        <v>0</v>
      </c>
      <c r="S1774" t="e">
        <v>#N/A</v>
      </c>
    </row>
    <row r="1775" spans="1:19" hidden="1">
      <c r="A1775" s="72" t="s">
        <v>2908</v>
      </c>
      <c r="B1775" s="73" t="s">
        <v>2927</v>
      </c>
      <c r="C1775" s="73" t="s">
        <v>2928</v>
      </c>
      <c r="D1775" s="73" t="s">
        <v>2915</v>
      </c>
      <c r="E1775" s="73" t="s">
        <v>105</v>
      </c>
      <c r="F1775" s="74" t="s">
        <v>63</v>
      </c>
      <c r="G1775" s="74" t="s">
        <v>63</v>
      </c>
      <c r="H1775" s="74" t="s">
        <v>63</v>
      </c>
      <c r="I1775" s="74">
        <v>0</v>
      </c>
      <c r="K1775" s="112"/>
      <c r="L1775" s="112"/>
      <c r="M1775" s="112"/>
      <c r="N1775" s="112"/>
      <c r="O1775" s="112"/>
      <c r="P1775" s="112" t="s">
        <v>105</v>
      </c>
      <c r="Q1775">
        <v>0</v>
      </c>
      <c r="S1775" t="e">
        <v>#N/A</v>
      </c>
    </row>
    <row r="1776" spans="1:19" hidden="1">
      <c r="A1776" s="72" t="s">
        <v>2908</v>
      </c>
      <c r="B1776" s="73" t="s">
        <v>1065</v>
      </c>
      <c r="C1776" s="73" t="s">
        <v>2929</v>
      </c>
      <c r="D1776" s="73" t="s">
        <v>2915</v>
      </c>
      <c r="E1776" s="73" t="s">
        <v>105</v>
      </c>
      <c r="F1776" s="74" t="s">
        <v>63</v>
      </c>
      <c r="G1776" s="74" t="s">
        <v>63</v>
      </c>
      <c r="H1776" s="74" t="s">
        <v>63</v>
      </c>
      <c r="I1776" s="74">
        <v>0</v>
      </c>
      <c r="K1776" s="112"/>
      <c r="L1776" s="112"/>
      <c r="M1776" s="112"/>
      <c r="N1776" s="112"/>
      <c r="O1776" s="112"/>
      <c r="P1776" s="112" t="s">
        <v>105</v>
      </c>
      <c r="Q1776">
        <v>0</v>
      </c>
      <c r="S1776" t="e">
        <v>#N/A</v>
      </c>
    </row>
    <row r="1777" spans="1:19" hidden="1">
      <c r="A1777" s="72" t="s">
        <v>2908</v>
      </c>
      <c r="B1777" s="73" t="s">
        <v>294</v>
      </c>
      <c r="C1777" s="73" t="s">
        <v>2930</v>
      </c>
      <c r="D1777" s="73" t="s">
        <v>2910</v>
      </c>
      <c r="E1777" s="73" t="s">
        <v>105</v>
      </c>
      <c r="F1777" s="74" t="s">
        <v>63</v>
      </c>
      <c r="G1777" s="74" t="s">
        <v>63</v>
      </c>
      <c r="H1777" s="74" t="s">
        <v>63</v>
      </c>
      <c r="I1777" s="74">
        <v>0</v>
      </c>
      <c r="K1777" s="112"/>
      <c r="L1777" s="112"/>
      <c r="M1777" s="112"/>
      <c r="N1777" s="112"/>
      <c r="O1777" s="112"/>
      <c r="P1777" s="112" t="s">
        <v>105</v>
      </c>
      <c r="Q1777">
        <v>0</v>
      </c>
      <c r="S1777" t="e">
        <v>#N/A</v>
      </c>
    </row>
    <row r="1778" spans="1:19" hidden="1">
      <c r="A1778" s="72" t="s">
        <v>2908</v>
      </c>
      <c r="B1778" s="73" t="s">
        <v>2931</v>
      </c>
      <c r="C1778" s="73" t="s">
        <v>2932</v>
      </c>
      <c r="D1778" s="73" t="s">
        <v>2933</v>
      </c>
      <c r="E1778" s="73" t="s">
        <v>105</v>
      </c>
      <c r="F1778" s="74" t="s">
        <v>63</v>
      </c>
      <c r="G1778" s="74" t="s">
        <v>63</v>
      </c>
      <c r="H1778" s="74" t="s">
        <v>63</v>
      </c>
      <c r="I1778" s="74">
        <v>0</v>
      </c>
      <c r="K1778" s="112"/>
      <c r="L1778" s="112"/>
      <c r="M1778" s="112"/>
      <c r="N1778" s="112"/>
      <c r="O1778" s="112"/>
      <c r="P1778" s="112" t="s">
        <v>105</v>
      </c>
      <c r="Q1778">
        <v>0</v>
      </c>
      <c r="S1778" t="e">
        <v>#N/A</v>
      </c>
    </row>
    <row r="1779" spans="1:19" hidden="1">
      <c r="A1779" s="72" t="s">
        <v>2908</v>
      </c>
      <c r="B1779" s="73" t="s">
        <v>2934</v>
      </c>
      <c r="C1779" s="73" t="s">
        <v>2935</v>
      </c>
      <c r="D1779" s="73" t="s">
        <v>2936</v>
      </c>
      <c r="E1779" s="73" t="s">
        <v>105</v>
      </c>
      <c r="F1779" s="74" t="s">
        <v>63</v>
      </c>
      <c r="G1779" s="74" t="s">
        <v>63</v>
      </c>
      <c r="H1779" s="74" t="s">
        <v>63</v>
      </c>
      <c r="I1779" s="74">
        <v>0</v>
      </c>
      <c r="K1779" s="112"/>
      <c r="L1779" s="112"/>
      <c r="M1779" s="112"/>
      <c r="N1779" s="112"/>
      <c r="O1779" s="112"/>
      <c r="P1779" s="112" t="s">
        <v>105</v>
      </c>
      <c r="Q1779">
        <v>0</v>
      </c>
      <c r="S1779" t="e">
        <v>#N/A</v>
      </c>
    </row>
    <row r="1780" spans="1:19" hidden="1">
      <c r="A1780" s="72" t="s">
        <v>2908</v>
      </c>
      <c r="B1780" s="73" t="s">
        <v>2483</v>
      </c>
      <c r="C1780" s="73" t="s">
        <v>2937</v>
      </c>
      <c r="D1780" s="73" t="s">
        <v>2910</v>
      </c>
      <c r="E1780" s="73" t="s">
        <v>105</v>
      </c>
      <c r="F1780" s="74" t="s">
        <v>63</v>
      </c>
      <c r="G1780" s="74" t="s">
        <v>63</v>
      </c>
      <c r="H1780" s="74" t="s">
        <v>63</v>
      </c>
      <c r="I1780" s="74">
        <v>0</v>
      </c>
      <c r="K1780" s="112"/>
      <c r="L1780" s="112"/>
      <c r="M1780" s="112"/>
      <c r="N1780" s="112"/>
      <c r="O1780" s="112"/>
      <c r="P1780" s="112" t="s">
        <v>105</v>
      </c>
      <c r="Q1780">
        <v>0</v>
      </c>
      <c r="S1780" t="e">
        <v>#N/A</v>
      </c>
    </row>
    <row r="1781" spans="1:19" hidden="1">
      <c r="A1781" s="72" t="s">
        <v>2938</v>
      </c>
      <c r="B1781" s="73" t="s">
        <v>2939</v>
      </c>
      <c r="C1781" s="73" t="s">
        <v>2940</v>
      </c>
      <c r="D1781" s="73" t="s">
        <v>2941</v>
      </c>
      <c r="E1781" s="73" t="s">
        <v>96</v>
      </c>
      <c r="F1781" s="75" t="s">
        <v>161</v>
      </c>
      <c r="G1781" s="75" t="s">
        <v>161</v>
      </c>
      <c r="H1781" s="75" t="s">
        <v>161</v>
      </c>
      <c r="I1781" s="74">
        <v>0</v>
      </c>
      <c r="K1781" s="112"/>
      <c r="L1781" s="112"/>
      <c r="M1781" s="112"/>
      <c r="N1781" s="112"/>
      <c r="O1781" s="112"/>
      <c r="P1781" s="112" t="s">
        <v>96</v>
      </c>
      <c r="Q1781">
        <v>0</v>
      </c>
      <c r="S1781" t="e">
        <v>#N/A</v>
      </c>
    </row>
    <row r="1782" spans="1:19" hidden="1">
      <c r="A1782" s="72" t="s">
        <v>2938</v>
      </c>
      <c r="B1782" s="73" t="s">
        <v>2942</v>
      </c>
      <c r="C1782" s="73" t="s">
        <v>2943</v>
      </c>
      <c r="D1782" s="73" t="s">
        <v>2944</v>
      </c>
      <c r="E1782" s="73" t="s">
        <v>96</v>
      </c>
      <c r="F1782" s="74" t="s">
        <v>63</v>
      </c>
      <c r="G1782" s="74" t="s">
        <v>63</v>
      </c>
      <c r="H1782" s="74" t="s">
        <v>63</v>
      </c>
      <c r="I1782" s="74">
        <v>0</v>
      </c>
      <c r="K1782" s="112"/>
      <c r="L1782" s="112"/>
      <c r="M1782" s="112"/>
      <c r="N1782" s="112"/>
      <c r="O1782" s="112"/>
      <c r="P1782" s="112" t="s">
        <v>96</v>
      </c>
      <c r="Q1782">
        <v>0</v>
      </c>
      <c r="S1782" t="e">
        <v>#N/A</v>
      </c>
    </row>
    <row r="1783" spans="1:19" hidden="1">
      <c r="A1783" s="72" t="s">
        <v>2945</v>
      </c>
      <c r="B1783" s="73" t="s">
        <v>221</v>
      </c>
      <c r="C1783" s="73" t="s">
        <v>2946</v>
      </c>
      <c r="D1783" s="73" t="s">
        <v>2947</v>
      </c>
      <c r="E1783" s="73" t="s">
        <v>107</v>
      </c>
      <c r="F1783" s="75" t="s">
        <v>161</v>
      </c>
      <c r="G1783" s="75" t="s">
        <v>161</v>
      </c>
      <c r="H1783" s="75" t="s">
        <v>161</v>
      </c>
      <c r="I1783" s="74">
        <v>0</v>
      </c>
      <c r="K1783" s="112"/>
      <c r="L1783" s="112"/>
      <c r="M1783" s="112"/>
      <c r="N1783" s="112"/>
      <c r="O1783" s="112"/>
      <c r="P1783" s="112" t="s">
        <v>107</v>
      </c>
      <c r="Q1783">
        <v>0</v>
      </c>
      <c r="R1783" s="107" t="str">
        <f t="shared" ref="R1731:R1794" si="30">E1783</f>
        <v>PRIUS</v>
      </c>
      <c r="S1783" t="str">
        <v>Other Model</v>
      </c>
    </row>
    <row r="1784" spans="1:19" hidden="1">
      <c r="A1784" s="72" t="s">
        <v>2948</v>
      </c>
      <c r="B1784" s="73" t="s">
        <v>158</v>
      </c>
      <c r="C1784" s="73" t="s">
        <v>2949</v>
      </c>
      <c r="D1784" s="73" t="s">
        <v>2950</v>
      </c>
      <c r="E1784" s="73" t="s">
        <v>107</v>
      </c>
      <c r="F1784" s="75" t="s">
        <v>161</v>
      </c>
      <c r="G1784" s="75" t="s">
        <v>161</v>
      </c>
      <c r="H1784" s="75" t="s">
        <v>161</v>
      </c>
      <c r="I1784" s="74">
        <v>0</v>
      </c>
      <c r="K1784" s="112"/>
      <c r="L1784" s="112"/>
      <c r="M1784" s="112"/>
      <c r="N1784" s="112"/>
      <c r="O1784" s="112"/>
      <c r="P1784" s="112" t="s">
        <v>107</v>
      </c>
      <c r="Q1784">
        <v>0</v>
      </c>
      <c r="R1784" s="107" t="str">
        <f t="shared" si="30"/>
        <v>PRIUS</v>
      </c>
      <c r="S1784" t="str">
        <v>Other Model</v>
      </c>
    </row>
    <row r="1785" spans="1:19" hidden="1">
      <c r="A1785" s="72" t="s">
        <v>2945</v>
      </c>
      <c r="B1785" s="73" t="s">
        <v>158</v>
      </c>
      <c r="C1785" s="73" t="s">
        <v>2951</v>
      </c>
      <c r="D1785" s="73" t="s">
        <v>2947</v>
      </c>
      <c r="E1785" s="73" t="s">
        <v>107</v>
      </c>
      <c r="F1785" s="75" t="s">
        <v>161</v>
      </c>
      <c r="G1785" s="75" t="s">
        <v>161</v>
      </c>
      <c r="H1785" s="75" t="s">
        <v>161</v>
      </c>
      <c r="I1785" s="74">
        <v>0</v>
      </c>
      <c r="K1785" s="112"/>
      <c r="L1785" s="112"/>
      <c r="M1785" s="112"/>
      <c r="N1785" s="112"/>
      <c r="O1785" s="112"/>
      <c r="P1785" s="112" t="s">
        <v>107</v>
      </c>
      <c r="Q1785">
        <v>0</v>
      </c>
      <c r="R1785" s="107" t="str">
        <f t="shared" si="30"/>
        <v>PRIUS</v>
      </c>
      <c r="S1785" t="str">
        <v>Other Model</v>
      </c>
    </row>
    <row r="1786" spans="1:19" hidden="1">
      <c r="A1786" s="72" t="s">
        <v>2952</v>
      </c>
      <c r="B1786" s="73" t="s">
        <v>158</v>
      </c>
      <c r="C1786" s="73" t="s">
        <v>2953</v>
      </c>
      <c r="D1786" s="73" t="s">
        <v>2954</v>
      </c>
      <c r="E1786" s="73" t="s">
        <v>107</v>
      </c>
      <c r="F1786" s="75" t="s">
        <v>161</v>
      </c>
      <c r="G1786" s="75" t="s">
        <v>161</v>
      </c>
      <c r="H1786" s="75" t="s">
        <v>161</v>
      </c>
      <c r="I1786" s="74">
        <v>0</v>
      </c>
      <c r="K1786" s="112"/>
      <c r="L1786" s="112"/>
      <c r="M1786" s="112"/>
      <c r="N1786" s="112"/>
      <c r="O1786" s="112"/>
      <c r="P1786" s="112" t="s">
        <v>107</v>
      </c>
      <c r="Q1786">
        <v>0</v>
      </c>
      <c r="R1786" s="107" t="str">
        <f t="shared" si="30"/>
        <v>PRIUS</v>
      </c>
      <c r="S1786" t="str">
        <v>Other Model</v>
      </c>
    </row>
    <row r="1787" spans="1:19" hidden="1">
      <c r="A1787" s="72" t="s">
        <v>2955</v>
      </c>
      <c r="B1787" s="73" t="s">
        <v>162</v>
      </c>
      <c r="C1787" s="73" t="s">
        <v>2956</v>
      </c>
      <c r="D1787" s="73" t="s">
        <v>2957</v>
      </c>
      <c r="E1787" s="73" t="s">
        <v>107</v>
      </c>
      <c r="F1787" s="75" t="s">
        <v>161</v>
      </c>
      <c r="G1787" s="75" t="s">
        <v>161</v>
      </c>
      <c r="H1787" s="75" t="s">
        <v>161</v>
      </c>
      <c r="I1787" s="74">
        <v>0</v>
      </c>
      <c r="K1787" s="112"/>
      <c r="L1787" s="112"/>
      <c r="M1787" s="112"/>
      <c r="N1787" s="112"/>
      <c r="O1787" s="112"/>
      <c r="P1787" s="112" t="s">
        <v>107</v>
      </c>
      <c r="Q1787">
        <v>0</v>
      </c>
      <c r="R1787" s="107" t="str">
        <f t="shared" si="30"/>
        <v>PRIUS</v>
      </c>
      <c r="S1787" t="str">
        <v>Other Model</v>
      </c>
    </row>
    <row r="1788" spans="1:19" hidden="1">
      <c r="A1788" s="72" t="s">
        <v>2952</v>
      </c>
      <c r="B1788" s="73" t="s">
        <v>162</v>
      </c>
      <c r="C1788" s="73" t="s">
        <v>2958</v>
      </c>
      <c r="D1788" s="73" t="s">
        <v>2959</v>
      </c>
      <c r="E1788" s="73" t="s">
        <v>107</v>
      </c>
      <c r="F1788" s="75" t="s">
        <v>161</v>
      </c>
      <c r="G1788" s="75" t="s">
        <v>161</v>
      </c>
      <c r="H1788" s="75" t="s">
        <v>161</v>
      </c>
      <c r="I1788" s="74">
        <v>0</v>
      </c>
      <c r="K1788" s="112"/>
      <c r="L1788" s="112"/>
      <c r="M1788" s="112"/>
      <c r="N1788" s="112"/>
      <c r="O1788" s="112"/>
      <c r="P1788" s="112" t="s">
        <v>107</v>
      </c>
      <c r="Q1788">
        <v>0</v>
      </c>
      <c r="R1788" s="107" t="str">
        <f t="shared" si="30"/>
        <v>PRIUS</v>
      </c>
      <c r="S1788" t="str">
        <v>Other Model</v>
      </c>
    </row>
    <row r="1789" spans="1:19" hidden="1">
      <c r="A1789" s="72" t="s">
        <v>2955</v>
      </c>
      <c r="B1789" s="73" t="s">
        <v>170</v>
      </c>
      <c r="C1789" s="73" t="s">
        <v>2960</v>
      </c>
      <c r="D1789" s="73" t="s">
        <v>2957</v>
      </c>
      <c r="E1789" s="73" t="s">
        <v>107</v>
      </c>
      <c r="F1789" s="75" t="s">
        <v>161</v>
      </c>
      <c r="G1789" s="75" t="s">
        <v>161</v>
      </c>
      <c r="H1789" s="75" t="s">
        <v>161</v>
      </c>
      <c r="I1789" s="74">
        <v>0</v>
      </c>
      <c r="K1789" s="112"/>
      <c r="L1789" s="112"/>
      <c r="M1789" s="112"/>
      <c r="N1789" s="112"/>
      <c r="O1789" s="112"/>
      <c r="P1789" s="112" t="s">
        <v>107</v>
      </c>
      <c r="Q1789">
        <v>0</v>
      </c>
      <c r="R1789" s="107" t="str">
        <f t="shared" si="30"/>
        <v>PRIUS</v>
      </c>
      <c r="S1789" t="str">
        <v>Other Model</v>
      </c>
    </row>
    <row r="1790" spans="1:19" hidden="1">
      <c r="A1790" s="72" t="s">
        <v>2961</v>
      </c>
      <c r="B1790" s="73" t="s">
        <v>274</v>
      </c>
      <c r="C1790" s="73" t="s">
        <v>2962</v>
      </c>
      <c r="D1790" s="73" t="s">
        <v>2963</v>
      </c>
      <c r="E1790" s="73" t="s">
        <v>87</v>
      </c>
      <c r="F1790" s="74" t="s">
        <v>2964</v>
      </c>
      <c r="G1790" s="74" t="s">
        <v>252</v>
      </c>
      <c r="H1790" s="75" t="s">
        <v>161</v>
      </c>
      <c r="I1790" s="74">
        <v>1</v>
      </c>
      <c r="K1790" s="113"/>
      <c r="L1790" s="113"/>
      <c r="M1790" s="113">
        <v>44</v>
      </c>
      <c r="N1790" s="113" t="s">
        <v>2964</v>
      </c>
      <c r="O1790" s="113">
        <v>6</v>
      </c>
      <c r="P1790" s="113" t="s">
        <v>87</v>
      </c>
      <c r="Q1790" t="str">
        <v>MAIN MODELS</v>
      </c>
      <c r="R1790" s="114" t="str">
        <f t="shared" si="30"/>
        <v>RAIZE</v>
      </c>
      <c r="S1790" t="str">
        <v>Big Model</v>
      </c>
    </row>
    <row r="1791" spans="1:19" hidden="1">
      <c r="A1791" s="72" t="s">
        <v>2961</v>
      </c>
      <c r="B1791" s="73" t="s">
        <v>524</v>
      </c>
      <c r="C1791" s="73" t="s">
        <v>2965</v>
      </c>
      <c r="D1791" s="73" t="s">
        <v>2966</v>
      </c>
      <c r="E1791" s="73" t="s">
        <v>87</v>
      </c>
      <c r="F1791" s="74" t="s">
        <v>2964</v>
      </c>
      <c r="G1791" s="75" t="s">
        <v>161</v>
      </c>
      <c r="H1791" s="74" t="s">
        <v>231</v>
      </c>
      <c r="I1791" s="74">
        <v>1</v>
      </c>
      <c r="K1791" s="113"/>
      <c r="L1791" s="113"/>
      <c r="M1791" s="113">
        <v>44</v>
      </c>
      <c r="N1791" s="113" t="s">
        <v>2964</v>
      </c>
      <c r="O1791" s="113">
        <v>6</v>
      </c>
      <c r="P1791" s="113" t="s">
        <v>87</v>
      </c>
      <c r="Q1791" t="str">
        <v>MAIN MODELS</v>
      </c>
      <c r="R1791" s="114" t="str">
        <f t="shared" si="30"/>
        <v>RAIZE</v>
      </c>
      <c r="S1791" t="str">
        <v>Big Model</v>
      </c>
    </row>
    <row r="1792" spans="1:19" hidden="1">
      <c r="A1792" s="72" t="s">
        <v>2961</v>
      </c>
      <c r="B1792" s="73" t="s">
        <v>243</v>
      </c>
      <c r="C1792" s="73" t="s">
        <v>2967</v>
      </c>
      <c r="D1792" s="73" t="s">
        <v>2963</v>
      </c>
      <c r="E1792" s="73" t="s">
        <v>87</v>
      </c>
      <c r="F1792" s="74" t="s">
        <v>2968</v>
      </c>
      <c r="G1792" s="74" t="s">
        <v>252</v>
      </c>
      <c r="H1792" s="75" t="s">
        <v>161</v>
      </c>
      <c r="I1792" s="74">
        <v>1</v>
      </c>
      <c r="K1792" s="113"/>
      <c r="L1792" s="113"/>
      <c r="M1792" s="113">
        <v>45</v>
      </c>
      <c r="N1792" s="113" t="s">
        <v>2968</v>
      </c>
      <c r="O1792" s="113">
        <v>6</v>
      </c>
      <c r="P1792" s="113" t="s">
        <v>87</v>
      </c>
      <c r="Q1792" t="str">
        <v>MAIN MODELS</v>
      </c>
      <c r="R1792" s="114" t="str">
        <f t="shared" si="30"/>
        <v>RAIZE</v>
      </c>
      <c r="S1792" t="str">
        <v>Big Model</v>
      </c>
    </row>
    <row r="1793" spans="1:19" hidden="1">
      <c r="A1793" s="72" t="s">
        <v>2961</v>
      </c>
      <c r="B1793" s="73" t="s">
        <v>968</v>
      </c>
      <c r="C1793" s="73" t="s">
        <v>2969</v>
      </c>
      <c r="D1793" s="73" t="s">
        <v>2966</v>
      </c>
      <c r="E1793" s="73" t="s">
        <v>87</v>
      </c>
      <c r="F1793" s="74" t="s">
        <v>2968</v>
      </c>
      <c r="G1793" s="74" t="s">
        <v>349</v>
      </c>
      <c r="H1793" s="75" t="s">
        <v>161</v>
      </c>
      <c r="I1793" s="74">
        <v>1</v>
      </c>
      <c r="K1793" s="113"/>
      <c r="L1793" s="113"/>
      <c r="M1793" s="113">
        <v>45</v>
      </c>
      <c r="N1793" s="113" t="s">
        <v>2968</v>
      </c>
      <c r="O1793" s="113">
        <v>6</v>
      </c>
      <c r="P1793" s="113" t="s">
        <v>87</v>
      </c>
      <c r="Q1793" t="str">
        <v>MAIN MODELS</v>
      </c>
      <c r="R1793" s="114" t="str">
        <f t="shared" si="30"/>
        <v>RAIZE</v>
      </c>
      <c r="S1793" t="str">
        <v>Big Model</v>
      </c>
    </row>
    <row r="1794" spans="1:19" hidden="1">
      <c r="A1794" s="72" t="s">
        <v>2970</v>
      </c>
      <c r="B1794" s="73" t="s">
        <v>158</v>
      </c>
      <c r="C1794" s="73" t="s">
        <v>2971</v>
      </c>
      <c r="D1794" s="73" t="s">
        <v>2972</v>
      </c>
      <c r="E1794" s="73" t="s">
        <v>87</v>
      </c>
      <c r="F1794" s="74" t="s">
        <v>2973</v>
      </c>
      <c r="G1794" s="74">
        <v>0</v>
      </c>
      <c r="H1794" s="74" t="s">
        <v>231</v>
      </c>
      <c r="I1794" s="74">
        <v>1</v>
      </c>
      <c r="K1794" s="113"/>
      <c r="L1794" s="113"/>
      <c r="M1794" s="113">
        <v>56</v>
      </c>
      <c r="N1794" s="113" t="s">
        <v>2973</v>
      </c>
      <c r="O1794" s="113">
        <v>6</v>
      </c>
      <c r="P1794" s="113" t="s">
        <v>87</v>
      </c>
      <c r="Q1794" t="str">
        <v>MAIN MODELS</v>
      </c>
      <c r="R1794" s="114" t="str">
        <f t="shared" si="30"/>
        <v>RAIZE</v>
      </c>
      <c r="S1794" t="str">
        <v>Big Model</v>
      </c>
    </row>
    <row r="1795" spans="1:19" hidden="1">
      <c r="A1795" s="72" t="s">
        <v>2974</v>
      </c>
      <c r="B1795" s="73" t="s">
        <v>158</v>
      </c>
      <c r="C1795" s="73" t="s">
        <v>2975</v>
      </c>
      <c r="D1795" s="73" t="s">
        <v>2976</v>
      </c>
      <c r="E1795" s="73" t="s">
        <v>87</v>
      </c>
      <c r="F1795" s="74" t="s">
        <v>2973</v>
      </c>
      <c r="G1795" s="74" t="s">
        <v>349</v>
      </c>
      <c r="H1795" s="75" t="s">
        <v>161</v>
      </c>
      <c r="I1795" s="74">
        <v>1</v>
      </c>
      <c r="K1795" s="113"/>
      <c r="L1795" s="113"/>
      <c r="M1795" s="113">
        <v>56</v>
      </c>
      <c r="N1795" s="113" t="s">
        <v>2973</v>
      </c>
      <c r="O1795" s="113">
        <v>6</v>
      </c>
      <c r="P1795" s="113" t="s">
        <v>87</v>
      </c>
      <c r="Q1795" t="str">
        <v>MAIN MODELS</v>
      </c>
      <c r="R1795" s="114" t="str">
        <f t="shared" ref="R1795:R1858" si="31">E1795</f>
        <v>RAIZE</v>
      </c>
      <c r="S1795" t="str">
        <v>Big Model</v>
      </c>
    </row>
    <row r="1796" spans="1:19" hidden="1">
      <c r="A1796" s="72" t="s">
        <v>2977</v>
      </c>
      <c r="B1796" s="73" t="s">
        <v>158</v>
      </c>
      <c r="C1796" s="73" t="s">
        <v>2978</v>
      </c>
      <c r="D1796" s="73" t="s">
        <v>2979</v>
      </c>
      <c r="E1796" s="73" t="s">
        <v>87</v>
      </c>
      <c r="F1796" s="74" t="s">
        <v>2964</v>
      </c>
      <c r="G1796" s="74" t="s">
        <v>349</v>
      </c>
      <c r="H1796" s="75" t="s">
        <v>161</v>
      </c>
      <c r="I1796" s="74">
        <v>1</v>
      </c>
      <c r="K1796" s="113"/>
      <c r="L1796" s="113"/>
      <c r="M1796" s="113">
        <v>44</v>
      </c>
      <c r="N1796" s="113" t="s">
        <v>2964</v>
      </c>
      <c r="O1796" s="113">
        <v>6</v>
      </c>
      <c r="P1796" s="113" t="s">
        <v>87</v>
      </c>
      <c r="Q1796" t="str">
        <v>MAIN MODELS</v>
      </c>
      <c r="R1796" s="114" t="str">
        <f t="shared" si="31"/>
        <v>RAIZE</v>
      </c>
      <c r="S1796" t="str">
        <v>Big Model</v>
      </c>
    </row>
    <row r="1797" spans="1:19" hidden="1">
      <c r="A1797" s="72" t="s">
        <v>2980</v>
      </c>
      <c r="B1797" s="73" t="s">
        <v>158</v>
      </c>
      <c r="C1797" s="73" t="s">
        <v>2981</v>
      </c>
      <c r="D1797" s="73" t="s">
        <v>2982</v>
      </c>
      <c r="E1797" s="73" t="s">
        <v>87</v>
      </c>
      <c r="F1797" s="74" t="s">
        <v>2964</v>
      </c>
      <c r="G1797" s="74" t="s">
        <v>349</v>
      </c>
      <c r="H1797" s="75" t="s">
        <v>161</v>
      </c>
      <c r="I1797" s="74">
        <v>1</v>
      </c>
      <c r="K1797" s="113"/>
      <c r="L1797" s="113"/>
      <c r="M1797" s="113">
        <v>44</v>
      </c>
      <c r="N1797" s="113" t="s">
        <v>2964</v>
      </c>
      <c r="O1797" s="113">
        <v>6</v>
      </c>
      <c r="P1797" s="113" t="s">
        <v>87</v>
      </c>
      <c r="Q1797" t="str">
        <v>MAIN MODELS</v>
      </c>
      <c r="R1797" s="114" t="str">
        <f t="shared" si="31"/>
        <v>RAIZE</v>
      </c>
      <c r="S1797" t="str">
        <v>Big Model</v>
      </c>
    </row>
    <row r="1798" spans="1:19" hidden="1">
      <c r="A1798" s="72" t="s">
        <v>2980</v>
      </c>
      <c r="B1798" s="73" t="s">
        <v>162</v>
      </c>
      <c r="C1798" s="73" t="s">
        <v>2983</v>
      </c>
      <c r="D1798" s="73" t="s">
        <v>2982</v>
      </c>
      <c r="E1798" s="73" t="s">
        <v>87</v>
      </c>
      <c r="F1798" s="74" t="s">
        <v>2968</v>
      </c>
      <c r="G1798" s="74">
        <v>0</v>
      </c>
      <c r="H1798" s="74" t="s">
        <v>231</v>
      </c>
      <c r="I1798" s="74">
        <v>1</v>
      </c>
      <c r="K1798" s="113"/>
      <c r="L1798" s="113"/>
      <c r="M1798" s="113">
        <v>45</v>
      </c>
      <c r="N1798" s="113" t="s">
        <v>2968</v>
      </c>
      <c r="O1798" s="113">
        <v>6</v>
      </c>
      <c r="P1798" s="113" t="s">
        <v>87</v>
      </c>
      <c r="Q1798" t="str">
        <v>MAIN MODELS</v>
      </c>
      <c r="R1798" s="114" t="str">
        <f t="shared" si="31"/>
        <v>RAIZE</v>
      </c>
      <c r="S1798" t="str">
        <v>Big Model</v>
      </c>
    </row>
    <row r="1799" spans="1:19" hidden="1">
      <c r="A1799" s="72" t="s">
        <v>2961</v>
      </c>
      <c r="B1799" s="73" t="s">
        <v>158</v>
      </c>
      <c r="C1799" s="73" t="s">
        <v>2984</v>
      </c>
      <c r="D1799" s="73" t="s">
        <v>2963</v>
      </c>
      <c r="E1799" s="73" t="s">
        <v>87</v>
      </c>
      <c r="F1799" s="74" t="s">
        <v>2964</v>
      </c>
      <c r="G1799" s="75" t="s">
        <v>161</v>
      </c>
      <c r="H1799" s="75" t="s">
        <v>161</v>
      </c>
      <c r="I1799" s="74">
        <v>0</v>
      </c>
      <c r="K1799" s="112"/>
      <c r="L1799" s="112"/>
      <c r="M1799" s="113">
        <v>44</v>
      </c>
      <c r="N1799" s="112" t="str">
        <f>F1799</f>
        <v>RAIZE 1.0 1TONE</v>
      </c>
      <c r="O1799" s="112"/>
      <c r="P1799" s="112" t="s">
        <v>87</v>
      </c>
      <c r="Q1799" t="str">
        <v>MAIN MODELS</v>
      </c>
      <c r="R1799" s="114" t="str">
        <f t="shared" si="31"/>
        <v>RAIZE</v>
      </c>
      <c r="S1799" t="str">
        <v>Big Model</v>
      </c>
    </row>
    <row r="1800" spans="1:19" hidden="1">
      <c r="A1800" s="72" t="s">
        <v>2961</v>
      </c>
      <c r="B1800" s="73" t="s">
        <v>170</v>
      </c>
      <c r="C1800" s="73" t="s">
        <v>2985</v>
      </c>
      <c r="D1800" s="73" t="s">
        <v>2966</v>
      </c>
      <c r="E1800" s="73" t="s">
        <v>87</v>
      </c>
      <c r="F1800" s="74" t="s">
        <v>2964</v>
      </c>
      <c r="G1800" s="75" t="s">
        <v>161</v>
      </c>
      <c r="H1800" s="75" t="s">
        <v>161</v>
      </c>
      <c r="I1800" s="74">
        <v>0</v>
      </c>
      <c r="K1800" s="112"/>
      <c r="L1800" s="112"/>
      <c r="M1800" s="113">
        <v>44</v>
      </c>
      <c r="N1800" s="112" t="str">
        <f t="shared" ref="N1800" si="32">F1800</f>
        <v>RAIZE 1.0 1TONE</v>
      </c>
      <c r="O1800" s="112"/>
      <c r="P1800" s="112" t="s">
        <v>87</v>
      </c>
      <c r="Q1800" t="str">
        <v>MAIN MODELS</v>
      </c>
      <c r="R1800" s="114" t="str">
        <f t="shared" si="31"/>
        <v>RAIZE</v>
      </c>
      <c r="S1800" t="str">
        <v>Big Model</v>
      </c>
    </row>
    <row r="1801" spans="1:19" hidden="1">
      <c r="A1801" s="72" t="s">
        <v>2977</v>
      </c>
      <c r="B1801" s="73" t="s">
        <v>162</v>
      </c>
      <c r="C1801" s="73" t="s">
        <v>2986</v>
      </c>
      <c r="D1801" s="73" t="s">
        <v>2979</v>
      </c>
      <c r="E1801" s="73" t="s">
        <v>87</v>
      </c>
      <c r="F1801" s="74" t="s">
        <v>2968</v>
      </c>
      <c r="G1801" s="75" t="s">
        <v>161</v>
      </c>
      <c r="H1801" s="75" t="s">
        <v>161</v>
      </c>
      <c r="I1801" s="74">
        <v>0</v>
      </c>
      <c r="K1801" s="112"/>
      <c r="L1801" s="112"/>
      <c r="M1801" s="112"/>
      <c r="N1801" s="112" t="str">
        <f>F1801</f>
        <v>RAIZE 1.0 2TONE</v>
      </c>
      <c r="O1801" s="112"/>
      <c r="P1801" s="112" t="s">
        <v>87</v>
      </c>
      <c r="Q1801" t="str">
        <v>MAIN MODELS</v>
      </c>
      <c r="R1801" s="114" t="str">
        <f t="shared" si="31"/>
        <v>RAIZE</v>
      </c>
      <c r="S1801" t="str">
        <v>Big Model</v>
      </c>
    </row>
    <row r="1802" spans="1:19" hidden="1">
      <c r="A1802" s="72" t="s">
        <v>2961</v>
      </c>
      <c r="B1802" s="73" t="s">
        <v>162</v>
      </c>
      <c r="C1802" s="73" t="s">
        <v>2987</v>
      </c>
      <c r="D1802" s="73" t="s">
        <v>2963</v>
      </c>
      <c r="E1802" s="73" t="s">
        <v>87</v>
      </c>
      <c r="F1802" s="74" t="s">
        <v>2968</v>
      </c>
      <c r="G1802" s="75" t="s">
        <v>161</v>
      </c>
      <c r="H1802" s="75" t="s">
        <v>161</v>
      </c>
      <c r="I1802" s="74">
        <v>0</v>
      </c>
      <c r="K1802" s="112"/>
      <c r="L1802" s="112"/>
      <c r="M1802" s="113">
        <v>45</v>
      </c>
      <c r="N1802" s="112" t="str">
        <f t="shared" ref="N1802:N1811" si="33">F1802</f>
        <v>RAIZE 1.0 2TONE</v>
      </c>
      <c r="O1802" s="112"/>
      <c r="P1802" s="112" t="s">
        <v>87</v>
      </c>
      <c r="Q1802" t="str">
        <v>MAIN MODELS</v>
      </c>
      <c r="R1802" s="114" t="str">
        <f t="shared" si="31"/>
        <v>RAIZE</v>
      </c>
      <c r="S1802" t="str">
        <v>Big Model</v>
      </c>
    </row>
    <row r="1803" spans="1:19" hidden="1">
      <c r="A1803" s="72" t="s">
        <v>2961</v>
      </c>
      <c r="B1803" s="73" t="s">
        <v>172</v>
      </c>
      <c r="C1803" s="73" t="s">
        <v>2988</v>
      </c>
      <c r="D1803" s="73" t="s">
        <v>2966</v>
      </c>
      <c r="E1803" s="73" t="s">
        <v>87</v>
      </c>
      <c r="F1803" s="74" t="s">
        <v>2968</v>
      </c>
      <c r="G1803" s="75" t="s">
        <v>161</v>
      </c>
      <c r="H1803" s="75" t="s">
        <v>161</v>
      </c>
      <c r="I1803" s="74">
        <v>0</v>
      </c>
      <c r="K1803" s="112"/>
      <c r="L1803" s="112"/>
      <c r="M1803" s="113">
        <v>45</v>
      </c>
      <c r="N1803" s="112" t="str">
        <f t="shared" si="33"/>
        <v>RAIZE 1.0 2TONE</v>
      </c>
      <c r="O1803" s="112"/>
      <c r="P1803" s="112" t="s">
        <v>87</v>
      </c>
      <c r="Q1803" t="str">
        <v>MAIN MODELS</v>
      </c>
      <c r="R1803" s="114" t="str">
        <f t="shared" si="31"/>
        <v>RAIZE</v>
      </c>
      <c r="S1803" t="str">
        <v>Big Model</v>
      </c>
    </row>
    <row r="1804" spans="1:19" hidden="1">
      <c r="A1804" s="72" t="s">
        <v>2961</v>
      </c>
      <c r="B1804" s="73" t="s">
        <v>221</v>
      </c>
      <c r="C1804" s="73" t="s">
        <v>2989</v>
      </c>
      <c r="D1804" s="73" t="s">
        <v>2963</v>
      </c>
      <c r="E1804" s="73" t="s">
        <v>87</v>
      </c>
      <c r="F1804" s="74" t="s">
        <v>2964</v>
      </c>
      <c r="G1804" s="75" t="s">
        <v>161</v>
      </c>
      <c r="H1804" s="75" t="s">
        <v>161</v>
      </c>
      <c r="I1804" s="74">
        <v>0</v>
      </c>
      <c r="K1804" s="112"/>
      <c r="L1804" s="112"/>
      <c r="M1804" s="113">
        <v>44</v>
      </c>
      <c r="N1804" s="112" t="str">
        <f t="shared" si="33"/>
        <v>RAIZE 1.0 1TONE</v>
      </c>
      <c r="O1804" s="112"/>
      <c r="P1804" s="112" t="s">
        <v>87</v>
      </c>
      <c r="Q1804" t="str">
        <v>MAIN MODELS</v>
      </c>
      <c r="R1804" s="114" t="str">
        <f t="shared" si="31"/>
        <v>RAIZE</v>
      </c>
      <c r="S1804" t="str">
        <v>Big Model</v>
      </c>
    </row>
    <row r="1805" spans="1:19" hidden="1">
      <c r="A1805" s="72" t="s">
        <v>2961</v>
      </c>
      <c r="B1805" s="73" t="s">
        <v>174</v>
      </c>
      <c r="C1805" s="73" t="s">
        <v>2990</v>
      </c>
      <c r="D1805" s="73" t="s">
        <v>2966</v>
      </c>
      <c r="E1805" s="73" t="s">
        <v>87</v>
      </c>
      <c r="F1805" s="74" t="s">
        <v>2964</v>
      </c>
      <c r="G1805" s="75" t="s">
        <v>161</v>
      </c>
      <c r="H1805" s="75" t="s">
        <v>161</v>
      </c>
      <c r="I1805" s="74">
        <v>0</v>
      </c>
      <c r="K1805" s="112"/>
      <c r="L1805" s="112"/>
      <c r="M1805" s="113">
        <v>44</v>
      </c>
      <c r="N1805" s="112" t="str">
        <f t="shared" si="33"/>
        <v>RAIZE 1.0 1TONE</v>
      </c>
      <c r="O1805" s="112"/>
      <c r="P1805" s="112" t="s">
        <v>87</v>
      </c>
      <c r="Q1805" t="str">
        <v>MAIN MODELS</v>
      </c>
      <c r="R1805" s="114" t="str">
        <f t="shared" si="31"/>
        <v>RAIZE</v>
      </c>
      <c r="S1805" t="str">
        <v>Big Model</v>
      </c>
    </row>
    <row r="1806" spans="1:19" hidden="1">
      <c r="A1806" s="72" t="s">
        <v>2961</v>
      </c>
      <c r="B1806" s="73" t="s">
        <v>164</v>
      </c>
      <c r="C1806" s="73" t="s">
        <v>2991</v>
      </c>
      <c r="D1806" s="73" t="s">
        <v>2963</v>
      </c>
      <c r="E1806" s="73" t="s">
        <v>87</v>
      </c>
      <c r="F1806" s="74" t="s">
        <v>2968</v>
      </c>
      <c r="G1806" s="75" t="s">
        <v>161</v>
      </c>
      <c r="H1806" s="75" t="s">
        <v>161</v>
      </c>
      <c r="I1806" s="74">
        <v>0</v>
      </c>
      <c r="K1806" s="112"/>
      <c r="L1806" s="112"/>
      <c r="M1806" s="113">
        <v>45</v>
      </c>
      <c r="N1806" s="112" t="str">
        <f t="shared" si="33"/>
        <v>RAIZE 1.0 2TONE</v>
      </c>
      <c r="O1806" s="112"/>
      <c r="P1806" s="112" t="s">
        <v>87</v>
      </c>
      <c r="Q1806" t="str">
        <v>MAIN MODELS</v>
      </c>
      <c r="R1806" s="114" t="str">
        <f t="shared" si="31"/>
        <v>RAIZE</v>
      </c>
      <c r="S1806" t="str">
        <v>Big Model</v>
      </c>
    </row>
    <row r="1807" spans="1:19" hidden="1">
      <c r="A1807" s="72" t="s">
        <v>2961</v>
      </c>
      <c r="B1807" s="73" t="s">
        <v>176</v>
      </c>
      <c r="C1807" s="73" t="s">
        <v>2992</v>
      </c>
      <c r="D1807" s="73" t="s">
        <v>2966</v>
      </c>
      <c r="E1807" s="73" t="s">
        <v>87</v>
      </c>
      <c r="F1807" s="74" t="s">
        <v>2968</v>
      </c>
      <c r="G1807" s="75" t="s">
        <v>161</v>
      </c>
      <c r="H1807" s="75" t="s">
        <v>161</v>
      </c>
      <c r="I1807" s="74">
        <v>0</v>
      </c>
      <c r="K1807" s="112"/>
      <c r="L1807" s="112"/>
      <c r="M1807" s="113">
        <v>45</v>
      </c>
      <c r="N1807" s="112" t="str">
        <f t="shared" si="33"/>
        <v>RAIZE 1.0 2TONE</v>
      </c>
      <c r="O1807" s="112"/>
      <c r="P1807" s="112" t="s">
        <v>87</v>
      </c>
      <c r="Q1807" t="str">
        <v>MAIN MODELS</v>
      </c>
      <c r="R1807" s="114" t="str">
        <f t="shared" si="31"/>
        <v>RAIZE</v>
      </c>
      <c r="S1807" t="str">
        <v>Big Model</v>
      </c>
    </row>
    <row r="1808" spans="1:19" hidden="1">
      <c r="A1808" s="72" t="s">
        <v>2970</v>
      </c>
      <c r="B1808" s="73" t="s">
        <v>596</v>
      </c>
      <c r="C1808" s="73" t="s">
        <v>2993</v>
      </c>
      <c r="D1808" s="73" t="s">
        <v>2972</v>
      </c>
      <c r="E1808" s="73" t="s">
        <v>87</v>
      </c>
      <c r="F1808" s="74" t="s">
        <v>2973</v>
      </c>
      <c r="G1808" s="75" t="s">
        <v>161</v>
      </c>
      <c r="H1808" s="75" t="s">
        <v>161</v>
      </c>
      <c r="I1808" s="75" t="s">
        <v>161</v>
      </c>
      <c r="K1808" s="112"/>
      <c r="L1808" s="112"/>
      <c r="M1808" s="112"/>
      <c r="N1808" s="112" t="str">
        <f t="shared" si="33"/>
        <v>RAIZE 1.2 1TONE</v>
      </c>
      <c r="O1808" s="112"/>
      <c r="P1808" s="112" t="s">
        <v>87</v>
      </c>
      <c r="Q1808" t="str">
        <v>MAIN MODELS</v>
      </c>
      <c r="R1808" s="114" t="str">
        <f t="shared" si="31"/>
        <v>RAIZE</v>
      </c>
      <c r="S1808" t="str">
        <v>Big Model</v>
      </c>
    </row>
    <row r="1809" spans="1:19" hidden="1">
      <c r="A1809" s="72" t="s">
        <v>2974</v>
      </c>
      <c r="B1809" s="73" t="s">
        <v>596</v>
      </c>
      <c r="C1809" s="73" t="s">
        <v>2994</v>
      </c>
      <c r="D1809" s="73" t="s">
        <v>2976</v>
      </c>
      <c r="E1809" s="73" t="s">
        <v>87</v>
      </c>
      <c r="F1809" s="74" t="s">
        <v>2973</v>
      </c>
      <c r="G1809" s="75" t="s">
        <v>161</v>
      </c>
      <c r="H1809" s="75" t="s">
        <v>161</v>
      </c>
      <c r="I1809" s="75" t="s">
        <v>161</v>
      </c>
      <c r="K1809" s="112"/>
      <c r="L1809" s="112"/>
      <c r="M1809" s="112"/>
      <c r="N1809" s="112" t="str">
        <f t="shared" si="33"/>
        <v>RAIZE 1.2 1TONE</v>
      </c>
      <c r="O1809" s="112"/>
      <c r="P1809" s="112" t="s">
        <v>87</v>
      </c>
      <c r="Q1809" t="str">
        <v>MAIN MODELS</v>
      </c>
      <c r="R1809" s="114" t="str">
        <f t="shared" si="31"/>
        <v>RAIZE</v>
      </c>
      <c r="S1809" t="str">
        <v>Big Model</v>
      </c>
    </row>
    <row r="1810" spans="1:19" hidden="1">
      <c r="A1810" s="72" t="s">
        <v>2977</v>
      </c>
      <c r="B1810" s="73" t="s">
        <v>596</v>
      </c>
      <c r="C1810" s="73" t="s">
        <v>2995</v>
      </c>
      <c r="D1810" s="73" t="s">
        <v>2979</v>
      </c>
      <c r="E1810" s="73" t="s">
        <v>87</v>
      </c>
      <c r="F1810" s="74" t="s">
        <v>2964</v>
      </c>
      <c r="G1810" s="75" t="s">
        <v>161</v>
      </c>
      <c r="H1810" s="75" t="s">
        <v>161</v>
      </c>
      <c r="I1810" s="75" t="s">
        <v>161</v>
      </c>
      <c r="K1810" s="112"/>
      <c r="L1810" s="112"/>
      <c r="M1810" s="112"/>
      <c r="N1810" s="112" t="str">
        <f t="shared" si="33"/>
        <v>RAIZE 1.0 1TONE</v>
      </c>
      <c r="O1810" s="112"/>
      <c r="P1810" s="112" t="s">
        <v>87</v>
      </c>
      <c r="Q1810" t="str">
        <v>MAIN MODELS</v>
      </c>
      <c r="R1810" s="114" t="str">
        <f t="shared" si="31"/>
        <v>RAIZE</v>
      </c>
      <c r="S1810" t="str">
        <v>Big Model</v>
      </c>
    </row>
    <row r="1811" spans="1:19" hidden="1">
      <c r="A1811" s="72" t="s">
        <v>2980</v>
      </c>
      <c r="B1811" s="73" t="s">
        <v>596</v>
      </c>
      <c r="C1811" s="73" t="s">
        <v>2996</v>
      </c>
      <c r="D1811" s="73" t="s">
        <v>2982</v>
      </c>
      <c r="E1811" s="73" t="s">
        <v>87</v>
      </c>
      <c r="F1811" s="74" t="s">
        <v>2964</v>
      </c>
      <c r="G1811" s="75" t="s">
        <v>161</v>
      </c>
      <c r="H1811" s="75" t="s">
        <v>161</v>
      </c>
      <c r="I1811" s="75" t="s">
        <v>161</v>
      </c>
      <c r="K1811" s="112"/>
      <c r="L1811" s="112"/>
      <c r="M1811" s="112"/>
      <c r="N1811" s="112" t="str">
        <f t="shared" si="33"/>
        <v>RAIZE 1.0 1TONE</v>
      </c>
      <c r="O1811" s="112"/>
      <c r="P1811" s="112" t="s">
        <v>87</v>
      </c>
      <c r="Q1811" t="str">
        <v>MAIN MODELS</v>
      </c>
      <c r="R1811" s="114" t="str">
        <f t="shared" si="31"/>
        <v>RAIZE</v>
      </c>
      <c r="S1811" t="str">
        <v>Big Model</v>
      </c>
    </row>
    <row r="1812" spans="1:19" hidden="1">
      <c r="A1812" s="72" t="s">
        <v>2961</v>
      </c>
      <c r="B1812" s="73" t="s">
        <v>596</v>
      </c>
      <c r="C1812" s="73" t="s">
        <v>2997</v>
      </c>
      <c r="D1812" s="73" t="s">
        <v>2963</v>
      </c>
      <c r="E1812" s="73" t="s">
        <v>87</v>
      </c>
      <c r="F1812" s="74" t="s">
        <v>2964</v>
      </c>
      <c r="G1812" s="75" t="s">
        <v>161</v>
      </c>
      <c r="H1812" s="75" t="s">
        <v>161</v>
      </c>
      <c r="I1812" s="75" t="s">
        <v>161</v>
      </c>
      <c r="K1812" s="112"/>
      <c r="L1812" s="112"/>
      <c r="M1812" s="113">
        <v>44</v>
      </c>
      <c r="N1812" s="112" t="str">
        <f t="shared" ref="N1812:N1817" si="34">F1812</f>
        <v>RAIZE 1.0 1TONE</v>
      </c>
      <c r="O1812" s="112"/>
      <c r="P1812" s="112" t="s">
        <v>87</v>
      </c>
      <c r="Q1812" t="str">
        <v>MAIN MODELS</v>
      </c>
      <c r="R1812" s="114" t="str">
        <f t="shared" si="31"/>
        <v>RAIZE</v>
      </c>
      <c r="S1812" t="str">
        <v>Big Model</v>
      </c>
    </row>
    <row r="1813" spans="1:19" hidden="1">
      <c r="A1813" s="72" t="s">
        <v>2961</v>
      </c>
      <c r="B1813" s="73" t="s">
        <v>603</v>
      </c>
      <c r="C1813" s="73" t="s">
        <v>2998</v>
      </c>
      <c r="D1813" s="73" t="s">
        <v>2966</v>
      </c>
      <c r="E1813" s="73" t="s">
        <v>87</v>
      </c>
      <c r="F1813" s="74" t="s">
        <v>2964</v>
      </c>
      <c r="G1813" s="75" t="s">
        <v>161</v>
      </c>
      <c r="H1813" s="75" t="s">
        <v>161</v>
      </c>
      <c r="I1813" s="75" t="s">
        <v>161</v>
      </c>
      <c r="K1813" s="112"/>
      <c r="L1813" s="112"/>
      <c r="M1813" s="113">
        <v>44</v>
      </c>
      <c r="N1813" s="112" t="str">
        <f t="shared" si="34"/>
        <v>RAIZE 1.0 1TONE</v>
      </c>
      <c r="O1813" s="112"/>
      <c r="P1813" s="112" t="s">
        <v>87</v>
      </c>
      <c r="Q1813" t="str">
        <v>MAIN MODELS</v>
      </c>
      <c r="R1813" s="114" t="str">
        <f t="shared" si="31"/>
        <v>RAIZE</v>
      </c>
      <c r="S1813" t="str">
        <v>Big Model</v>
      </c>
    </row>
    <row r="1814" spans="1:19" hidden="1">
      <c r="A1814" s="72" t="s">
        <v>2961</v>
      </c>
      <c r="B1814" s="73" t="s">
        <v>2999</v>
      </c>
      <c r="C1814" s="73" t="s">
        <v>3000</v>
      </c>
      <c r="D1814" s="73" t="s">
        <v>2966</v>
      </c>
      <c r="E1814" s="73" t="s">
        <v>87</v>
      </c>
      <c r="F1814" s="74" t="s">
        <v>2964</v>
      </c>
      <c r="G1814" s="75" t="s">
        <v>161</v>
      </c>
      <c r="H1814" s="75" t="s">
        <v>161</v>
      </c>
      <c r="I1814" s="75" t="s">
        <v>161</v>
      </c>
      <c r="K1814" s="112"/>
      <c r="L1814" s="112"/>
      <c r="M1814" s="113">
        <v>44</v>
      </c>
      <c r="N1814" s="112" t="str">
        <f t="shared" si="34"/>
        <v>RAIZE 1.0 1TONE</v>
      </c>
      <c r="O1814" s="112"/>
      <c r="P1814" s="112" t="s">
        <v>87</v>
      </c>
      <c r="Q1814" t="str">
        <v>MAIN MODELS</v>
      </c>
      <c r="R1814" s="114" t="str">
        <f t="shared" si="31"/>
        <v>RAIZE</v>
      </c>
      <c r="S1814" t="str">
        <v>Big Model</v>
      </c>
    </row>
    <row r="1815" spans="1:19" hidden="1">
      <c r="A1815" s="72" t="s">
        <v>2961</v>
      </c>
      <c r="B1815" s="73" t="s">
        <v>625</v>
      </c>
      <c r="C1815" s="73" t="s">
        <v>3001</v>
      </c>
      <c r="D1815" s="73" t="s">
        <v>2963</v>
      </c>
      <c r="E1815" s="73" t="s">
        <v>87</v>
      </c>
      <c r="F1815" s="74" t="s">
        <v>2964</v>
      </c>
      <c r="G1815" s="75" t="s">
        <v>161</v>
      </c>
      <c r="H1815" s="75" t="s">
        <v>161</v>
      </c>
      <c r="I1815" s="75" t="s">
        <v>161</v>
      </c>
      <c r="K1815" s="112"/>
      <c r="L1815" s="112"/>
      <c r="M1815" s="113">
        <v>44</v>
      </c>
      <c r="N1815" s="112" t="str">
        <f t="shared" si="34"/>
        <v>RAIZE 1.0 1TONE</v>
      </c>
      <c r="O1815" s="112"/>
      <c r="P1815" s="112" t="s">
        <v>87</v>
      </c>
      <c r="Q1815" t="str">
        <v>MAIN MODELS</v>
      </c>
      <c r="R1815" s="114" t="str">
        <f t="shared" si="31"/>
        <v>RAIZE</v>
      </c>
      <c r="S1815" t="str">
        <v>Big Model</v>
      </c>
    </row>
    <row r="1816" spans="1:19" hidden="1">
      <c r="A1816" s="72" t="s">
        <v>2977</v>
      </c>
      <c r="B1816" s="73" t="s">
        <v>569</v>
      </c>
      <c r="C1816" s="73" t="s">
        <v>3002</v>
      </c>
      <c r="D1816" s="73" t="s">
        <v>2979</v>
      </c>
      <c r="E1816" s="73" t="s">
        <v>87</v>
      </c>
      <c r="F1816" s="74" t="s">
        <v>2964</v>
      </c>
      <c r="G1816" s="75" t="s">
        <v>161</v>
      </c>
      <c r="H1816" s="75" t="s">
        <v>161</v>
      </c>
      <c r="I1816" s="75" t="s">
        <v>161</v>
      </c>
      <c r="K1816" s="112"/>
      <c r="L1816" s="112"/>
      <c r="M1816" s="112"/>
      <c r="N1816" s="112" t="str">
        <f t="shared" si="34"/>
        <v>RAIZE 1.0 1TONE</v>
      </c>
      <c r="O1816" s="112"/>
      <c r="P1816" s="112" t="s">
        <v>87</v>
      </c>
      <c r="Q1816" t="str">
        <v>MAIN MODELS</v>
      </c>
      <c r="R1816" s="114" t="str">
        <f t="shared" si="31"/>
        <v>RAIZE</v>
      </c>
      <c r="S1816" t="str">
        <v>Big Model</v>
      </c>
    </row>
    <row r="1817" spans="1:19" hidden="1">
      <c r="A1817" s="72" t="s">
        <v>2980</v>
      </c>
      <c r="B1817" s="73" t="s">
        <v>569</v>
      </c>
      <c r="C1817" s="73" t="s">
        <v>3003</v>
      </c>
      <c r="D1817" s="73" t="s">
        <v>2982</v>
      </c>
      <c r="E1817" s="73" t="s">
        <v>87</v>
      </c>
      <c r="F1817" s="74" t="s">
        <v>2964</v>
      </c>
      <c r="G1817" s="75" t="s">
        <v>161</v>
      </c>
      <c r="H1817" s="75" t="s">
        <v>161</v>
      </c>
      <c r="I1817" s="75" t="s">
        <v>161</v>
      </c>
      <c r="K1817" s="112"/>
      <c r="L1817" s="112"/>
      <c r="M1817" s="112"/>
      <c r="N1817" s="112" t="str">
        <f t="shared" si="34"/>
        <v>RAIZE 1.0 1TONE</v>
      </c>
      <c r="O1817" s="112"/>
      <c r="P1817" s="112" t="s">
        <v>87</v>
      </c>
      <c r="Q1817" t="str">
        <v>MAIN MODELS</v>
      </c>
      <c r="R1817" s="114" t="str">
        <f t="shared" si="31"/>
        <v>RAIZE</v>
      </c>
      <c r="S1817" t="str">
        <v>Big Model</v>
      </c>
    </row>
    <row r="1818" spans="1:19" hidden="1">
      <c r="A1818" s="72" t="s">
        <v>2961</v>
      </c>
      <c r="B1818" s="73" t="s">
        <v>569</v>
      </c>
      <c r="C1818" s="73" t="s">
        <v>3004</v>
      </c>
      <c r="D1818" s="73" t="s">
        <v>2963</v>
      </c>
      <c r="E1818" s="73" t="s">
        <v>87</v>
      </c>
      <c r="F1818" s="74" t="s">
        <v>2964</v>
      </c>
      <c r="G1818" s="75" t="s">
        <v>161</v>
      </c>
      <c r="H1818" s="75" t="s">
        <v>161</v>
      </c>
      <c r="I1818" s="75" t="s">
        <v>161</v>
      </c>
      <c r="K1818" s="112"/>
      <c r="L1818" s="112"/>
      <c r="M1818" s="113">
        <v>44</v>
      </c>
      <c r="N1818" s="112" t="str">
        <f t="shared" ref="N1818:N1821" si="35">F1818</f>
        <v>RAIZE 1.0 1TONE</v>
      </c>
      <c r="O1818" s="112"/>
      <c r="P1818" s="112" t="s">
        <v>87</v>
      </c>
      <c r="Q1818" t="str">
        <v>MAIN MODELS</v>
      </c>
      <c r="R1818" s="114" t="str">
        <f t="shared" si="31"/>
        <v>RAIZE</v>
      </c>
      <c r="S1818" t="str">
        <v>Big Model</v>
      </c>
    </row>
    <row r="1819" spans="1:19" hidden="1">
      <c r="A1819" s="72" t="s">
        <v>2961</v>
      </c>
      <c r="B1819" s="73" t="s">
        <v>575</v>
      </c>
      <c r="C1819" s="73" t="s">
        <v>3005</v>
      </c>
      <c r="D1819" s="73" t="s">
        <v>2966</v>
      </c>
      <c r="E1819" s="73" t="s">
        <v>87</v>
      </c>
      <c r="F1819" s="74" t="s">
        <v>2964</v>
      </c>
      <c r="G1819" s="75" t="s">
        <v>161</v>
      </c>
      <c r="H1819" s="75" t="s">
        <v>161</v>
      </c>
      <c r="I1819" s="75" t="s">
        <v>161</v>
      </c>
      <c r="K1819" s="112"/>
      <c r="L1819" s="112"/>
      <c r="M1819" s="113">
        <v>44</v>
      </c>
      <c r="N1819" s="112" t="str">
        <f t="shared" si="35"/>
        <v>RAIZE 1.0 1TONE</v>
      </c>
      <c r="O1819" s="112"/>
      <c r="P1819" s="112" t="s">
        <v>87</v>
      </c>
      <c r="Q1819" t="str">
        <v>MAIN MODELS</v>
      </c>
      <c r="R1819" s="114" t="str">
        <f t="shared" si="31"/>
        <v>RAIZE</v>
      </c>
      <c r="S1819" t="str">
        <v>Big Model</v>
      </c>
    </row>
    <row r="1820" spans="1:19" hidden="1">
      <c r="A1820" s="72" t="s">
        <v>2977</v>
      </c>
      <c r="B1820" s="73" t="s">
        <v>575</v>
      </c>
      <c r="C1820" s="73" t="s">
        <v>3006</v>
      </c>
      <c r="D1820" s="73" t="s">
        <v>2979</v>
      </c>
      <c r="E1820" s="73" t="s">
        <v>87</v>
      </c>
      <c r="F1820" s="74" t="s">
        <v>2968</v>
      </c>
      <c r="G1820" s="75" t="s">
        <v>161</v>
      </c>
      <c r="H1820" s="75" t="s">
        <v>161</v>
      </c>
      <c r="I1820" s="75" t="s">
        <v>161</v>
      </c>
      <c r="K1820" s="112"/>
      <c r="L1820" s="112"/>
      <c r="M1820" s="112"/>
      <c r="N1820" s="112" t="str">
        <f t="shared" si="35"/>
        <v>RAIZE 1.0 2TONE</v>
      </c>
      <c r="O1820" s="112"/>
      <c r="P1820" s="112" t="s">
        <v>87</v>
      </c>
      <c r="Q1820" t="str">
        <v>MAIN MODELS</v>
      </c>
      <c r="R1820" s="114" t="str">
        <f t="shared" si="31"/>
        <v>RAIZE</v>
      </c>
      <c r="S1820" t="str">
        <v>Big Model</v>
      </c>
    </row>
    <row r="1821" spans="1:19" hidden="1">
      <c r="A1821" s="72" t="s">
        <v>2980</v>
      </c>
      <c r="B1821" s="73" t="s">
        <v>575</v>
      </c>
      <c r="C1821" s="73" t="s">
        <v>3007</v>
      </c>
      <c r="D1821" s="73" t="s">
        <v>2982</v>
      </c>
      <c r="E1821" s="73" t="s">
        <v>87</v>
      </c>
      <c r="F1821" s="74" t="s">
        <v>2968</v>
      </c>
      <c r="G1821" s="75" t="s">
        <v>161</v>
      </c>
      <c r="H1821" s="75" t="s">
        <v>161</v>
      </c>
      <c r="I1821" s="75" t="s">
        <v>161</v>
      </c>
      <c r="K1821" s="112"/>
      <c r="L1821" s="112"/>
      <c r="M1821" s="112"/>
      <c r="N1821" s="112" t="str">
        <f t="shared" si="35"/>
        <v>RAIZE 1.0 2TONE</v>
      </c>
      <c r="O1821" s="112"/>
      <c r="P1821" s="112" t="s">
        <v>87</v>
      </c>
      <c r="Q1821" t="str">
        <v>MAIN MODELS</v>
      </c>
      <c r="R1821" s="114" t="str">
        <f t="shared" si="31"/>
        <v>RAIZE</v>
      </c>
      <c r="S1821" t="str">
        <v>Big Model</v>
      </c>
    </row>
    <row r="1822" spans="1:19" hidden="1">
      <c r="A1822" s="72" t="s">
        <v>2961</v>
      </c>
      <c r="B1822" s="73" t="s">
        <v>610</v>
      </c>
      <c r="C1822" s="73" t="s">
        <v>3008</v>
      </c>
      <c r="D1822" s="73" t="s">
        <v>2963</v>
      </c>
      <c r="E1822" s="73" t="s">
        <v>87</v>
      </c>
      <c r="F1822" s="74" t="s">
        <v>2968</v>
      </c>
      <c r="G1822" s="75" t="s">
        <v>161</v>
      </c>
      <c r="H1822" s="75" t="s">
        <v>161</v>
      </c>
      <c r="I1822" s="75" t="s">
        <v>161</v>
      </c>
      <c r="K1822" s="112"/>
      <c r="L1822" s="112"/>
      <c r="M1822" s="113">
        <v>45</v>
      </c>
      <c r="N1822" s="112" t="str">
        <f t="shared" ref="N1822:N1827" si="36">F1822</f>
        <v>RAIZE 1.0 2TONE</v>
      </c>
      <c r="O1822" s="112"/>
      <c r="P1822" s="112" t="s">
        <v>87</v>
      </c>
      <c r="Q1822" t="str">
        <v>MAIN MODELS</v>
      </c>
      <c r="R1822" s="114" t="str">
        <f t="shared" si="31"/>
        <v>RAIZE</v>
      </c>
      <c r="S1822" t="str">
        <v>Big Model</v>
      </c>
    </row>
    <row r="1823" spans="1:19" hidden="1">
      <c r="A1823" s="72" t="s">
        <v>2961</v>
      </c>
      <c r="B1823" s="73" t="s">
        <v>628</v>
      </c>
      <c r="C1823" s="73" t="s">
        <v>3009</v>
      </c>
      <c r="D1823" s="73" t="s">
        <v>2966</v>
      </c>
      <c r="E1823" s="73" t="s">
        <v>87</v>
      </c>
      <c r="F1823" s="74" t="s">
        <v>2968</v>
      </c>
      <c r="G1823" s="75" t="s">
        <v>161</v>
      </c>
      <c r="H1823" s="75" t="s">
        <v>161</v>
      </c>
      <c r="I1823" s="75" t="s">
        <v>161</v>
      </c>
      <c r="K1823" s="112"/>
      <c r="L1823" s="112"/>
      <c r="M1823" s="113">
        <v>45</v>
      </c>
      <c r="N1823" s="112" t="str">
        <f t="shared" si="36"/>
        <v>RAIZE 1.0 2TONE</v>
      </c>
      <c r="O1823" s="112"/>
      <c r="P1823" s="112" t="s">
        <v>87</v>
      </c>
      <c r="Q1823" t="str">
        <v>MAIN MODELS</v>
      </c>
      <c r="R1823" s="114" t="str">
        <f t="shared" si="31"/>
        <v>RAIZE</v>
      </c>
      <c r="S1823" t="str">
        <v>Big Model</v>
      </c>
    </row>
    <row r="1824" spans="1:19" hidden="1">
      <c r="A1824" s="72" t="s">
        <v>2977</v>
      </c>
      <c r="B1824" s="73" t="s">
        <v>605</v>
      </c>
      <c r="C1824" s="73" t="s">
        <v>3010</v>
      </c>
      <c r="D1824" s="73" t="s">
        <v>2979</v>
      </c>
      <c r="E1824" s="73" t="s">
        <v>87</v>
      </c>
      <c r="F1824" s="74" t="s">
        <v>2964</v>
      </c>
      <c r="G1824" s="75" t="s">
        <v>161</v>
      </c>
      <c r="H1824" s="75" t="s">
        <v>161</v>
      </c>
      <c r="I1824" s="75" t="s">
        <v>161</v>
      </c>
      <c r="K1824" s="112"/>
      <c r="L1824" s="112"/>
      <c r="M1824" s="112"/>
      <c r="N1824" s="112" t="str">
        <f t="shared" si="36"/>
        <v>RAIZE 1.0 1TONE</v>
      </c>
      <c r="O1824" s="112"/>
      <c r="P1824" s="112" t="s">
        <v>87</v>
      </c>
      <c r="Q1824" t="str">
        <v>MAIN MODELS</v>
      </c>
      <c r="R1824" s="114" t="str">
        <f t="shared" si="31"/>
        <v>RAIZE</v>
      </c>
      <c r="S1824" t="str">
        <v>Big Model</v>
      </c>
    </row>
    <row r="1825" spans="1:19" hidden="1">
      <c r="A1825" s="72" t="s">
        <v>2977</v>
      </c>
      <c r="B1825" s="73" t="s">
        <v>0</v>
      </c>
      <c r="C1825" s="73" t="s">
        <v>3011</v>
      </c>
      <c r="D1825" s="73" t="s">
        <v>2979</v>
      </c>
      <c r="E1825" s="73" t="s">
        <v>87</v>
      </c>
      <c r="F1825" s="74" t="s">
        <v>2968</v>
      </c>
      <c r="G1825" s="75" t="s">
        <v>161</v>
      </c>
      <c r="H1825" s="75" t="s">
        <v>161</v>
      </c>
      <c r="I1825" s="75" t="s">
        <v>161</v>
      </c>
      <c r="K1825" s="112"/>
      <c r="L1825" s="112"/>
      <c r="M1825" s="112"/>
      <c r="N1825" s="112" t="str">
        <f t="shared" si="36"/>
        <v>RAIZE 1.0 2TONE</v>
      </c>
      <c r="O1825" s="112"/>
      <c r="P1825" s="112" t="s">
        <v>87</v>
      </c>
      <c r="Q1825" t="str">
        <v>MAIN MODELS</v>
      </c>
      <c r="R1825" s="114" t="str">
        <f t="shared" si="31"/>
        <v>RAIZE</v>
      </c>
      <c r="S1825" t="str">
        <v>Big Model</v>
      </c>
    </row>
    <row r="1826" spans="1:19" hidden="1">
      <c r="A1826" s="72" t="s">
        <v>2980</v>
      </c>
      <c r="B1826" s="73" t="s">
        <v>605</v>
      </c>
      <c r="C1826" s="73" t="s">
        <v>3012</v>
      </c>
      <c r="D1826" s="73" t="s">
        <v>2982</v>
      </c>
      <c r="E1826" s="73" t="s">
        <v>87</v>
      </c>
      <c r="F1826" s="74" t="s">
        <v>2964</v>
      </c>
      <c r="G1826" s="75" t="s">
        <v>161</v>
      </c>
      <c r="H1826" s="75" t="s">
        <v>161</v>
      </c>
      <c r="I1826" s="75" t="s">
        <v>161</v>
      </c>
      <c r="K1826" s="112"/>
      <c r="L1826" s="112"/>
      <c r="M1826" s="112"/>
      <c r="N1826" s="112" t="str">
        <f t="shared" si="36"/>
        <v>RAIZE 1.0 1TONE</v>
      </c>
      <c r="O1826" s="112"/>
      <c r="P1826" s="112" t="s">
        <v>87</v>
      </c>
      <c r="Q1826" t="str">
        <v>MAIN MODELS</v>
      </c>
      <c r="R1826" s="114" t="str">
        <f t="shared" si="31"/>
        <v>RAIZE</v>
      </c>
      <c r="S1826" t="str">
        <v>Big Model</v>
      </c>
    </row>
    <row r="1827" spans="1:19" hidden="1">
      <c r="A1827" s="72" t="s">
        <v>2980</v>
      </c>
      <c r="B1827" s="73" t="s">
        <v>0</v>
      </c>
      <c r="C1827" s="73" t="s">
        <v>3013</v>
      </c>
      <c r="D1827" s="73" t="s">
        <v>2982</v>
      </c>
      <c r="E1827" s="73" t="s">
        <v>87</v>
      </c>
      <c r="F1827" s="74" t="s">
        <v>2968</v>
      </c>
      <c r="G1827" s="75" t="s">
        <v>161</v>
      </c>
      <c r="H1827" s="75" t="s">
        <v>161</v>
      </c>
      <c r="I1827" s="75" t="s">
        <v>161</v>
      </c>
      <c r="K1827" s="112"/>
      <c r="L1827" s="112"/>
      <c r="M1827" s="112"/>
      <c r="N1827" s="112" t="str">
        <f t="shared" si="36"/>
        <v>RAIZE 1.0 2TONE</v>
      </c>
      <c r="O1827" s="112"/>
      <c r="P1827" s="112" t="s">
        <v>87</v>
      </c>
      <c r="Q1827" t="str">
        <v>MAIN MODELS</v>
      </c>
      <c r="R1827" s="114" t="str">
        <f t="shared" si="31"/>
        <v>RAIZE</v>
      </c>
      <c r="S1827" t="str">
        <v>Big Model</v>
      </c>
    </row>
    <row r="1828" spans="1:19" hidden="1">
      <c r="A1828" s="72" t="s">
        <v>2961</v>
      </c>
      <c r="B1828" s="73" t="s">
        <v>567</v>
      </c>
      <c r="C1828" s="73" t="s">
        <v>3014</v>
      </c>
      <c r="D1828" s="73" t="s">
        <v>2963</v>
      </c>
      <c r="E1828" s="73" t="s">
        <v>87</v>
      </c>
      <c r="F1828" s="74" t="s">
        <v>2964</v>
      </c>
      <c r="G1828" s="75" t="s">
        <v>161</v>
      </c>
      <c r="H1828" s="75" t="s">
        <v>161</v>
      </c>
      <c r="I1828" s="75" t="s">
        <v>161</v>
      </c>
      <c r="K1828" s="112"/>
      <c r="L1828" s="112"/>
      <c r="M1828" s="113">
        <v>44</v>
      </c>
      <c r="N1828" s="112" t="str">
        <f t="shared" ref="N1828:N1870" si="37">F1828</f>
        <v>RAIZE 1.0 1TONE</v>
      </c>
      <c r="O1828" s="112"/>
      <c r="P1828" s="112" t="s">
        <v>87</v>
      </c>
      <c r="Q1828" t="str">
        <v>MAIN MODELS</v>
      </c>
      <c r="R1828" s="114" t="str">
        <f t="shared" si="31"/>
        <v>RAIZE</v>
      </c>
      <c r="S1828" t="str">
        <v>Big Model</v>
      </c>
    </row>
    <row r="1829" spans="1:19" hidden="1">
      <c r="A1829" s="72" t="s">
        <v>2961</v>
      </c>
      <c r="B1829" s="73" t="s">
        <v>3015</v>
      </c>
      <c r="C1829" s="73" t="s">
        <v>3016</v>
      </c>
      <c r="D1829" s="73" t="s">
        <v>2963</v>
      </c>
      <c r="E1829" s="73" t="s">
        <v>87</v>
      </c>
      <c r="F1829" s="74" t="s">
        <v>2964</v>
      </c>
      <c r="G1829" s="75" t="s">
        <v>161</v>
      </c>
      <c r="H1829" s="75" t="s">
        <v>161</v>
      </c>
      <c r="I1829" s="75" t="s">
        <v>161</v>
      </c>
      <c r="K1829" s="112"/>
      <c r="L1829" s="112"/>
      <c r="M1829" s="113">
        <v>44</v>
      </c>
      <c r="N1829" s="112" t="str">
        <f t="shared" si="37"/>
        <v>RAIZE 1.0 1TONE</v>
      </c>
      <c r="O1829" s="112"/>
      <c r="P1829" s="112" t="s">
        <v>87</v>
      </c>
      <c r="Q1829" t="str">
        <v>MAIN MODELS</v>
      </c>
      <c r="R1829" s="114" t="str">
        <f t="shared" si="31"/>
        <v>RAIZE</v>
      </c>
      <c r="S1829" t="str">
        <v>Big Model</v>
      </c>
    </row>
    <row r="1830" spans="1:19" hidden="1">
      <c r="A1830" s="72" t="s">
        <v>2961</v>
      </c>
      <c r="B1830" s="73" t="s">
        <v>605</v>
      </c>
      <c r="C1830" s="73" t="s">
        <v>3017</v>
      </c>
      <c r="D1830" s="73" t="s">
        <v>2963</v>
      </c>
      <c r="E1830" s="73" t="s">
        <v>87</v>
      </c>
      <c r="F1830" s="74" t="s">
        <v>2964</v>
      </c>
      <c r="G1830" s="75" t="s">
        <v>161</v>
      </c>
      <c r="H1830" s="75" t="s">
        <v>161</v>
      </c>
      <c r="I1830" s="75" t="s">
        <v>161</v>
      </c>
      <c r="K1830" s="112"/>
      <c r="L1830" s="112"/>
      <c r="M1830" s="113">
        <v>44</v>
      </c>
      <c r="N1830" s="112" t="str">
        <f t="shared" si="37"/>
        <v>RAIZE 1.0 1TONE</v>
      </c>
      <c r="O1830" s="112"/>
      <c r="P1830" s="112" t="s">
        <v>87</v>
      </c>
      <c r="Q1830" t="str">
        <v>MAIN MODELS</v>
      </c>
      <c r="R1830" s="114" t="str">
        <f t="shared" si="31"/>
        <v>RAIZE</v>
      </c>
      <c r="S1830" t="str">
        <v>Big Model</v>
      </c>
    </row>
    <row r="1831" spans="1:19" hidden="1">
      <c r="A1831" s="72" t="s">
        <v>2961</v>
      </c>
      <c r="B1831" s="73" t="s">
        <v>607</v>
      </c>
      <c r="C1831" s="73" t="s">
        <v>3018</v>
      </c>
      <c r="D1831" s="73" t="s">
        <v>2963</v>
      </c>
      <c r="E1831" s="73" t="s">
        <v>87</v>
      </c>
      <c r="F1831" s="74" t="s">
        <v>2964</v>
      </c>
      <c r="G1831" s="75" t="s">
        <v>161</v>
      </c>
      <c r="H1831" s="75" t="s">
        <v>161</v>
      </c>
      <c r="I1831" s="75" t="s">
        <v>161</v>
      </c>
      <c r="K1831" s="112"/>
      <c r="L1831" s="112"/>
      <c r="M1831" s="113">
        <v>44</v>
      </c>
      <c r="N1831" s="112" t="str">
        <f t="shared" si="37"/>
        <v>RAIZE 1.0 1TONE</v>
      </c>
      <c r="O1831" s="112"/>
      <c r="P1831" s="112" t="s">
        <v>87</v>
      </c>
      <c r="Q1831" t="str">
        <v>MAIN MODELS</v>
      </c>
      <c r="R1831" s="114" t="str">
        <f t="shared" si="31"/>
        <v>RAIZE</v>
      </c>
      <c r="S1831" t="str">
        <v>Big Model</v>
      </c>
    </row>
    <row r="1832" spans="1:19" hidden="1">
      <c r="A1832" s="72" t="s">
        <v>2961</v>
      </c>
      <c r="B1832" s="73" t="s">
        <v>1415</v>
      </c>
      <c r="C1832" s="73" t="s">
        <v>3019</v>
      </c>
      <c r="D1832" s="73" t="s">
        <v>2963</v>
      </c>
      <c r="E1832" s="73" t="s">
        <v>87</v>
      </c>
      <c r="F1832" s="74" t="s">
        <v>2968</v>
      </c>
      <c r="G1832" s="75" t="s">
        <v>161</v>
      </c>
      <c r="H1832" s="75" t="s">
        <v>161</v>
      </c>
      <c r="I1832" s="75" t="s">
        <v>161</v>
      </c>
      <c r="K1832" s="112"/>
      <c r="L1832" s="112"/>
      <c r="M1832" s="113">
        <v>45</v>
      </c>
      <c r="N1832" s="112" t="str">
        <f t="shared" si="37"/>
        <v>RAIZE 1.0 2TONE</v>
      </c>
      <c r="O1832" s="112"/>
      <c r="P1832" s="112" t="s">
        <v>87</v>
      </c>
      <c r="Q1832" t="str">
        <v>MAIN MODELS</v>
      </c>
      <c r="R1832" s="114" t="str">
        <f t="shared" si="31"/>
        <v>RAIZE</v>
      </c>
      <c r="S1832" t="str">
        <v>Big Model</v>
      </c>
    </row>
    <row r="1833" spans="1:19" hidden="1">
      <c r="A1833" s="72" t="s">
        <v>2961</v>
      </c>
      <c r="B1833" s="73" t="s">
        <v>3020</v>
      </c>
      <c r="C1833" s="73" t="s">
        <v>3021</v>
      </c>
      <c r="D1833" s="73" t="s">
        <v>2963</v>
      </c>
      <c r="E1833" s="73" t="s">
        <v>87</v>
      </c>
      <c r="F1833" s="74" t="s">
        <v>2968</v>
      </c>
      <c r="G1833" s="75" t="s">
        <v>161</v>
      </c>
      <c r="H1833" s="75" t="s">
        <v>161</v>
      </c>
      <c r="I1833" s="75" t="s">
        <v>161</v>
      </c>
      <c r="K1833" s="112"/>
      <c r="L1833" s="112"/>
      <c r="M1833" s="113">
        <v>45</v>
      </c>
      <c r="N1833" s="112" t="str">
        <f t="shared" si="37"/>
        <v>RAIZE 1.0 2TONE</v>
      </c>
      <c r="O1833" s="112"/>
      <c r="P1833" s="112" t="s">
        <v>87</v>
      </c>
      <c r="Q1833" t="str">
        <v>MAIN MODELS</v>
      </c>
      <c r="R1833" s="114" t="str">
        <f t="shared" si="31"/>
        <v>RAIZE</v>
      </c>
      <c r="S1833" t="str">
        <v>Big Model</v>
      </c>
    </row>
    <row r="1834" spans="1:19" hidden="1">
      <c r="A1834" s="72" t="s">
        <v>2961</v>
      </c>
      <c r="B1834" s="73" t="s">
        <v>3022</v>
      </c>
      <c r="C1834" s="73" t="s">
        <v>3023</v>
      </c>
      <c r="D1834" s="73" t="s">
        <v>2963</v>
      </c>
      <c r="E1834" s="73" t="s">
        <v>87</v>
      </c>
      <c r="F1834" s="74" t="s">
        <v>2968</v>
      </c>
      <c r="G1834" s="75" t="s">
        <v>161</v>
      </c>
      <c r="H1834" s="75" t="s">
        <v>161</v>
      </c>
      <c r="I1834" s="75" t="s">
        <v>161</v>
      </c>
      <c r="K1834" s="112"/>
      <c r="L1834" s="112"/>
      <c r="M1834" s="113">
        <v>45</v>
      </c>
      <c r="N1834" s="112" t="str">
        <f t="shared" si="37"/>
        <v>RAIZE 1.0 2TONE</v>
      </c>
      <c r="O1834" s="112"/>
      <c r="P1834" s="112" t="s">
        <v>87</v>
      </c>
      <c r="Q1834" t="str">
        <v>MAIN MODELS</v>
      </c>
      <c r="R1834" s="114" t="str">
        <f t="shared" si="31"/>
        <v>RAIZE</v>
      </c>
      <c r="S1834" t="str">
        <v>Big Model</v>
      </c>
    </row>
    <row r="1835" spans="1:19" hidden="1">
      <c r="A1835" s="72" t="s">
        <v>2961</v>
      </c>
      <c r="B1835" s="73" t="s">
        <v>3024</v>
      </c>
      <c r="C1835" s="73" t="s">
        <v>3025</v>
      </c>
      <c r="D1835" s="73" t="s">
        <v>2963</v>
      </c>
      <c r="E1835" s="73" t="s">
        <v>87</v>
      </c>
      <c r="F1835" s="74" t="s">
        <v>2968</v>
      </c>
      <c r="G1835" s="75" t="s">
        <v>161</v>
      </c>
      <c r="H1835" s="75" t="s">
        <v>161</v>
      </c>
      <c r="I1835" s="75" t="s">
        <v>161</v>
      </c>
      <c r="K1835" s="112"/>
      <c r="L1835" s="112"/>
      <c r="M1835" s="113">
        <v>45</v>
      </c>
      <c r="N1835" s="112" t="str">
        <f t="shared" si="37"/>
        <v>RAIZE 1.0 2TONE</v>
      </c>
      <c r="O1835" s="112"/>
      <c r="P1835" s="112" t="s">
        <v>87</v>
      </c>
      <c r="Q1835" t="str">
        <v>MAIN MODELS</v>
      </c>
      <c r="R1835" s="114" t="str">
        <f t="shared" si="31"/>
        <v>RAIZE</v>
      </c>
      <c r="S1835" t="str">
        <v>Big Model</v>
      </c>
    </row>
    <row r="1836" spans="1:19" hidden="1">
      <c r="A1836" s="72" t="s">
        <v>2961</v>
      </c>
      <c r="B1836" s="73" t="s">
        <v>573</v>
      </c>
      <c r="C1836" s="73" t="s">
        <v>3026</v>
      </c>
      <c r="D1836" s="73" t="s">
        <v>2966</v>
      </c>
      <c r="E1836" s="73" t="s">
        <v>87</v>
      </c>
      <c r="F1836" s="74" t="s">
        <v>2964</v>
      </c>
      <c r="G1836" s="75" t="s">
        <v>161</v>
      </c>
      <c r="H1836" s="75" t="s">
        <v>161</v>
      </c>
      <c r="I1836" s="75" t="s">
        <v>161</v>
      </c>
      <c r="K1836" s="112"/>
      <c r="L1836" s="112"/>
      <c r="M1836" s="113">
        <v>44</v>
      </c>
      <c r="N1836" s="112" t="str">
        <f t="shared" si="37"/>
        <v>RAIZE 1.0 1TONE</v>
      </c>
      <c r="O1836" s="112"/>
      <c r="P1836" s="112" t="s">
        <v>87</v>
      </c>
      <c r="Q1836" t="str">
        <v>MAIN MODELS</v>
      </c>
      <c r="R1836" s="114" t="str">
        <f t="shared" si="31"/>
        <v>RAIZE</v>
      </c>
      <c r="S1836" t="str">
        <v>Big Model</v>
      </c>
    </row>
    <row r="1837" spans="1:19" hidden="1">
      <c r="A1837" s="72" t="s">
        <v>2961</v>
      </c>
      <c r="B1837" s="73" t="s">
        <v>3027</v>
      </c>
      <c r="C1837" s="73" t="s">
        <v>3028</v>
      </c>
      <c r="D1837" s="73" t="s">
        <v>2966</v>
      </c>
      <c r="E1837" s="73" t="s">
        <v>87</v>
      </c>
      <c r="F1837" s="74" t="s">
        <v>2964</v>
      </c>
      <c r="G1837" s="75" t="s">
        <v>161</v>
      </c>
      <c r="H1837" s="75" t="s">
        <v>161</v>
      </c>
      <c r="I1837" s="75" t="s">
        <v>161</v>
      </c>
      <c r="K1837" s="112"/>
      <c r="L1837" s="112"/>
      <c r="M1837" s="113">
        <v>44</v>
      </c>
      <c r="N1837" s="112" t="str">
        <f t="shared" si="37"/>
        <v>RAIZE 1.0 1TONE</v>
      </c>
      <c r="O1837" s="112"/>
      <c r="P1837" s="112" t="s">
        <v>87</v>
      </c>
      <c r="Q1837" t="str">
        <v>MAIN MODELS</v>
      </c>
      <c r="R1837" s="114" t="str">
        <f t="shared" si="31"/>
        <v>RAIZE</v>
      </c>
      <c r="S1837" t="str">
        <v>Big Model</v>
      </c>
    </row>
    <row r="1838" spans="1:19" hidden="1">
      <c r="A1838" s="72" t="s">
        <v>2961</v>
      </c>
      <c r="B1838" s="73" t="s">
        <v>0</v>
      </c>
      <c r="C1838" s="73" t="s">
        <v>3029</v>
      </c>
      <c r="D1838" s="73" t="s">
        <v>2966</v>
      </c>
      <c r="E1838" s="73" t="s">
        <v>87</v>
      </c>
      <c r="F1838" s="74" t="s">
        <v>2964</v>
      </c>
      <c r="G1838" s="75" t="s">
        <v>161</v>
      </c>
      <c r="H1838" s="75" t="s">
        <v>161</v>
      </c>
      <c r="I1838" s="75" t="s">
        <v>161</v>
      </c>
      <c r="K1838" s="112"/>
      <c r="L1838" s="112"/>
      <c r="M1838" s="113">
        <v>44</v>
      </c>
      <c r="N1838" s="112" t="str">
        <f t="shared" si="37"/>
        <v>RAIZE 1.0 1TONE</v>
      </c>
      <c r="O1838" s="112"/>
      <c r="P1838" s="112" t="s">
        <v>87</v>
      </c>
      <c r="Q1838" t="str">
        <v>MAIN MODELS</v>
      </c>
      <c r="R1838" s="114" t="str">
        <f t="shared" si="31"/>
        <v>RAIZE</v>
      </c>
      <c r="S1838" t="str">
        <v>Big Model</v>
      </c>
    </row>
    <row r="1839" spans="1:19" hidden="1">
      <c r="A1839" s="72" t="s">
        <v>2961</v>
      </c>
      <c r="B1839" s="73" t="s">
        <v>3030</v>
      </c>
      <c r="C1839" s="73" t="s">
        <v>3031</v>
      </c>
      <c r="D1839" s="73" t="s">
        <v>2966</v>
      </c>
      <c r="E1839" s="73" t="s">
        <v>87</v>
      </c>
      <c r="F1839" s="74" t="s">
        <v>2964</v>
      </c>
      <c r="G1839" s="75" t="s">
        <v>161</v>
      </c>
      <c r="H1839" s="75" t="s">
        <v>161</v>
      </c>
      <c r="I1839" s="75" t="s">
        <v>161</v>
      </c>
      <c r="K1839" s="112"/>
      <c r="L1839" s="112"/>
      <c r="M1839" s="113">
        <v>44</v>
      </c>
      <c r="N1839" s="112" t="str">
        <f t="shared" si="37"/>
        <v>RAIZE 1.0 1TONE</v>
      </c>
      <c r="O1839" s="112"/>
      <c r="P1839" s="112" t="s">
        <v>87</v>
      </c>
      <c r="Q1839" t="str">
        <v>MAIN MODELS</v>
      </c>
      <c r="R1839" s="114" t="str">
        <f t="shared" si="31"/>
        <v>RAIZE</v>
      </c>
      <c r="S1839" t="str">
        <v>Big Model</v>
      </c>
    </row>
    <row r="1840" spans="1:19" hidden="1">
      <c r="A1840" s="72" t="s">
        <v>2961</v>
      </c>
      <c r="B1840" s="73" t="s">
        <v>1422</v>
      </c>
      <c r="C1840" s="73" t="s">
        <v>3032</v>
      </c>
      <c r="D1840" s="73" t="s">
        <v>2966</v>
      </c>
      <c r="E1840" s="73" t="s">
        <v>87</v>
      </c>
      <c r="F1840" s="74" t="s">
        <v>2968</v>
      </c>
      <c r="G1840" s="75" t="s">
        <v>161</v>
      </c>
      <c r="H1840" s="75" t="s">
        <v>161</v>
      </c>
      <c r="I1840" s="75" t="s">
        <v>161</v>
      </c>
      <c r="K1840" s="112"/>
      <c r="L1840" s="112"/>
      <c r="M1840" s="113">
        <v>45</v>
      </c>
      <c r="N1840" s="112" t="str">
        <f t="shared" si="37"/>
        <v>RAIZE 1.0 2TONE</v>
      </c>
      <c r="O1840" s="112"/>
      <c r="P1840" s="112" t="s">
        <v>87</v>
      </c>
      <c r="Q1840" t="str">
        <v>MAIN MODELS</v>
      </c>
      <c r="R1840" s="114" t="str">
        <f t="shared" si="31"/>
        <v>RAIZE</v>
      </c>
      <c r="S1840" t="str">
        <v>Big Model</v>
      </c>
    </row>
    <row r="1841" spans="1:19" hidden="1">
      <c r="A1841" s="72" t="s">
        <v>2961</v>
      </c>
      <c r="B1841" s="73" t="s">
        <v>3033</v>
      </c>
      <c r="C1841" s="73" t="s">
        <v>3034</v>
      </c>
      <c r="D1841" s="73" t="s">
        <v>2966</v>
      </c>
      <c r="E1841" s="73" t="s">
        <v>87</v>
      </c>
      <c r="F1841" s="74" t="s">
        <v>2968</v>
      </c>
      <c r="G1841" s="75" t="s">
        <v>161</v>
      </c>
      <c r="H1841" s="75" t="s">
        <v>161</v>
      </c>
      <c r="I1841" s="75" t="s">
        <v>161</v>
      </c>
      <c r="K1841" s="112"/>
      <c r="L1841" s="112"/>
      <c r="M1841" s="113">
        <v>45</v>
      </c>
      <c r="N1841" s="112" t="str">
        <f t="shared" si="37"/>
        <v>RAIZE 1.0 2TONE</v>
      </c>
      <c r="O1841" s="112"/>
      <c r="P1841" s="112" t="s">
        <v>87</v>
      </c>
      <c r="Q1841" t="str">
        <v>MAIN MODELS</v>
      </c>
      <c r="R1841" s="114" t="str">
        <f t="shared" si="31"/>
        <v>RAIZE</v>
      </c>
      <c r="S1841" t="str">
        <v>Big Model</v>
      </c>
    </row>
    <row r="1842" spans="1:19" hidden="1">
      <c r="A1842" s="72" t="s">
        <v>2961</v>
      </c>
      <c r="B1842" s="73" t="s">
        <v>3035</v>
      </c>
      <c r="C1842" s="73" t="s">
        <v>3036</v>
      </c>
      <c r="D1842" s="73" t="s">
        <v>2966</v>
      </c>
      <c r="E1842" s="73" t="s">
        <v>87</v>
      </c>
      <c r="F1842" s="74" t="s">
        <v>2968</v>
      </c>
      <c r="G1842" s="75" t="s">
        <v>161</v>
      </c>
      <c r="H1842" s="75" t="s">
        <v>161</v>
      </c>
      <c r="I1842" s="75" t="s">
        <v>161</v>
      </c>
      <c r="K1842" s="112"/>
      <c r="L1842" s="112"/>
      <c r="M1842" s="113">
        <v>45</v>
      </c>
      <c r="N1842" s="112" t="str">
        <f t="shared" si="37"/>
        <v>RAIZE 1.0 2TONE</v>
      </c>
      <c r="O1842" s="112"/>
      <c r="P1842" s="112" t="s">
        <v>87</v>
      </c>
      <c r="Q1842" t="str">
        <v>MAIN MODELS</v>
      </c>
      <c r="R1842" s="114" t="str">
        <f t="shared" si="31"/>
        <v>RAIZE</v>
      </c>
      <c r="S1842" t="str">
        <v>Big Model</v>
      </c>
    </row>
    <row r="1843" spans="1:19" hidden="1">
      <c r="A1843" s="72" t="s">
        <v>2961</v>
      </c>
      <c r="B1843" s="73" t="s">
        <v>3037</v>
      </c>
      <c r="C1843" s="73" t="s">
        <v>3038</v>
      </c>
      <c r="D1843" s="73" t="s">
        <v>2966</v>
      </c>
      <c r="E1843" s="73" t="s">
        <v>87</v>
      </c>
      <c r="F1843" s="74" t="s">
        <v>2968</v>
      </c>
      <c r="G1843" s="75" t="s">
        <v>161</v>
      </c>
      <c r="H1843" s="75" t="s">
        <v>161</v>
      </c>
      <c r="I1843" s="75" t="s">
        <v>161</v>
      </c>
      <c r="K1843" s="112"/>
      <c r="L1843" s="112"/>
      <c r="M1843" s="113">
        <v>45</v>
      </c>
      <c r="N1843" s="112" t="str">
        <f t="shared" si="37"/>
        <v>RAIZE 1.0 2TONE</v>
      </c>
      <c r="O1843" s="112"/>
      <c r="P1843" s="112" t="s">
        <v>87</v>
      </c>
      <c r="Q1843" t="str">
        <v>MAIN MODELS</v>
      </c>
      <c r="R1843" s="114" t="str">
        <f t="shared" si="31"/>
        <v>RAIZE</v>
      </c>
      <c r="S1843" t="str">
        <v>Big Model</v>
      </c>
    </row>
    <row r="1844" spans="1:19" hidden="1">
      <c r="A1844" s="72" t="s">
        <v>2961</v>
      </c>
      <c r="B1844" s="73" t="s">
        <v>3039</v>
      </c>
      <c r="C1844" s="73" t="s">
        <v>3040</v>
      </c>
      <c r="D1844" s="73" t="s">
        <v>2963</v>
      </c>
      <c r="E1844" s="73" t="s">
        <v>87</v>
      </c>
      <c r="F1844" s="74" t="s">
        <v>2964</v>
      </c>
      <c r="G1844" s="75" t="s">
        <v>161</v>
      </c>
      <c r="H1844" s="75" t="s">
        <v>161</v>
      </c>
      <c r="I1844" s="75" t="s">
        <v>161</v>
      </c>
      <c r="K1844" s="112"/>
      <c r="L1844" s="112"/>
      <c r="M1844" s="113">
        <v>44</v>
      </c>
      <c r="N1844" s="112" t="str">
        <f t="shared" si="37"/>
        <v>RAIZE 1.0 1TONE</v>
      </c>
      <c r="O1844" s="112"/>
      <c r="P1844" s="112" t="s">
        <v>87</v>
      </c>
      <c r="Q1844" t="str">
        <v>MAIN MODELS</v>
      </c>
      <c r="R1844" s="114" t="str">
        <f t="shared" si="31"/>
        <v>RAIZE</v>
      </c>
      <c r="S1844" t="str">
        <v>Big Model</v>
      </c>
    </row>
    <row r="1845" spans="1:19" hidden="1">
      <c r="A1845" s="72" t="s">
        <v>2961</v>
      </c>
      <c r="B1845" s="73" t="s">
        <v>3041</v>
      </c>
      <c r="C1845" s="73" t="s">
        <v>3042</v>
      </c>
      <c r="D1845" s="73" t="s">
        <v>2963</v>
      </c>
      <c r="E1845" s="73" t="s">
        <v>87</v>
      </c>
      <c r="F1845" s="74" t="s">
        <v>2964</v>
      </c>
      <c r="G1845" s="75" t="s">
        <v>161</v>
      </c>
      <c r="H1845" s="75" t="s">
        <v>161</v>
      </c>
      <c r="I1845" s="75" t="s">
        <v>161</v>
      </c>
      <c r="K1845" s="112"/>
      <c r="L1845" s="112"/>
      <c r="M1845" s="113">
        <v>44</v>
      </c>
      <c r="N1845" s="112" t="str">
        <f t="shared" si="37"/>
        <v>RAIZE 1.0 1TONE</v>
      </c>
      <c r="O1845" s="112"/>
      <c r="P1845" s="112" t="s">
        <v>87</v>
      </c>
      <c r="Q1845" t="str">
        <v>MAIN MODELS</v>
      </c>
      <c r="R1845" s="114" t="str">
        <f t="shared" si="31"/>
        <v>RAIZE</v>
      </c>
      <c r="S1845" t="str">
        <v>Big Model</v>
      </c>
    </row>
    <row r="1846" spans="1:19" hidden="1">
      <c r="A1846" s="72" t="s">
        <v>2961</v>
      </c>
      <c r="B1846" s="73" t="s">
        <v>3043</v>
      </c>
      <c r="C1846" s="73" t="s">
        <v>3044</v>
      </c>
      <c r="D1846" s="73" t="s">
        <v>2963</v>
      </c>
      <c r="E1846" s="73" t="s">
        <v>87</v>
      </c>
      <c r="F1846" s="74" t="s">
        <v>2964</v>
      </c>
      <c r="G1846" s="75" t="s">
        <v>161</v>
      </c>
      <c r="H1846" s="75" t="s">
        <v>161</v>
      </c>
      <c r="I1846" s="75" t="s">
        <v>161</v>
      </c>
      <c r="K1846" s="112"/>
      <c r="L1846" s="112"/>
      <c r="M1846" s="113">
        <v>44</v>
      </c>
      <c r="N1846" s="112" t="str">
        <f t="shared" si="37"/>
        <v>RAIZE 1.0 1TONE</v>
      </c>
      <c r="O1846" s="112"/>
      <c r="P1846" s="112" t="s">
        <v>87</v>
      </c>
      <c r="Q1846" t="str">
        <v>MAIN MODELS</v>
      </c>
      <c r="R1846" s="114" t="str">
        <f t="shared" si="31"/>
        <v>RAIZE</v>
      </c>
      <c r="S1846" t="str">
        <v>Big Model</v>
      </c>
    </row>
    <row r="1847" spans="1:19" hidden="1">
      <c r="A1847" s="72" t="s">
        <v>2961</v>
      </c>
      <c r="B1847" s="73" t="s">
        <v>3045</v>
      </c>
      <c r="C1847" s="73" t="s">
        <v>3046</v>
      </c>
      <c r="D1847" s="73" t="s">
        <v>2963</v>
      </c>
      <c r="E1847" s="73" t="s">
        <v>87</v>
      </c>
      <c r="F1847" s="74" t="s">
        <v>2964</v>
      </c>
      <c r="G1847" s="75" t="s">
        <v>161</v>
      </c>
      <c r="H1847" s="75" t="s">
        <v>161</v>
      </c>
      <c r="I1847" s="75" t="s">
        <v>161</v>
      </c>
      <c r="K1847" s="112"/>
      <c r="L1847" s="112"/>
      <c r="M1847" s="113">
        <v>44</v>
      </c>
      <c r="N1847" s="112" t="str">
        <f t="shared" si="37"/>
        <v>RAIZE 1.0 1TONE</v>
      </c>
      <c r="O1847" s="112"/>
      <c r="P1847" s="112" t="s">
        <v>87</v>
      </c>
      <c r="Q1847" t="str">
        <v>MAIN MODELS</v>
      </c>
      <c r="R1847" s="114" t="str">
        <f t="shared" si="31"/>
        <v>RAIZE</v>
      </c>
      <c r="S1847" t="str">
        <v>Big Model</v>
      </c>
    </row>
    <row r="1848" spans="1:19" hidden="1">
      <c r="A1848" s="72" t="s">
        <v>2961</v>
      </c>
      <c r="B1848" s="73" t="s">
        <v>3047</v>
      </c>
      <c r="C1848" s="73" t="s">
        <v>3048</v>
      </c>
      <c r="D1848" s="73" t="s">
        <v>2963</v>
      </c>
      <c r="E1848" s="73" t="s">
        <v>87</v>
      </c>
      <c r="F1848" s="74" t="s">
        <v>2964</v>
      </c>
      <c r="G1848" s="75" t="s">
        <v>161</v>
      </c>
      <c r="H1848" s="75" t="s">
        <v>161</v>
      </c>
      <c r="I1848" s="75" t="s">
        <v>161</v>
      </c>
      <c r="K1848" s="112"/>
      <c r="L1848" s="112"/>
      <c r="M1848" s="113">
        <v>44</v>
      </c>
      <c r="N1848" s="112" t="str">
        <f t="shared" si="37"/>
        <v>RAIZE 1.0 1TONE</v>
      </c>
      <c r="O1848" s="112"/>
      <c r="P1848" s="112" t="s">
        <v>87</v>
      </c>
      <c r="Q1848" t="str">
        <v>MAIN MODELS</v>
      </c>
      <c r="R1848" s="114" t="str">
        <f t="shared" si="31"/>
        <v>RAIZE</v>
      </c>
      <c r="S1848" t="str">
        <v>Big Model</v>
      </c>
    </row>
    <row r="1849" spans="1:19" hidden="1">
      <c r="A1849" s="72" t="s">
        <v>2961</v>
      </c>
      <c r="B1849" s="73" t="s">
        <v>3049</v>
      </c>
      <c r="C1849" s="73" t="s">
        <v>3050</v>
      </c>
      <c r="D1849" s="73" t="s">
        <v>2966</v>
      </c>
      <c r="E1849" s="73" t="s">
        <v>87</v>
      </c>
      <c r="F1849" s="74" t="s">
        <v>2964</v>
      </c>
      <c r="G1849" s="75" t="s">
        <v>161</v>
      </c>
      <c r="H1849" s="75" t="s">
        <v>161</v>
      </c>
      <c r="I1849" s="75" t="s">
        <v>161</v>
      </c>
      <c r="K1849" s="112"/>
      <c r="L1849" s="112"/>
      <c r="M1849" s="113">
        <v>44</v>
      </c>
      <c r="N1849" s="112" t="str">
        <f t="shared" si="37"/>
        <v>RAIZE 1.0 1TONE</v>
      </c>
      <c r="O1849" s="112"/>
      <c r="P1849" s="112" t="s">
        <v>87</v>
      </c>
      <c r="Q1849" t="str">
        <v>MAIN MODELS</v>
      </c>
      <c r="R1849" s="114" t="str">
        <f t="shared" si="31"/>
        <v>RAIZE</v>
      </c>
      <c r="S1849" t="str">
        <v>Big Model</v>
      </c>
    </row>
    <row r="1850" spans="1:19" hidden="1">
      <c r="A1850" s="72" t="s">
        <v>2961</v>
      </c>
      <c r="B1850" s="73" t="s">
        <v>692</v>
      </c>
      <c r="C1850" s="73" t="s">
        <v>3051</v>
      </c>
      <c r="D1850" s="73" t="s">
        <v>2966</v>
      </c>
      <c r="E1850" s="73" t="s">
        <v>87</v>
      </c>
      <c r="F1850" s="74" t="s">
        <v>2964</v>
      </c>
      <c r="G1850" s="75" t="s">
        <v>161</v>
      </c>
      <c r="H1850" s="75" t="s">
        <v>161</v>
      </c>
      <c r="I1850" s="75" t="s">
        <v>161</v>
      </c>
      <c r="K1850" s="112"/>
      <c r="L1850" s="112"/>
      <c r="M1850" s="113">
        <v>44</v>
      </c>
      <c r="N1850" s="112" t="str">
        <f t="shared" si="37"/>
        <v>RAIZE 1.0 1TONE</v>
      </c>
      <c r="O1850" s="112"/>
      <c r="P1850" s="112" t="s">
        <v>87</v>
      </c>
      <c r="Q1850" t="str">
        <v>MAIN MODELS</v>
      </c>
      <c r="R1850" s="114" t="str">
        <f t="shared" si="31"/>
        <v>RAIZE</v>
      </c>
      <c r="S1850" t="str">
        <v>Big Model</v>
      </c>
    </row>
    <row r="1851" spans="1:19" hidden="1">
      <c r="A1851" s="72" t="s">
        <v>2961</v>
      </c>
      <c r="B1851" s="73" t="s">
        <v>3052</v>
      </c>
      <c r="C1851" s="73" t="s">
        <v>3053</v>
      </c>
      <c r="D1851" s="73" t="s">
        <v>2966</v>
      </c>
      <c r="E1851" s="73" t="s">
        <v>87</v>
      </c>
      <c r="F1851" s="74" t="s">
        <v>2964</v>
      </c>
      <c r="G1851" s="75" t="s">
        <v>161</v>
      </c>
      <c r="H1851" s="75" t="s">
        <v>161</v>
      </c>
      <c r="I1851" s="75" t="s">
        <v>161</v>
      </c>
      <c r="K1851" s="112"/>
      <c r="L1851" s="112"/>
      <c r="M1851" s="113">
        <v>44</v>
      </c>
      <c r="N1851" s="112" t="str">
        <f t="shared" si="37"/>
        <v>RAIZE 1.0 1TONE</v>
      </c>
      <c r="O1851" s="112"/>
      <c r="P1851" s="112" t="s">
        <v>87</v>
      </c>
      <c r="Q1851" t="str">
        <v>MAIN MODELS</v>
      </c>
      <c r="R1851" s="114" t="str">
        <f t="shared" si="31"/>
        <v>RAIZE</v>
      </c>
      <c r="S1851" t="str">
        <v>Big Model</v>
      </c>
    </row>
    <row r="1852" spans="1:19" hidden="1">
      <c r="A1852" s="72" t="s">
        <v>2961</v>
      </c>
      <c r="B1852" s="73" t="s">
        <v>3054</v>
      </c>
      <c r="C1852" s="73" t="s">
        <v>3055</v>
      </c>
      <c r="D1852" s="73" t="s">
        <v>2966</v>
      </c>
      <c r="E1852" s="73" t="s">
        <v>87</v>
      </c>
      <c r="F1852" s="74" t="s">
        <v>2964</v>
      </c>
      <c r="G1852" s="75" t="s">
        <v>161</v>
      </c>
      <c r="H1852" s="75" t="s">
        <v>161</v>
      </c>
      <c r="I1852" s="75" t="s">
        <v>161</v>
      </c>
      <c r="K1852" s="112"/>
      <c r="L1852" s="112"/>
      <c r="M1852" s="113">
        <v>44</v>
      </c>
      <c r="N1852" s="112" t="str">
        <f t="shared" si="37"/>
        <v>RAIZE 1.0 1TONE</v>
      </c>
      <c r="O1852" s="112"/>
      <c r="P1852" s="112" t="s">
        <v>87</v>
      </c>
      <c r="Q1852" t="str">
        <v>MAIN MODELS</v>
      </c>
      <c r="R1852" s="114" t="str">
        <f t="shared" si="31"/>
        <v>RAIZE</v>
      </c>
      <c r="S1852" t="str">
        <v>Big Model</v>
      </c>
    </row>
    <row r="1853" spans="1:19" hidden="1">
      <c r="A1853" s="72" t="s">
        <v>2961</v>
      </c>
      <c r="B1853" s="73" t="s">
        <v>3056</v>
      </c>
      <c r="C1853" s="73" t="s">
        <v>3057</v>
      </c>
      <c r="D1853" s="73" t="s">
        <v>2966</v>
      </c>
      <c r="E1853" s="73" t="s">
        <v>87</v>
      </c>
      <c r="F1853" s="74" t="s">
        <v>2964</v>
      </c>
      <c r="G1853" s="75" t="s">
        <v>161</v>
      </c>
      <c r="H1853" s="75" t="s">
        <v>161</v>
      </c>
      <c r="I1853" s="75" t="s">
        <v>161</v>
      </c>
      <c r="K1853" s="112"/>
      <c r="L1853" s="112"/>
      <c r="M1853" s="113">
        <v>44</v>
      </c>
      <c r="N1853" s="112" t="str">
        <f t="shared" si="37"/>
        <v>RAIZE 1.0 1TONE</v>
      </c>
      <c r="O1853" s="112"/>
      <c r="P1853" s="112" t="s">
        <v>87</v>
      </c>
      <c r="Q1853" t="str">
        <v>MAIN MODELS</v>
      </c>
      <c r="R1853" s="114" t="str">
        <f t="shared" si="31"/>
        <v>RAIZE</v>
      </c>
      <c r="S1853" t="str">
        <v>Big Model</v>
      </c>
    </row>
    <row r="1854" spans="1:19" hidden="1">
      <c r="A1854" s="72" t="s">
        <v>2961</v>
      </c>
      <c r="B1854" s="73" t="s">
        <v>3058</v>
      </c>
      <c r="C1854" s="73" t="s">
        <v>3059</v>
      </c>
      <c r="D1854" s="73" t="s">
        <v>2963</v>
      </c>
      <c r="E1854" s="73" t="s">
        <v>87</v>
      </c>
      <c r="F1854" s="74" t="s">
        <v>2968</v>
      </c>
      <c r="G1854" s="75" t="s">
        <v>161</v>
      </c>
      <c r="H1854" s="75" t="s">
        <v>161</v>
      </c>
      <c r="I1854" s="75" t="s">
        <v>161</v>
      </c>
      <c r="K1854" s="112"/>
      <c r="L1854" s="112"/>
      <c r="M1854" s="113">
        <v>45</v>
      </c>
      <c r="N1854" s="112" t="str">
        <f t="shared" si="37"/>
        <v>RAIZE 1.0 2TONE</v>
      </c>
      <c r="O1854" s="112"/>
      <c r="P1854" s="112" t="s">
        <v>87</v>
      </c>
      <c r="Q1854" t="str">
        <v>MAIN MODELS</v>
      </c>
      <c r="R1854" s="114" t="str">
        <f t="shared" si="31"/>
        <v>RAIZE</v>
      </c>
      <c r="S1854" t="str">
        <v>Big Model</v>
      </c>
    </row>
    <row r="1855" spans="1:19" hidden="1">
      <c r="A1855" s="72" t="s">
        <v>2961</v>
      </c>
      <c r="B1855" s="73" t="s">
        <v>3060</v>
      </c>
      <c r="C1855" s="73" t="s">
        <v>3061</v>
      </c>
      <c r="D1855" s="73" t="s">
        <v>2963</v>
      </c>
      <c r="E1855" s="73" t="s">
        <v>87</v>
      </c>
      <c r="F1855" s="74" t="s">
        <v>2968</v>
      </c>
      <c r="G1855" s="75" t="s">
        <v>161</v>
      </c>
      <c r="H1855" s="75" t="s">
        <v>161</v>
      </c>
      <c r="I1855" s="75" t="s">
        <v>161</v>
      </c>
      <c r="K1855" s="112"/>
      <c r="L1855" s="112"/>
      <c r="M1855" s="113">
        <v>45</v>
      </c>
      <c r="N1855" s="112" t="str">
        <f t="shared" si="37"/>
        <v>RAIZE 1.0 2TONE</v>
      </c>
      <c r="O1855" s="112"/>
      <c r="P1855" s="112" t="s">
        <v>87</v>
      </c>
      <c r="Q1855" t="str">
        <v>MAIN MODELS</v>
      </c>
      <c r="R1855" s="114" t="str">
        <f t="shared" si="31"/>
        <v>RAIZE</v>
      </c>
      <c r="S1855" t="str">
        <v>Big Model</v>
      </c>
    </row>
    <row r="1856" spans="1:19" hidden="1">
      <c r="A1856" s="72" t="s">
        <v>2961</v>
      </c>
      <c r="B1856" s="73" t="s">
        <v>3062</v>
      </c>
      <c r="C1856" s="73" t="s">
        <v>3063</v>
      </c>
      <c r="D1856" s="73" t="s">
        <v>2963</v>
      </c>
      <c r="E1856" s="73" t="s">
        <v>87</v>
      </c>
      <c r="F1856" s="74" t="s">
        <v>2968</v>
      </c>
      <c r="G1856" s="75" t="s">
        <v>161</v>
      </c>
      <c r="H1856" s="75" t="s">
        <v>161</v>
      </c>
      <c r="I1856" s="75" t="s">
        <v>161</v>
      </c>
      <c r="K1856" s="112"/>
      <c r="L1856" s="112"/>
      <c r="M1856" s="113">
        <v>45</v>
      </c>
      <c r="N1856" s="112" t="str">
        <f t="shared" si="37"/>
        <v>RAIZE 1.0 2TONE</v>
      </c>
      <c r="O1856" s="112"/>
      <c r="P1856" s="112" t="s">
        <v>87</v>
      </c>
      <c r="Q1856" t="str">
        <v>MAIN MODELS</v>
      </c>
      <c r="R1856" s="114" t="str">
        <f t="shared" si="31"/>
        <v>RAIZE</v>
      </c>
      <c r="S1856" t="str">
        <v>Big Model</v>
      </c>
    </row>
    <row r="1857" spans="1:19" hidden="1">
      <c r="A1857" s="72" t="s">
        <v>2961</v>
      </c>
      <c r="B1857" s="73" t="s">
        <v>3064</v>
      </c>
      <c r="C1857" s="73" t="s">
        <v>3065</v>
      </c>
      <c r="D1857" s="73" t="s">
        <v>2963</v>
      </c>
      <c r="E1857" s="73" t="s">
        <v>87</v>
      </c>
      <c r="F1857" s="75" t="s">
        <v>161</v>
      </c>
      <c r="G1857" s="75" t="s">
        <v>161</v>
      </c>
      <c r="H1857" s="75" t="s">
        <v>161</v>
      </c>
      <c r="I1857" s="75" t="s">
        <v>161</v>
      </c>
      <c r="K1857" s="112"/>
      <c r="L1857" s="112"/>
      <c r="M1857" s="112"/>
      <c r="N1857" s="112" t="str">
        <f t="shared" si="37"/>
        <v>-</v>
      </c>
      <c r="O1857" s="112"/>
      <c r="P1857" s="112" t="s">
        <v>87</v>
      </c>
      <c r="Q1857" t="str">
        <v>MAIN MODELS</v>
      </c>
      <c r="R1857" s="114" t="str">
        <f t="shared" si="31"/>
        <v>RAIZE</v>
      </c>
      <c r="S1857" t="str">
        <v>Big Model</v>
      </c>
    </row>
    <row r="1858" spans="1:19" hidden="1">
      <c r="A1858" s="72" t="s">
        <v>2961</v>
      </c>
      <c r="B1858" s="73" t="s">
        <v>3066</v>
      </c>
      <c r="C1858" s="73" t="s">
        <v>3067</v>
      </c>
      <c r="D1858" s="73" t="s">
        <v>2966</v>
      </c>
      <c r="E1858" s="73" t="s">
        <v>87</v>
      </c>
      <c r="F1858" s="74" t="s">
        <v>2968</v>
      </c>
      <c r="G1858" s="75" t="s">
        <v>161</v>
      </c>
      <c r="H1858" s="75" t="s">
        <v>161</v>
      </c>
      <c r="I1858" s="75" t="s">
        <v>161</v>
      </c>
      <c r="K1858" s="112"/>
      <c r="L1858" s="112"/>
      <c r="M1858" s="113">
        <v>45</v>
      </c>
      <c r="N1858" s="112" t="str">
        <f t="shared" si="37"/>
        <v>RAIZE 1.0 2TONE</v>
      </c>
      <c r="O1858" s="112"/>
      <c r="P1858" s="112" t="s">
        <v>87</v>
      </c>
      <c r="Q1858" t="str">
        <v>MAIN MODELS</v>
      </c>
      <c r="R1858" s="114" t="str">
        <f t="shared" si="31"/>
        <v>RAIZE</v>
      </c>
      <c r="S1858" t="str">
        <v>Big Model</v>
      </c>
    </row>
    <row r="1859" spans="1:19" hidden="1">
      <c r="A1859" s="72" t="s">
        <v>2961</v>
      </c>
      <c r="B1859" s="73" t="s">
        <v>3068</v>
      </c>
      <c r="C1859" s="73" t="s">
        <v>3069</v>
      </c>
      <c r="D1859" s="73" t="s">
        <v>2966</v>
      </c>
      <c r="E1859" s="73" t="s">
        <v>87</v>
      </c>
      <c r="F1859" s="74" t="s">
        <v>2968</v>
      </c>
      <c r="G1859" s="75" t="s">
        <v>161</v>
      </c>
      <c r="H1859" s="75" t="s">
        <v>161</v>
      </c>
      <c r="I1859" s="75" t="s">
        <v>161</v>
      </c>
      <c r="K1859" s="112"/>
      <c r="L1859" s="112"/>
      <c r="M1859" s="113">
        <v>45</v>
      </c>
      <c r="N1859" s="112" t="str">
        <f t="shared" si="37"/>
        <v>RAIZE 1.0 2TONE</v>
      </c>
      <c r="O1859" s="112"/>
      <c r="P1859" s="112" t="s">
        <v>87</v>
      </c>
      <c r="Q1859" t="str">
        <v>MAIN MODELS</v>
      </c>
      <c r="R1859" s="114" t="str">
        <f t="shared" ref="R1859:R1922" si="38">E1859</f>
        <v>RAIZE</v>
      </c>
      <c r="S1859" t="str">
        <v>Big Model</v>
      </c>
    </row>
    <row r="1860" spans="1:19" hidden="1">
      <c r="A1860" s="72" t="s">
        <v>2961</v>
      </c>
      <c r="B1860" s="73" t="s">
        <v>3070</v>
      </c>
      <c r="C1860" s="73" t="s">
        <v>3071</v>
      </c>
      <c r="D1860" s="73" t="s">
        <v>2966</v>
      </c>
      <c r="E1860" s="73" t="s">
        <v>87</v>
      </c>
      <c r="F1860" s="75" t="s">
        <v>161</v>
      </c>
      <c r="G1860" s="75" t="s">
        <v>161</v>
      </c>
      <c r="H1860" s="75" t="s">
        <v>161</v>
      </c>
      <c r="I1860" s="75" t="s">
        <v>161</v>
      </c>
      <c r="K1860" s="112"/>
      <c r="L1860" s="112"/>
      <c r="M1860" s="112"/>
      <c r="N1860" s="112" t="str">
        <f t="shared" si="37"/>
        <v>-</v>
      </c>
      <c r="O1860" s="112"/>
      <c r="P1860" s="112" t="s">
        <v>87</v>
      </c>
      <c r="Q1860" t="str">
        <v>MAIN MODELS</v>
      </c>
      <c r="R1860" s="114" t="str">
        <f t="shared" si="38"/>
        <v>RAIZE</v>
      </c>
      <c r="S1860" t="str">
        <v>Big Model</v>
      </c>
    </row>
    <row r="1861" spans="1:19" hidden="1">
      <c r="A1861" s="72" t="s">
        <v>2961</v>
      </c>
      <c r="B1861" s="73" t="s">
        <v>3072</v>
      </c>
      <c r="C1861" s="73" t="s">
        <v>3073</v>
      </c>
      <c r="D1861" s="73" t="s">
        <v>2966</v>
      </c>
      <c r="E1861" s="73" t="s">
        <v>87</v>
      </c>
      <c r="F1861" s="75" t="s">
        <v>161</v>
      </c>
      <c r="G1861" s="75" t="s">
        <v>161</v>
      </c>
      <c r="H1861" s="75" t="s">
        <v>161</v>
      </c>
      <c r="I1861" s="75" t="s">
        <v>161</v>
      </c>
      <c r="K1861" s="112"/>
      <c r="L1861" s="112"/>
      <c r="M1861" s="112"/>
      <c r="N1861" s="112" t="str">
        <f t="shared" si="37"/>
        <v>-</v>
      </c>
      <c r="O1861" s="112"/>
      <c r="P1861" s="112" t="s">
        <v>87</v>
      </c>
      <c r="Q1861" t="str">
        <v>MAIN MODELS</v>
      </c>
      <c r="R1861" s="114" t="str">
        <f t="shared" si="38"/>
        <v>RAIZE</v>
      </c>
      <c r="S1861" t="str">
        <v>Big Model</v>
      </c>
    </row>
    <row r="1862" spans="1:19" hidden="1">
      <c r="A1862" s="72" t="s">
        <v>2961</v>
      </c>
      <c r="B1862" s="73" t="s">
        <v>3074</v>
      </c>
      <c r="C1862" s="73" t="s">
        <v>3075</v>
      </c>
      <c r="D1862" s="73" t="s">
        <v>3076</v>
      </c>
      <c r="E1862" s="73" t="s">
        <v>87</v>
      </c>
      <c r="F1862" s="74" t="s">
        <v>2964</v>
      </c>
      <c r="G1862" s="74">
        <v>0</v>
      </c>
      <c r="H1862" s="74">
        <v>0</v>
      </c>
      <c r="I1862" s="74">
        <v>0</v>
      </c>
      <c r="K1862" s="112"/>
      <c r="L1862" s="112"/>
      <c r="M1862" s="113">
        <v>44</v>
      </c>
      <c r="N1862" s="112" t="str">
        <f t="shared" si="37"/>
        <v>RAIZE 1.0 1TONE</v>
      </c>
      <c r="O1862" s="112"/>
      <c r="P1862" s="112" t="s">
        <v>87</v>
      </c>
      <c r="Q1862" t="str">
        <v>MAIN MODELS</v>
      </c>
      <c r="R1862" s="114" t="str">
        <f t="shared" si="38"/>
        <v>RAIZE</v>
      </c>
      <c r="S1862" t="str">
        <v>Big Model</v>
      </c>
    </row>
    <row r="1863" spans="1:19" hidden="1">
      <c r="A1863" s="72" t="s">
        <v>2961</v>
      </c>
      <c r="B1863" s="73" t="s">
        <v>3077</v>
      </c>
      <c r="C1863" s="73" t="s">
        <v>3078</v>
      </c>
      <c r="D1863" s="73" t="s">
        <v>3076</v>
      </c>
      <c r="E1863" s="73" t="s">
        <v>87</v>
      </c>
      <c r="F1863" s="74" t="s">
        <v>2964</v>
      </c>
      <c r="G1863" s="74">
        <v>0</v>
      </c>
      <c r="H1863" s="74">
        <v>0</v>
      </c>
      <c r="I1863" s="74">
        <v>0</v>
      </c>
      <c r="K1863" s="112"/>
      <c r="L1863" s="112"/>
      <c r="M1863" s="113">
        <v>44</v>
      </c>
      <c r="N1863" s="112" t="str">
        <f t="shared" si="37"/>
        <v>RAIZE 1.0 1TONE</v>
      </c>
      <c r="O1863" s="112"/>
      <c r="P1863" s="112" t="s">
        <v>87</v>
      </c>
      <c r="Q1863" t="str">
        <v>MAIN MODELS</v>
      </c>
      <c r="R1863" s="114" t="str">
        <f t="shared" si="38"/>
        <v>RAIZE</v>
      </c>
      <c r="S1863" t="str">
        <v>Big Model</v>
      </c>
    </row>
    <row r="1864" spans="1:19" hidden="1">
      <c r="A1864" s="72" t="s">
        <v>2961</v>
      </c>
      <c r="B1864" s="73" t="s">
        <v>3079</v>
      </c>
      <c r="C1864" s="73" t="s">
        <v>3080</v>
      </c>
      <c r="D1864" s="73" t="s">
        <v>3076</v>
      </c>
      <c r="E1864" s="73" t="s">
        <v>87</v>
      </c>
      <c r="F1864" s="74" t="s">
        <v>2968</v>
      </c>
      <c r="G1864" s="74">
        <v>0</v>
      </c>
      <c r="H1864" s="74">
        <v>0</v>
      </c>
      <c r="I1864" s="74">
        <v>0</v>
      </c>
      <c r="K1864" s="112"/>
      <c r="L1864" s="112"/>
      <c r="M1864" s="113">
        <v>45</v>
      </c>
      <c r="N1864" s="112" t="str">
        <f t="shared" si="37"/>
        <v>RAIZE 1.0 2TONE</v>
      </c>
      <c r="O1864" s="112"/>
      <c r="P1864" s="112" t="s">
        <v>87</v>
      </c>
      <c r="Q1864" t="str">
        <v>MAIN MODELS</v>
      </c>
      <c r="R1864" s="114" t="str">
        <f t="shared" si="38"/>
        <v>RAIZE</v>
      </c>
      <c r="S1864" t="str">
        <v>Big Model</v>
      </c>
    </row>
    <row r="1865" spans="1:19" hidden="1">
      <c r="A1865" s="72" t="s">
        <v>2961</v>
      </c>
      <c r="B1865" s="73" t="s">
        <v>3081</v>
      </c>
      <c r="C1865" s="73" t="s">
        <v>3082</v>
      </c>
      <c r="D1865" s="73" t="s">
        <v>3076</v>
      </c>
      <c r="E1865" s="73" t="s">
        <v>87</v>
      </c>
      <c r="F1865" s="74" t="s">
        <v>2968</v>
      </c>
      <c r="G1865" s="74">
        <v>0</v>
      </c>
      <c r="H1865" s="74">
        <v>0</v>
      </c>
      <c r="I1865" s="74">
        <v>0</v>
      </c>
      <c r="K1865" s="112"/>
      <c r="L1865" s="112"/>
      <c r="M1865" s="113">
        <v>45</v>
      </c>
      <c r="N1865" s="112" t="str">
        <f t="shared" si="37"/>
        <v>RAIZE 1.0 2TONE</v>
      </c>
      <c r="O1865" s="112"/>
      <c r="P1865" s="112" t="s">
        <v>87</v>
      </c>
      <c r="Q1865" t="str">
        <v>MAIN MODELS</v>
      </c>
      <c r="R1865" s="114" t="str">
        <f t="shared" si="38"/>
        <v>RAIZE</v>
      </c>
      <c r="S1865" t="str">
        <v>Big Model</v>
      </c>
    </row>
    <row r="1866" spans="1:19" hidden="1">
      <c r="A1866" s="72" t="s">
        <v>2961</v>
      </c>
      <c r="B1866" s="73" t="s">
        <v>690</v>
      </c>
      <c r="C1866" s="73" t="s">
        <v>3083</v>
      </c>
      <c r="D1866" s="73" t="s">
        <v>3084</v>
      </c>
      <c r="E1866" s="73" t="s">
        <v>87</v>
      </c>
      <c r="F1866" s="74" t="s">
        <v>2964</v>
      </c>
      <c r="G1866" s="74">
        <v>0</v>
      </c>
      <c r="H1866" s="74">
        <v>0</v>
      </c>
      <c r="I1866" s="74">
        <v>0</v>
      </c>
      <c r="K1866" s="112"/>
      <c r="L1866" s="112"/>
      <c r="M1866" s="113">
        <v>44</v>
      </c>
      <c r="N1866" s="112" t="str">
        <f t="shared" si="37"/>
        <v>RAIZE 1.0 1TONE</v>
      </c>
      <c r="O1866" s="112"/>
      <c r="P1866" s="112" t="s">
        <v>87</v>
      </c>
      <c r="Q1866" t="str">
        <v>MAIN MODELS</v>
      </c>
      <c r="R1866" s="114" t="str">
        <f t="shared" si="38"/>
        <v>RAIZE</v>
      </c>
      <c r="S1866" t="str">
        <v>Big Model</v>
      </c>
    </row>
    <row r="1867" spans="1:19" hidden="1">
      <c r="A1867" s="72" t="s">
        <v>2961</v>
      </c>
      <c r="B1867" s="73" t="s">
        <v>3085</v>
      </c>
      <c r="C1867" s="73" t="s">
        <v>3086</v>
      </c>
      <c r="D1867" s="73" t="s">
        <v>3084</v>
      </c>
      <c r="E1867" s="73" t="s">
        <v>87</v>
      </c>
      <c r="F1867" s="74" t="s">
        <v>2964</v>
      </c>
      <c r="G1867" s="74">
        <v>0</v>
      </c>
      <c r="H1867" s="74">
        <v>0</v>
      </c>
      <c r="I1867" s="74">
        <v>0</v>
      </c>
      <c r="K1867" s="112"/>
      <c r="L1867" s="112"/>
      <c r="M1867" s="113">
        <v>44</v>
      </c>
      <c r="N1867" s="112" t="str">
        <f t="shared" si="37"/>
        <v>RAIZE 1.0 1TONE</v>
      </c>
      <c r="O1867" s="112"/>
      <c r="P1867" s="112" t="s">
        <v>87</v>
      </c>
      <c r="Q1867" t="str">
        <v>MAIN MODELS</v>
      </c>
      <c r="R1867" s="114" t="str">
        <f t="shared" si="38"/>
        <v>RAIZE</v>
      </c>
      <c r="S1867" t="str">
        <v>Big Model</v>
      </c>
    </row>
    <row r="1868" spans="1:19" hidden="1">
      <c r="A1868" s="72" t="s">
        <v>2961</v>
      </c>
      <c r="B1868" s="73" t="s">
        <v>3087</v>
      </c>
      <c r="C1868" s="73" t="s">
        <v>3088</v>
      </c>
      <c r="D1868" s="73" t="s">
        <v>3084</v>
      </c>
      <c r="E1868" s="73" t="s">
        <v>87</v>
      </c>
      <c r="F1868" s="74" t="s">
        <v>2968</v>
      </c>
      <c r="G1868" s="74">
        <v>0</v>
      </c>
      <c r="H1868" s="74">
        <v>0</v>
      </c>
      <c r="I1868" s="74">
        <v>0</v>
      </c>
      <c r="K1868" s="112"/>
      <c r="L1868" s="112"/>
      <c r="M1868" s="113">
        <v>45</v>
      </c>
      <c r="N1868" s="112" t="str">
        <f t="shared" si="37"/>
        <v>RAIZE 1.0 2TONE</v>
      </c>
      <c r="O1868" s="112"/>
      <c r="P1868" s="112" t="s">
        <v>87</v>
      </c>
      <c r="Q1868" t="str">
        <v>MAIN MODELS</v>
      </c>
      <c r="R1868" s="114" t="str">
        <f t="shared" si="38"/>
        <v>RAIZE</v>
      </c>
      <c r="S1868" t="str">
        <v>Big Model</v>
      </c>
    </row>
    <row r="1869" spans="1:19" hidden="1">
      <c r="A1869" s="72" t="s">
        <v>2961</v>
      </c>
      <c r="B1869" s="73" t="s">
        <v>3089</v>
      </c>
      <c r="C1869" s="73" t="s">
        <v>3090</v>
      </c>
      <c r="D1869" s="73" t="s">
        <v>3084</v>
      </c>
      <c r="E1869" s="73" t="s">
        <v>87</v>
      </c>
      <c r="F1869" s="75" t="s">
        <v>161</v>
      </c>
      <c r="G1869" s="74">
        <v>0</v>
      </c>
      <c r="H1869" s="74">
        <v>0</v>
      </c>
      <c r="I1869" s="74">
        <v>0</v>
      </c>
      <c r="K1869" s="112"/>
      <c r="L1869" s="112"/>
      <c r="M1869" s="112"/>
      <c r="N1869" s="112" t="str">
        <f t="shared" si="37"/>
        <v>-</v>
      </c>
      <c r="O1869" s="112"/>
      <c r="P1869" s="112" t="s">
        <v>87</v>
      </c>
      <c r="Q1869" t="str">
        <v>MAIN MODELS</v>
      </c>
      <c r="R1869" s="114" t="str">
        <f t="shared" si="38"/>
        <v>RAIZE</v>
      </c>
      <c r="S1869" t="str">
        <v>Big Model</v>
      </c>
    </row>
    <row r="1870" spans="1:19" hidden="1">
      <c r="A1870" s="72" t="s">
        <v>2961</v>
      </c>
      <c r="B1870" s="73" t="s">
        <v>3091</v>
      </c>
      <c r="C1870" s="73" t="s">
        <v>3092</v>
      </c>
      <c r="D1870" s="73" t="s">
        <v>3084</v>
      </c>
      <c r="E1870" s="73" t="s">
        <v>87</v>
      </c>
      <c r="F1870" s="74" t="s">
        <v>2968</v>
      </c>
      <c r="G1870" s="74">
        <v>0</v>
      </c>
      <c r="H1870" s="74">
        <v>0</v>
      </c>
      <c r="I1870" s="74">
        <v>0</v>
      </c>
      <c r="K1870" s="112"/>
      <c r="L1870" s="112"/>
      <c r="M1870" s="113">
        <v>45</v>
      </c>
      <c r="N1870" s="112" t="str">
        <f t="shared" si="37"/>
        <v>RAIZE 1.0 2TONE</v>
      </c>
      <c r="O1870" s="112"/>
      <c r="P1870" s="112" t="s">
        <v>87</v>
      </c>
      <c r="Q1870" t="str">
        <v>MAIN MODELS</v>
      </c>
      <c r="R1870" s="114" t="str">
        <f t="shared" si="38"/>
        <v>RAIZE</v>
      </c>
      <c r="S1870" t="str">
        <v>Big Model</v>
      </c>
    </row>
    <row r="1871" spans="1:19" hidden="1">
      <c r="A1871" s="72" t="s">
        <v>3093</v>
      </c>
      <c r="B1871" s="73" t="s">
        <v>158</v>
      </c>
      <c r="C1871" s="73" t="s">
        <v>3094</v>
      </c>
      <c r="D1871" s="73" t="s">
        <v>3095</v>
      </c>
      <c r="E1871" s="73" t="s">
        <v>106</v>
      </c>
      <c r="F1871" s="74" t="s">
        <v>63</v>
      </c>
      <c r="G1871" s="74" t="s">
        <v>63</v>
      </c>
      <c r="H1871" s="74" t="s">
        <v>63</v>
      </c>
      <c r="I1871" s="74">
        <v>0</v>
      </c>
      <c r="K1871" s="112"/>
      <c r="L1871" s="112"/>
      <c r="M1871" s="112"/>
      <c r="N1871" s="112"/>
      <c r="O1871" s="112"/>
      <c r="P1871" s="112" t="s">
        <v>106</v>
      </c>
      <c r="Q1871">
        <v>0</v>
      </c>
      <c r="R1871" s="114" t="str">
        <f t="shared" si="38"/>
        <v>RAV4</v>
      </c>
      <c r="S1871" t="str">
        <v>Other Model</v>
      </c>
    </row>
    <row r="1872" spans="1:19" hidden="1">
      <c r="A1872" s="72" t="s">
        <v>3096</v>
      </c>
      <c r="B1872" s="73" t="s">
        <v>158</v>
      </c>
      <c r="C1872" s="73" t="s">
        <v>3097</v>
      </c>
      <c r="D1872" s="73" t="s">
        <v>3098</v>
      </c>
      <c r="E1872" s="73" t="s">
        <v>106</v>
      </c>
      <c r="F1872" s="75" t="s">
        <v>161</v>
      </c>
      <c r="G1872" s="74">
        <v>0</v>
      </c>
      <c r="H1872" s="74">
        <v>0</v>
      </c>
      <c r="I1872" s="74">
        <v>0</v>
      </c>
      <c r="K1872" s="112"/>
      <c r="L1872" s="112"/>
      <c r="M1872" s="112"/>
      <c r="N1872" s="112"/>
      <c r="O1872" s="112"/>
      <c r="P1872" s="112" t="s">
        <v>106</v>
      </c>
      <c r="Q1872">
        <v>0</v>
      </c>
      <c r="R1872" s="114" t="str">
        <f t="shared" si="38"/>
        <v>RAV4</v>
      </c>
      <c r="S1872" t="str">
        <v>Other Model</v>
      </c>
    </row>
    <row r="1873" spans="1:19" hidden="1">
      <c r="A1873" s="72" t="s">
        <v>114</v>
      </c>
      <c r="B1873" s="73" t="s">
        <v>158</v>
      </c>
      <c r="C1873" s="73" t="s">
        <v>3099</v>
      </c>
      <c r="D1873" s="73" t="s">
        <v>114</v>
      </c>
      <c r="E1873" s="73" t="s">
        <v>114</v>
      </c>
      <c r="F1873" s="74" t="s">
        <v>63</v>
      </c>
      <c r="G1873" s="74" t="s">
        <v>63</v>
      </c>
      <c r="H1873" s="74" t="s">
        <v>63</v>
      </c>
      <c r="I1873" s="74">
        <v>0</v>
      </c>
      <c r="K1873" s="112"/>
      <c r="L1873" s="112"/>
      <c r="M1873" s="112"/>
      <c r="N1873" s="112"/>
      <c r="O1873" s="112"/>
      <c r="P1873" s="112" t="s">
        <v>114</v>
      </c>
      <c r="Q1873">
        <v>0</v>
      </c>
      <c r="S1873" t="e">
        <v>#N/A</v>
      </c>
    </row>
    <row r="1874" spans="1:19" hidden="1">
      <c r="A1874" s="72" t="s">
        <v>3100</v>
      </c>
      <c r="B1874" s="73" t="s">
        <v>162</v>
      </c>
      <c r="C1874" s="73" t="s">
        <v>3101</v>
      </c>
      <c r="D1874" s="73" t="s">
        <v>3102</v>
      </c>
      <c r="E1874" s="73" t="s">
        <v>88</v>
      </c>
      <c r="F1874" s="75" t="s">
        <v>161</v>
      </c>
      <c r="G1874" s="75" t="s">
        <v>161</v>
      </c>
      <c r="H1874" s="75" t="s">
        <v>161</v>
      </c>
      <c r="I1874" s="74">
        <v>0</v>
      </c>
      <c r="K1874" s="112"/>
      <c r="L1874" s="112"/>
      <c r="M1874" s="112"/>
      <c r="N1874" s="112"/>
      <c r="O1874" s="112"/>
      <c r="P1874" s="112" t="s">
        <v>88</v>
      </c>
      <c r="Q1874" t="str">
        <v>MAIN MODELS</v>
      </c>
      <c r="R1874" s="114" t="str">
        <f t="shared" si="38"/>
        <v>RUSH</v>
      </c>
      <c r="S1874" t="str">
        <v>Big Model</v>
      </c>
    </row>
    <row r="1875" spans="1:19" hidden="1">
      <c r="A1875" s="72" t="s">
        <v>3100</v>
      </c>
      <c r="B1875" s="73" t="s">
        <v>221</v>
      </c>
      <c r="C1875" s="73" t="s">
        <v>3103</v>
      </c>
      <c r="D1875" s="73" t="s">
        <v>3102</v>
      </c>
      <c r="E1875" s="73" t="s">
        <v>88</v>
      </c>
      <c r="F1875" s="75" t="s">
        <v>161</v>
      </c>
      <c r="G1875" s="75" t="s">
        <v>161</v>
      </c>
      <c r="H1875" s="75" t="s">
        <v>161</v>
      </c>
      <c r="I1875" s="74">
        <v>0</v>
      </c>
      <c r="K1875" s="112"/>
      <c r="L1875" s="112"/>
      <c r="M1875" s="112"/>
      <c r="N1875" s="112"/>
      <c r="O1875" s="112"/>
      <c r="P1875" s="112" t="s">
        <v>88</v>
      </c>
      <c r="Q1875" t="str">
        <v>MAIN MODELS</v>
      </c>
      <c r="R1875" s="114" t="str">
        <f t="shared" si="38"/>
        <v>RUSH</v>
      </c>
      <c r="S1875" t="str">
        <v>Big Model</v>
      </c>
    </row>
    <row r="1876" spans="1:19" hidden="1">
      <c r="A1876" s="72" t="s">
        <v>3100</v>
      </c>
      <c r="B1876" s="73" t="s">
        <v>158</v>
      </c>
      <c r="C1876" s="73" t="s">
        <v>3104</v>
      </c>
      <c r="D1876" s="73" t="s">
        <v>3102</v>
      </c>
      <c r="E1876" s="73" t="s">
        <v>88</v>
      </c>
      <c r="F1876" s="75" t="s">
        <v>161</v>
      </c>
      <c r="G1876" s="75" t="s">
        <v>161</v>
      </c>
      <c r="H1876" s="75" t="s">
        <v>161</v>
      </c>
      <c r="I1876" s="74">
        <v>0</v>
      </c>
      <c r="K1876" s="112"/>
      <c r="L1876" s="112"/>
      <c r="M1876" s="112"/>
      <c r="N1876" s="112"/>
      <c r="O1876" s="112"/>
      <c r="P1876" s="112" t="s">
        <v>88</v>
      </c>
      <c r="Q1876" t="str">
        <v>MAIN MODELS</v>
      </c>
      <c r="R1876" s="114" t="str">
        <f t="shared" si="38"/>
        <v>RUSH</v>
      </c>
      <c r="S1876" t="str">
        <v>Big Model</v>
      </c>
    </row>
    <row r="1877" spans="1:19" hidden="1">
      <c r="A1877" s="72" t="s">
        <v>3100</v>
      </c>
      <c r="B1877" s="73" t="s">
        <v>274</v>
      </c>
      <c r="C1877" s="73" t="s">
        <v>3105</v>
      </c>
      <c r="D1877" s="73" t="s">
        <v>3106</v>
      </c>
      <c r="E1877" s="73" t="s">
        <v>88</v>
      </c>
      <c r="F1877" s="75" t="s">
        <v>161</v>
      </c>
      <c r="G1877" s="75" t="s">
        <v>161</v>
      </c>
      <c r="H1877" s="75" t="s">
        <v>161</v>
      </c>
      <c r="I1877" s="74">
        <v>0</v>
      </c>
      <c r="K1877" s="112"/>
      <c r="L1877" s="112"/>
      <c r="M1877" s="112"/>
      <c r="N1877" s="112"/>
      <c r="O1877" s="112"/>
      <c r="P1877" s="112" t="s">
        <v>88</v>
      </c>
      <c r="Q1877" t="str">
        <v>MAIN MODELS</v>
      </c>
      <c r="R1877" s="114" t="str">
        <f t="shared" si="38"/>
        <v>RUSH</v>
      </c>
      <c r="S1877" t="str">
        <v>Big Model</v>
      </c>
    </row>
    <row r="1878" spans="1:19" hidden="1">
      <c r="A1878" s="72" t="s">
        <v>3100</v>
      </c>
      <c r="B1878" s="73" t="s">
        <v>277</v>
      </c>
      <c r="C1878" s="73" t="s">
        <v>3107</v>
      </c>
      <c r="D1878" s="73" t="s">
        <v>3106</v>
      </c>
      <c r="E1878" s="73" t="s">
        <v>88</v>
      </c>
      <c r="F1878" s="75" t="s">
        <v>161</v>
      </c>
      <c r="G1878" s="75" t="s">
        <v>161</v>
      </c>
      <c r="H1878" s="75" t="s">
        <v>161</v>
      </c>
      <c r="I1878" s="74">
        <v>0</v>
      </c>
      <c r="K1878" s="112"/>
      <c r="L1878" s="112"/>
      <c r="M1878" s="112"/>
      <c r="N1878" s="112"/>
      <c r="O1878" s="112"/>
      <c r="P1878" s="112" t="s">
        <v>88</v>
      </c>
      <c r="Q1878" t="str">
        <v>MAIN MODELS</v>
      </c>
      <c r="R1878" s="114" t="str">
        <f t="shared" si="38"/>
        <v>RUSH</v>
      </c>
      <c r="S1878" t="str">
        <v>Big Model</v>
      </c>
    </row>
    <row r="1879" spans="1:19" hidden="1">
      <c r="A1879" s="72" t="s">
        <v>3100</v>
      </c>
      <c r="B1879" s="73" t="s">
        <v>246</v>
      </c>
      <c r="C1879" s="73" t="s">
        <v>3108</v>
      </c>
      <c r="D1879" s="73" t="s">
        <v>3106</v>
      </c>
      <c r="E1879" s="73" t="s">
        <v>88</v>
      </c>
      <c r="F1879" s="75" t="s">
        <v>161</v>
      </c>
      <c r="G1879" s="75" t="s">
        <v>161</v>
      </c>
      <c r="H1879" s="75" t="s">
        <v>161</v>
      </c>
      <c r="I1879" s="74">
        <v>0</v>
      </c>
      <c r="K1879" s="112"/>
      <c r="L1879" s="112"/>
      <c r="M1879" s="112"/>
      <c r="N1879" s="112"/>
      <c r="O1879" s="112"/>
      <c r="P1879" s="112" t="s">
        <v>88</v>
      </c>
      <c r="Q1879" t="str">
        <v>MAIN MODELS</v>
      </c>
      <c r="R1879" s="114" t="str">
        <f t="shared" si="38"/>
        <v>RUSH</v>
      </c>
      <c r="S1879" t="str">
        <v>Big Model</v>
      </c>
    </row>
    <row r="1880" spans="1:19" hidden="1">
      <c r="A1880" s="72" t="s">
        <v>3109</v>
      </c>
      <c r="B1880" s="73" t="s">
        <v>158</v>
      </c>
      <c r="C1880" s="73" t="s">
        <v>3110</v>
      </c>
      <c r="D1880" s="73" t="s">
        <v>3111</v>
      </c>
      <c r="E1880" s="73" t="s">
        <v>88</v>
      </c>
      <c r="F1880" s="75" t="s">
        <v>161</v>
      </c>
      <c r="G1880" s="75" t="s">
        <v>161</v>
      </c>
      <c r="H1880" s="75" t="s">
        <v>161</v>
      </c>
      <c r="I1880" s="74">
        <v>0</v>
      </c>
      <c r="K1880" s="112"/>
      <c r="L1880" s="112"/>
      <c r="M1880" s="112"/>
      <c r="N1880" s="112"/>
      <c r="O1880" s="112"/>
      <c r="P1880" s="112" t="s">
        <v>88</v>
      </c>
      <c r="Q1880" t="str">
        <v>MAIN MODELS</v>
      </c>
      <c r="R1880" s="114" t="str">
        <f t="shared" si="38"/>
        <v>RUSH</v>
      </c>
      <c r="S1880" t="str">
        <v>Big Model</v>
      </c>
    </row>
    <row r="1881" spans="1:19" hidden="1">
      <c r="A1881" s="72" t="s">
        <v>3109</v>
      </c>
      <c r="B1881" s="73" t="s">
        <v>162</v>
      </c>
      <c r="C1881" s="73" t="s">
        <v>3112</v>
      </c>
      <c r="D1881" s="73" t="s">
        <v>3111</v>
      </c>
      <c r="E1881" s="73" t="s">
        <v>88</v>
      </c>
      <c r="F1881" s="75" t="s">
        <v>161</v>
      </c>
      <c r="G1881" s="75" t="s">
        <v>161</v>
      </c>
      <c r="H1881" s="75" t="s">
        <v>161</v>
      </c>
      <c r="I1881" s="74">
        <v>0</v>
      </c>
      <c r="K1881" s="112"/>
      <c r="L1881" s="112"/>
      <c r="M1881" s="112"/>
      <c r="N1881" s="112"/>
      <c r="O1881" s="112"/>
      <c r="P1881" s="112" t="s">
        <v>88</v>
      </c>
      <c r="Q1881" t="str">
        <v>MAIN MODELS</v>
      </c>
      <c r="R1881" s="114" t="str">
        <f t="shared" si="38"/>
        <v>RUSH</v>
      </c>
      <c r="S1881" t="str">
        <v>Big Model</v>
      </c>
    </row>
    <row r="1882" spans="1:19" hidden="1">
      <c r="A1882" s="72" t="s">
        <v>3109</v>
      </c>
      <c r="B1882" s="73" t="s">
        <v>221</v>
      </c>
      <c r="C1882" s="73" t="s">
        <v>3113</v>
      </c>
      <c r="D1882" s="73" t="s">
        <v>3111</v>
      </c>
      <c r="E1882" s="73" t="s">
        <v>88</v>
      </c>
      <c r="F1882" s="75" t="s">
        <v>161</v>
      </c>
      <c r="G1882" s="75" t="s">
        <v>161</v>
      </c>
      <c r="H1882" s="75" t="s">
        <v>161</v>
      </c>
      <c r="I1882" s="74">
        <v>0</v>
      </c>
      <c r="K1882" s="112"/>
      <c r="L1882" s="112"/>
      <c r="M1882" s="112"/>
      <c r="N1882" s="112"/>
      <c r="O1882" s="112"/>
      <c r="P1882" s="112" t="s">
        <v>88</v>
      </c>
      <c r="Q1882" t="str">
        <v>MAIN MODELS</v>
      </c>
      <c r="R1882" s="114" t="str">
        <f t="shared" si="38"/>
        <v>RUSH</v>
      </c>
      <c r="S1882" t="str">
        <v>Big Model</v>
      </c>
    </row>
    <row r="1883" spans="1:19" hidden="1">
      <c r="A1883" s="72" t="s">
        <v>3109</v>
      </c>
      <c r="B1883" s="73" t="s">
        <v>164</v>
      </c>
      <c r="C1883" s="73" t="s">
        <v>3114</v>
      </c>
      <c r="D1883" s="73" t="s">
        <v>3106</v>
      </c>
      <c r="E1883" s="73" t="s">
        <v>88</v>
      </c>
      <c r="F1883" s="75" t="s">
        <v>161</v>
      </c>
      <c r="G1883" s="75" t="s">
        <v>161</v>
      </c>
      <c r="H1883" s="75" t="s">
        <v>161</v>
      </c>
      <c r="I1883" s="74">
        <v>0</v>
      </c>
      <c r="K1883" s="112"/>
      <c r="L1883" s="112"/>
      <c r="M1883" s="112"/>
      <c r="N1883" s="112"/>
      <c r="O1883" s="112"/>
      <c r="P1883" s="112" t="s">
        <v>88</v>
      </c>
      <c r="Q1883" t="str">
        <v>MAIN MODELS</v>
      </c>
      <c r="R1883" s="114" t="str">
        <f t="shared" si="38"/>
        <v>RUSH</v>
      </c>
      <c r="S1883" t="str">
        <v>Big Model</v>
      </c>
    </row>
    <row r="1884" spans="1:19" hidden="1">
      <c r="A1884" s="72" t="s">
        <v>3109</v>
      </c>
      <c r="B1884" s="73" t="s">
        <v>274</v>
      </c>
      <c r="C1884" s="73" t="s">
        <v>3115</v>
      </c>
      <c r="D1884" s="73" t="s">
        <v>3116</v>
      </c>
      <c r="E1884" s="73" t="s">
        <v>88</v>
      </c>
      <c r="F1884" s="75" t="s">
        <v>161</v>
      </c>
      <c r="G1884" s="75" t="s">
        <v>161</v>
      </c>
      <c r="H1884" s="75" t="s">
        <v>161</v>
      </c>
      <c r="I1884" s="74">
        <v>0</v>
      </c>
      <c r="K1884" s="112"/>
      <c r="L1884" s="112"/>
      <c r="M1884" s="112"/>
      <c r="N1884" s="112"/>
      <c r="O1884" s="112"/>
      <c r="P1884" s="112" t="s">
        <v>88</v>
      </c>
      <c r="Q1884" t="str">
        <v>MAIN MODELS</v>
      </c>
      <c r="R1884" s="114" t="str">
        <f t="shared" si="38"/>
        <v>RUSH</v>
      </c>
      <c r="S1884" t="str">
        <v>Big Model</v>
      </c>
    </row>
    <row r="1885" spans="1:19" hidden="1">
      <c r="A1885" s="72" t="s">
        <v>3109</v>
      </c>
      <c r="B1885" s="73" t="s">
        <v>277</v>
      </c>
      <c r="C1885" s="73" t="s">
        <v>3117</v>
      </c>
      <c r="D1885" s="73" t="s">
        <v>3116</v>
      </c>
      <c r="E1885" s="73" t="s">
        <v>88</v>
      </c>
      <c r="F1885" s="75" t="s">
        <v>161</v>
      </c>
      <c r="G1885" s="75" t="s">
        <v>161</v>
      </c>
      <c r="H1885" s="75" t="s">
        <v>161</v>
      </c>
      <c r="I1885" s="74">
        <v>0</v>
      </c>
      <c r="K1885" s="112"/>
      <c r="L1885" s="112"/>
      <c r="M1885" s="112"/>
      <c r="N1885" s="112"/>
      <c r="O1885" s="112"/>
      <c r="P1885" s="112" t="s">
        <v>88</v>
      </c>
      <c r="Q1885" t="str">
        <v>MAIN MODELS</v>
      </c>
      <c r="R1885" s="114" t="str">
        <f t="shared" si="38"/>
        <v>RUSH</v>
      </c>
      <c r="S1885" t="str">
        <v>Big Model</v>
      </c>
    </row>
    <row r="1886" spans="1:19" hidden="1">
      <c r="A1886" s="72" t="s">
        <v>3109</v>
      </c>
      <c r="B1886" s="73" t="s">
        <v>246</v>
      </c>
      <c r="C1886" s="73" t="s">
        <v>3118</v>
      </c>
      <c r="D1886" s="73" t="s">
        <v>3116</v>
      </c>
      <c r="E1886" s="73" t="s">
        <v>88</v>
      </c>
      <c r="F1886" s="75" t="s">
        <v>161</v>
      </c>
      <c r="G1886" s="75" t="s">
        <v>161</v>
      </c>
      <c r="H1886" s="75" t="s">
        <v>161</v>
      </c>
      <c r="I1886" s="74">
        <v>0</v>
      </c>
      <c r="K1886" s="112"/>
      <c r="L1886" s="112"/>
      <c r="M1886" s="112"/>
      <c r="N1886" s="112"/>
      <c r="O1886" s="112"/>
      <c r="P1886" s="112" t="s">
        <v>88</v>
      </c>
      <c r="Q1886" t="str">
        <v>MAIN MODELS</v>
      </c>
      <c r="R1886" s="114" t="str">
        <f t="shared" si="38"/>
        <v>RUSH</v>
      </c>
      <c r="S1886" t="str">
        <v>Big Model</v>
      </c>
    </row>
    <row r="1887" spans="1:19" hidden="1">
      <c r="A1887" s="72" t="s">
        <v>3109</v>
      </c>
      <c r="B1887" s="73" t="s">
        <v>291</v>
      </c>
      <c r="C1887" s="73" t="s">
        <v>3119</v>
      </c>
      <c r="D1887" s="73" t="s">
        <v>3116</v>
      </c>
      <c r="E1887" s="73" t="s">
        <v>88</v>
      </c>
      <c r="F1887" s="75" t="s">
        <v>161</v>
      </c>
      <c r="G1887" s="75" t="s">
        <v>161</v>
      </c>
      <c r="H1887" s="75" t="s">
        <v>161</v>
      </c>
      <c r="I1887" s="74">
        <v>0</v>
      </c>
      <c r="K1887" s="112"/>
      <c r="L1887" s="112"/>
      <c r="M1887" s="112"/>
      <c r="N1887" s="112"/>
      <c r="O1887" s="112"/>
      <c r="P1887" s="112" t="s">
        <v>88</v>
      </c>
      <c r="Q1887" t="str">
        <v>MAIN MODELS</v>
      </c>
      <c r="R1887" s="114" t="str">
        <f t="shared" si="38"/>
        <v>RUSH</v>
      </c>
      <c r="S1887" t="str">
        <v>Big Model</v>
      </c>
    </row>
    <row r="1888" spans="1:19" hidden="1">
      <c r="A1888" s="72" t="s">
        <v>3109</v>
      </c>
      <c r="B1888" s="73" t="s">
        <v>249</v>
      </c>
      <c r="C1888" s="73" t="s">
        <v>3120</v>
      </c>
      <c r="D1888" s="73" t="s">
        <v>3116</v>
      </c>
      <c r="E1888" s="73" t="s">
        <v>88</v>
      </c>
      <c r="F1888" s="75" t="s">
        <v>161</v>
      </c>
      <c r="G1888" s="75" t="s">
        <v>161</v>
      </c>
      <c r="H1888" s="75" t="s">
        <v>161</v>
      </c>
      <c r="I1888" s="74">
        <v>0</v>
      </c>
      <c r="K1888" s="112"/>
      <c r="L1888" s="112"/>
      <c r="M1888" s="112"/>
      <c r="N1888" s="112"/>
      <c r="O1888" s="112"/>
      <c r="P1888" s="112" t="s">
        <v>88</v>
      </c>
      <c r="Q1888" t="str">
        <v>MAIN MODELS</v>
      </c>
      <c r="R1888" s="114" t="str">
        <f t="shared" si="38"/>
        <v>RUSH</v>
      </c>
      <c r="S1888" t="str">
        <v>Big Model</v>
      </c>
    </row>
    <row r="1889" spans="1:19" hidden="1">
      <c r="A1889" s="72" t="s">
        <v>3121</v>
      </c>
      <c r="B1889" s="73" t="s">
        <v>158</v>
      </c>
      <c r="C1889" s="73" t="s">
        <v>3122</v>
      </c>
      <c r="D1889" s="73" t="s">
        <v>3123</v>
      </c>
      <c r="E1889" s="73" t="s">
        <v>88</v>
      </c>
      <c r="F1889" s="75" t="s">
        <v>161</v>
      </c>
      <c r="G1889" s="75" t="s">
        <v>161</v>
      </c>
      <c r="H1889" s="75" t="s">
        <v>161</v>
      </c>
      <c r="I1889" s="74">
        <v>0</v>
      </c>
      <c r="K1889" s="112"/>
      <c r="L1889" s="112"/>
      <c r="M1889" s="112"/>
      <c r="N1889" s="112"/>
      <c r="O1889" s="112"/>
      <c r="P1889" s="112" t="s">
        <v>88</v>
      </c>
      <c r="Q1889" t="str">
        <v>MAIN MODELS</v>
      </c>
      <c r="R1889" s="114" t="str">
        <f t="shared" si="38"/>
        <v>RUSH</v>
      </c>
      <c r="S1889" t="str">
        <v>Big Model</v>
      </c>
    </row>
    <row r="1890" spans="1:19" hidden="1">
      <c r="A1890" s="72" t="s">
        <v>3121</v>
      </c>
      <c r="B1890" s="73" t="s">
        <v>221</v>
      </c>
      <c r="C1890" s="73" t="s">
        <v>3124</v>
      </c>
      <c r="D1890" s="73" t="s">
        <v>3123</v>
      </c>
      <c r="E1890" s="73" t="s">
        <v>88</v>
      </c>
      <c r="F1890" s="75" t="s">
        <v>161</v>
      </c>
      <c r="G1890" s="75" t="s">
        <v>161</v>
      </c>
      <c r="H1890" s="75" t="s">
        <v>161</v>
      </c>
      <c r="I1890" s="74">
        <v>0</v>
      </c>
      <c r="K1890" s="112"/>
      <c r="L1890" s="112"/>
      <c r="M1890" s="112"/>
      <c r="N1890" s="112"/>
      <c r="O1890" s="112"/>
      <c r="P1890" s="112" t="s">
        <v>88</v>
      </c>
      <c r="Q1890" t="str">
        <v>MAIN MODELS</v>
      </c>
      <c r="R1890" s="114" t="str">
        <f t="shared" si="38"/>
        <v>RUSH</v>
      </c>
      <c r="S1890" t="str">
        <v>Big Model</v>
      </c>
    </row>
    <row r="1891" spans="1:19" hidden="1">
      <c r="A1891" s="72" t="s">
        <v>3121</v>
      </c>
      <c r="B1891" s="73" t="s">
        <v>274</v>
      </c>
      <c r="C1891" s="73" t="s">
        <v>3125</v>
      </c>
      <c r="D1891" s="73" t="s">
        <v>3123</v>
      </c>
      <c r="E1891" s="73" t="s">
        <v>88</v>
      </c>
      <c r="F1891" s="75" t="s">
        <v>161</v>
      </c>
      <c r="G1891" s="75" t="s">
        <v>161</v>
      </c>
      <c r="H1891" s="75" t="s">
        <v>161</v>
      </c>
      <c r="I1891" s="74">
        <v>0</v>
      </c>
      <c r="K1891" s="112"/>
      <c r="L1891" s="112"/>
      <c r="M1891" s="112"/>
      <c r="N1891" s="112"/>
      <c r="O1891" s="112"/>
      <c r="P1891" s="112" t="s">
        <v>88</v>
      </c>
      <c r="Q1891" t="str">
        <v>MAIN MODELS</v>
      </c>
      <c r="R1891" s="114" t="str">
        <f t="shared" si="38"/>
        <v>RUSH</v>
      </c>
      <c r="S1891" t="str">
        <v>Big Model</v>
      </c>
    </row>
    <row r="1892" spans="1:19" hidden="1">
      <c r="A1892" s="72" t="s">
        <v>3121</v>
      </c>
      <c r="B1892" s="73" t="s">
        <v>277</v>
      </c>
      <c r="C1892" s="73" t="s">
        <v>3126</v>
      </c>
      <c r="D1892" s="73" t="s">
        <v>3123</v>
      </c>
      <c r="E1892" s="73" t="s">
        <v>88</v>
      </c>
      <c r="F1892" s="75" t="s">
        <v>161</v>
      </c>
      <c r="G1892" s="75" t="s">
        <v>161</v>
      </c>
      <c r="H1892" s="75" t="s">
        <v>161</v>
      </c>
      <c r="I1892" s="74">
        <v>0</v>
      </c>
      <c r="K1892" s="112"/>
      <c r="L1892" s="112"/>
      <c r="M1892" s="112"/>
      <c r="N1892" s="112"/>
      <c r="O1892" s="112"/>
      <c r="P1892" s="112" t="s">
        <v>88</v>
      </c>
      <c r="Q1892" t="str">
        <v>MAIN MODELS</v>
      </c>
      <c r="R1892" s="114" t="str">
        <f t="shared" si="38"/>
        <v>RUSH</v>
      </c>
      <c r="S1892" t="str">
        <v>Big Model</v>
      </c>
    </row>
    <row r="1893" spans="1:19" hidden="1">
      <c r="A1893" s="72" t="s">
        <v>3121</v>
      </c>
      <c r="B1893" s="73" t="s">
        <v>246</v>
      </c>
      <c r="C1893" s="73" t="s">
        <v>3127</v>
      </c>
      <c r="D1893" s="73" t="s">
        <v>3123</v>
      </c>
      <c r="E1893" s="73" t="s">
        <v>88</v>
      </c>
      <c r="F1893" s="75" t="s">
        <v>161</v>
      </c>
      <c r="G1893" s="75" t="s">
        <v>161</v>
      </c>
      <c r="H1893" s="75" t="s">
        <v>161</v>
      </c>
      <c r="I1893" s="74">
        <v>0</v>
      </c>
      <c r="K1893" s="112"/>
      <c r="L1893" s="112"/>
      <c r="M1893" s="112"/>
      <c r="N1893" s="112"/>
      <c r="O1893" s="112"/>
      <c r="P1893" s="112" t="s">
        <v>88</v>
      </c>
      <c r="Q1893" t="str">
        <v>MAIN MODELS</v>
      </c>
      <c r="R1893" s="114" t="str">
        <f t="shared" si="38"/>
        <v>RUSH</v>
      </c>
      <c r="S1893" t="str">
        <v>Big Model</v>
      </c>
    </row>
    <row r="1894" spans="1:19" hidden="1">
      <c r="A1894" s="72" t="s">
        <v>3128</v>
      </c>
      <c r="B1894" s="73" t="s">
        <v>162</v>
      </c>
      <c r="C1894" s="73" t="s">
        <v>3129</v>
      </c>
      <c r="D1894" s="73" t="s">
        <v>3130</v>
      </c>
      <c r="E1894" s="73" t="s">
        <v>88</v>
      </c>
      <c r="F1894" s="75" t="s">
        <v>161</v>
      </c>
      <c r="G1894" s="75" t="s">
        <v>161</v>
      </c>
      <c r="H1894" s="75" t="s">
        <v>161</v>
      </c>
      <c r="I1894" s="74">
        <v>0</v>
      </c>
      <c r="K1894" s="112"/>
      <c r="L1894" s="112"/>
      <c r="M1894" s="112"/>
      <c r="N1894" s="112"/>
      <c r="O1894" s="112"/>
      <c r="P1894" s="112" t="s">
        <v>88</v>
      </c>
      <c r="Q1894" t="str">
        <v>MAIN MODELS</v>
      </c>
      <c r="R1894" s="114" t="str">
        <f t="shared" si="38"/>
        <v>RUSH</v>
      </c>
      <c r="S1894" t="str">
        <v>Big Model</v>
      </c>
    </row>
    <row r="1895" spans="1:19" hidden="1">
      <c r="A1895" s="72" t="s">
        <v>3128</v>
      </c>
      <c r="B1895" s="73" t="s">
        <v>221</v>
      </c>
      <c r="C1895" s="73" t="s">
        <v>3131</v>
      </c>
      <c r="D1895" s="73" t="s">
        <v>3130</v>
      </c>
      <c r="E1895" s="73" t="s">
        <v>88</v>
      </c>
      <c r="F1895" s="75" t="s">
        <v>161</v>
      </c>
      <c r="G1895" s="75" t="s">
        <v>161</v>
      </c>
      <c r="H1895" s="75" t="s">
        <v>161</v>
      </c>
      <c r="I1895" s="74">
        <v>0</v>
      </c>
      <c r="K1895" s="112"/>
      <c r="L1895" s="112"/>
      <c r="M1895" s="112"/>
      <c r="N1895" s="112"/>
      <c r="O1895" s="112"/>
      <c r="P1895" s="112" t="s">
        <v>88</v>
      </c>
      <c r="Q1895" t="str">
        <v>MAIN MODELS</v>
      </c>
      <c r="R1895" s="114" t="str">
        <f t="shared" si="38"/>
        <v>RUSH</v>
      </c>
      <c r="S1895" t="str">
        <v>Big Model</v>
      </c>
    </row>
    <row r="1896" spans="1:19" hidden="1">
      <c r="A1896" s="72" t="s">
        <v>3128</v>
      </c>
      <c r="B1896" s="73" t="s">
        <v>164</v>
      </c>
      <c r="C1896" s="73" t="s">
        <v>3132</v>
      </c>
      <c r="D1896" s="73" t="s">
        <v>3123</v>
      </c>
      <c r="E1896" s="73" t="s">
        <v>88</v>
      </c>
      <c r="F1896" s="75" t="s">
        <v>161</v>
      </c>
      <c r="G1896" s="75" t="s">
        <v>161</v>
      </c>
      <c r="H1896" s="75" t="s">
        <v>161</v>
      </c>
      <c r="I1896" s="74">
        <v>0</v>
      </c>
      <c r="K1896" s="112"/>
      <c r="L1896" s="112"/>
      <c r="M1896" s="112"/>
      <c r="N1896" s="112"/>
      <c r="O1896" s="112"/>
      <c r="P1896" s="112" t="s">
        <v>88</v>
      </c>
      <c r="Q1896" t="str">
        <v>MAIN MODELS</v>
      </c>
      <c r="R1896" s="114" t="str">
        <f t="shared" si="38"/>
        <v>RUSH</v>
      </c>
      <c r="S1896" t="str">
        <v>Big Model</v>
      </c>
    </row>
    <row r="1897" spans="1:19" hidden="1">
      <c r="A1897" s="72" t="s">
        <v>3128</v>
      </c>
      <c r="B1897" s="73" t="s">
        <v>274</v>
      </c>
      <c r="C1897" s="73" t="s">
        <v>3133</v>
      </c>
      <c r="D1897" s="73" t="s">
        <v>3134</v>
      </c>
      <c r="E1897" s="73" t="s">
        <v>88</v>
      </c>
      <c r="F1897" s="75" t="s">
        <v>161</v>
      </c>
      <c r="G1897" s="75" t="s">
        <v>161</v>
      </c>
      <c r="H1897" s="75" t="s">
        <v>161</v>
      </c>
      <c r="I1897" s="74">
        <v>0</v>
      </c>
      <c r="K1897" s="112"/>
      <c r="L1897" s="112"/>
      <c r="M1897" s="112"/>
      <c r="N1897" s="112"/>
      <c r="O1897" s="112"/>
      <c r="P1897" s="112" t="s">
        <v>88</v>
      </c>
      <c r="Q1897" t="str">
        <v>MAIN MODELS</v>
      </c>
      <c r="R1897" s="114" t="str">
        <f t="shared" si="38"/>
        <v>RUSH</v>
      </c>
      <c r="S1897" t="str">
        <v>Big Model</v>
      </c>
    </row>
    <row r="1898" spans="1:19" hidden="1">
      <c r="A1898" s="72" t="s">
        <v>3128</v>
      </c>
      <c r="B1898" s="73" t="s">
        <v>277</v>
      </c>
      <c r="C1898" s="73" t="s">
        <v>3135</v>
      </c>
      <c r="D1898" s="73" t="s">
        <v>3134</v>
      </c>
      <c r="E1898" s="73" t="s">
        <v>88</v>
      </c>
      <c r="F1898" s="75" t="s">
        <v>161</v>
      </c>
      <c r="G1898" s="75" t="s">
        <v>161</v>
      </c>
      <c r="H1898" s="75" t="s">
        <v>161</v>
      </c>
      <c r="I1898" s="74">
        <v>0</v>
      </c>
      <c r="K1898" s="112"/>
      <c r="L1898" s="112"/>
      <c r="M1898" s="112"/>
      <c r="N1898" s="112"/>
      <c r="O1898" s="112"/>
      <c r="P1898" s="112" t="s">
        <v>88</v>
      </c>
      <c r="Q1898" t="str">
        <v>MAIN MODELS</v>
      </c>
      <c r="R1898" s="114" t="str">
        <f t="shared" si="38"/>
        <v>RUSH</v>
      </c>
      <c r="S1898" t="str">
        <v>Big Model</v>
      </c>
    </row>
    <row r="1899" spans="1:19" hidden="1">
      <c r="A1899" s="72" t="s">
        <v>3128</v>
      </c>
      <c r="B1899" s="73" t="s">
        <v>246</v>
      </c>
      <c r="C1899" s="73" t="s">
        <v>3136</v>
      </c>
      <c r="D1899" s="73" t="s">
        <v>3134</v>
      </c>
      <c r="E1899" s="73" t="s">
        <v>88</v>
      </c>
      <c r="F1899" s="75" t="s">
        <v>161</v>
      </c>
      <c r="G1899" s="75" t="s">
        <v>161</v>
      </c>
      <c r="H1899" s="75" t="s">
        <v>161</v>
      </c>
      <c r="I1899" s="74">
        <v>0</v>
      </c>
      <c r="K1899" s="112"/>
      <c r="L1899" s="112"/>
      <c r="M1899" s="112"/>
      <c r="N1899" s="112"/>
      <c r="O1899" s="112"/>
      <c r="P1899" s="112" t="s">
        <v>88</v>
      </c>
      <c r="Q1899" t="str">
        <v>MAIN MODELS</v>
      </c>
      <c r="R1899" s="114" t="str">
        <f t="shared" si="38"/>
        <v>RUSH</v>
      </c>
      <c r="S1899" t="str">
        <v>Big Model</v>
      </c>
    </row>
    <row r="1900" spans="1:19" hidden="1">
      <c r="A1900" s="72" t="s">
        <v>3128</v>
      </c>
      <c r="B1900" s="73" t="s">
        <v>291</v>
      </c>
      <c r="C1900" s="73" t="s">
        <v>3137</v>
      </c>
      <c r="D1900" s="73" t="s">
        <v>3134</v>
      </c>
      <c r="E1900" s="73" t="s">
        <v>88</v>
      </c>
      <c r="F1900" s="75" t="s">
        <v>161</v>
      </c>
      <c r="G1900" s="75" t="s">
        <v>161</v>
      </c>
      <c r="H1900" s="75" t="s">
        <v>161</v>
      </c>
      <c r="I1900" s="74">
        <v>0</v>
      </c>
      <c r="K1900" s="112"/>
      <c r="L1900" s="112"/>
      <c r="M1900" s="112"/>
      <c r="N1900" s="112"/>
      <c r="O1900" s="112"/>
      <c r="P1900" s="112" t="s">
        <v>88</v>
      </c>
      <c r="Q1900" t="str">
        <v>MAIN MODELS</v>
      </c>
      <c r="R1900" s="114" t="str">
        <f t="shared" si="38"/>
        <v>RUSH</v>
      </c>
      <c r="S1900" t="str">
        <v>Big Model</v>
      </c>
    </row>
    <row r="1901" spans="1:19" hidden="1">
      <c r="A1901" s="72" t="s">
        <v>3128</v>
      </c>
      <c r="B1901" s="73" t="s">
        <v>249</v>
      </c>
      <c r="C1901" s="73" t="s">
        <v>3138</v>
      </c>
      <c r="D1901" s="73" t="s">
        <v>3134</v>
      </c>
      <c r="E1901" s="73" t="s">
        <v>88</v>
      </c>
      <c r="F1901" s="75" t="s">
        <v>161</v>
      </c>
      <c r="G1901" s="75" t="s">
        <v>161</v>
      </c>
      <c r="H1901" s="75" t="s">
        <v>161</v>
      </c>
      <c r="I1901" s="74">
        <v>0</v>
      </c>
      <c r="K1901" s="112"/>
      <c r="L1901" s="112"/>
      <c r="M1901" s="112"/>
      <c r="N1901" s="112"/>
      <c r="O1901" s="112"/>
      <c r="P1901" s="112" t="s">
        <v>88</v>
      </c>
      <c r="Q1901" t="str">
        <v>MAIN MODELS</v>
      </c>
      <c r="R1901" s="114" t="str">
        <f t="shared" si="38"/>
        <v>RUSH</v>
      </c>
      <c r="S1901" t="str">
        <v>Big Model</v>
      </c>
    </row>
    <row r="1902" spans="1:19" hidden="1">
      <c r="A1902" s="72" t="s">
        <v>3128</v>
      </c>
      <c r="B1902" s="73" t="s">
        <v>158</v>
      </c>
      <c r="C1902" s="73" t="s">
        <v>3139</v>
      </c>
      <c r="D1902" s="73" t="s">
        <v>3130</v>
      </c>
      <c r="E1902" s="73" t="s">
        <v>88</v>
      </c>
      <c r="F1902" s="75" t="s">
        <v>161</v>
      </c>
      <c r="G1902" s="75" t="s">
        <v>161</v>
      </c>
      <c r="H1902" s="75" t="s">
        <v>161</v>
      </c>
      <c r="I1902" s="74">
        <v>0</v>
      </c>
      <c r="K1902" s="112"/>
      <c r="L1902" s="112"/>
      <c r="M1902" s="112"/>
      <c r="N1902" s="112"/>
      <c r="O1902" s="112"/>
      <c r="P1902" s="112" t="s">
        <v>88</v>
      </c>
      <c r="Q1902" t="str">
        <v>MAIN MODELS</v>
      </c>
      <c r="R1902" s="114" t="str">
        <f t="shared" si="38"/>
        <v>RUSH</v>
      </c>
      <c r="S1902" t="str">
        <v>Big Model</v>
      </c>
    </row>
    <row r="1903" spans="1:19" hidden="1">
      <c r="A1903" s="72" t="s">
        <v>3140</v>
      </c>
      <c r="B1903" s="73" t="s">
        <v>158</v>
      </c>
      <c r="C1903" s="73" t="s">
        <v>3141</v>
      </c>
      <c r="D1903" s="73" t="s">
        <v>3142</v>
      </c>
      <c r="E1903" s="73" t="s">
        <v>88</v>
      </c>
      <c r="F1903" s="75" t="s">
        <v>161</v>
      </c>
      <c r="G1903" s="75" t="s">
        <v>161</v>
      </c>
      <c r="H1903" s="75" t="s">
        <v>161</v>
      </c>
      <c r="I1903" s="74">
        <v>0</v>
      </c>
      <c r="K1903" s="112"/>
      <c r="L1903" s="112"/>
      <c r="M1903" s="112"/>
      <c r="N1903" s="112"/>
      <c r="O1903" s="112"/>
      <c r="P1903" s="112" t="s">
        <v>88</v>
      </c>
      <c r="Q1903" t="str">
        <v>MAIN MODELS</v>
      </c>
      <c r="R1903" s="114" t="str">
        <f t="shared" si="38"/>
        <v>RUSH</v>
      </c>
      <c r="S1903" t="str">
        <v>Big Model</v>
      </c>
    </row>
    <row r="1904" spans="1:19" hidden="1">
      <c r="A1904" s="72" t="s">
        <v>3143</v>
      </c>
      <c r="B1904" s="73" t="s">
        <v>158</v>
      </c>
      <c r="C1904" s="73" t="s">
        <v>3144</v>
      </c>
      <c r="D1904" s="73" t="s">
        <v>3145</v>
      </c>
      <c r="E1904" s="73" t="s">
        <v>88</v>
      </c>
      <c r="F1904" s="75" t="s">
        <v>161</v>
      </c>
      <c r="G1904" s="75" t="s">
        <v>161</v>
      </c>
      <c r="H1904" s="75" t="s">
        <v>161</v>
      </c>
      <c r="I1904" s="74">
        <v>0</v>
      </c>
      <c r="K1904" s="112"/>
      <c r="L1904" s="112"/>
      <c r="M1904" s="112"/>
      <c r="N1904" s="112"/>
      <c r="O1904" s="112"/>
      <c r="P1904" s="112" t="s">
        <v>88</v>
      </c>
      <c r="Q1904" t="str">
        <v>MAIN MODELS</v>
      </c>
      <c r="R1904" s="114" t="str">
        <f t="shared" si="38"/>
        <v>RUSH</v>
      </c>
      <c r="S1904" t="str">
        <v>Big Model</v>
      </c>
    </row>
    <row r="1905" spans="1:19" hidden="1">
      <c r="A1905" s="72" t="s">
        <v>3146</v>
      </c>
      <c r="B1905" s="73" t="s">
        <v>158</v>
      </c>
      <c r="C1905" s="73" t="s">
        <v>3147</v>
      </c>
      <c r="D1905" s="73" t="s">
        <v>3148</v>
      </c>
      <c r="E1905" s="73" t="s">
        <v>88</v>
      </c>
      <c r="F1905" s="75" t="s">
        <v>161</v>
      </c>
      <c r="G1905" s="75" t="s">
        <v>161</v>
      </c>
      <c r="H1905" s="75" t="s">
        <v>161</v>
      </c>
      <c r="I1905" s="74">
        <v>0</v>
      </c>
      <c r="K1905" s="112"/>
      <c r="L1905" s="112"/>
      <c r="M1905" s="112"/>
      <c r="N1905" s="112"/>
      <c r="O1905" s="112"/>
      <c r="P1905" s="112" t="s">
        <v>88</v>
      </c>
      <c r="Q1905" t="str">
        <v>MAIN MODELS</v>
      </c>
      <c r="R1905" s="114" t="str">
        <f t="shared" si="38"/>
        <v>RUSH</v>
      </c>
      <c r="S1905" t="str">
        <v>Big Model</v>
      </c>
    </row>
    <row r="1906" spans="1:19" hidden="1">
      <c r="A1906" s="72" t="s">
        <v>3149</v>
      </c>
      <c r="B1906" s="73" t="s">
        <v>158</v>
      </c>
      <c r="C1906" s="73" t="s">
        <v>3150</v>
      </c>
      <c r="D1906" s="73" t="s">
        <v>3151</v>
      </c>
      <c r="E1906" s="73" t="s">
        <v>88</v>
      </c>
      <c r="F1906" s="75" t="s">
        <v>161</v>
      </c>
      <c r="G1906" s="75" t="s">
        <v>161</v>
      </c>
      <c r="H1906" s="75" t="s">
        <v>161</v>
      </c>
      <c r="I1906" s="74">
        <v>0</v>
      </c>
      <c r="K1906" s="112"/>
      <c r="L1906" s="112"/>
      <c r="M1906" s="113">
        <v>47</v>
      </c>
      <c r="N1906" s="113" t="s">
        <v>3152</v>
      </c>
      <c r="O1906" s="113">
        <v>5</v>
      </c>
      <c r="P1906" s="113" t="s">
        <v>88</v>
      </c>
      <c r="Q1906" t="str">
        <v>MAIN MODELS</v>
      </c>
      <c r="R1906" s="114" t="str">
        <f t="shared" si="38"/>
        <v>RUSH</v>
      </c>
      <c r="S1906" t="str">
        <v>Big Model</v>
      </c>
    </row>
    <row r="1907" spans="1:19" hidden="1">
      <c r="A1907" s="72" t="s">
        <v>3140</v>
      </c>
      <c r="B1907" s="73" t="s">
        <v>221</v>
      </c>
      <c r="C1907" s="73" t="s">
        <v>3153</v>
      </c>
      <c r="D1907" s="73" t="s">
        <v>3154</v>
      </c>
      <c r="E1907" s="73" t="s">
        <v>88</v>
      </c>
      <c r="F1907" s="75" t="s">
        <v>161</v>
      </c>
      <c r="G1907" s="75" t="s">
        <v>161</v>
      </c>
      <c r="H1907" s="75" t="s">
        <v>161</v>
      </c>
      <c r="I1907" s="74">
        <v>0</v>
      </c>
      <c r="K1907" s="112"/>
      <c r="L1907" s="112"/>
      <c r="M1907" s="112"/>
      <c r="N1907" s="112"/>
      <c r="O1907" s="112"/>
      <c r="P1907" s="112" t="s">
        <v>88</v>
      </c>
      <c r="Q1907" t="str">
        <v>MAIN MODELS</v>
      </c>
      <c r="R1907" s="114" t="str">
        <f t="shared" si="38"/>
        <v>RUSH</v>
      </c>
      <c r="S1907" t="str">
        <v>Big Model</v>
      </c>
    </row>
    <row r="1908" spans="1:19" hidden="1">
      <c r="A1908" s="72" t="s">
        <v>3143</v>
      </c>
      <c r="B1908" s="73" t="s">
        <v>221</v>
      </c>
      <c r="C1908" s="73" t="s">
        <v>3155</v>
      </c>
      <c r="D1908" s="73" t="s">
        <v>3156</v>
      </c>
      <c r="E1908" s="73" t="s">
        <v>88</v>
      </c>
      <c r="F1908" s="75" t="s">
        <v>161</v>
      </c>
      <c r="G1908" s="75" t="s">
        <v>161</v>
      </c>
      <c r="H1908" s="75" t="s">
        <v>161</v>
      </c>
      <c r="I1908" s="74">
        <v>0</v>
      </c>
      <c r="K1908" s="112"/>
      <c r="L1908" s="112"/>
      <c r="M1908" s="112"/>
      <c r="N1908" s="112"/>
      <c r="O1908" s="112"/>
      <c r="P1908" s="112" t="s">
        <v>88</v>
      </c>
      <c r="Q1908" t="str">
        <v>MAIN MODELS</v>
      </c>
      <c r="R1908" s="114" t="str">
        <f t="shared" si="38"/>
        <v>RUSH</v>
      </c>
      <c r="S1908" t="str">
        <v>Big Model</v>
      </c>
    </row>
    <row r="1909" spans="1:19" hidden="1">
      <c r="A1909" s="72" t="s">
        <v>3149</v>
      </c>
      <c r="B1909" s="73" t="s">
        <v>221</v>
      </c>
      <c r="C1909" s="73" t="s">
        <v>3157</v>
      </c>
      <c r="D1909" s="73" t="s">
        <v>3158</v>
      </c>
      <c r="E1909" s="73" t="s">
        <v>88</v>
      </c>
      <c r="F1909" s="75" t="s">
        <v>161</v>
      </c>
      <c r="G1909" s="75" t="s">
        <v>161</v>
      </c>
      <c r="H1909" s="75" t="s">
        <v>161</v>
      </c>
      <c r="I1909" s="74">
        <v>0</v>
      </c>
      <c r="K1909" s="112"/>
      <c r="L1909" s="112"/>
      <c r="M1909" s="112"/>
      <c r="N1909" s="112"/>
      <c r="O1909" s="112"/>
      <c r="P1909" s="112" t="s">
        <v>88</v>
      </c>
      <c r="Q1909" t="str">
        <v>MAIN MODELS</v>
      </c>
      <c r="R1909" s="114" t="str">
        <f t="shared" si="38"/>
        <v>RUSH</v>
      </c>
      <c r="S1909" t="str">
        <v>Big Model</v>
      </c>
    </row>
    <row r="1910" spans="1:19" hidden="1">
      <c r="A1910" s="72" t="s">
        <v>3146</v>
      </c>
      <c r="B1910" s="73" t="s">
        <v>221</v>
      </c>
      <c r="C1910" s="73" t="s">
        <v>3159</v>
      </c>
      <c r="D1910" s="73" t="s">
        <v>3160</v>
      </c>
      <c r="E1910" s="73" t="s">
        <v>88</v>
      </c>
      <c r="F1910" s="75" t="s">
        <v>161</v>
      </c>
      <c r="G1910" s="75" t="s">
        <v>161</v>
      </c>
      <c r="H1910" s="75" t="s">
        <v>161</v>
      </c>
      <c r="I1910" s="74">
        <v>0</v>
      </c>
      <c r="K1910" s="112"/>
      <c r="L1910" s="112"/>
      <c r="M1910" s="112"/>
      <c r="N1910" s="112"/>
      <c r="O1910" s="112"/>
      <c r="P1910" s="112" t="s">
        <v>88</v>
      </c>
      <c r="Q1910" t="str">
        <v>MAIN MODELS</v>
      </c>
      <c r="R1910" s="114" t="str">
        <f t="shared" si="38"/>
        <v>RUSH</v>
      </c>
      <c r="S1910" t="str">
        <v>Big Model</v>
      </c>
    </row>
    <row r="1911" spans="1:19" hidden="1">
      <c r="A1911" s="72" t="s">
        <v>3140</v>
      </c>
      <c r="B1911" s="73" t="s">
        <v>300</v>
      </c>
      <c r="C1911" s="73" t="s">
        <v>3161</v>
      </c>
      <c r="D1911" s="73" t="s">
        <v>3162</v>
      </c>
      <c r="E1911" s="73" t="s">
        <v>88</v>
      </c>
      <c r="F1911" s="75" t="s">
        <v>161</v>
      </c>
      <c r="G1911" s="75" t="s">
        <v>161</v>
      </c>
      <c r="H1911" s="75" t="s">
        <v>161</v>
      </c>
      <c r="I1911" s="74">
        <v>0</v>
      </c>
      <c r="K1911" s="112"/>
      <c r="L1911" s="112"/>
      <c r="M1911" s="112"/>
      <c r="N1911" s="112"/>
      <c r="O1911" s="112"/>
      <c r="P1911" s="112" t="s">
        <v>88</v>
      </c>
      <c r="Q1911" t="str">
        <v>MAIN MODELS</v>
      </c>
      <c r="R1911" s="114" t="str">
        <f t="shared" si="38"/>
        <v>RUSH</v>
      </c>
      <c r="S1911" t="str">
        <v>Big Model</v>
      </c>
    </row>
    <row r="1912" spans="1:19" hidden="1">
      <c r="A1912" s="72" t="s">
        <v>3143</v>
      </c>
      <c r="B1912" s="73" t="s">
        <v>300</v>
      </c>
      <c r="C1912" s="73" t="s">
        <v>3163</v>
      </c>
      <c r="D1912" s="73" t="s">
        <v>3164</v>
      </c>
      <c r="E1912" s="73" t="s">
        <v>88</v>
      </c>
      <c r="F1912" s="75" t="s">
        <v>161</v>
      </c>
      <c r="G1912" s="75" t="s">
        <v>161</v>
      </c>
      <c r="H1912" s="75" t="s">
        <v>161</v>
      </c>
      <c r="I1912" s="74">
        <v>0</v>
      </c>
      <c r="K1912" s="112"/>
      <c r="L1912" s="112"/>
      <c r="M1912" s="112"/>
      <c r="N1912" s="112"/>
      <c r="O1912" s="112"/>
      <c r="P1912" s="112" t="s">
        <v>88</v>
      </c>
      <c r="Q1912" t="str">
        <v>MAIN MODELS</v>
      </c>
      <c r="R1912" s="114" t="str">
        <f t="shared" si="38"/>
        <v>RUSH</v>
      </c>
      <c r="S1912" t="str">
        <v>Big Model</v>
      </c>
    </row>
    <row r="1913" spans="1:19" hidden="1">
      <c r="A1913" s="72" t="s">
        <v>3149</v>
      </c>
      <c r="B1913" s="73" t="s">
        <v>300</v>
      </c>
      <c r="C1913" s="73" t="s">
        <v>3165</v>
      </c>
      <c r="D1913" s="73" t="s">
        <v>3166</v>
      </c>
      <c r="E1913" s="73" t="s">
        <v>88</v>
      </c>
      <c r="F1913" s="75" t="s">
        <v>161</v>
      </c>
      <c r="G1913" s="75" t="s">
        <v>161</v>
      </c>
      <c r="H1913" s="75" t="s">
        <v>161</v>
      </c>
      <c r="I1913" s="74">
        <v>0</v>
      </c>
      <c r="K1913" s="112"/>
      <c r="L1913" s="112"/>
      <c r="M1913" s="112"/>
      <c r="N1913" s="112"/>
      <c r="O1913" s="112"/>
      <c r="P1913" s="112" t="s">
        <v>88</v>
      </c>
      <c r="Q1913" t="str">
        <v>MAIN MODELS</v>
      </c>
      <c r="R1913" s="114" t="str">
        <f t="shared" si="38"/>
        <v>RUSH</v>
      </c>
      <c r="S1913" t="str">
        <v>Big Model</v>
      </c>
    </row>
    <row r="1914" spans="1:19" hidden="1">
      <c r="A1914" s="72" t="s">
        <v>3146</v>
      </c>
      <c r="B1914" s="73" t="s">
        <v>300</v>
      </c>
      <c r="C1914" s="73" t="s">
        <v>3167</v>
      </c>
      <c r="D1914" s="73" t="s">
        <v>3168</v>
      </c>
      <c r="E1914" s="73" t="s">
        <v>88</v>
      </c>
      <c r="F1914" s="75" t="s">
        <v>161</v>
      </c>
      <c r="G1914" s="75" t="s">
        <v>161</v>
      </c>
      <c r="H1914" s="75" t="s">
        <v>161</v>
      </c>
      <c r="I1914" s="74">
        <v>0</v>
      </c>
      <c r="K1914" s="112"/>
      <c r="L1914" s="112"/>
      <c r="M1914" s="112"/>
      <c r="N1914" s="112"/>
      <c r="O1914" s="112"/>
      <c r="P1914" s="112" t="s">
        <v>88</v>
      </c>
      <c r="Q1914" t="str">
        <v>MAIN MODELS</v>
      </c>
      <c r="R1914" s="114" t="str">
        <f t="shared" si="38"/>
        <v>RUSH</v>
      </c>
      <c r="S1914" t="str">
        <v>Big Model</v>
      </c>
    </row>
    <row r="1915" spans="1:19" hidden="1">
      <c r="A1915" s="72" t="s">
        <v>3140</v>
      </c>
      <c r="B1915" s="73" t="s">
        <v>683</v>
      </c>
      <c r="C1915" s="73" t="s">
        <v>3169</v>
      </c>
      <c r="D1915" s="73" t="s">
        <v>3170</v>
      </c>
      <c r="E1915" s="73" t="s">
        <v>88</v>
      </c>
      <c r="F1915" s="75" t="s">
        <v>161</v>
      </c>
      <c r="G1915" s="75" t="s">
        <v>161</v>
      </c>
      <c r="H1915" s="75" t="s">
        <v>161</v>
      </c>
      <c r="I1915" s="74">
        <v>0</v>
      </c>
      <c r="K1915" s="112"/>
      <c r="L1915" s="112"/>
      <c r="M1915" s="112"/>
      <c r="N1915" s="112"/>
      <c r="O1915" s="112"/>
      <c r="P1915" s="112" t="s">
        <v>88</v>
      </c>
      <c r="Q1915" t="str">
        <v>MAIN MODELS</v>
      </c>
      <c r="R1915" s="114" t="str">
        <f t="shared" si="38"/>
        <v>RUSH</v>
      </c>
      <c r="S1915" t="str">
        <v>Big Model</v>
      </c>
    </row>
    <row r="1916" spans="1:19" hidden="1">
      <c r="A1916" s="72" t="s">
        <v>3143</v>
      </c>
      <c r="B1916" s="73" t="s">
        <v>683</v>
      </c>
      <c r="C1916" s="73" t="s">
        <v>3171</v>
      </c>
      <c r="D1916" s="73" t="s">
        <v>3172</v>
      </c>
      <c r="E1916" s="73" t="s">
        <v>88</v>
      </c>
      <c r="F1916" s="75" t="s">
        <v>161</v>
      </c>
      <c r="G1916" s="75" t="s">
        <v>161</v>
      </c>
      <c r="H1916" s="75" t="s">
        <v>161</v>
      </c>
      <c r="I1916" s="74">
        <v>0</v>
      </c>
      <c r="K1916" s="112"/>
      <c r="L1916" s="112"/>
      <c r="M1916" s="112"/>
      <c r="N1916" s="112"/>
      <c r="O1916" s="112"/>
      <c r="P1916" s="112" t="s">
        <v>88</v>
      </c>
      <c r="Q1916" t="str">
        <v>MAIN MODELS</v>
      </c>
      <c r="R1916" s="114" t="str">
        <f t="shared" si="38"/>
        <v>RUSH</v>
      </c>
      <c r="S1916" t="str">
        <v>Big Model</v>
      </c>
    </row>
    <row r="1917" spans="1:19" hidden="1">
      <c r="A1917" s="72" t="s">
        <v>3149</v>
      </c>
      <c r="B1917" s="73" t="s">
        <v>683</v>
      </c>
      <c r="C1917" s="73" t="s">
        <v>3173</v>
      </c>
      <c r="D1917" s="73" t="s">
        <v>3174</v>
      </c>
      <c r="E1917" s="73" t="s">
        <v>88</v>
      </c>
      <c r="F1917" s="75" t="s">
        <v>161</v>
      </c>
      <c r="G1917" s="75" t="s">
        <v>161</v>
      </c>
      <c r="H1917" s="75" t="s">
        <v>161</v>
      </c>
      <c r="I1917" s="74">
        <v>0</v>
      </c>
      <c r="K1917" s="112"/>
      <c r="L1917" s="112"/>
      <c r="M1917" s="112"/>
      <c r="N1917" s="112"/>
      <c r="O1917" s="112"/>
      <c r="P1917" s="112" t="s">
        <v>88</v>
      </c>
      <c r="Q1917" t="str">
        <v>MAIN MODELS</v>
      </c>
      <c r="R1917" s="114" t="str">
        <f t="shared" si="38"/>
        <v>RUSH</v>
      </c>
      <c r="S1917" t="str">
        <v>Big Model</v>
      </c>
    </row>
    <row r="1918" spans="1:19" hidden="1">
      <c r="A1918" s="72" t="s">
        <v>3146</v>
      </c>
      <c r="B1918" s="73" t="s">
        <v>683</v>
      </c>
      <c r="C1918" s="73" t="s">
        <v>3175</v>
      </c>
      <c r="D1918" s="73" t="s">
        <v>3176</v>
      </c>
      <c r="E1918" s="73" t="s">
        <v>88</v>
      </c>
      <c r="F1918" s="75" t="s">
        <v>161</v>
      </c>
      <c r="G1918" s="75" t="s">
        <v>161</v>
      </c>
      <c r="H1918" s="75" t="s">
        <v>161</v>
      </c>
      <c r="I1918" s="74">
        <v>0</v>
      </c>
      <c r="K1918" s="112"/>
      <c r="L1918" s="112"/>
      <c r="M1918" s="112"/>
      <c r="N1918" s="112"/>
      <c r="O1918" s="112"/>
      <c r="P1918" s="112" t="s">
        <v>88</v>
      </c>
      <c r="Q1918" t="str">
        <v>MAIN MODELS</v>
      </c>
      <c r="R1918" s="114" t="str">
        <f t="shared" si="38"/>
        <v>RUSH</v>
      </c>
      <c r="S1918" t="str">
        <v>Big Model</v>
      </c>
    </row>
    <row r="1919" spans="1:19" hidden="1">
      <c r="A1919" s="72" t="s">
        <v>3140</v>
      </c>
      <c r="B1919" s="73" t="s">
        <v>274</v>
      </c>
      <c r="C1919" s="73" t="s">
        <v>3177</v>
      </c>
      <c r="D1919" s="73" t="s">
        <v>3154</v>
      </c>
      <c r="E1919" s="73" t="s">
        <v>88</v>
      </c>
      <c r="F1919" s="74" t="s">
        <v>3178</v>
      </c>
      <c r="G1919" s="74" t="s">
        <v>228</v>
      </c>
      <c r="H1919" s="74">
        <v>0</v>
      </c>
      <c r="I1919" s="74">
        <v>1</v>
      </c>
      <c r="K1919" s="113"/>
      <c r="L1919" s="113"/>
      <c r="M1919" s="113">
        <v>46</v>
      </c>
      <c r="N1919" s="113" t="s">
        <v>3179</v>
      </c>
      <c r="O1919" s="113">
        <v>5</v>
      </c>
      <c r="P1919" s="113" t="s">
        <v>88</v>
      </c>
      <c r="Q1919" t="str">
        <v>MAIN MODELS</v>
      </c>
      <c r="R1919" s="114" t="str">
        <f t="shared" si="38"/>
        <v>RUSH</v>
      </c>
      <c r="S1919" t="str">
        <v>Big Model</v>
      </c>
    </row>
    <row r="1920" spans="1:19" hidden="1">
      <c r="A1920" s="72" t="s">
        <v>3143</v>
      </c>
      <c r="B1920" s="73" t="s">
        <v>274</v>
      </c>
      <c r="C1920" s="73" t="s">
        <v>3180</v>
      </c>
      <c r="D1920" s="73" t="s">
        <v>3156</v>
      </c>
      <c r="E1920" s="73" t="s">
        <v>88</v>
      </c>
      <c r="F1920" s="74" t="s">
        <v>3181</v>
      </c>
      <c r="G1920" s="74" t="s">
        <v>228</v>
      </c>
      <c r="H1920" s="74">
        <v>0</v>
      </c>
      <c r="I1920" s="74">
        <v>1</v>
      </c>
      <c r="K1920" s="113"/>
      <c r="L1920" s="113"/>
      <c r="M1920" s="113">
        <v>46</v>
      </c>
      <c r="N1920" s="113" t="s">
        <v>3179</v>
      </c>
      <c r="O1920" s="113">
        <v>5</v>
      </c>
      <c r="P1920" s="113" t="s">
        <v>88</v>
      </c>
      <c r="Q1920" t="str">
        <v>MAIN MODELS</v>
      </c>
      <c r="R1920" s="114" t="str">
        <f t="shared" si="38"/>
        <v>RUSH</v>
      </c>
      <c r="S1920" t="str">
        <v>Big Model</v>
      </c>
    </row>
    <row r="1921" spans="1:19" hidden="1">
      <c r="A1921" s="72" t="s">
        <v>3149</v>
      </c>
      <c r="B1921" s="73" t="s">
        <v>274</v>
      </c>
      <c r="C1921" s="73" t="s">
        <v>3182</v>
      </c>
      <c r="D1921" s="73" t="s">
        <v>3158</v>
      </c>
      <c r="E1921" s="73" t="s">
        <v>88</v>
      </c>
      <c r="F1921" s="75" t="s">
        <v>161</v>
      </c>
      <c r="G1921" s="75" t="s">
        <v>161</v>
      </c>
      <c r="H1921" s="75" t="s">
        <v>161</v>
      </c>
      <c r="I1921" s="74">
        <v>0</v>
      </c>
      <c r="K1921" s="112"/>
      <c r="L1921" s="112"/>
      <c r="M1921" s="112"/>
      <c r="N1921" s="112"/>
      <c r="O1921" s="112"/>
      <c r="P1921" s="112" t="s">
        <v>88</v>
      </c>
      <c r="Q1921" t="str">
        <v>MAIN MODELS</v>
      </c>
      <c r="R1921" s="114" t="str">
        <f t="shared" si="38"/>
        <v>RUSH</v>
      </c>
      <c r="S1921" t="str">
        <v>Big Model</v>
      </c>
    </row>
    <row r="1922" spans="1:19" hidden="1">
      <c r="A1922" s="72" t="s">
        <v>3146</v>
      </c>
      <c r="B1922" s="73" t="s">
        <v>274</v>
      </c>
      <c r="C1922" s="73" t="s">
        <v>3183</v>
      </c>
      <c r="D1922" s="73" t="s">
        <v>3160</v>
      </c>
      <c r="E1922" s="73" t="s">
        <v>88</v>
      </c>
      <c r="F1922" s="75" t="s">
        <v>161</v>
      </c>
      <c r="G1922" s="75" t="s">
        <v>161</v>
      </c>
      <c r="H1922" s="75" t="s">
        <v>161</v>
      </c>
      <c r="I1922" s="74">
        <v>0</v>
      </c>
      <c r="K1922" s="112"/>
      <c r="L1922" s="112"/>
      <c r="M1922" s="112"/>
      <c r="N1922" s="112"/>
      <c r="O1922" s="112"/>
      <c r="P1922" s="112" t="s">
        <v>88</v>
      </c>
      <c r="Q1922" t="str">
        <v>MAIN MODELS</v>
      </c>
      <c r="R1922" s="114" t="str">
        <f t="shared" si="38"/>
        <v>RUSH</v>
      </c>
      <c r="S1922" t="str">
        <v>Big Model</v>
      </c>
    </row>
    <row r="1923" spans="1:19" hidden="1">
      <c r="A1923" s="72" t="s">
        <v>3149</v>
      </c>
      <c r="B1923" s="73" t="s">
        <v>690</v>
      </c>
      <c r="C1923" s="73" t="s">
        <v>3184</v>
      </c>
      <c r="D1923" s="73" t="s">
        <v>3158</v>
      </c>
      <c r="E1923" s="73" t="s">
        <v>88</v>
      </c>
      <c r="F1923" s="75" t="s">
        <v>161</v>
      </c>
      <c r="G1923" s="75" t="s">
        <v>161</v>
      </c>
      <c r="H1923" s="75" t="s">
        <v>161</v>
      </c>
      <c r="I1923" s="74">
        <v>0</v>
      </c>
      <c r="K1923" s="112"/>
      <c r="L1923" s="112"/>
      <c r="M1923" s="112"/>
      <c r="N1923" s="112"/>
      <c r="O1923" s="112"/>
      <c r="P1923" s="112" t="s">
        <v>88</v>
      </c>
      <c r="Q1923" t="str">
        <v>MAIN MODELS</v>
      </c>
      <c r="R1923" s="114" t="str">
        <f t="shared" ref="R1923:R1986" si="39">E1923</f>
        <v>RUSH</v>
      </c>
      <c r="S1923" t="str">
        <v>Big Model</v>
      </c>
    </row>
    <row r="1924" spans="1:19" hidden="1">
      <c r="A1924" s="72" t="s">
        <v>3149</v>
      </c>
      <c r="B1924" s="73" t="s">
        <v>692</v>
      </c>
      <c r="C1924" s="73" t="s">
        <v>3185</v>
      </c>
      <c r="D1924" s="73" t="s">
        <v>3158</v>
      </c>
      <c r="E1924" s="73" t="s">
        <v>88</v>
      </c>
      <c r="F1924" s="75" t="s">
        <v>161</v>
      </c>
      <c r="G1924" s="75" t="s">
        <v>161</v>
      </c>
      <c r="H1924" s="75" t="s">
        <v>161</v>
      </c>
      <c r="I1924" s="74">
        <v>0</v>
      </c>
      <c r="K1924" s="112"/>
      <c r="L1924" s="112"/>
      <c r="M1924" s="112"/>
      <c r="N1924" s="112"/>
      <c r="O1924" s="112"/>
      <c r="P1924" s="112" t="s">
        <v>88</v>
      </c>
      <c r="Q1924" t="str">
        <v>MAIN MODELS</v>
      </c>
      <c r="R1924" s="114" t="str">
        <f t="shared" si="39"/>
        <v>RUSH</v>
      </c>
      <c r="S1924" t="str">
        <v>Big Model</v>
      </c>
    </row>
    <row r="1925" spans="1:19" hidden="1">
      <c r="A1925" s="72" t="s">
        <v>3146</v>
      </c>
      <c r="B1925" s="73" t="s">
        <v>690</v>
      </c>
      <c r="C1925" s="73" t="s">
        <v>3186</v>
      </c>
      <c r="D1925" s="73" t="s">
        <v>3160</v>
      </c>
      <c r="E1925" s="73" t="s">
        <v>88</v>
      </c>
      <c r="F1925" s="75" t="s">
        <v>161</v>
      </c>
      <c r="G1925" s="75" t="s">
        <v>161</v>
      </c>
      <c r="H1925" s="75" t="s">
        <v>161</v>
      </c>
      <c r="I1925" s="74">
        <v>0</v>
      </c>
      <c r="K1925" s="112"/>
      <c r="L1925" s="112"/>
      <c r="M1925" s="112"/>
      <c r="N1925" s="112"/>
      <c r="O1925" s="112"/>
      <c r="P1925" s="112" t="s">
        <v>88</v>
      </c>
      <c r="Q1925" t="str">
        <v>MAIN MODELS</v>
      </c>
      <c r="R1925" s="114" t="str">
        <f t="shared" si="39"/>
        <v>RUSH</v>
      </c>
      <c r="S1925" t="str">
        <v>Big Model</v>
      </c>
    </row>
    <row r="1926" spans="1:19" hidden="1">
      <c r="A1926" s="72" t="s">
        <v>3146</v>
      </c>
      <c r="B1926" s="73" t="s">
        <v>692</v>
      </c>
      <c r="C1926" s="73" t="s">
        <v>3187</v>
      </c>
      <c r="D1926" s="73" t="s">
        <v>3160</v>
      </c>
      <c r="E1926" s="73" t="s">
        <v>88</v>
      </c>
      <c r="F1926" s="75" t="s">
        <v>161</v>
      </c>
      <c r="G1926" s="75" t="s">
        <v>161</v>
      </c>
      <c r="H1926" s="75" t="s">
        <v>161</v>
      </c>
      <c r="I1926" s="74">
        <v>0</v>
      </c>
      <c r="K1926" s="112"/>
      <c r="L1926" s="112"/>
      <c r="M1926" s="112"/>
      <c r="N1926" s="112"/>
      <c r="O1926" s="112"/>
      <c r="P1926" s="112" t="s">
        <v>88</v>
      </c>
      <c r="Q1926" t="str">
        <v>MAIN MODELS</v>
      </c>
      <c r="R1926" s="114" t="str">
        <f t="shared" si="39"/>
        <v>RUSH</v>
      </c>
      <c r="S1926" t="str">
        <v>Big Model</v>
      </c>
    </row>
    <row r="1927" spans="1:19" hidden="1">
      <c r="A1927" s="72" t="s">
        <v>3140</v>
      </c>
      <c r="B1927" s="73" t="s">
        <v>1065</v>
      </c>
      <c r="C1927" s="73" t="s">
        <v>3188</v>
      </c>
      <c r="D1927" s="73" t="s">
        <v>3154</v>
      </c>
      <c r="E1927" s="73" t="s">
        <v>88</v>
      </c>
      <c r="F1927" s="75" t="s">
        <v>161</v>
      </c>
      <c r="G1927" s="75" t="s">
        <v>161</v>
      </c>
      <c r="H1927" s="75" t="s">
        <v>161</v>
      </c>
      <c r="I1927" s="74">
        <v>0</v>
      </c>
      <c r="K1927" s="112"/>
      <c r="L1927" s="112"/>
      <c r="M1927" s="112"/>
      <c r="N1927" s="112"/>
      <c r="O1927" s="112"/>
      <c r="P1927" s="112" t="s">
        <v>88</v>
      </c>
      <c r="Q1927" t="str">
        <v>MAIN MODELS</v>
      </c>
      <c r="R1927" s="114" t="str">
        <f t="shared" si="39"/>
        <v>RUSH</v>
      </c>
      <c r="S1927" t="str">
        <v>Big Model</v>
      </c>
    </row>
    <row r="1928" spans="1:19" hidden="1">
      <c r="A1928" s="72" t="s">
        <v>3143</v>
      </c>
      <c r="B1928" s="73" t="s">
        <v>1065</v>
      </c>
      <c r="C1928" s="73" t="s">
        <v>3189</v>
      </c>
      <c r="D1928" s="73" t="s">
        <v>3156</v>
      </c>
      <c r="E1928" s="73" t="s">
        <v>88</v>
      </c>
      <c r="F1928" s="75" t="s">
        <v>161</v>
      </c>
      <c r="G1928" s="75" t="s">
        <v>161</v>
      </c>
      <c r="H1928" s="75" t="s">
        <v>161</v>
      </c>
      <c r="I1928" s="74">
        <v>0</v>
      </c>
      <c r="K1928" s="112"/>
      <c r="L1928" s="112"/>
      <c r="M1928" s="112"/>
      <c r="N1928" s="112"/>
      <c r="O1928" s="112"/>
      <c r="P1928" s="112" t="s">
        <v>88</v>
      </c>
      <c r="Q1928" t="str">
        <v>MAIN MODELS</v>
      </c>
      <c r="R1928" s="114" t="str">
        <f t="shared" si="39"/>
        <v>RUSH</v>
      </c>
      <c r="S1928" t="str">
        <v>Big Model</v>
      </c>
    </row>
    <row r="1929" spans="1:19" hidden="1">
      <c r="A1929" s="72" t="s">
        <v>3149</v>
      </c>
      <c r="B1929" s="73" t="s">
        <v>1065</v>
      </c>
      <c r="C1929" s="73" t="s">
        <v>3190</v>
      </c>
      <c r="D1929" s="73" t="s">
        <v>3158</v>
      </c>
      <c r="E1929" s="73" t="s">
        <v>88</v>
      </c>
      <c r="F1929" s="75" t="s">
        <v>161</v>
      </c>
      <c r="G1929" s="75" t="s">
        <v>161</v>
      </c>
      <c r="H1929" s="75" t="s">
        <v>161</v>
      </c>
      <c r="I1929" s="74">
        <v>0</v>
      </c>
      <c r="K1929" s="112"/>
      <c r="L1929" s="112"/>
      <c r="M1929" s="112"/>
      <c r="N1929" s="112"/>
      <c r="O1929" s="112"/>
      <c r="P1929" s="112" t="s">
        <v>88</v>
      </c>
      <c r="Q1929" t="str">
        <v>MAIN MODELS</v>
      </c>
      <c r="R1929" s="114" t="str">
        <f t="shared" si="39"/>
        <v>RUSH</v>
      </c>
      <c r="S1929" t="str">
        <v>Big Model</v>
      </c>
    </row>
    <row r="1930" spans="1:19" hidden="1">
      <c r="A1930" s="72" t="s">
        <v>3146</v>
      </c>
      <c r="B1930" s="73" t="s">
        <v>1065</v>
      </c>
      <c r="C1930" s="73" t="s">
        <v>3191</v>
      </c>
      <c r="D1930" s="73" t="s">
        <v>3160</v>
      </c>
      <c r="E1930" s="73" t="s">
        <v>88</v>
      </c>
      <c r="F1930" s="75" t="s">
        <v>161</v>
      </c>
      <c r="G1930" s="75" t="s">
        <v>161</v>
      </c>
      <c r="H1930" s="75" t="s">
        <v>161</v>
      </c>
      <c r="I1930" s="74">
        <v>0</v>
      </c>
      <c r="K1930" s="112"/>
      <c r="L1930" s="112"/>
      <c r="M1930" s="112"/>
      <c r="N1930" s="112"/>
      <c r="O1930" s="112"/>
      <c r="P1930" s="112" t="s">
        <v>88</v>
      </c>
      <c r="Q1930" t="str">
        <v>MAIN MODELS</v>
      </c>
      <c r="R1930" s="114" t="str">
        <f t="shared" si="39"/>
        <v>RUSH</v>
      </c>
      <c r="S1930" t="str">
        <v>Big Model</v>
      </c>
    </row>
    <row r="1931" spans="1:19" hidden="1">
      <c r="A1931" s="72" t="s">
        <v>3149</v>
      </c>
      <c r="B1931" s="73" t="s">
        <v>573</v>
      </c>
      <c r="C1931" s="73" t="s">
        <v>3192</v>
      </c>
      <c r="D1931" s="73" t="s">
        <v>3158</v>
      </c>
      <c r="E1931" s="73" t="s">
        <v>88</v>
      </c>
      <c r="F1931" s="75" t="s">
        <v>161</v>
      </c>
      <c r="G1931" s="75" t="s">
        <v>161</v>
      </c>
      <c r="H1931" s="75" t="s">
        <v>161</v>
      </c>
      <c r="I1931" s="74">
        <v>0</v>
      </c>
      <c r="K1931" s="112"/>
      <c r="L1931" s="112"/>
      <c r="M1931" s="112"/>
      <c r="N1931" s="112"/>
      <c r="O1931" s="112"/>
      <c r="P1931" s="112" t="s">
        <v>88</v>
      </c>
      <c r="Q1931" t="str">
        <v>MAIN MODELS</v>
      </c>
      <c r="R1931" s="114" t="str">
        <f t="shared" si="39"/>
        <v>RUSH</v>
      </c>
      <c r="S1931" t="str">
        <v>Big Model</v>
      </c>
    </row>
    <row r="1932" spans="1:19" hidden="1">
      <c r="A1932" s="72" t="s">
        <v>3149</v>
      </c>
      <c r="B1932" s="73" t="s">
        <v>575</v>
      </c>
      <c r="C1932" s="73" t="s">
        <v>3193</v>
      </c>
      <c r="D1932" s="73" t="s">
        <v>3158</v>
      </c>
      <c r="E1932" s="73" t="s">
        <v>88</v>
      </c>
      <c r="F1932" s="75" t="s">
        <v>161</v>
      </c>
      <c r="G1932" s="75" t="s">
        <v>161</v>
      </c>
      <c r="H1932" s="75" t="s">
        <v>161</v>
      </c>
      <c r="I1932" s="74">
        <v>0</v>
      </c>
      <c r="K1932" s="112"/>
      <c r="L1932" s="112"/>
      <c r="M1932" s="112"/>
      <c r="N1932" s="112"/>
      <c r="O1932" s="112"/>
      <c r="P1932" s="112" t="s">
        <v>88</v>
      </c>
      <c r="Q1932" t="str">
        <v>MAIN MODELS</v>
      </c>
      <c r="R1932" s="114" t="str">
        <f t="shared" si="39"/>
        <v>RUSH</v>
      </c>
      <c r="S1932" t="str">
        <v>Big Model</v>
      </c>
    </row>
    <row r="1933" spans="1:19" hidden="1">
      <c r="A1933" s="72" t="s">
        <v>3146</v>
      </c>
      <c r="B1933" s="73" t="s">
        <v>573</v>
      </c>
      <c r="C1933" s="73" t="s">
        <v>3194</v>
      </c>
      <c r="D1933" s="73" t="s">
        <v>3160</v>
      </c>
      <c r="E1933" s="73" t="s">
        <v>88</v>
      </c>
      <c r="F1933" s="75" t="s">
        <v>161</v>
      </c>
      <c r="G1933" s="75" t="s">
        <v>161</v>
      </c>
      <c r="H1933" s="75" t="s">
        <v>161</v>
      </c>
      <c r="I1933" s="74">
        <v>0</v>
      </c>
      <c r="K1933" s="112"/>
      <c r="L1933" s="112"/>
      <c r="M1933" s="112"/>
      <c r="N1933" s="112"/>
      <c r="O1933" s="112"/>
      <c r="P1933" s="112" t="s">
        <v>88</v>
      </c>
      <c r="Q1933" t="str">
        <v>MAIN MODELS</v>
      </c>
      <c r="R1933" s="114" t="str">
        <f t="shared" si="39"/>
        <v>RUSH</v>
      </c>
      <c r="S1933" t="str">
        <v>Big Model</v>
      </c>
    </row>
    <row r="1934" spans="1:19" hidden="1">
      <c r="A1934" s="72" t="s">
        <v>3146</v>
      </c>
      <c r="B1934" s="73" t="s">
        <v>575</v>
      </c>
      <c r="C1934" s="73" t="s">
        <v>3195</v>
      </c>
      <c r="D1934" s="73" t="s">
        <v>3160</v>
      </c>
      <c r="E1934" s="73" t="s">
        <v>88</v>
      </c>
      <c r="F1934" s="75" t="s">
        <v>161</v>
      </c>
      <c r="G1934" s="75" t="s">
        <v>161</v>
      </c>
      <c r="H1934" s="75" t="s">
        <v>161</v>
      </c>
      <c r="I1934" s="74">
        <v>0</v>
      </c>
      <c r="K1934" s="112"/>
      <c r="L1934" s="112"/>
      <c r="M1934" s="112"/>
      <c r="N1934" s="112"/>
      <c r="O1934" s="112"/>
      <c r="P1934" s="112" t="s">
        <v>88</v>
      </c>
      <c r="Q1934" t="str">
        <v>MAIN MODELS</v>
      </c>
      <c r="R1934" s="114" t="str">
        <f t="shared" si="39"/>
        <v>RUSH</v>
      </c>
      <c r="S1934" t="str">
        <v>Big Model</v>
      </c>
    </row>
    <row r="1935" spans="1:19" hidden="1">
      <c r="A1935" s="72" t="s">
        <v>3149</v>
      </c>
      <c r="B1935" s="73" t="s">
        <v>277</v>
      </c>
      <c r="C1935" s="73" t="s">
        <v>3196</v>
      </c>
      <c r="D1935" s="73" t="s">
        <v>3158</v>
      </c>
      <c r="E1935" s="73" t="s">
        <v>88</v>
      </c>
      <c r="F1935" s="74" t="s">
        <v>3197</v>
      </c>
      <c r="G1935" s="74" t="s">
        <v>252</v>
      </c>
      <c r="H1935" s="74">
        <v>0</v>
      </c>
      <c r="I1935" s="74">
        <v>1</v>
      </c>
      <c r="K1935" s="113"/>
      <c r="L1935" s="113"/>
      <c r="M1935" s="113">
        <v>47</v>
      </c>
      <c r="N1935" s="113" t="s">
        <v>3152</v>
      </c>
      <c r="O1935" s="113">
        <v>5</v>
      </c>
      <c r="P1935" s="113" t="s">
        <v>88</v>
      </c>
      <c r="Q1935" t="str">
        <v>MAIN MODELS</v>
      </c>
      <c r="R1935" s="114" t="str">
        <f t="shared" si="39"/>
        <v>RUSH</v>
      </c>
      <c r="S1935" t="str">
        <v>Big Model</v>
      </c>
    </row>
    <row r="1936" spans="1:19" hidden="1">
      <c r="A1936" s="72" t="s">
        <v>3146</v>
      </c>
      <c r="B1936" s="73" t="s">
        <v>277</v>
      </c>
      <c r="C1936" s="73" t="s">
        <v>3198</v>
      </c>
      <c r="D1936" s="73" t="s">
        <v>3160</v>
      </c>
      <c r="E1936" s="73" t="s">
        <v>88</v>
      </c>
      <c r="F1936" s="74" t="s">
        <v>3199</v>
      </c>
      <c r="G1936" s="74" t="s">
        <v>252</v>
      </c>
      <c r="H1936" s="74">
        <v>0</v>
      </c>
      <c r="I1936" s="74">
        <v>1</v>
      </c>
      <c r="K1936" s="113"/>
      <c r="L1936" s="113"/>
      <c r="M1936" s="113">
        <v>47</v>
      </c>
      <c r="N1936" s="113" t="s">
        <v>3152</v>
      </c>
      <c r="O1936" s="113">
        <v>5</v>
      </c>
      <c r="P1936" s="113" t="s">
        <v>88</v>
      </c>
      <c r="Q1936" t="str">
        <v>MAIN MODELS</v>
      </c>
      <c r="R1936" s="114" t="str">
        <f t="shared" si="39"/>
        <v>RUSH</v>
      </c>
      <c r="S1936" t="str">
        <v>Big Model</v>
      </c>
    </row>
    <row r="1937" spans="1:19" hidden="1">
      <c r="A1937" s="72" t="s">
        <v>3149</v>
      </c>
      <c r="B1937" s="73" t="s">
        <v>1415</v>
      </c>
      <c r="C1937" s="73" t="s">
        <v>3200</v>
      </c>
      <c r="D1937" s="73" t="s">
        <v>3158</v>
      </c>
      <c r="E1937" s="73" t="s">
        <v>88</v>
      </c>
      <c r="F1937" s="74" t="s">
        <v>3197</v>
      </c>
      <c r="G1937" s="75" t="s">
        <v>161</v>
      </c>
      <c r="H1937" s="75" t="s">
        <v>161</v>
      </c>
      <c r="I1937" s="74">
        <v>0</v>
      </c>
      <c r="K1937" s="112"/>
      <c r="L1937" s="112"/>
      <c r="M1937" s="113">
        <v>47</v>
      </c>
      <c r="N1937" s="113" t="s">
        <v>3152</v>
      </c>
      <c r="O1937" s="113">
        <v>5</v>
      </c>
      <c r="P1937" s="113" t="s">
        <v>88</v>
      </c>
      <c r="Q1937" t="str">
        <v>MAIN MODELS</v>
      </c>
      <c r="R1937" s="114" t="str">
        <f t="shared" si="39"/>
        <v>RUSH</v>
      </c>
      <c r="S1937" t="str">
        <v>Big Model</v>
      </c>
    </row>
    <row r="1938" spans="1:19" hidden="1">
      <c r="A1938" s="72" t="s">
        <v>3149</v>
      </c>
      <c r="B1938" s="73" t="s">
        <v>610</v>
      </c>
      <c r="C1938" s="73" t="s">
        <v>3201</v>
      </c>
      <c r="D1938" s="73" t="s">
        <v>3158</v>
      </c>
      <c r="E1938" s="73" t="s">
        <v>88</v>
      </c>
      <c r="F1938" s="74" t="s">
        <v>3197</v>
      </c>
      <c r="G1938" s="75" t="s">
        <v>161</v>
      </c>
      <c r="H1938" s="75" t="s">
        <v>161</v>
      </c>
      <c r="I1938" s="74">
        <v>0</v>
      </c>
      <c r="K1938" s="112"/>
      <c r="L1938" s="112"/>
      <c r="M1938" s="113">
        <v>47</v>
      </c>
      <c r="N1938" s="113" t="s">
        <v>3152</v>
      </c>
      <c r="O1938" s="113">
        <v>5</v>
      </c>
      <c r="P1938" s="113" t="s">
        <v>88</v>
      </c>
      <c r="Q1938" t="str">
        <v>MAIN MODELS</v>
      </c>
      <c r="R1938" s="114" t="str">
        <f t="shared" si="39"/>
        <v>RUSH</v>
      </c>
      <c r="S1938" t="str">
        <v>Big Model</v>
      </c>
    </row>
    <row r="1939" spans="1:19" hidden="1">
      <c r="A1939" s="72" t="s">
        <v>3146</v>
      </c>
      <c r="B1939" s="73" t="s">
        <v>1415</v>
      </c>
      <c r="C1939" s="73" t="s">
        <v>3202</v>
      </c>
      <c r="D1939" s="73" t="s">
        <v>3160</v>
      </c>
      <c r="E1939" s="73" t="s">
        <v>88</v>
      </c>
      <c r="F1939" s="74" t="s">
        <v>3199</v>
      </c>
      <c r="G1939" s="75" t="s">
        <v>161</v>
      </c>
      <c r="H1939" s="75" t="s">
        <v>161</v>
      </c>
      <c r="I1939" s="74">
        <v>0</v>
      </c>
      <c r="K1939" s="112"/>
      <c r="L1939" s="112"/>
      <c r="M1939" s="113">
        <v>47</v>
      </c>
      <c r="N1939" s="113" t="s">
        <v>3152</v>
      </c>
      <c r="O1939" s="113">
        <v>5</v>
      </c>
      <c r="P1939" s="113" t="s">
        <v>88</v>
      </c>
      <c r="Q1939" t="str">
        <v>MAIN MODELS</v>
      </c>
      <c r="R1939" s="114" t="str">
        <f t="shared" si="39"/>
        <v>RUSH</v>
      </c>
      <c r="S1939" t="str">
        <v>Big Model</v>
      </c>
    </row>
    <row r="1940" spans="1:19" hidden="1">
      <c r="A1940" s="72" t="s">
        <v>3146</v>
      </c>
      <c r="B1940" s="73" t="s">
        <v>610</v>
      </c>
      <c r="C1940" s="73" t="s">
        <v>3203</v>
      </c>
      <c r="D1940" s="73" t="s">
        <v>3160</v>
      </c>
      <c r="E1940" s="73" t="s">
        <v>88</v>
      </c>
      <c r="F1940" s="74" t="s">
        <v>3199</v>
      </c>
      <c r="G1940" s="75" t="s">
        <v>161</v>
      </c>
      <c r="H1940" s="75" t="s">
        <v>161</v>
      </c>
      <c r="I1940" s="74">
        <v>0</v>
      </c>
      <c r="K1940" s="112"/>
      <c r="L1940" s="112"/>
      <c r="M1940" s="113">
        <v>47</v>
      </c>
      <c r="N1940" s="113" t="s">
        <v>3152</v>
      </c>
      <c r="O1940" s="113">
        <v>5</v>
      </c>
      <c r="P1940" s="113" t="s">
        <v>88</v>
      </c>
      <c r="Q1940" t="str">
        <v>MAIN MODELS</v>
      </c>
      <c r="R1940" s="114" t="str">
        <f t="shared" si="39"/>
        <v>RUSH</v>
      </c>
      <c r="S1940" t="str">
        <v>Big Model</v>
      </c>
    </row>
    <row r="1941" spans="1:19" hidden="1">
      <c r="A1941" s="72" t="s">
        <v>3204</v>
      </c>
      <c r="B1941" s="73" t="s">
        <v>158</v>
      </c>
      <c r="C1941" s="73" t="s">
        <v>3205</v>
      </c>
      <c r="D1941" s="73" t="s">
        <v>3206</v>
      </c>
      <c r="E1941" s="73" t="s">
        <v>89</v>
      </c>
      <c r="F1941" s="74" t="s">
        <v>63</v>
      </c>
      <c r="G1941" s="74" t="s">
        <v>63</v>
      </c>
      <c r="H1941" s="74" t="s">
        <v>63</v>
      </c>
      <c r="I1941" s="74">
        <v>0</v>
      </c>
      <c r="K1941" s="112"/>
      <c r="L1941" s="112"/>
      <c r="M1941" s="112"/>
      <c r="N1941" s="112"/>
      <c r="O1941" s="112"/>
      <c r="P1941" s="112" t="s">
        <v>89</v>
      </c>
      <c r="Q1941" t="str">
        <v>MAIN MODELS</v>
      </c>
      <c r="S1941" t="e">
        <v>#N/A</v>
      </c>
    </row>
    <row r="1942" spans="1:19" hidden="1">
      <c r="A1942" s="72" t="s">
        <v>3204</v>
      </c>
      <c r="B1942" s="73" t="s">
        <v>162</v>
      </c>
      <c r="C1942" s="73" t="s">
        <v>3207</v>
      </c>
      <c r="D1942" s="73" t="s">
        <v>3206</v>
      </c>
      <c r="E1942" s="73" t="s">
        <v>89</v>
      </c>
      <c r="F1942" s="74" t="s">
        <v>63</v>
      </c>
      <c r="G1942" s="74" t="s">
        <v>63</v>
      </c>
      <c r="H1942" s="74" t="s">
        <v>63</v>
      </c>
      <c r="I1942" s="74">
        <v>0</v>
      </c>
      <c r="K1942" s="112"/>
      <c r="L1942" s="112"/>
      <c r="M1942" s="112"/>
      <c r="N1942" s="112"/>
      <c r="O1942" s="112"/>
      <c r="P1942" s="112" t="s">
        <v>89</v>
      </c>
      <c r="Q1942" t="str">
        <v>MAIN MODELS</v>
      </c>
      <c r="S1942" t="e">
        <v>#N/A</v>
      </c>
    </row>
    <row r="1943" spans="1:19" hidden="1">
      <c r="A1943" s="72" t="s">
        <v>3208</v>
      </c>
      <c r="B1943" s="73" t="s">
        <v>158</v>
      </c>
      <c r="C1943" s="73" t="s">
        <v>3209</v>
      </c>
      <c r="D1943" s="73" t="s">
        <v>3210</v>
      </c>
      <c r="E1943" s="73" t="s">
        <v>89</v>
      </c>
      <c r="F1943" s="74" t="s">
        <v>63</v>
      </c>
      <c r="G1943" s="74" t="s">
        <v>63</v>
      </c>
      <c r="H1943" s="74" t="s">
        <v>63</v>
      </c>
      <c r="I1943" s="74">
        <v>0</v>
      </c>
      <c r="K1943" s="112"/>
      <c r="L1943" s="112"/>
      <c r="M1943" s="112"/>
      <c r="N1943" s="112"/>
      <c r="O1943" s="112"/>
      <c r="P1943" s="112" t="s">
        <v>89</v>
      </c>
      <c r="Q1943" t="str">
        <v>MAIN MODELS</v>
      </c>
      <c r="S1943" t="e">
        <v>#N/A</v>
      </c>
    </row>
    <row r="1944" spans="1:19" hidden="1">
      <c r="A1944" s="72" t="s">
        <v>3208</v>
      </c>
      <c r="B1944" s="73" t="s">
        <v>162</v>
      </c>
      <c r="C1944" s="73" t="s">
        <v>3211</v>
      </c>
      <c r="D1944" s="73" t="s">
        <v>3210</v>
      </c>
      <c r="E1944" s="73" t="s">
        <v>89</v>
      </c>
      <c r="F1944" s="74" t="s">
        <v>63</v>
      </c>
      <c r="G1944" s="74" t="s">
        <v>63</v>
      </c>
      <c r="H1944" s="74" t="s">
        <v>63</v>
      </c>
      <c r="I1944" s="74">
        <v>0</v>
      </c>
      <c r="K1944" s="112"/>
      <c r="L1944" s="112"/>
      <c r="M1944" s="112"/>
      <c r="N1944" s="112"/>
      <c r="O1944" s="112"/>
      <c r="P1944" s="112" t="s">
        <v>89</v>
      </c>
      <c r="Q1944" t="str">
        <v>MAIN MODELS</v>
      </c>
      <c r="S1944" t="e">
        <v>#N/A</v>
      </c>
    </row>
    <row r="1945" spans="1:19" hidden="1">
      <c r="A1945" s="72" t="s">
        <v>3212</v>
      </c>
      <c r="B1945" s="73" t="s">
        <v>158</v>
      </c>
      <c r="C1945" s="73" t="s">
        <v>3213</v>
      </c>
      <c r="D1945" s="73" t="s">
        <v>3214</v>
      </c>
      <c r="E1945" s="73" t="s">
        <v>89</v>
      </c>
      <c r="F1945" s="74" t="s">
        <v>63</v>
      </c>
      <c r="G1945" s="74" t="s">
        <v>63</v>
      </c>
      <c r="H1945" s="74" t="s">
        <v>63</v>
      </c>
      <c r="I1945" s="74">
        <v>0</v>
      </c>
      <c r="K1945" s="112"/>
      <c r="L1945" s="112"/>
      <c r="M1945" s="112"/>
      <c r="N1945" s="112"/>
      <c r="O1945" s="112"/>
      <c r="P1945" s="112" t="s">
        <v>89</v>
      </c>
      <c r="Q1945" t="str">
        <v>MAIN MODELS</v>
      </c>
      <c r="S1945" t="e">
        <v>#N/A</v>
      </c>
    </row>
    <row r="1946" spans="1:19" hidden="1">
      <c r="A1946" s="72" t="s">
        <v>3212</v>
      </c>
      <c r="B1946" s="73" t="s">
        <v>162</v>
      </c>
      <c r="C1946" s="73" t="s">
        <v>3215</v>
      </c>
      <c r="D1946" s="73" t="s">
        <v>3214</v>
      </c>
      <c r="E1946" s="73" t="s">
        <v>89</v>
      </c>
      <c r="F1946" s="74" t="s">
        <v>63</v>
      </c>
      <c r="G1946" s="74" t="s">
        <v>63</v>
      </c>
      <c r="H1946" s="74" t="s">
        <v>63</v>
      </c>
      <c r="I1946" s="74">
        <v>0</v>
      </c>
      <c r="K1946" s="112"/>
      <c r="L1946" s="112"/>
      <c r="M1946" s="112"/>
      <c r="N1946" s="112"/>
      <c r="O1946" s="112"/>
      <c r="P1946" s="112" t="s">
        <v>89</v>
      </c>
      <c r="Q1946" t="str">
        <v>MAIN MODELS</v>
      </c>
      <c r="S1946" t="e">
        <v>#N/A</v>
      </c>
    </row>
    <row r="1947" spans="1:19" hidden="1">
      <c r="A1947" s="72" t="s">
        <v>3212</v>
      </c>
      <c r="B1947" s="73" t="s">
        <v>170</v>
      </c>
      <c r="C1947" s="73" t="s">
        <v>3216</v>
      </c>
      <c r="D1947" s="73" t="s">
        <v>3214</v>
      </c>
      <c r="E1947" s="73" t="s">
        <v>89</v>
      </c>
      <c r="F1947" s="74" t="s">
        <v>63</v>
      </c>
      <c r="G1947" s="74" t="s">
        <v>63</v>
      </c>
      <c r="H1947" s="74" t="s">
        <v>63</v>
      </c>
      <c r="I1947" s="74">
        <v>0</v>
      </c>
      <c r="K1947" s="112"/>
      <c r="L1947" s="112"/>
      <c r="M1947" s="112"/>
      <c r="N1947" s="112"/>
      <c r="O1947" s="112"/>
      <c r="P1947" s="112" t="s">
        <v>89</v>
      </c>
      <c r="Q1947" t="str">
        <v>MAIN MODELS</v>
      </c>
      <c r="S1947" t="e">
        <v>#N/A</v>
      </c>
    </row>
    <row r="1948" spans="1:19" hidden="1">
      <c r="A1948" s="72" t="s">
        <v>3212</v>
      </c>
      <c r="B1948" s="73" t="s">
        <v>172</v>
      </c>
      <c r="C1948" s="73" t="s">
        <v>3217</v>
      </c>
      <c r="D1948" s="73" t="s">
        <v>3214</v>
      </c>
      <c r="E1948" s="73" t="s">
        <v>89</v>
      </c>
      <c r="F1948" s="74" t="s">
        <v>63</v>
      </c>
      <c r="G1948" s="74" t="s">
        <v>63</v>
      </c>
      <c r="H1948" s="74" t="s">
        <v>63</v>
      </c>
      <c r="I1948" s="74">
        <v>0</v>
      </c>
      <c r="K1948" s="112"/>
      <c r="L1948" s="112"/>
      <c r="M1948" s="112"/>
      <c r="N1948" s="112"/>
      <c r="O1948" s="112"/>
      <c r="P1948" s="112" t="s">
        <v>89</v>
      </c>
      <c r="Q1948" t="str">
        <v>MAIN MODELS</v>
      </c>
      <c r="S1948" t="e">
        <v>#N/A</v>
      </c>
    </row>
    <row r="1949" spans="1:19" hidden="1">
      <c r="A1949" s="72" t="s">
        <v>3218</v>
      </c>
      <c r="B1949" s="73" t="s">
        <v>158</v>
      </c>
      <c r="C1949" s="73" t="s">
        <v>3219</v>
      </c>
      <c r="D1949" s="73" t="s">
        <v>3220</v>
      </c>
      <c r="E1949" s="73" t="s">
        <v>89</v>
      </c>
      <c r="F1949" s="74" t="s">
        <v>63</v>
      </c>
      <c r="G1949" s="74" t="s">
        <v>63</v>
      </c>
      <c r="H1949" s="74" t="s">
        <v>63</v>
      </c>
      <c r="I1949" s="74">
        <v>0</v>
      </c>
      <c r="K1949" s="112"/>
      <c r="L1949" s="112"/>
      <c r="M1949" s="112"/>
      <c r="N1949" s="112"/>
      <c r="O1949" s="112"/>
      <c r="P1949" s="112" t="s">
        <v>89</v>
      </c>
      <c r="Q1949" t="str">
        <v>MAIN MODELS</v>
      </c>
      <c r="S1949" t="e">
        <v>#N/A</v>
      </c>
    </row>
    <row r="1950" spans="1:19" hidden="1">
      <c r="A1950" s="72" t="s">
        <v>3218</v>
      </c>
      <c r="B1950" s="73" t="s">
        <v>162</v>
      </c>
      <c r="C1950" s="73" t="s">
        <v>3221</v>
      </c>
      <c r="D1950" s="73" t="s">
        <v>3220</v>
      </c>
      <c r="E1950" s="73" t="s">
        <v>89</v>
      </c>
      <c r="F1950" s="74" t="s">
        <v>63</v>
      </c>
      <c r="G1950" s="74" t="s">
        <v>63</v>
      </c>
      <c r="H1950" s="74" t="s">
        <v>63</v>
      </c>
      <c r="I1950" s="74">
        <v>0</v>
      </c>
      <c r="K1950" s="112"/>
      <c r="L1950" s="112"/>
      <c r="M1950" s="112"/>
      <c r="N1950" s="112"/>
      <c r="O1950" s="112"/>
      <c r="P1950" s="112" t="s">
        <v>89</v>
      </c>
      <c r="Q1950" t="str">
        <v>MAIN MODELS</v>
      </c>
      <c r="S1950" t="e">
        <v>#N/A</v>
      </c>
    </row>
    <row r="1951" spans="1:19" hidden="1">
      <c r="A1951" s="72" t="s">
        <v>3222</v>
      </c>
      <c r="B1951" s="73" t="s">
        <v>158</v>
      </c>
      <c r="C1951" s="73" t="s">
        <v>3223</v>
      </c>
      <c r="D1951" s="73" t="s">
        <v>3224</v>
      </c>
      <c r="E1951" s="73" t="s">
        <v>89</v>
      </c>
      <c r="F1951" s="74" t="s">
        <v>63</v>
      </c>
      <c r="G1951" s="74" t="s">
        <v>63</v>
      </c>
      <c r="H1951" s="74" t="s">
        <v>63</v>
      </c>
      <c r="I1951" s="74">
        <v>0</v>
      </c>
      <c r="K1951" s="112"/>
      <c r="L1951" s="112"/>
      <c r="M1951" s="112"/>
      <c r="N1951" s="112"/>
      <c r="O1951" s="112"/>
      <c r="P1951" s="112" t="s">
        <v>89</v>
      </c>
      <c r="Q1951" t="str">
        <v>MAIN MODELS</v>
      </c>
      <c r="S1951" t="e">
        <v>#N/A</v>
      </c>
    </row>
    <row r="1952" spans="1:19" hidden="1">
      <c r="A1952" s="72" t="s">
        <v>3222</v>
      </c>
      <c r="B1952" s="73" t="s">
        <v>162</v>
      </c>
      <c r="C1952" s="73" t="s">
        <v>3225</v>
      </c>
      <c r="D1952" s="73" t="s">
        <v>3224</v>
      </c>
      <c r="E1952" s="73" t="s">
        <v>89</v>
      </c>
      <c r="F1952" s="74" t="s">
        <v>63</v>
      </c>
      <c r="G1952" s="74" t="s">
        <v>63</v>
      </c>
      <c r="H1952" s="74" t="s">
        <v>63</v>
      </c>
      <c r="I1952" s="74">
        <v>0</v>
      </c>
      <c r="K1952" s="112"/>
      <c r="L1952" s="112"/>
      <c r="M1952" s="112"/>
      <c r="N1952" s="112"/>
      <c r="O1952" s="112"/>
      <c r="P1952" s="112" t="s">
        <v>89</v>
      </c>
      <c r="Q1952" t="str">
        <v>MAIN MODELS</v>
      </c>
      <c r="S1952" t="e">
        <v>#N/A</v>
      </c>
    </row>
    <row r="1953" spans="1:19" hidden="1">
      <c r="A1953" s="72" t="s">
        <v>3226</v>
      </c>
      <c r="B1953" s="73" t="s">
        <v>158</v>
      </c>
      <c r="C1953" s="73" t="s">
        <v>3227</v>
      </c>
      <c r="D1953" s="73" t="s">
        <v>3228</v>
      </c>
      <c r="E1953" s="73" t="s">
        <v>89</v>
      </c>
      <c r="F1953" s="74" t="s">
        <v>63</v>
      </c>
      <c r="G1953" s="74" t="s">
        <v>63</v>
      </c>
      <c r="H1953" s="74" t="s">
        <v>63</v>
      </c>
      <c r="I1953" s="74">
        <v>0</v>
      </c>
      <c r="K1953" s="112"/>
      <c r="L1953" s="112"/>
      <c r="M1953" s="112"/>
      <c r="N1953" s="112"/>
      <c r="O1953" s="112"/>
      <c r="P1953" s="112" t="s">
        <v>89</v>
      </c>
      <c r="Q1953" t="str">
        <v>MAIN MODELS</v>
      </c>
      <c r="S1953" t="e">
        <v>#N/A</v>
      </c>
    </row>
    <row r="1954" spans="1:19" hidden="1">
      <c r="A1954" s="72" t="s">
        <v>3226</v>
      </c>
      <c r="B1954" s="73" t="s">
        <v>162</v>
      </c>
      <c r="C1954" s="73" t="s">
        <v>3229</v>
      </c>
      <c r="D1954" s="73" t="s">
        <v>3228</v>
      </c>
      <c r="E1954" s="73" t="s">
        <v>89</v>
      </c>
      <c r="F1954" s="74" t="s">
        <v>63</v>
      </c>
      <c r="G1954" s="74" t="s">
        <v>63</v>
      </c>
      <c r="H1954" s="74" t="s">
        <v>63</v>
      </c>
      <c r="I1954" s="74">
        <v>0</v>
      </c>
      <c r="K1954" s="112"/>
      <c r="L1954" s="112"/>
      <c r="M1954" s="112"/>
      <c r="N1954" s="112"/>
      <c r="O1954" s="112"/>
      <c r="P1954" s="112" t="s">
        <v>89</v>
      </c>
      <c r="Q1954" t="str">
        <v>MAIN MODELS</v>
      </c>
      <c r="S1954" t="e">
        <v>#N/A</v>
      </c>
    </row>
    <row r="1955" spans="1:19" hidden="1">
      <c r="A1955" s="72" t="s">
        <v>3226</v>
      </c>
      <c r="B1955" s="73" t="s">
        <v>170</v>
      </c>
      <c r="C1955" s="73" t="s">
        <v>3230</v>
      </c>
      <c r="D1955" s="73" t="s">
        <v>3228</v>
      </c>
      <c r="E1955" s="73" t="s">
        <v>89</v>
      </c>
      <c r="F1955" s="74" t="s">
        <v>63</v>
      </c>
      <c r="G1955" s="74" t="s">
        <v>63</v>
      </c>
      <c r="H1955" s="74" t="s">
        <v>63</v>
      </c>
      <c r="I1955" s="74">
        <v>0</v>
      </c>
      <c r="K1955" s="112"/>
      <c r="L1955" s="112"/>
      <c r="M1955" s="112"/>
      <c r="N1955" s="112"/>
      <c r="O1955" s="112"/>
      <c r="P1955" s="112" t="s">
        <v>89</v>
      </c>
      <c r="Q1955" t="str">
        <v>MAIN MODELS</v>
      </c>
      <c r="S1955" t="e">
        <v>#N/A</v>
      </c>
    </row>
    <row r="1956" spans="1:19" hidden="1">
      <c r="A1956" s="72" t="s">
        <v>3226</v>
      </c>
      <c r="B1956" s="73" t="s">
        <v>172</v>
      </c>
      <c r="C1956" s="73" t="s">
        <v>3231</v>
      </c>
      <c r="D1956" s="73" t="s">
        <v>3228</v>
      </c>
      <c r="E1956" s="73" t="s">
        <v>89</v>
      </c>
      <c r="F1956" s="74" t="s">
        <v>63</v>
      </c>
      <c r="G1956" s="74" t="s">
        <v>63</v>
      </c>
      <c r="H1956" s="74" t="s">
        <v>63</v>
      </c>
      <c r="I1956" s="74">
        <v>0</v>
      </c>
      <c r="K1956" s="112"/>
      <c r="L1956" s="112"/>
      <c r="M1956" s="112"/>
      <c r="N1956" s="112"/>
      <c r="O1956" s="112"/>
      <c r="P1956" s="112" t="s">
        <v>89</v>
      </c>
      <c r="Q1956" t="str">
        <v>MAIN MODELS</v>
      </c>
      <c r="S1956" t="e">
        <v>#N/A</v>
      </c>
    </row>
    <row r="1957" spans="1:19" hidden="1">
      <c r="A1957" s="72" t="s">
        <v>3232</v>
      </c>
      <c r="B1957" s="73" t="s">
        <v>158</v>
      </c>
      <c r="C1957" s="73" t="s">
        <v>3233</v>
      </c>
      <c r="D1957" s="73" t="s">
        <v>3234</v>
      </c>
      <c r="E1957" s="73" t="s">
        <v>89</v>
      </c>
      <c r="F1957" s="74" t="s">
        <v>63</v>
      </c>
      <c r="G1957" s="74" t="s">
        <v>63</v>
      </c>
      <c r="H1957" s="74" t="s">
        <v>63</v>
      </c>
      <c r="I1957" s="74">
        <v>0</v>
      </c>
      <c r="K1957" s="112"/>
      <c r="L1957" s="112"/>
      <c r="M1957" s="112"/>
      <c r="N1957" s="112"/>
      <c r="O1957" s="112"/>
      <c r="P1957" s="112" t="s">
        <v>89</v>
      </c>
      <c r="Q1957" t="str">
        <v>MAIN MODELS</v>
      </c>
      <c r="S1957" t="e">
        <v>#N/A</v>
      </c>
    </row>
    <row r="1958" spans="1:19" hidden="1">
      <c r="A1958" s="72" t="s">
        <v>3232</v>
      </c>
      <c r="B1958" s="73" t="s">
        <v>162</v>
      </c>
      <c r="C1958" s="73" t="s">
        <v>3235</v>
      </c>
      <c r="D1958" s="73" t="s">
        <v>3234</v>
      </c>
      <c r="E1958" s="73" t="s">
        <v>89</v>
      </c>
      <c r="F1958" s="74" t="s">
        <v>63</v>
      </c>
      <c r="G1958" s="74" t="s">
        <v>63</v>
      </c>
      <c r="H1958" s="74" t="s">
        <v>63</v>
      </c>
      <c r="I1958" s="74">
        <v>0</v>
      </c>
      <c r="K1958" s="112"/>
      <c r="L1958" s="112"/>
      <c r="M1958" s="112"/>
      <c r="N1958" s="112"/>
      <c r="O1958" s="112"/>
      <c r="P1958" s="112" t="s">
        <v>89</v>
      </c>
      <c r="Q1958" t="str">
        <v>MAIN MODELS</v>
      </c>
      <c r="S1958" t="e">
        <v>#N/A</v>
      </c>
    </row>
    <row r="1959" spans="1:19" hidden="1">
      <c r="A1959" s="72" t="s">
        <v>3232</v>
      </c>
      <c r="B1959" s="73" t="s">
        <v>170</v>
      </c>
      <c r="C1959" s="73" t="s">
        <v>3236</v>
      </c>
      <c r="D1959" s="73" t="s">
        <v>3234</v>
      </c>
      <c r="E1959" s="73" t="s">
        <v>89</v>
      </c>
      <c r="F1959" s="74" t="s">
        <v>63</v>
      </c>
      <c r="G1959" s="74" t="s">
        <v>63</v>
      </c>
      <c r="H1959" s="74" t="s">
        <v>63</v>
      </c>
      <c r="I1959" s="74">
        <v>0</v>
      </c>
      <c r="K1959" s="112"/>
      <c r="L1959" s="112"/>
      <c r="M1959" s="112"/>
      <c r="N1959" s="112"/>
      <c r="O1959" s="112"/>
      <c r="P1959" s="112" t="s">
        <v>89</v>
      </c>
      <c r="Q1959" t="str">
        <v>MAIN MODELS</v>
      </c>
      <c r="S1959" t="e">
        <v>#N/A</v>
      </c>
    </row>
    <row r="1960" spans="1:19" hidden="1">
      <c r="A1960" s="72" t="s">
        <v>3232</v>
      </c>
      <c r="B1960" s="73" t="s">
        <v>172</v>
      </c>
      <c r="C1960" s="73" t="s">
        <v>3237</v>
      </c>
      <c r="D1960" s="73" t="s">
        <v>3234</v>
      </c>
      <c r="E1960" s="73" t="s">
        <v>89</v>
      </c>
      <c r="F1960" s="74" t="s">
        <v>63</v>
      </c>
      <c r="G1960" s="74" t="s">
        <v>63</v>
      </c>
      <c r="H1960" s="74" t="s">
        <v>63</v>
      </c>
      <c r="I1960" s="74">
        <v>0</v>
      </c>
      <c r="K1960" s="112"/>
      <c r="L1960" s="112"/>
      <c r="M1960" s="112"/>
      <c r="N1960" s="112"/>
      <c r="O1960" s="112"/>
      <c r="P1960" s="112" t="s">
        <v>89</v>
      </c>
      <c r="Q1960" t="str">
        <v>MAIN MODELS</v>
      </c>
      <c r="S1960" t="e">
        <v>#N/A</v>
      </c>
    </row>
    <row r="1961" spans="1:19" hidden="1">
      <c r="A1961" s="72" t="s">
        <v>3238</v>
      </c>
      <c r="B1961" s="73" t="s">
        <v>158</v>
      </c>
      <c r="C1961" s="73" t="s">
        <v>3239</v>
      </c>
      <c r="D1961" s="73" t="s">
        <v>3240</v>
      </c>
      <c r="E1961" s="73" t="s">
        <v>89</v>
      </c>
      <c r="F1961" s="74" t="s">
        <v>63</v>
      </c>
      <c r="G1961" s="74" t="s">
        <v>63</v>
      </c>
      <c r="H1961" s="74" t="s">
        <v>63</v>
      </c>
      <c r="I1961" s="74">
        <v>0</v>
      </c>
      <c r="K1961" s="112"/>
      <c r="L1961" s="112"/>
      <c r="M1961" s="112"/>
      <c r="N1961" s="112"/>
      <c r="O1961" s="112"/>
      <c r="P1961" s="112" t="s">
        <v>89</v>
      </c>
      <c r="Q1961" t="str">
        <v>MAIN MODELS</v>
      </c>
      <c r="S1961" t="e">
        <v>#N/A</v>
      </c>
    </row>
    <row r="1962" spans="1:19" hidden="1">
      <c r="A1962" s="72" t="s">
        <v>3204</v>
      </c>
      <c r="B1962" s="73" t="s">
        <v>1206</v>
      </c>
      <c r="C1962" s="73" t="s">
        <v>3241</v>
      </c>
      <c r="D1962" s="73" t="s">
        <v>3206</v>
      </c>
      <c r="E1962" s="73" t="s">
        <v>89</v>
      </c>
      <c r="F1962" s="74" t="s">
        <v>63</v>
      </c>
      <c r="G1962" s="74" t="s">
        <v>63</v>
      </c>
      <c r="H1962" s="74" t="s">
        <v>63</v>
      </c>
      <c r="I1962" s="74">
        <v>0</v>
      </c>
      <c r="K1962" s="112"/>
      <c r="L1962" s="112"/>
      <c r="M1962" s="112"/>
      <c r="N1962" s="112"/>
      <c r="O1962" s="112"/>
      <c r="P1962" s="112" t="s">
        <v>89</v>
      </c>
      <c r="Q1962" t="str">
        <v>MAIN MODELS</v>
      </c>
      <c r="S1962" t="e">
        <v>#N/A</v>
      </c>
    </row>
    <row r="1963" spans="1:19" hidden="1">
      <c r="A1963" s="72" t="s">
        <v>3218</v>
      </c>
      <c r="B1963" s="73" t="s">
        <v>1206</v>
      </c>
      <c r="C1963" s="73" t="s">
        <v>3242</v>
      </c>
      <c r="D1963" s="73" t="s">
        <v>3220</v>
      </c>
      <c r="E1963" s="73" t="s">
        <v>89</v>
      </c>
      <c r="F1963" s="74" t="s">
        <v>63</v>
      </c>
      <c r="G1963" s="74" t="s">
        <v>63</v>
      </c>
      <c r="H1963" s="74" t="s">
        <v>63</v>
      </c>
      <c r="I1963" s="74">
        <v>0</v>
      </c>
      <c r="K1963" s="112"/>
      <c r="L1963" s="112"/>
      <c r="M1963" s="112"/>
      <c r="N1963" s="112"/>
      <c r="O1963" s="112"/>
      <c r="P1963" s="112" t="s">
        <v>89</v>
      </c>
      <c r="Q1963" t="str">
        <v>MAIN MODELS</v>
      </c>
      <c r="S1963" t="e">
        <v>#N/A</v>
      </c>
    </row>
    <row r="1964" spans="1:19" hidden="1">
      <c r="A1964" s="72" t="s">
        <v>3208</v>
      </c>
      <c r="B1964" s="73" t="s">
        <v>1206</v>
      </c>
      <c r="C1964" s="73" t="s">
        <v>3243</v>
      </c>
      <c r="D1964" s="73" t="s">
        <v>3210</v>
      </c>
      <c r="E1964" s="73" t="s">
        <v>89</v>
      </c>
      <c r="F1964" s="74" t="s">
        <v>63</v>
      </c>
      <c r="G1964" s="74" t="s">
        <v>63</v>
      </c>
      <c r="H1964" s="74" t="s">
        <v>63</v>
      </c>
      <c r="I1964" s="74">
        <v>0</v>
      </c>
      <c r="K1964" s="112"/>
      <c r="L1964" s="112"/>
      <c r="M1964" s="112"/>
      <c r="N1964" s="112"/>
      <c r="O1964" s="112"/>
      <c r="P1964" s="112" t="s">
        <v>89</v>
      </c>
      <c r="Q1964" t="str">
        <v>MAIN MODELS</v>
      </c>
      <c r="S1964" t="e">
        <v>#N/A</v>
      </c>
    </row>
    <row r="1965" spans="1:19" hidden="1">
      <c r="A1965" s="72" t="s">
        <v>3222</v>
      </c>
      <c r="B1965" s="73" t="s">
        <v>1206</v>
      </c>
      <c r="C1965" s="73" t="s">
        <v>3244</v>
      </c>
      <c r="D1965" s="73" t="s">
        <v>3224</v>
      </c>
      <c r="E1965" s="73" t="s">
        <v>89</v>
      </c>
      <c r="F1965" s="74" t="s">
        <v>63</v>
      </c>
      <c r="G1965" s="74" t="s">
        <v>63</v>
      </c>
      <c r="H1965" s="74" t="s">
        <v>63</v>
      </c>
      <c r="I1965" s="74">
        <v>0</v>
      </c>
      <c r="K1965" s="112"/>
      <c r="L1965" s="112"/>
      <c r="M1965" s="112"/>
      <c r="N1965" s="112"/>
      <c r="O1965" s="112"/>
      <c r="P1965" s="112" t="s">
        <v>89</v>
      </c>
      <c r="Q1965" t="str">
        <v>MAIN MODELS</v>
      </c>
      <c r="S1965" t="e">
        <v>#N/A</v>
      </c>
    </row>
    <row r="1966" spans="1:19" hidden="1">
      <c r="A1966" s="72" t="s">
        <v>3212</v>
      </c>
      <c r="B1966" s="73" t="s">
        <v>1206</v>
      </c>
      <c r="C1966" s="73" t="s">
        <v>3245</v>
      </c>
      <c r="D1966" s="73" t="s">
        <v>3214</v>
      </c>
      <c r="E1966" s="73" t="s">
        <v>89</v>
      </c>
      <c r="F1966" s="74" t="s">
        <v>63</v>
      </c>
      <c r="G1966" s="74" t="s">
        <v>63</v>
      </c>
      <c r="H1966" s="74" t="s">
        <v>63</v>
      </c>
      <c r="I1966" s="74">
        <v>0</v>
      </c>
      <c r="K1966" s="112"/>
      <c r="L1966" s="112"/>
      <c r="M1966" s="112"/>
      <c r="N1966" s="112"/>
      <c r="O1966" s="112"/>
      <c r="P1966" s="112" t="s">
        <v>89</v>
      </c>
      <c r="Q1966" t="str">
        <v>MAIN MODELS</v>
      </c>
      <c r="S1966" t="e">
        <v>#N/A</v>
      </c>
    </row>
    <row r="1967" spans="1:19" hidden="1">
      <c r="A1967" s="72" t="s">
        <v>3226</v>
      </c>
      <c r="B1967" s="73" t="s">
        <v>1206</v>
      </c>
      <c r="C1967" s="73" t="s">
        <v>3246</v>
      </c>
      <c r="D1967" s="73" t="s">
        <v>3228</v>
      </c>
      <c r="E1967" s="73" t="s">
        <v>89</v>
      </c>
      <c r="F1967" s="74" t="s">
        <v>63</v>
      </c>
      <c r="G1967" s="74" t="s">
        <v>63</v>
      </c>
      <c r="H1967" s="74" t="s">
        <v>63</v>
      </c>
      <c r="I1967" s="74">
        <v>0</v>
      </c>
      <c r="K1967" s="112"/>
      <c r="L1967" s="112"/>
      <c r="M1967" s="112"/>
      <c r="N1967" s="112"/>
      <c r="O1967" s="112"/>
      <c r="P1967" s="112" t="s">
        <v>89</v>
      </c>
      <c r="Q1967" t="str">
        <v>MAIN MODELS</v>
      </c>
      <c r="S1967" t="e">
        <v>#N/A</v>
      </c>
    </row>
    <row r="1968" spans="1:19" hidden="1">
      <c r="A1968" s="72" t="s">
        <v>3232</v>
      </c>
      <c r="B1968" s="73" t="s">
        <v>1206</v>
      </c>
      <c r="C1968" s="73" t="s">
        <v>3247</v>
      </c>
      <c r="D1968" s="73" t="s">
        <v>3234</v>
      </c>
      <c r="E1968" s="73" t="s">
        <v>89</v>
      </c>
      <c r="F1968" s="74" t="s">
        <v>63</v>
      </c>
      <c r="G1968" s="74" t="s">
        <v>63</v>
      </c>
      <c r="H1968" s="74" t="s">
        <v>63</v>
      </c>
      <c r="I1968" s="74">
        <v>0</v>
      </c>
      <c r="K1968" s="112"/>
      <c r="L1968" s="112"/>
      <c r="M1968" s="112"/>
      <c r="N1968" s="112"/>
      <c r="O1968" s="112"/>
      <c r="P1968" s="112" t="s">
        <v>89</v>
      </c>
      <c r="Q1968" t="str">
        <v>MAIN MODELS</v>
      </c>
      <c r="S1968" t="e">
        <v>#N/A</v>
      </c>
    </row>
    <row r="1969" spans="1:19" hidden="1">
      <c r="A1969" s="72" t="s">
        <v>3212</v>
      </c>
      <c r="B1969" s="73" t="s">
        <v>1208</v>
      </c>
      <c r="C1969" s="73" t="s">
        <v>3248</v>
      </c>
      <c r="D1969" s="73" t="s">
        <v>3214</v>
      </c>
      <c r="E1969" s="73" t="s">
        <v>89</v>
      </c>
      <c r="F1969" s="74" t="s">
        <v>63</v>
      </c>
      <c r="G1969" s="74" t="s">
        <v>63</v>
      </c>
      <c r="H1969" s="74" t="s">
        <v>63</v>
      </c>
      <c r="I1969" s="74">
        <v>0</v>
      </c>
      <c r="K1969" s="112"/>
      <c r="L1969" s="112"/>
      <c r="M1969" s="112"/>
      <c r="N1969" s="112"/>
      <c r="O1969" s="112"/>
      <c r="P1969" s="112" t="s">
        <v>89</v>
      </c>
      <c r="Q1969" t="str">
        <v>MAIN MODELS</v>
      </c>
      <c r="S1969" t="e">
        <v>#N/A</v>
      </c>
    </row>
    <row r="1970" spans="1:19" hidden="1">
      <c r="A1970" s="72" t="s">
        <v>3226</v>
      </c>
      <c r="B1970" s="73" t="s">
        <v>1208</v>
      </c>
      <c r="C1970" s="73" t="s">
        <v>3249</v>
      </c>
      <c r="D1970" s="73" t="s">
        <v>3228</v>
      </c>
      <c r="E1970" s="73" t="s">
        <v>89</v>
      </c>
      <c r="F1970" s="74" t="s">
        <v>63</v>
      </c>
      <c r="G1970" s="74" t="s">
        <v>63</v>
      </c>
      <c r="H1970" s="74" t="s">
        <v>63</v>
      </c>
      <c r="I1970" s="74">
        <v>0</v>
      </c>
      <c r="K1970" s="112"/>
      <c r="L1970" s="112"/>
      <c r="M1970" s="112"/>
      <c r="N1970" s="112"/>
      <c r="O1970" s="112"/>
      <c r="P1970" s="112" t="s">
        <v>89</v>
      </c>
      <c r="Q1970" t="str">
        <v>MAIN MODELS</v>
      </c>
      <c r="S1970" t="e">
        <v>#N/A</v>
      </c>
    </row>
    <row r="1971" spans="1:19" hidden="1">
      <c r="A1971" s="72" t="s">
        <v>3232</v>
      </c>
      <c r="B1971" s="73" t="s">
        <v>1208</v>
      </c>
      <c r="C1971" s="73" t="s">
        <v>3250</v>
      </c>
      <c r="D1971" s="73" t="s">
        <v>3234</v>
      </c>
      <c r="E1971" s="73" t="s">
        <v>89</v>
      </c>
      <c r="F1971" s="74" t="s">
        <v>63</v>
      </c>
      <c r="G1971" s="74" t="s">
        <v>63</v>
      </c>
      <c r="H1971" s="74" t="s">
        <v>63</v>
      </c>
      <c r="I1971" s="74">
        <v>0</v>
      </c>
      <c r="K1971" s="112"/>
      <c r="L1971" s="112"/>
      <c r="M1971" s="112"/>
      <c r="N1971" s="112"/>
      <c r="O1971" s="112"/>
      <c r="P1971" s="112" t="s">
        <v>89</v>
      </c>
      <c r="Q1971" t="str">
        <v>MAIN MODELS</v>
      </c>
      <c r="S1971" t="e">
        <v>#N/A</v>
      </c>
    </row>
    <row r="1972" spans="1:19" hidden="1">
      <c r="A1972" s="72" t="s">
        <v>3232</v>
      </c>
      <c r="B1972" s="73" t="s">
        <v>216</v>
      </c>
      <c r="C1972" s="73" t="s">
        <v>3251</v>
      </c>
      <c r="D1972" s="73" t="s">
        <v>3252</v>
      </c>
      <c r="E1972" s="73" t="s">
        <v>89</v>
      </c>
      <c r="F1972" s="74" t="s">
        <v>63</v>
      </c>
      <c r="G1972" s="74" t="s">
        <v>63</v>
      </c>
      <c r="H1972" s="74" t="s">
        <v>63</v>
      </c>
      <c r="I1972" s="74">
        <v>0</v>
      </c>
      <c r="K1972" s="112"/>
      <c r="L1972" s="112"/>
      <c r="M1972" s="112"/>
      <c r="N1972" s="112"/>
      <c r="O1972" s="112"/>
      <c r="P1972" s="112" t="s">
        <v>89</v>
      </c>
      <c r="Q1972" t="str">
        <v>MAIN MODELS</v>
      </c>
      <c r="S1972" t="e">
        <v>#N/A</v>
      </c>
    </row>
    <row r="1973" spans="1:19" hidden="1">
      <c r="A1973" s="72" t="s">
        <v>3232</v>
      </c>
      <c r="B1973" s="73" t="s">
        <v>486</v>
      </c>
      <c r="C1973" s="73" t="s">
        <v>3253</v>
      </c>
      <c r="D1973" s="73" t="s">
        <v>3252</v>
      </c>
      <c r="E1973" s="73" t="s">
        <v>89</v>
      </c>
      <c r="F1973" s="74" t="s">
        <v>63</v>
      </c>
      <c r="G1973" s="74" t="s">
        <v>63</v>
      </c>
      <c r="H1973" s="74" t="s">
        <v>63</v>
      </c>
      <c r="I1973" s="74">
        <v>0</v>
      </c>
      <c r="K1973" s="112"/>
      <c r="L1973" s="112"/>
      <c r="M1973" s="112"/>
      <c r="N1973" s="112"/>
      <c r="O1973" s="112"/>
      <c r="P1973" s="112" t="s">
        <v>89</v>
      </c>
      <c r="Q1973" t="str">
        <v>MAIN MODELS</v>
      </c>
      <c r="S1973" t="e">
        <v>#N/A</v>
      </c>
    </row>
    <row r="1974" spans="1:19" hidden="1">
      <c r="A1974" s="72" t="s">
        <v>3232</v>
      </c>
      <c r="B1974" s="73" t="s">
        <v>488</v>
      </c>
      <c r="C1974" s="73" t="s">
        <v>3254</v>
      </c>
      <c r="D1974" s="73" t="s">
        <v>3252</v>
      </c>
      <c r="E1974" s="73" t="s">
        <v>89</v>
      </c>
      <c r="F1974" s="74" t="s">
        <v>63</v>
      </c>
      <c r="G1974" s="74" t="s">
        <v>63</v>
      </c>
      <c r="H1974" s="74" t="s">
        <v>63</v>
      </c>
      <c r="I1974" s="74">
        <v>0</v>
      </c>
      <c r="K1974" s="112"/>
      <c r="L1974" s="112"/>
      <c r="M1974" s="112"/>
      <c r="N1974" s="112"/>
      <c r="O1974" s="112"/>
      <c r="P1974" s="112" t="s">
        <v>89</v>
      </c>
      <c r="Q1974" t="str">
        <v>MAIN MODELS</v>
      </c>
      <c r="S1974" t="e">
        <v>#N/A</v>
      </c>
    </row>
    <row r="1975" spans="1:19" hidden="1">
      <c r="A1975" s="72" t="s">
        <v>3204</v>
      </c>
      <c r="B1975" s="73" t="s">
        <v>484</v>
      </c>
      <c r="C1975" s="73" t="s">
        <v>3255</v>
      </c>
      <c r="D1975" s="73" t="s">
        <v>3256</v>
      </c>
      <c r="E1975" s="73" t="s">
        <v>89</v>
      </c>
      <c r="F1975" s="74" t="s">
        <v>63</v>
      </c>
      <c r="G1975" s="74" t="s">
        <v>63</v>
      </c>
      <c r="H1975" s="74" t="s">
        <v>63</v>
      </c>
      <c r="I1975" s="74">
        <v>0</v>
      </c>
      <c r="K1975" s="112"/>
      <c r="L1975" s="112"/>
      <c r="M1975" s="112"/>
      <c r="N1975" s="112"/>
      <c r="O1975" s="112"/>
      <c r="P1975" s="112" t="s">
        <v>89</v>
      </c>
      <c r="Q1975" t="str">
        <v>MAIN MODELS</v>
      </c>
      <c r="S1975" t="e">
        <v>#N/A</v>
      </c>
    </row>
    <row r="1976" spans="1:19" hidden="1">
      <c r="A1976" s="72" t="s">
        <v>3218</v>
      </c>
      <c r="B1976" s="73" t="s">
        <v>484</v>
      </c>
      <c r="C1976" s="73" t="s">
        <v>3257</v>
      </c>
      <c r="D1976" s="73" t="s">
        <v>3258</v>
      </c>
      <c r="E1976" s="73" t="s">
        <v>89</v>
      </c>
      <c r="F1976" s="74" t="s">
        <v>63</v>
      </c>
      <c r="G1976" s="74" t="s">
        <v>63</v>
      </c>
      <c r="H1976" s="74" t="s">
        <v>63</v>
      </c>
      <c r="I1976" s="74">
        <v>0</v>
      </c>
      <c r="K1976" s="112"/>
      <c r="L1976" s="112"/>
      <c r="M1976" s="112"/>
      <c r="N1976" s="112"/>
      <c r="O1976" s="112"/>
      <c r="P1976" s="112" t="s">
        <v>89</v>
      </c>
      <c r="Q1976" t="str">
        <v>MAIN MODELS</v>
      </c>
      <c r="S1976" t="e">
        <v>#N/A</v>
      </c>
    </row>
    <row r="1977" spans="1:19" hidden="1">
      <c r="A1977" s="72" t="s">
        <v>3208</v>
      </c>
      <c r="B1977" s="73" t="s">
        <v>484</v>
      </c>
      <c r="C1977" s="73" t="s">
        <v>3259</v>
      </c>
      <c r="D1977" s="73" t="s">
        <v>3260</v>
      </c>
      <c r="E1977" s="73" t="s">
        <v>89</v>
      </c>
      <c r="F1977" s="74" t="s">
        <v>63</v>
      </c>
      <c r="G1977" s="74" t="s">
        <v>63</v>
      </c>
      <c r="H1977" s="74" t="s">
        <v>63</v>
      </c>
      <c r="I1977" s="74">
        <v>0</v>
      </c>
      <c r="K1977" s="112"/>
      <c r="L1977" s="112"/>
      <c r="M1977" s="112"/>
      <c r="N1977" s="112"/>
      <c r="O1977" s="112"/>
      <c r="P1977" s="112" t="s">
        <v>89</v>
      </c>
      <c r="Q1977" t="str">
        <v>MAIN MODELS</v>
      </c>
      <c r="S1977" t="e">
        <v>#N/A</v>
      </c>
    </row>
    <row r="1978" spans="1:19" hidden="1">
      <c r="A1978" s="72" t="s">
        <v>3222</v>
      </c>
      <c r="B1978" s="73" t="s">
        <v>484</v>
      </c>
      <c r="C1978" s="73" t="s">
        <v>3261</v>
      </c>
      <c r="D1978" s="73" t="s">
        <v>3262</v>
      </c>
      <c r="E1978" s="73" t="s">
        <v>89</v>
      </c>
      <c r="F1978" s="74" t="s">
        <v>63</v>
      </c>
      <c r="G1978" s="74" t="s">
        <v>63</v>
      </c>
      <c r="H1978" s="74" t="s">
        <v>63</v>
      </c>
      <c r="I1978" s="74">
        <v>0</v>
      </c>
      <c r="K1978" s="112"/>
      <c r="L1978" s="112"/>
      <c r="M1978" s="112"/>
      <c r="N1978" s="112"/>
      <c r="O1978" s="112"/>
      <c r="P1978" s="112" t="s">
        <v>89</v>
      </c>
      <c r="Q1978" t="str">
        <v>MAIN MODELS</v>
      </c>
      <c r="S1978" t="e">
        <v>#N/A</v>
      </c>
    </row>
    <row r="1979" spans="1:19" hidden="1">
      <c r="A1979" s="72" t="s">
        <v>3212</v>
      </c>
      <c r="B1979" s="73" t="s">
        <v>484</v>
      </c>
      <c r="C1979" s="73" t="s">
        <v>3263</v>
      </c>
      <c r="D1979" s="73" t="s">
        <v>3264</v>
      </c>
      <c r="E1979" s="73" t="s">
        <v>89</v>
      </c>
      <c r="F1979" s="74" t="s">
        <v>63</v>
      </c>
      <c r="G1979" s="74" t="s">
        <v>63</v>
      </c>
      <c r="H1979" s="74" t="s">
        <v>63</v>
      </c>
      <c r="I1979" s="74">
        <v>0</v>
      </c>
      <c r="K1979" s="112"/>
      <c r="L1979" s="112"/>
      <c r="M1979" s="112"/>
      <c r="N1979" s="112"/>
      <c r="O1979" s="112"/>
      <c r="P1979" s="112" t="s">
        <v>89</v>
      </c>
      <c r="Q1979" t="str">
        <v>MAIN MODELS</v>
      </c>
      <c r="S1979" t="e">
        <v>#N/A</v>
      </c>
    </row>
    <row r="1980" spans="1:19" hidden="1">
      <c r="A1980" s="72" t="s">
        <v>3226</v>
      </c>
      <c r="B1980" s="73" t="s">
        <v>484</v>
      </c>
      <c r="C1980" s="73" t="s">
        <v>3265</v>
      </c>
      <c r="D1980" s="73" t="s">
        <v>3266</v>
      </c>
      <c r="E1980" s="73" t="s">
        <v>89</v>
      </c>
      <c r="F1980" s="74" t="s">
        <v>63</v>
      </c>
      <c r="G1980" s="74" t="s">
        <v>63</v>
      </c>
      <c r="H1980" s="74" t="s">
        <v>63</v>
      </c>
      <c r="I1980" s="74">
        <v>0</v>
      </c>
      <c r="K1980" s="112"/>
      <c r="L1980" s="112"/>
      <c r="M1980" s="112"/>
      <c r="N1980" s="112"/>
      <c r="O1980" s="112"/>
      <c r="P1980" s="112" t="s">
        <v>89</v>
      </c>
      <c r="Q1980" t="str">
        <v>MAIN MODELS</v>
      </c>
      <c r="S1980" t="e">
        <v>#N/A</v>
      </c>
    </row>
    <row r="1981" spans="1:19" hidden="1">
      <c r="A1981" s="72" t="s">
        <v>3232</v>
      </c>
      <c r="B1981" s="73" t="s">
        <v>484</v>
      </c>
      <c r="C1981" s="73" t="s">
        <v>3267</v>
      </c>
      <c r="D1981" s="73" t="s">
        <v>3252</v>
      </c>
      <c r="E1981" s="73" t="s">
        <v>89</v>
      </c>
      <c r="F1981" s="74" t="s">
        <v>63</v>
      </c>
      <c r="G1981" s="74" t="s">
        <v>63</v>
      </c>
      <c r="H1981" s="74" t="s">
        <v>63</v>
      </c>
      <c r="I1981" s="74">
        <v>0</v>
      </c>
      <c r="K1981" s="112"/>
      <c r="L1981" s="112"/>
      <c r="M1981" s="112"/>
      <c r="N1981" s="112"/>
      <c r="O1981" s="112"/>
      <c r="P1981" s="112" t="s">
        <v>89</v>
      </c>
      <c r="Q1981" t="str">
        <v>MAIN MODELS</v>
      </c>
      <c r="S1981" t="e">
        <v>#N/A</v>
      </c>
    </row>
    <row r="1982" spans="1:19" hidden="1">
      <c r="A1982" s="72" t="s">
        <v>3212</v>
      </c>
      <c r="B1982" s="73" t="s">
        <v>2483</v>
      </c>
      <c r="C1982" s="73" t="s">
        <v>3268</v>
      </c>
      <c r="D1982" s="73" t="s">
        <v>3264</v>
      </c>
      <c r="E1982" s="73" t="s">
        <v>89</v>
      </c>
      <c r="F1982" s="74" t="s">
        <v>63</v>
      </c>
      <c r="G1982" s="74" t="s">
        <v>63</v>
      </c>
      <c r="H1982" s="74" t="s">
        <v>63</v>
      </c>
      <c r="I1982" s="74">
        <v>0</v>
      </c>
      <c r="K1982" s="112"/>
      <c r="L1982" s="112"/>
      <c r="M1982" s="112"/>
      <c r="N1982" s="112"/>
      <c r="O1982" s="112"/>
      <c r="P1982" s="112" t="s">
        <v>89</v>
      </c>
      <c r="Q1982" t="str">
        <v>MAIN MODELS</v>
      </c>
      <c r="S1982" t="e">
        <v>#N/A</v>
      </c>
    </row>
    <row r="1983" spans="1:19" hidden="1">
      <c r="A1983" s="72" t="s">
        <v>3226</v>
      </c>
      <c r="B1983" s="73" t="s">
        <v>2483</v>
      </c>
      <c r="C1983" s="73" t="s">
        <v>3269</v>
      </c>
      <c r="D1983" s="73" t="s">
        <v>3266</v>
      </c>
      <c r="E1983" s="73" t="s">
        <v>89</v>
      </c>
      <c r="F1983" s="74" t="s">
        <v>63</v>
      </c>
      <c r="G1983" s="74" t="s">
        <v>63</v>
      </c>
      <c r="H1983" s="74" t="s">
        <v>63</v>
      </c>
      <c r="I1983" s="74">
        <v>0</v>
      </c>
      <c r="K1983" s="112"/>
      <c r="L1983" s="112"/>
      <c r="M1983" s="112"/>
      <c r="N1983" s="112"/>
      <c r="O1983" s="112"/>
      <c r="P1983" s="112" t="s">
        <v>89</v>
      </c>
      <c r="Q1983" t="str">
        <v>MAIN MODELS</v>
      </c>
      <c r="S1983" t="e">
        <v>#N/A</v>
      </c>
    </row>
    <row r="1984" spans="1:19" hidden="1">
      <c r="A1984" s="72" t="s">
        <v>3232</v>
      </c>
      <c r="B1984" s="73" t="s">
        <v>2483</v>
      </c>
      <c r="C1984" s="73" t="s">
        <v>3270</v>
      </c>
      <c r="D1984" s="73" t="s">
        <v>3252</v>
      </c>
      <c r="E1984" s="73" t="s">
        <v>89</v>
      </c>
      <c r="F1984" s="74" t="s">
        <v>63</v>
      </c>
      <c r="G1984" s="74" t="s">
        <v>63</v>
      </c>
      <c r="H1984" s="74" t="s">
        <v>63</v>
      </c>
      <c r="I1984" s="74">
        <v>0</v>
      </c>
      <c r="K1984" s="112"/>
      <c r="L1984" s="112"/>
      <c r="M1984" s="112"/>
      <c r="N1984" s="112"/>
      <c r="O1984" s="112"/>
      <c r="P1984" s="112" t="s">
        <v>89</v>
      </c>
      <c r="Q1984" t="str">
        <v>MAIN MODELS</v>
      </c>
      <c r="S1984" t="e">
        <v>#N/A</v>
      </c>
    </row>
    <row r="1985" spans="1:19" hidden="1">
      <c r="A1985" s="72" t="s">
        <v>3204</v>
      </c>
      <c r="B1985" s="73" t="s">
        <v>3271</v>
      </c>
      <c r="C1985" s="73" t="s">
        <v>3272</v>
      </c>
      <c r="D1985" s="73" t="s">
        <v>3256</v>
      </c>
      <c r="E1985" s="73" t="s">
        <v>89</v>
      </c>
      <c r="F1985" s="74" t="s">
        <v>63</v>
      </c>
      <c r="G1985" s="74" t="s">
        <v>63</v>
      </c>
      <c r="H1985" s="74" t="s">
        <v>63</v>
      </c>
      <c r="I1985" s="74">
        <v>0</v>
      </c>
      <c r="K1985" s="112"/>
      <c r="L1985" s="112"/>
      <c r="M1985" s="112"/>
      <c r="N1985" s="112"/>
      <c r="O1985" s="112"/>
      <c r="P1985" s="112" t="s">
        <v>89</v>
      </c>
      <c r="Q1985" t="str">
        <v>MAIN MODELS</v>
      </c>
      <c r="S1985" t="e">
        <v>#N/A</v>
      </c>
    </row>
    <row r="1986" spans="1:19" hidden="1">
      <c r="A1986" s="72" t="s">
        <v>3218</v>
      </c>
      <c r="B1986" s="73" t="s">
        <v>3271</v>
      </c>
      <c r="C1986" s="73" t="s">
        <v>3273</v>
      </c>
      <c r="D1986" s="73" t="s">
        <v>3258</v>
      </c>
      <c r="E1986" s="73" t="s">
        <v>89</v>
      </c>
      <c r="F1986" s="74" t="s">
        <v>63</v>
      </c>
      <c r="G1986" s="74" t="s">
        <v>63</v>
      </c>
      <c r="H1986" s="74" t="s">
        <v>63</v>
      </c>
      <c r="I1986" s="74">
        <v>0</v>
      </c>
      <c r="K1986" s="112"/>
      <c r="L1986" s="112"/>
      <c r="M1986" s="112"/>
      <c r="N1986" s="112"/>
      <c r="O1986" s="112"/>
      <c r="P1986" s="112" t="s">
        <v>89</v>
      </c>
      <c r="Q1986" t="str">
        <v>MAIN MODELS</v>
      </c>
      <c r="S1986" t="e">
        <v>#N/A</v>
      </c>
    </row>
    <row r="1987" spans="1:19" hidden="1">
      <c r="A1987" s="72" t="s">
        <v>3208</v>
      </c>
      <c r="B1987" s="73" t="s">
        <v>3271</v>
      </c>
      <c r="C1987" s="73" t="s">
        <v>3274</v>
      </c>
      <c r="D1987" s="73" t="s">
        <v>3260</v>
      </c>
      <c r="E1987" s="73" t="s">
        <v>89</v>
      </c>
      <c r="F1987" s="74" t="s">
        <v>63</v>
      </c>
      <c r="G1987" s="74" t="s">
        <v>63</v>
      </c>
      <c r="H1987" s="74" t="s">
        <v>63</v>
      </c>
      <c r="I1987" s="74">
        <v>0</v>
      </c>
      <c r="K1987" s="112"/>
      <c r="L1987" s="112"/>
      <c r="M1987" s="112"/>
      <c r="N1987" s="112"/>
      <c r="O1987" s="112"/>
      <c r="P1987" s="112" t="s">
        <v>89</v>
      </c>
      <c r="Q1987" t="str">
        <v>MAIN MODELS</v>
      </c>
      <c r="S1987" t="e">
        <v>#N/A</v>
      </c>
    </row>
    <row r="1988" spans="1:19" hidden="1">
      <c r="A1988" s="72" t="s">
        <v>3222</v>
      </c>
      <c r="B1988" s="73" t="s">
        <v>3271</v>
      </c>
      <c r="C1988" s="73" t="s">
        <v>3275</v>
      </c>
      <c r="D1988" s="73" t="s">
        <v>3262</v>
      </c>
      <c r="E1988" s="73" t="s">
        <v>89</v>
      </c>
      <c r="F1988" s="74" t="s">
        <v>63</v>
      </c>
      <c r="G1988" s="74" t="s">
        <v>63</v>
      </c>
      <c r="H1988" s="74" t="s">
        <v>63</v>
      </c>
      <c r="I1988" s="74">
        <v>0</v>
      </c>
      <c r="K1988" s="112"/>
      <c r="L1988" s="112"/>
      <c r="M1988" s="112"/>
      <c r="N1988" s="112"/>
      <c r="O1988" s="112"/>
      <c r="P1988" s="112" t="s">
        <v>89</v>
      </c>
      <c r="Q1988" t="str">
        <v>MAIN MODELS</v>
      </c>
      <c r="S1988" t="e">
        <v>#N/A</v>
      </c>
    </row>
    <row r="1989" spans="1:19" hidden="1">
      <c r="A1989" s="72" t="s">
        <v>3212</v>
      </c>
      <c r="B1989" s="73" t="s">
        <v>3271</v>
      </c>
      <c r="C1989" s="73" t="s">
        <v>3276</v>
      </c>
      <c r="D1989" s="73" t="s">
        <v>3264</v>
      </c>
      <c r="E1989" s="73" t="s">
        <v>89</v>
      </c>
      <c r="F1989" s="74" t="s">
        <v>63</v>
      </c>
      <c r="G1989" s="74" t="s">
        <v>63</v>
      </c>
      <c r="H1989" s="74" t="s">
        <v>63</v>
      </c>
      <c r="I1989" s="74">
        <v>0</v>
      </c>
      <c r="K1989" s="112"/>
      <c r="L1989" s="112"/>
      <c r="M1989" s="112"/>
      <c r="N1989" s="112"/>
      <c r="O1989" s="112"/>
      <c r="P1989" s="112" t="s">
        <v>89</v>
      </c>
      <c r="Q1989" t="str">
        <v>MAIN MODELS</v>
      </c>
      <c r="S1989" t="e">
        <v>#N/A</v>
      </c>
    </row>
    <row r="1990" spans="1:19" hidden="1">
      <c r="A1990" s="72" t="s">
        <v>3226</v>
      </c>
      <c r="B1990" s="73" t="s">
        <v>3271</v>
      </c>
      <c r="C1990" s="73" t="s">
        <v>3277</v>
      </c>
      <c r="D1990" s="73" t="s">
        <v>3266</v>
      </c>
      <c r="E1990" s="73" t="s">
        <v>89</v>
      </c>
      <c r="F1990" s="74" t="s">
        <v>63</v>
      </c>
      <c r="G1990" s="74" t="s">
        <v>63</v>
      </c>
      <c r="H1990" s="74" t="s">
        <v>63</v>
      </c>
      <c r="I1990" s="74">
        <v>0</v>
      </c>
      <c r="K1990" s="112"/>
      <c r="L1990" s="112"/>
      <c r="M1990" s="112"/>
      <c r="N1990" s="112"/>
      <c r="O1990" s="112"/>
      <c r="P1990" s="112" t="s">
        <v>89</v>
      </c>
      <c r="Q1990" t="str">
        <v>MAIN MODELS</v>
      </c>
      <c r="S1990" t="e">
        <v>#N/A</v>
      </c>
    </row>
    <row r="1991" spans="1:19" hidden="1">
      <c r="A1991" s="72" t="s">
        <v>3232</v>
      </c>
      <c r="B1991" s="73" t="s">
        <v>3271</v>
      </c>
      <c r="C1991" s="73" t="s">
        <v>3278</v>
      </c>
      <c r="D1991" s="73" t="s">
        <v>3252</v>
      </c>
      <c r="E1991" s="73" t="s">
        <v>89</v>
      </c>
      <c r="F1991" s="74" t="s">
        <v>63</v>
      </c>
      <c r="G1991" s="74" t="s">
        <v>63</v>
      </c>
      <c r="H1991" s="74" t="s">
        <v>63</v>
      </c>
      <c r="I1991" s="74">
        <v>0</v>
      </c>
      <c r="K1991" s="112"/>
      <c r="L1991" s="112"/>
      <c r="M1991" s="112"/>
      <c r="N1991" s="112"/>
      <c r="O1991" s="112"/>
      <c r="P1991" s="112" t="s">
        <v>89</v>
      </c>
      <c r="Q1991" t="str">
        <v>MAIN MODELS</v>
      </c>
      <c r="S1991" t="e">
        <v>#N/A</v>
      </c>
    </row>
    <row r="1992" spans="1:19" hidden="1">
      <c r="A1992" s="72" t="s">
        <v>3212</v>
      </c>
      <c r="B1992" s="73" t="s">
        <v>3279</v>
      </c>
      <c r="C1992" s="73" t="s">
        <v>3280</v>
      </c>
      <c r="D1992" s="73" t="s">
        <v>3264</v>
      </c>
      <c r="E1992" s="73" t="s">
        <v>89</v>
      </c>
      <c r="F1992" s="74" t="s">
        <v>63</v>
      </c>
      <c r="G1992" s="74" t="s">
        <v>63</v>
      </c>
      <c r="H1992" s="74" t="s">
        <v>63</v>
      </c>
      <c r="I1992" s="74">
        <v>0</v>
      </c>
      <c r="K1992" s="112"/>
      <c r="L1992" s="112"/>
      <c r="M1992" s="112"/>
      <c r="N1992" s="112"/>
      <c r="O1992" s="112"/>
      <c r="P1992" s="112" t="s">
        <v>89</v>
      </c>
      <c r="Q1992" t="str">
        <v>MAIN MODELS</v>
      </c>
      <c r="S1992" t="e">
        <v>#N/A</v>
      </c>
    </row>
    <row r="1993" spans="1:19" hidden="1">
      <c r="A1993" s="72" t="s">
        <v>3226</v>
      </c>
      <c r="B1993" s="73" t="s">
        <v>3279</v>
      </c>
      <c r="C1993" s="73" t="s">
        <v>3281</v>
      </c>
      <c r="D1993" s="73" t="s">
        <v>3266</v>
      </c>
      <c r="E1993" s="73" t="s">
        <v>89</v>
      </c>
      <c r="F1993" s="74" t="s">
        <v>63</v>
      </c>
      <c r="G1993" s="74" t="s">
        <v>63</v>
      </c>
      <c r="H1993" s="74" t="s">
        <v>63</v>
      </c>
      <c r="I1993" s="74">
        <v>0</v>
      </c>
      <c r="K1993" s="112"/>
      <c r="L1993" s="112"/>
      <c r="M1993" s="112"/>
      <c r="N1993" s="112"/>
      <c r="O1993" s="112"/>
      <c r="P1993" s="112" t="s">
        <v>89</v>
      </c>
      <c r="Q1993" t="str">
        <v>MAIN MODELS</v>
      </c>
      <c r="S1993" t="e">
        <v>#N/A</v>
      </c>
    </row>
    <row r="1994" spans="1:19" hidden="1">
      <c r="A1994" s="72" t="s">
        <v>3226</v>
      </c>
      <c r="B1994" s="73" t="s">
        <v>1369</v>
      </c>
      <c r="C1994" s="73" t="s">
        <v>3282</v>
      </c>
      <c r="D1994" s="73" t="s">
        <v>3228</v>
      </c>
      <c r="E1994" s="73" t="s">
        <v>89</v>
      </c>
      <c r="F1994" s="74" t="s">
        <v>63</v>
      </c>
      <c r="G1994" s="74" t="s">
        <v>63</v>
      </c>
      <c r="H1994" s="74" t="s">
        <v>63</v>
      </c>
      <c r="I1994" s="74">
        <v>0</v>
      </c>
      <c r="K1994" s="112"/>
      <c r="L1994" s="112"/>
      <c r="M1994" s="112"/>
      <c r="N1994" s="112"/>
      <c r="O1994" s="112"/>
      <c r="P1994" s="112" t="s">
        <v>89</v>
      </c>
      <c r="Q1994" t="str">
        <v>MAIN MODELS</v>
      </c>
      <c r="S1994" t="e">
        <v>#N/A</v>
      </c>
    </row>
    <row r="1995" spans="1:19" hidden="1">
      <c r="A1995" s="72" t="s">
        <v>3232</v>
      </c>
      <c r="B1995" s="73" t="s">
        <v>3283</v>
      </c>
      <c r="C1995" s="73" t="s">
        <v>3284</v>
      </c>
      <c r="D1995" s="73" t="s">
        <v>3234</v>
      </c>
      <c r="E1995" s="73" t="s">
        <v>89</v>
      </c>
      <c r="F1995" s="74" t="s">
        <v>63</v>
      </c>
      <c r="G1995" s="74" t="s">
        <v>63</v>
      </c>
      <c r="H1995" s="74" t="s">
        <v>63</v>
      </c>
      <c r="I1995" s="74">
        <v>0</v>
      </c>
      <c r="K1995" s="112"/>
      <c r="L1995" s="112"/>
      <c r="M1995" s="112"/>
      <c r="N1995" s="112"/>
      <c r="O1995" s="112"/>
      <c r="P1995" s="112" t="s">
        <v>89</v>
      </c>
      <c r="Q1995" t="str">
        <v>MAIN MODELS</v>
      </c>
      <c r="S1995" t="e">
        <v>#N/A</v>
      </c>
    </row>
    <row r="1996" spans="1:19" hidden="1">
      <c r="A1996" s="72" t="s">
        <v>3208</v>
      </c>
      <c r="B1996" s="73" t="s">
        <v>1369</v>
      </c>
      <c r="C1996" s="73" t="s">
        <v>3285</v>
      </c>
      <c r="D1996" s="73" t="s">
        <v>3210</v>
      </c>
      <c r="E1996" s="73" t="s">
        <v>89</v>
      </c>
      <c r="F1996" s="74" t="s">
        <v>63</v>
      </c>
      <c r="G1996" s="74" t="s">
        <v>63</v>
      </c>
      <c r="H1996" s="74" t="s">
        <v>63</v>
      </c>
      <c r="I1996" s="74">
        <v>0</v>
      </c>
      <c r="K1996" s="112"/>
      <c r="L1996" s="112"/>
      <c r="M1996" s="112"/>
      <c r="N1996" s="112"/>
      <c r="O1996" s="112"/>
      <c r="P1996" s="112" t="s">
        <v>89</v>
      </c>
      <c r="Q1996" t="str">
        <v>MAIN MODELS</v>
      </c>
      <c r="S1996" t="e">
        <v>#N/A</v>
      </c>
    </row>
    <row r="1997" spans="1:19" hidden="1">
      <c r="A1997" s="72" t="s">
        <v>3222</v>
      </c>
      <c r="B1997" s="73" t="s">
        <v>1369</v>
      </c>
      <c r="C1997" s="73" t="s">
        <v>3286</v>
      </c>
      <c r="D1997" s="73" t="s">
        <v>3224</v>
      </c>
      <c r="E1997" s="73" t="s">
        <v>89</v>
      </c>
      <c r="F1997" s="74" t="s">
        <v>63</v>
      </c>
      <c r="G1997" s="74" t="s">
        <v>63</v>
      </c>
      <c r="H1997" s="74" t="s">
        <v>63</v>
      </c>
      <c r="I1997" s="74">
        <v>0</v>
      </c>
      <c r="K1997" s="112"/>
      <c r="L1997" s="112"/>
      <c r="M1997" s="112"/>
      <c r="N1997" s="112"/>
      <c r="O1997" s="112"/>
      <c r="P1997" s="112" t="s">
        <v>89</v>
      </c>
      <c r="Q1997" t="str">
        <v>MAIN MODELS</v>
      </c>
      <c r="S1997" t="e">
        <v>#N/A</v>
      </c>
    </row>
    <row r="1998" spans="1:19" hidden="1">
      <c r="A1998" s="72" t="s">
        <v>3212</v>
      </c>
      <c r="B1998" s="73" t="s">
        <v>1369</v>
      </c>
      <c r="C1998" s="73" t="s">
        <v>3287</v>
      </c>
      <c r="D1998" s="73" t="s">
        <v>3214</v>
      </c>
      <c r="E1998" s="73" t="s">
        <v>89</v>
      </c>
      <c r="F1998" s="74" t="s">
        <v>63</v>
      </c>
      <c r="G1998" s="74" t="s">
        <v>63</v>
      </c>
      <c r="H1998" s="74" t="s">
        <v>63</v>
      </c>
      <c r="I1998" s="74">
        <v>0</v>
      </c>
      <c r="K1998" s="112"/>
      <c r="L1998" s="112"/>
      <c r="M1998" s="112"/>
      <c r="N1998" s="112"/>
      <c r="O1998" s="112"/>
      <c r="P1998" s="112" t="s">
        <v>89</v>
      </c>
      <c r="Q1998" t="str">
        <v>MAIN MODELS</v>
      </c>
      <c r="S1998" t="e">
        <v>#N/A</v>
      </c>
    </row>
    <row r="1999" spans="1:19" hidden="1">
      <c r="A1999" s="72" t="s">
        <v>3232</v>
      </c>
      <c r="B1999" s="73" t="s">
        <v>3288</v>
      </c>
      <c r="C1999" s="73" t="s">
        <v>3289</v>
      </c>
      <c r="D1999" s="73" t="s">
        <v>3234</v>
      </c>
      <c r="E1999" s="73" t="s">
        <v>89</v>
      </c>
      <c r="F1999" s="74" t="s">
        <v>63</v>
      </c>
      <c r="G1999" s="74" t="s">
        <v>63</v>
      </c>
      <c r="H1999" s="74" t="s">
        <v>63</v>
      </c>
      <c r="I1999" s="74">
        <v>0</v>
      </c>
      <c r="K1999" s="112"/>
      <c r="L1999" s="112"/>
      <c r="M1999" s="112"/>
      <c r="N1999" s="112"/>
      <c r="O1999" s="112"/>
      <c r="P1999" s="112" t="s">
        <v>89</v>
      </c>
      <c r="Q1999" t="str">
        <v>MAIN MODELS</v>
      </c>
      <c r="S1999" t="e">
        <v>#N/A</v>
      </c>
    </row>
    <row r="2000" spans="1:19" hidden="1">
      <c r="A2000" s="72" t="s">
        <v>3212</v>
      </c>
      <c r="B2000" s="73" t="s">
        <v>2257</v>
      </c>
      <c r="C2000" s="73" t="s">
        <v>3290</v>
      </c>
      <c r="D2000" s="73" t="s">
        <v>3214</v>
      </c>
      <c r="E2000" s="73" t="s">
        <v>89</v>
      </c>
      <c r="F2000" s="74" t="s">
        <v>63</v>
      </c>
      <c r="G2000" s="74" t="s">
        <v>63</v>
      </c>
      <c r="H2000" s="74" t="s">
        <v>63</v>
      </c>
      <c r="I2000" s="74">
        <v>0</v>
      </c>
      <c r="K2000" s="112"/>
      <c r="L2000" s="112"/>
      <c r="M2000" s="112"/>
      <c r="N2000" s="112"/>
      <c r="O2000" s="112"/>
      <c r="P2000" s="112" t="s">
        <v>89</v>
      </c>
      <c r="Q2000" t="str">
        <v>MAIN MODELS</v>
      </c>
      <c r="S2000" t="e">
        <v>#N/A</v>
      </c>
    </row>
    <row r="2001" spans="1:19" hidden="1">
      <c r="A2001" s="72" t="s">
        <v>3204</v>
      </c>
      <c r="B2001" s="73" t="s">
        <v>1655</v>
      </c>
      <c r="C2001" s="73" t="s">
        <v>3291</v>
      </c>
      <c r="D2001" s="73" t="s">
        <v>3292</v>
      </c>
      <c r="E2001" s="73" t="s">
        <v>89</v>
      </c>
      <c r="F2001" s="74" t="s">
        <v>63</v>
      </c>
      <c r="G2001" s="74" t="s">
        <v>63</v>
      </c>
      <c r="H2001" s="74" t="s">
        <v>63</v>
      </c>
      <c r="I2001" s="74">
        <v>0</v>
      </c>
      <c r="K2001" s="112"/>
      <c r="L2001" s="112"/>
      <c r="M2001" s="112"/>
      <c r="N2001" s="112"/>
      <c r="O2001" s="112"/>
      <c r="P2001" s="112" t="s">
        <v>89</v>
      </c>
      <c r="Q2001" t="str">
        <v>MAIN MODELS</v>
      </c>
      <c r="S2001" t="e">
        <v>#N/A</v>
      </c>
    </row>
    <row r="2002" spans="1:19" hidden="1">
      <c r="A2002" s="72" t="s">
        <v>3218</v>
      </c>
      <c r="B2002" s="73" t="s">
        <v>1655</v>
      </c>
      <c r="C2002" s="73" t="s">
        <v>3293</v>
      </c>
      <c r="D2002" s="73" t="s">
        <v>3294</v>
      </c>
      <c r="E2002" s="73" t="s">
        <v>89</v>
      </c>
      <c r="F2002" s="74" t="s">
        <v>63</v>
      </c>
      <c r="G2002" s="74" t="s">
        <v>63</v>
      </c>
      <c r="H2002" s="74" t="s">
        <v>63</v>
      </c>
      <c r="I2002" s="74">
        <v>0</v>
      </c>
      <c r="K2002" s="112"/>
      <c r="L2002" s="112"/>
      <c r="M2002" s="112"/>
      <c r="N2002" s="112"/>
      <c r="O2002" s="112"/>
      <c r="P2002" s="112" t="s">
        <v>89</v>
      </c>
      <c r="Q2002" t="str">
        <v>MAIN MODELS</v>
      </c>
      <c r="S2002" t="e">
        <v>#N/A</v>
      </c>
    </row>
    <row r="2003" spans="1:19" hidden="1">
      <c r="A2003" s="72" t="s">
        <v>3208</v>
      </c>
      <c r="B2003" s="73" t="s">
        <v>1655</v>
      </c>
      <c r="C2003" s="73" t="s">
        <v>3295</v>
      </c>
      <c r="D2003" s="73" t="s">
        <v>3296</v>
      </c>
      <c r="E2003" s="73" t="s">
        <v>89</v>
      </c>
      <c r="F2003" s="74" t="s">
        <v>63</v>
      </c>
      <c r="G2003" s="74" t="s">
        <v>63</v>
      </c>
      <c r="H2003" s="74" t="s">
        <v>63</v>
      </c>
      <c r="I2003" s="74">
        <v>0</v>
      </c>
      <c r="K2003" s="112"/>
      <c r="L2003" s="112"/>
      <c r="M2003" s="112"/>
      <c r="N2003" s="112"/>
      <c r="O2003" s="112"/>
      <c r="P2003" s="112" t="s">
        <v>89</v>
      </c>
      <c r="Q2003" t="str">
        <v>MAIN MODELS</v>
      </c>
      <c r="S2003" t="e">
        <v>#N/A</v>
      </c>
    </row>
    <row r="2004" spans="1:19" hidden="1">
      <c r="A2004" s="72" t="s">
        <v>3222</v>
      </c>
      <c r="B2004" s="73" t="s">
        <v>1655</v>
      </c>
      <c r="C2004" s="73" t="s">
        <v>3297</v>
      </c>
      <c r="D2004" s="73" t="s">
        <v>3298</v>
      </c>
      <c r="E2004" s="73" t="s">
        <v>89</v>
      </c>
      <c r="F2004" s="74" t="s">
        <v>63</v>
      </c>
      <c r="G2004" s="74" t="s">
        <v>63</v>
      </c>
      <c r="H2004" s="74" t="s">
        <v>63</v>
      </c>
      <c r="I2004" s="74">
        <v>0</v>
      </c>
      <c r="K2004" s="112"/>
      <c r="L2004" s="112"/>
      <c r="M2004" s="112"/>
      <c r="N2004" s="112"/>
      <c r="O2004" s="112"/>
      <c r="P2004" s="112" t="s">
        <v>89</v>
      </c>
      <c r="Q2004" t="str">
        <v>MAIN MODELS</v>
      </c>
      <c r="S2004" t="e">
        <v>#N/A</v>
      </c>
    </row>
    <row r="2005" spans="1:19" hidden="1">
      <c r="A2005" s="72" t="s">
        <v>3212</v>
      </c>
      <c r="B2005" s="73" t="s">
        <v>1655</v>
      </c>
      <c r="C2005" s="73" t="s">
        <v>3299</v>
      </c>
      <c r="D2005" s="73" t="s">
        <v>3300</v>
      </c>
      <c r="E2005" s="73" t="s">
        <v>89</v>
      </c>
      <c r="F2005" s="74" t="s">
        <v>63</v>
      </c>
      <c r="G2005" s="74" t="s">
        <v>63</v>
      </c>
      <c r="H2005" s="74" t="s">
        <v>63</v>
      </c>
      <c r="I2005" s="74">
        <v>0</v>
      </c>
      <c r="K2005" s="112"/>
      <c r="L2005" s="112"/>
      <c r="M2005" s="112"/>
      <c r="N2005" s="112"/>
      <c r="O2005" s="112"/>
      <c r="P2005" s="112" t="s">
        <v>89</v>
      </c>
      <c r="Q2005" t="str">
        <v>MAIN MODELS</v>
      </c>
      <c r="S2005" t="e">
        <v>#N/A</v>
      </c>
    </row>
    <row r="2006" spans="1:19" hidden="1">
      <c r="A2006" s="72" t="s">
        <v>3226</v>
      </c>
      <c r="B2006" s="73" t="s">
        <v>1655</v>
      </c>
      <c r="C2006" s="73" t="s">
        <v>3301</v>
      </c>
      <c r="D2006" s="73" t="s">
        <v>3302</v>
      </c>
      <c r="E2006" s="73" t="s">
        <v>89</v>
      </c>
      <c r="F2006" s="75" t="s">
        <v>161</v>
      </c>
      <c r="G2006" s="74">
        <v>0</v>
      </c>
      <c r="H2006" s="74" t="s">
        <v>231</v>
      </c>
      <c r="I2006" s="74">
        <v>1</v>
      </c>
      <c r="K2006" s="113"/>
      <c r="L2006" s="113"/>
      <c r="M2006" s="113"/>
      <c r="N2006" s="113"/>
      <c r="O2006" s="113">
        <v>13</v>
      </c>
      <c r="P2006" s="113" t="s">
        <v>89</v>
      </c>
      <c r="Q2006" t="str">
        <v>MAIN MODELS</v>
      </c>
      <c r="S2006" t="e">
        <v>#N/A</v>
      </c>
    </row>
    <row r="2007" spans="1:19" hidden="1">
      <c r="A2007" s="72" t="s">
        <v>3232</v>
      </c>
      <c r="B2007" s="73" t="s">
        <v>1655</v>
      </c>
      <c r="C2007" s="73" t="s">
        <v>3303</v>
      </c>
      <c r="D2007" s="73" t="s">
        <v>3304</v>
      </c>
      <c r="E2007" s="73" t="s">
        <v>89</v>
      </c>
      <c r="F2007" s="75" t="s">
        <v>161</v>
      </c>
      <c r="G2007" s="74">
        <v>0</v>
      </c>
      <c r="H2007" s="74" t="s">
        <v>231</v>
      </c>
      <c r="I2007" s="74">
        <v>1</v>
      </c>
      <c r="K2007" s="113"/>
      <c r="L2007" s="113"/>
      <c r="M2007" s="113"/>
      <c r="N2007" s="113"/>
      <c r="O2007" s="113">
        <v>13</v>
      </c>
      <c r="P2007" s="113" t="s">
        <v>89</v>
      </c>
      <c r="Q2007" t="str">
        <v>MAIN MODELS</v>
      </c>
      <c r="S2007" t="e">
        <v>#N/A</v>
      </c>
    </row>
    <row r="2008" spans="1:19" hidden="1">
      <c r="A2008" s="72" t="s">
        <v>3232</v>
      </c>
      <c r="B2008" s="73" t="s">
        <v>3305</v>
      </c>
      <c r="C2008" s="73" t="s">
        <v>3306</v>
      </c>
      <c r="D2008" s="73" t="s">
        <v>3304</v>
      </c>
      <c r="E2008" s="73" t="s">
        <v>89</v>
      </c>
      <c r="F2008" s="74" t="s">
        <v>63</v>
      </c>
      <c r="G2008" s="74" t="s">
        <v>63</v>
      </c>
      <c r="H2008" s="74" t="s">
        <v>63</v>
      </c>
      <c r="I2008" s="74">
        <v>0</v>
      </c>
      <c r="K2008" s="112"/>
      <c r="L2008" s="112"/>
      <c r="M2008" s="112"/>
      <c r="N2008" s="112"/>
      <c r="O2008" s="112"/>
      <c r="P2008" s="112" t="s">
        <v>89</v>
      </c>
      <c r="Q2008" t="str">
        <v>MAIN MODELS</v>
      </c>
      <c r="S2008" t="e">
        <v>#N/A</v>
      </c>
    </row>
    <row r="2009" spans="1:19" hidden="1">
      <c r="A2009" s="72" t="s">
        <v>3212</v>
      </c>
      <c r="B2009" s="73" t="s">
        <v>3305</v>
      </c>
      <c r="C2009" s="73" t="s">
        <v>3307</v>
      </c>
      <c r="D2009" s="73" t="s">
        <v>3300</v>
      </c>
      <c r="E2009" s="73" t="s">
        <v>89</v>
      </c>
      <c r="F2009" s="74" t="s">
        <v>63</v>
      </c>
      <c r="G2009" s="74" t="s">
        <v>63</v>
      </c>
      <c r="H2009" s="74" t="s">
        <v>63</v>
      </c>
      <c r="I2009" s="74">
        <v>0</v>
      </c>
      <c r="K2009" s="112"/>
      <c r="L2009" s="112"/>
      <c r="M2009" s="112"/>
      <c r="N2009" s="112"/>
      <c r="O2009" s="112"/>
      <c r="P2009" s="112" t="s">
        <v>89</v>
      </c>
      <c r="Q2009" t="str">
        <v>MAIN MODELS</v>
      </c>
      <c r="S2009" t="e">
        <v>#N/A</v>
      </c>
    </row>
    <row r="2010" spans="1:19" hidden="1">
      <c r="A2010" s="72" t="s">
        <v>3208</v>
      </c>
      <c r="B2010" s="73" t="s">
        <v>3305</v>
      </c>
      <c r="C2010" s="73" t="s">
        <v>3308</v>
      </c>
      <c r="D2010" s="73" t="s">
        <v>3296</v>
      </c>
      <c r="E2010" s="73" t="s">
        <v>89</v>
      </c>
      <c r="F2010" s="74" t="s">
        <v>63</v>
      </c>
      <c r="G2010" s="74" t="s">
        <v>63</v>
      </c>
      <c r="H2010" s="74" t="s">
        <v>63</v>
      </c>
      <c r="I2010" s="74">
        <v>0</v>
      </c>
      <c r="K2010" s="112"/>
      <c r="L2010" s="112"/>
      <c r="M2010" s="112"/>
      <c r="N2010" s="112"/>
      <c r="O2010" s="112"/>
      <c r="P2010" s="112" t="s">
        <v>89</v>
      </c>
      <c r="Q2010" t="str">
        <v>MAIN MODELS</v>
      </c>
      <c r="S2010" t="e">
        <v>#N/A</v>
      </c>
    </row>
    <row r="2011" spans="1:19" hidden="1">
      <c r="A2011" s="72" t="s">
        <v>3226</v>
      </c>
      <c r="B2011" s="73" t="s">
        <v>3305</v>
      </c>
      <c r="C2011" s="73" t="s">
        <v>3309</v>
      </c>
      <c r="D2011" s="73" t="s">
        <v>3302</v>
      </c>
      <c r="E2011" s="73" t="s">
        <v>89</v>
      </c>
      <c r="F2011" s="74" t="s">
        <v>63</v>
      </c>
      <c r="G2011" s="74" t="s">
        <v>63</v>
      </c>
      <c r="H2011" s="74" t="s">
        <v>63</v>
      </c>
      <c r="I2011" s="74">
        <v>0</v>
      </c>
      <c r="K2011" s="112"/>
      <c r="L2011" s="112"/>
      <c r="M2011" s="112"/>
      <c r="N2011" s="112"/>
      <c r="O2011" s="112"/>
      <c r="P2011" s="112" t="s">
        <v>89</v>
      </c>
      <c r="Q2011" t="str">
        <v>MAIN MODELS</v>
      </c>
      <c r="S2011" t="e">
        <v>#N/A</v>
      </c>
    </row>
    <row r="2012" spans="1:19" hidden="1">
      <c r="A2012" s="72" t="s">
        <v>3222</v>
      </c>
      <c r="B2012" s="73" t="s">
        <v>3305</v>
      </c>
      <c r="C2012" s="73" t="s">
        <v>3310</v>
      </c>
      <c r="D2012" s="73" t="s">
        <v>3298</v>
      </c>
      <c r="E2012" s="73" t="s">
        <v>89</v>
      </c>
      <c r="F2012" s="74" t="s">
        <v>63</v>
      </c>
      <c r="G2012" s="74" t="s">
        <v>63</v>
      </c>
      <c r="H2012" s="74" t="s">
        <v>63</v>
      </c>
      <c r="I2012" s="74">
        <v>0</v>
      </c>
      <c r="K2012" s="112"/>
      <c r="L2012" s="112"/>
      <c r="M2012" s="112"/>
      <c r="N2012" s="112"/>
      <c r="O2012" s="112"/>
      <c r="P2012" s="112" t="s">
        <v>89</v>
      </c>
      <c r="Q2012" t="str">
        <v>MAIN MODELS</v>
      </c>
      <c r="S2012" t="e">
        <v>#N/A</v>
      </c>
    </row>
    <row r="2013" spans="1:19" hidden="1">
      <c r="A2013" s="72" t="s">
        <v>3212</v>
      </c>
      <c r="B2013" s="73" t="s">
        <v>2925</v>
      </c>
      <c r="C2013" s="73" t="s">
        <v>3311</v>
      </c>
      <c r="D2013" s="73" t="s">
        <v>3312</v>
      </c>
      <c r="E2013" s="73" t="s">
        <v>89</v>
      </c>
      <c r="F2013" s="74" t="s">
        <v>63</v>
      </c>
      <c r="G2013" s="74" t="s">
        <v>63</v>
      </c>
      <c r="H2013" s="74" t="s">
        <v>63</v>
      </c>
      <c r="I2013" s="74">
        <v>0</v>
      </c>
      <c r="K2013" s="112"/>
      <c r="L2013" s="112"/>
      <c r="M2013" s="112"/>
      <c r="N2013" s="112"/>
      <c r="O2013" s="112"/>
      <c r="P2013" s="112" t="s">
        <v>89</v>
      </c>
      <c r="Q2013" t="str">
        <v>MAIN MODELS</v>
      </c>
      <c r="S2013" t="e">
        <v>#N/A</v>
      </c>
    </row>
    <row r="2014" spans="1:19" hidden="1">
      <c r="A2014" s="72" t="s">
        <v>3226</v>
      </c>
      <c r="B2014" s="73" t="s">
        <v>2925</v>
      </c>
      <c r="C2014" s="73" t="s">
        <v>3313</v>
      </c>
      <c r="D2014" s="73" t="s">
        <v>3314</v>
      </c>
      <c r="E2014" s="73" t="s">
        <v>89</v>
      </c>
      <c r="F2014" s="75" t="s">
        <v>161</v>
      </c>
      <c r="G2014" s="74">
        <v>0</v>
      </c>
      <c r="H2014" s="74" t="s">
        <v>231</v>
      </c>
      <c r="I2014" s="74">
        <v>1</v>
      </c>
      <c r="K2014" s="113"/>
      <c r="L2014" s="113"/>
      <c r="M2014" s="113"/>
      <c r="N2014" s="113"/>
      <c r="O2014" s="113">
        <v>13</v>
      </c>
      <c r="P2014" s="113" t="s">
        <v>89</v>
      </c>
      <c r="Q2014" t="str">
        <v>MAIN MODELS</v>
      </c>
      <c r="S2014" t="e">
        <v>#N/A</v>
      </c>
    </row>
    <row r="2015" spans="1:19" hidden="1">
      <c r="A2015" s="72" t="s">
        <v>3212</v>
      </c>
      <c r="B2015" s="73" t="s">
        <v>2927</v>
      </c>
      <c r="C2015" s="73" t="s">
        <v>3315</v>
      </c>
      <c r="D2015" s="73" t="s">
        <v>3316</v>
      </c>
      <c r="E2015" s="73" t="s">
        <v>89</v>
      </c>
      <c r="F2015" s="74" t="s">
        <v>63</v>
      </c>
      <c r="G2015" s="74" t="s">
        <v>63</v>
      </c>
      <c r="H2015" s="74" t="s">
        <v>63</v>
      </c>
      <c r="I2015" s="74">
        <v>0</v>
      </c>
      <c r="K2015" s="112"/>
      <c r="L2015" s="112"/>
      <c r="M2015" s="112"/>
      <c r="N2015" s="112"/>
      <c r="O2015" s="112"/>
      <c r="P2015" s="112" t="s">
        <v>89</v>
      </c>
      <c r="Q2015" t="str">
        <v>MAIN MODELS</v>
      </c>
      <c r="S2015" t="e">
        <v>#N/A</v>
      </c>
    </row>
    <row r="2016" spans="1:19" hidden="1">
      <c r="A2016" s="72" t="s">
        <v>3208</v>
      </c>
      <c r="B2016" s="73" t="s">
        <v>3317</v>
      </c>
      <c r="C2016" s="73" t="s">
        <v>3318</v>
      </c>
      <c r="D2016" s="73" t="s">
        <v>3296</v>
      </c>
      <c r="E2016" s="73" t="s">
        <v>89</v>
      </c>
      <c r="F2016" s="74" t="s">
        <v>63</v>
      </c>
      <c r="G2016" s="74" t="s">
        <v>63</v>
      </c>
      <c r="H2016" s="74" t="s">
        <v>63</v>
      </c>
      <c r="I2016" s="74">
        <v>0</v>
      </c>
      <c r="K2016" s="112"/>
      <c r="L2016" s="112"/>
      <c r="M2016" s="112"/>
      <c r="N2016" s="112"/>
      <c r="O2016" s="112"/>
      <c r="P2016" s="112" t="s">
        <v>89</v>
      </c>
      <c r="Q2016" t="str">
        <v>MAIN MODELS</v>
      </c>
      <c r="S2016" t="e">
        <v>#N/A</v>
      </c>
    </row>
    <row r="2017" spans="1:19" hidden="1">
      <c r="A2017" s="72" t="s">
        <v>3222</v>
      </c>
      <c r="B2017" s="73" t="s">
        <v>3317</v>
      </c>
      <c r="C2017" s="73" t="s">
        <v>3319</v>
      </c>
      <c r="D2017" s="73" t="s">
        <v>3298</v>
      </c>
      <c r="E2017" s="73" t="s">
        <v>89</v>
      </c>
      <c r="F2017" s="74" t="s">
        <v>63</v>
      </c>
      <c r="G2017" s="74" t="s">
        <v>63</v>
      </c>
      <c r="H2017" s="74" t="s">
        <v>63</v>
      </c>
      <c r="I2017" s="74">
        <v>0</v>
      </c>
      <c r="K2017" s="112"/>
      <c r="L2017" s="112"/>
      <c r="M2017" s="112"/>
      <c r="N2017" s="112"/>
      <c r="O2017" s="112"/>
      <c r="P2017" s="112" t="s">
        <v>89</v>
      </c>
      <c r="Q2017" t="str">
        <v>MAIN MODELS</v>
      </c>
      <c r="S2017" t="e">
        <v>#N/A</v>
      </c>
    </row>
    <row r="2018" spans="1:19" hidden="1">
      <c r="A2018" s="72" t="s">
        <v>3212</v>
      </c>
      <c r="B2018" s="73" t="s">
        <v>3317</v>
      </c>
      <c r="C2018" s="73" t="s">
        <v>3320</v>
      </c>
      <c r="D2018" s="73" t="s">
        <v>3300</v>
      </c>
      <c r="E2018" s="73" t="s">
        <v>89</v>
      </c>
      <c r="F2018" s="74" t="s">
        <v>63</v>
      </c>
      <c r="G2018" s="74" t="s">
        <v>63</v>
      </c>
      <c r="H2018" s="74" t="s">
        <v>63</v>
      </c>
      <c r="I2018" s="74">
        <v>0</v>
      </c>
      <c r="K2018" s="112"/>
      <c r="L2018" s="112"/>
      <c r="M2018" s="112"/>
      <c r="N2018" s="112"/>
      <c r="O2018" s="112"/>
      <c r="P2018" s="112" t="s">
        <v>89</v>
      </c>
      <c r="Q2018" t="str">
        <v>MAIN MODELS</v>
      </c>
      <c r="S2018" t="e">
        <v>#N/A</v>
      </c>
    </row>
    <row r="2019" spans="1:19" hidden="1">
      <c r="A2019" s="72" t="s">
        <v>3226</v>
      </c>
      <c r="B2019" s="73" t="s">
        <v>3317</v>
      </c>
      <c r="C2019" s="73" t="s">
        <v>3321</v>
      </c>
      <c r="D2019" s="73" t="s">
        <v>3302</v>
      </c>
      <c r="E2019" s="73" t="s">
        <v>89</v>
      </c>
      <c r="F2019" s="74" t="s">
        <v>63</v>
      </c>
      <c r="G2019" s="74" t="s">
        <v>63</v>
      </c>
      <c r="H2019" s="74" t="s">
        <v>63</v>
      </c>
      <c r="I2019" s="74">
        <v>0</v>
      </c>
      <c r="K2019" s="112"/>
      <c r="L2019" s="112"/>
      <c r="M2019" s="112"/>
      <c r="N2019" s="112"/>
      <c r="O2019" s="112"/>
      <c r="P2019" s="112" t="s">
        <v>89</v>
      </c>
      <c r="Q2019" t="str">
        <v>MAIN MODELS</v>
      </c>
      <c r="S2019" t="e">
        <v>#N/A</v>
      </c>
    </row>
    <row r="2020" spans="1:19" hidden="1">
      <c r="A2020" s="72" t="s">
        <v>3232</v>
      </c>
      <c r="B2020" s="73" t="s">
        <v>3317</v>
      </c>
      <c r="C2020" s="73" t="s">
        <v>3322</v>
      </c>
      <c r="D2020" s="73" t="s">
        <v>3304</v>
      </c>
      <c r="E2020" s="73" t="s">
        <v>89</v>
      </c>
      <c r="F2020" s="74" t="s">
        <v>63</v>
      </c>
      <c r="G2020" s="74" t="s">
        <v>63</v>
      </c>
      <c r="H2020" s="74" t="s">
        <v>63</v>
      </c>
      <c r="I2020" s="74">
        <v>0</v>
      </c>
      <c r="K2020" s="112"/>
      <c r="L2020" s="112"/>
      <c r="M2020" s="112"/>
      <c r="N2020" s="112"/>
      <c r="O2020" s="112"/>
      <c r="P2020" s="112" t="s">
        <v>89</v>
      </c>
      <c r="Q2020" t="str">
        <v>MAIN MODELS</v>
      </c>
      <c r="S2020" t="e">
        <v>#N/A</v>
      </c>
    </row>
    <row r="2021" spans="1:19" hidden="1">
      <c r="A2021" s="72" t="s">
        <v>3212</v>
      </c>
      <c r="B2021" s="73" t="s">
        <v>3323</v>
      </c>
      <c r="C2021" s="73" t="s">
        <v>3324</v>
      </c>
      <c r="D2021" s="73" t="s">
        <v>3312</v>
      </c>
      <c r="E2021" s="73" t="s">
        <v>89</v>
      </c>
      <c r="F2021" s="74" t="s">
        <v>63</v>
      </c>
      <c r="G2021" s="74" t="s">
        <v>63</v>
      </c>
      <c r="H2021" s="74" t="s">
        <v>63</v>
      </c>
      <c r="I2021" s="74">
        <v>0</v>
      </c>
      <c r="K2021" s="112"/>
      <c r="L2021" s="112"/>
      <c r="M2021" s="112"/>
      <c r="N2021" s="112"/>
      <c r="O2021" s="112"/>
      <c r="P2021" s="112" t="s">
        <v>89</v>
      </c>
      <c r="Q2021" t="str">
        <v>MAIN MODELS</v>
      </c>
      <c r="S2021" t="e">
        <v>#N/A</v>
      </c>
    </row>
    <row r="2022" spans="1:19" hidden="1">
      <c r="A2022" s="72" t="s">
        <v>3226</v>
      </c>
      <c r="B2022" s="73" t="s">
        <v>3323</v>
      </c>
      <c r="C2022" s="73" t="s">
        <v>3325</v>
      </c>
      <c r="D2022" s="73" t="s">
        <v>3314</v>
      </c>
      <c r="E2022" s="73" t="s">
        <v>89</v>
      </c>
      <c r="F2022" s="74" t="s">
        <v>63</v>
      </c>
      <c r="G2022" s="74" t="s">
        <v>63</v>
      </c>
      <c r="H2022" s="74" t="s">
        <v>63</v>
      </c>
      <c r="I2022" s="74">
        <v>0</v>
      </c>
      <c r="K2022" s="112"/>
      <c r="L2022" s="112"/>
      <c r="M2022" s="112"/>
      <c r="N2022" s="112"/>
      <c r="O2022" s="112"/>
      <c r="P2022" s="112" t="s">
        <v>89</v>
      </c>
      <c r="Q2022" t="str">
        <v>MAIN MODELS</v>
      </c>
      <c r="S2022" t="e">
        <v>#N/A</v>
      </c>
    </row>
    <row r="2023" spans="1:19" hidden="1">
      <c r="A2023" s="72" t="s">
        <v>3212</v>
      </c>
      <c r="B2023" s="73" t="s">
        <v>3326</v>
      </c>
      <c r="C2023" s="73" t="s">
        <v>3327</v>
      </c>
      <c r="D2023" s="73" t="s">
        <v>3328</v>
      </c>
      <c r="E2023" s="73" t="s">
        <v>89</v>
      </c>
      <c r="F2023" s="74" t="s">
        <v>63</v>
      </c>
      <c r="G2023" s="74" t="s">
        <v>63</v>
      </c>
      <c r="H2023" s="74" t="s">
        <v>63</v>
      </c>
      <c r="I2023" s="74">
        <v>0</v>
      </c>
      <c r="K2023" s="112"/>
      <c r="L2023" s="112"/>
      <c r="M2023" s="112"/>
      <c r="N2023" s="112"/>
      <c r="O2023" s="112"/>
      <c r="P2023" s="112" t="s">
        <v>89</v>
      </c>
      <c r="Q2023" t="str">
        <v>MAIN MODELS</v>
      </c>
      <c r="S2023" t="e">
        <v>#N/A</v>
      </c>
    </row>
    <row r="2024" spans="1:19" hidden="1">
      <c r="A2024" s="72" t="s">
        <v>3329</v>
      </c>
      <c r="B2024" s="73" t="s">
        <v>162</v>
      </c>
      <c r="C2024" s="73" t="s">
        <v>3330</v>
      </c>
      <c r="D2024" s="73" t="s">
        <v>3331</v>
      </c>
      <c r="E2024" s="73" t="s">
        <v>90</v>
      </c>
      <c r="F2024" s="75" t="s">
        <v>161</v>
      </c>
      <c r="G2024" s="75" t="s">
        <v>161</v>
      </c>
      <c r="H2024" s="75" t="s">
        <v>161</v>
      </c>
      <c r="I2024" s="74">
        <v>0</v>
      </c>
      <c r="K2024" s="112"/>
      <c r="L2024" s="112"/>
      <c r="M2024" s="112"/>
      <c r="N2024" s="112"/>
      <c r="O2024" s="112"/>
      <c r="P2024" s="112" t="s">
        <v>90</v>
      </c>
      <c r="Q2024" t="str">
        <v>MAIN MODELS</v>
      </c>
      <c r="R2024" s="114" t="str">
        <f t="shared" ref="R1987:R2050" si="40">E2024</f>
        <v>SUPRA</v>
      </c>
      <c r="S2024" t="str">
        <v>Other Model</v>
      </c>
    </row>
    <row r="2025" spans="1:19" hidden="1">
      <c r="A2025" s="72" t="s">
        <v>3329</v>
      </c>
      <c r="B2025" s="73" t="s">
        <v>158</v>
      </c>
      <c r="C2025" s="73" t="s">
        <v>3332</v>
      </c>
      <c r="D2025" s="73" t="s">
        <v>3331</v>
      </c>
      <c r="E2025" s="73" t="s">
        <v>90</v>
      </c>
      <c r="F2025" s="75" t="s">
        <v>161</v>
      </c>
      <c r="G2025" s="75" t="s">
        <v>161</v>
      </c>
      <c r="H2025" s="75" t="s">
        <v>161</v>
      </c>
      <c r="I2025" s="74">
        <v>0</v>
      </c>
      <c r="K2025" s="112"/>
      <c r="L2025" s="112"/>
      <c r="M2025" s="112"/>
      <c r="N2025" s="112"/>
      <c r="O2025" s="112"/>
      <c r="P2025" s="112" t="s">
        <v>90</v>
      </c>
      <c r="Q2025" t="str">
        <v>MAIN MODELS</v>
      </c>
      <c r="R2025" s="114" t="str">
        <f t="shared" si="40"/>
        <v>SUPRA</v>
      </c>
      <c r="S2025" t="str">
        <v>Other Model</v>
      </c>
    </row>
    <row r="2026" spans="1:19" hidden="1">
      <c r="A2026" s="72" t="s">
        <v>3333</v>
      </c>
      <c r="B2026" s="73" t="s">
        <v>170</v>
      </c>
      <c r="C2026" s="73" t="s">
        <v>3334</v>
      </c>
      <c r="D2026" s="73" t="s">
        <v>3335</v>
      </c>
      <c r="E2026" s="73" t="s">
        <v>90</v>
      </c>
      <c r="F2026" s="75" t="s">
        <v>161</v>
      </c>
      <c r="G2026" s="75" t="s">
        <v>161</v>
      </c>
      <c r="H2026" s="75" t="s">
        <v>161</v>
      </c>
      <c r="I2026" s="74">
        <v>0</v>
      </c>
      <c r="K2026" s="112"/>
      <c r="L2026" s="112"/>
      <c r="M2026" s="112"/>
      <c r="N2026" s="112"/>
      <c r="O2026" s="112"/>
      <c r="P2026" s="112" t="s">
        <v>90</v>
      </c>
      <c r="Q2026" t="str">
        <v>MAIN MODELS</v>
      </c>
      <c r="R2026" s="114" t="str">
        <f t="shared" si="40"/>
        <v>SUPRA</v>
      </c>
      <c r="S2026" t="str">
        <v>Other Model</v>
      </c>
    </row>
    <row r="2027" spans="1:19" hidden="1">
      <c r="A2027" s="72" t="s">
        <v>3333</v>
      </c>
      <c r="B2027" s="73" t="s">
        <v>162</v>
      </c>
      <c r="C2027" s="73" t="s">
        <v>3336</v>
      </c>
      <c r="D2027" s="73" t="s">
        <v>3337</v>
      </c>
      <c r="E2027" s="73" t="s">
        <v>90</v>
      </c>
      <c r="F2027" s="75" t="s">
        <v>161</v>
      </c>
      <c r="G2027" s="75" t="s">
        <v>161</v>
      </c>
      <c r="H2027" s="75" t="s">
        <v>161</v>
      </c>
      <c r="I2027" s="74">
        <v>0</v>
      </c>
      <c r="K2027" s="112"/>
      <c r="L2027" s="112"/>
      <c r="M2027" s="112"/>
      <c r="N2027" s="112"/>
      <c r="O2027" s="112"/>
      <c r="P2027" s="112" t="s">
        <v>90</v>
      </c>
      <c r="Q2027" t="str">
        <v>MAIN MODELS</v>
      </c>
      <c r="R2027" s="114" t="str">
        <f t="shared" si="40"/>
        <v>SUPRA</v>
      </c>
      <c r="S2027" t="str">
        <v>Other Model</v>
      </c>
    </row>
    <row r="2028" spans="1:19" hidden="1">
      <c r="A2028" s="72" t="s">
        <v>3333</v>
      </c>
      <c r="B2028" s="73" t="s">
        <v>158</v>
      </c>
      <c r="C2028" s="73" t="s">
        <v>3338</v>
      </c>
      <c r="D2028" s="73" t="s">
        <v>3337</v>
      </c>
      <c r="E2028" s="73" t="s">
        <v>90</v>
      </c>
      <c r="F2028" s="75" t="s">
        <v>161</v>
      </c>
      <c r="G2028" s="75" t="s">
        <v>161</v>
      </c>
      <c r="H2028" s="75" t="s">
        <v>161</v>
      </c>
      <c r="I2028" s="74">
        <v>0</v>
      </c>
      <c r="K2028" s="112"/>
      <c r="L2028" s="112"/>
      <c r="M2028" s="112"/>
      <c r="N2028" s="112"/>
      <c r="O2028" s="112"/>
      <c r="P2028" s="112" t="s">
        <v>90</v>
      </c>
      <c r="Q2028" t="str">
        <v>MAIN MODELS</v>
      </c>
      <c r="R2028" s="114" t="str">
        <f t="shared" si="40"/>
        <v>SUPRA</v>
      </c>
      <c r="S2028" t="str">
        <v>Other Model</v>
      </c>
    </row>
    <row r="2029" spans="1:19" hidden="1">
      <c r="A2029" s="72" t="s">
        <v>3339</v>
      </c>
      <c r="B2029" s="73" t="s">
        <v>162</v>
      </c>
      <c r="C2029" s="73" t="s">
        <v>3340</v>
      </c>
      <c r="D2029" s="73" t="s">
        <v>3341</v>
      </c>
      <c r="E2029" s="73" t="s">
        <v>90</v>
      </c>
      <c r="F2029" s="74" t="s">
        <v>3342</v>
      </c>
      <c r="G2029" s="74" t="s">
        <v>228</v>
      </c>
      <c r="H2029" s="74" t="s">
        <v>231</v>
      </c>
      <c r="I2029" s="74">
        <v>1</v>
      </c>
      <c r="K2029" s="113"/>
      <c r="L2029" s="113"/>
      <c r="M2029" s="113"/>
      <c r="N2029" s="113"/>
      <c r="O2029" s="113">
        <v>34</v>
      </c>
      <c r="P2029" s="113" t="s">
        <v>90</v>
      </c>
      <c r="Q2029" t="str">
        <v>MAIN MODELS</v>
      </c>
      <c r="R2029" s="114" t="str">
        <f t="shared" si="40"/>
        <v>SUPRA</v>
      </c>
      <c r="S2029" t="str">
        <v>Other Model</v>
      </c>
    </row>
    <row r="2030" spans="1:19" hidden="1">
      <c r="A2030" s="72" t="s">
        <v>3339</v>
      </c>
      <c r="B2030" s="73" t="s">
        <v>158</v>
      </c>
      <c r="C2030" s="73" t="s">
        <v>3343</v>
      </c>
      <c r="D2030" s="73" t="s">
        <v>3341</v>
      </c>
      <c r="E2030" s="73" t="s">
        <v>90</v>
      </c>
      <c r="F2030" s="74" t="s">
        <v>3342</v>
      </c>
      <c r="G2030" s="74" t="s">
        <v>228</v>
      </c>
      <c r="H2030" s="74" t="s">
        <v>231</v>
      </c>
      <c r="I2030" s="74">
        <v>1</v>
      </c>
      <c r="K2030" s="113"/>
      <c r="L2030" s="113"/>
      <c r="M2030" s="113"/>
      <c r="N2030" s="113"/>
      <c r="O2030" s="113">
        <v>34</v>
      </c>
      <c r="P2030" s="113" t="s">
        <v>90</v>
      </c>
      <c r="Q2030" t="str">
        <v>MAIN MODELS</v>
      </c>
      <c r="R2030" s="114" t="str">
        <f t="shared" si="40"/>
        <v>SUPRA</v>
      </c>
      <c r="S2030" t="str">
        <v>Other Model</v>
      </c>
    </row>
    <row r="2031" spans="1:19" hidden="1">
      <c r="A2031" s="72" t="s">
        <v>419</v>
      </c>
      <c r="B2031" s="73" t="s">
        <v>170</v>
      </c>
      <c r="C2031" s="73" t="s">
        <v>3344</v>
      </c>
      <c r="D2031" s="73" t="s">
        <v>3345</v>
      </c>
      <c r="E2031" s="73" t="s">
        <v>97</v>
      </c>
      <c r="F2031" s="75" t="s">
        <v>161</v>
      </c>
      <c r="G2031" s="75" t="s">
        <v>161</v>
      </c>
      <c r="H2031" s="75" t="s">
        <v>161</v>
      </c>
      <c r="I2031" s="74">
        <v>0</v>
      </c>
      <c r="K2031" s="112"/>
      <c r="L2031" s="112"/>
      <c r="M2031" s="112"/>
      <c r="N2031" s="112"/>
      <c r="O2031" s="112"/>
      <c r="P2031" s="112" t="s">
        <v>97</v>
      </c>
      <c r="Q2031" t="str">
        <v>MAIN MODELS</v>
      </c>
      <c r="R2031" s="114" t="str">
        <f t="shared" si="40"/>
        <v>TRANSMOVER</v>
      </c>
      <c r="S2031" t="str">
        <v>Other Model</v>
      </c>
    </row>
    <row r="2032" spans="1:19" hidden="1">
      <c r="A2032" s="72" t="s">
        <v>419</v>
      </c>
      <c r="B2032" s="73" t="s">
        <v>486</v>
      </c>
      <c r="C2032" s="73" t="s">
        <v>3346</v>
      </c>
      <c r="D2032" s="73" t="s">
        <v>3347</v>
      </c>
      <c r="E2032" s="73" t="s">
        <v>97</v>
      </c>
      <c r="F2032" s="75" t="s">
        <v>161</v>
      </c>
      <c r="G2032" s="75" t="s">
        <v>161</v>
      </c>
      <c r="H2032" s="75" t="s">
        <v>161</v>
      </c>
      <c r="I2032" s="74">
        <v>0</v>
      </c>
      <c r="K2032" s="112"/>
      <c r="L2032" s="112"/>
      <c r="M2032" s="112"/>
      <c r="N2032" s="112"/>
      <c r="O2032" s="112"/>
      <c r="P2032" s="112" t="s">
        <v>97</v>
      </c>
      <c r="Q2032" t="str">
        <v>MAIN MODELS</v>
      </c>
      <c r="R2032" s="114" t="str">
        <f t="shared" si="40"/>
        <v>TRANSMOVER</v>
      </c>
      <c r="S2032" t="str">
        <v>Other Model</v>
      </c>
    </row>
    <row r="2033" spans="1:19" hidden="1">
      <c r="A2033" s="72" t="s">
        <v>419</v>
      </c>
      <c r="B2033" s="73" t="s">
        <v>2483</v>
      </c>
      <c r="C2033" s="73" t="s">
        <v>3348</v>
      </c>
      <c r="D2033" s="73" t="s">
        <v>3347</v>
      </c>
      <c r="E2033" s="73" t="s">
        <v>97</v>
      </c>
      <c r="F2033" s="75" t="s">
        <v>161</v>
      </c>
      <c r="G2033" s="75" t="s">
        <v>161</v>
      </c>
      <c r="H2033" s="75" t="s">
        <v>161</v>
      </c>
      <c r="I2033" s="74">
        <v>0</v>
      </c>
      <c r="K2033" s="112"/>
      <c r="L2033" s="112"/>
      <c r="M2033" s="112"/>
      <c r="N2033" s="112"/>
      <c r="O2033" s="112"/>
      <c r="P2033" s="112" t="s">
        <v>97</v>
      </c>
      <c r="Q2033" t="str">
        <v>MAIN MODELS</v>
      </c>
      <c r="R2033" s="114" t="str">
        <f t="shared" si="40"/>
        <v>TRANSMOVER</v>
      </c>
      <c r="S2033" t="str">
        <v>Other Model</v>
      </c>
    </row>
    <row r="2034" spans="1:19" hidden="1">
      <c r="A2034" s="72" t="s">
        <v>419</v>
      </c>
      <c r="B2034" s="73" t="s">
        <v>176</v>
      </c>
      <c r="C2034" s="73" t="s">
        <v>3349</v>
      </c>
      <c r="D2034" s="73" t="s">
        <v>3350</v>
      </c>
      <c r="E2034" s="73" t="s">
        <v>97</v>
      </c>
      <c r="F2034" s="75" t="s">
        <v>161</v>
      </c>
      <c r="G2034" s="75" t="s">
        <v>161</v>
      </c>
      <c r="H2034" s="75" t="s">
        <v>161</v>
      </c>
      <c r="I2034" s="74">
        <v>0</v>
      </c>
      <c r="K2034" s="112"/>
      <c r="L2034" s="112"/>
      <c r="M2034" s="112"/>
      <c r="N2034" s="112"/>
      <c r="O2034" s="112"/>
      <c r="P2034" s="112" t="s">
        <v>97</v>
      </c>
      <c r="Q2034" t="str">
        <v>MAIN MODELS</v>
      </c>
      <c r="R2034" s="114" t="str">
        <f t="shared" si="40"/>
        <v>TRANSMOVER</v>
      </c>
      <c r="S2034" t="str">
        <v>Other Model</v>
      </c>
    </row>
    <row r="2035" spans="1:19" hidden="1">
      <c r="A2035" s="72" t="s">
        <v>449</v>
      </c>
      <c r="B2035" s="73" t="s">
        <v>968</v>
      </c>
      <c r="C2035" s="73" t="s">
        <v>3351</v>
      </c>
      <c r="D2035" s="73" t="s">
        <v>3347</v>
      </c>
      <c r="E2035" s="73" t="s">
        <v>97</v>
      </c>
      <c r="F2035" s="75" t="s">
        <v>161</v>
      </c>
      <c r="G2035" s="75" t="s">
        <v>161</v>
      </c>
      <c r="H2035" s="75" t="s">
        <v>161</v>
      </c>
      <c r="I2035" s="74">
        <v>0</v>
      </c>
      <c r="K2035" s="112"/>
      <c r="L2035" s="112"/>
      <c r="M2035" s="112"/>
      <c r="N2035" s="112"/>
      <c r="O2035" s="112"/>
      <c r="P2035" s="112" t="s">
        <v>97</v>
      </c>
      <c r="Q2035" t="str">
        <v>MAIN MODELS</v>
      </c>
      <c r="R2035" s="114" t="str">
        <f t="shared" si="40"/>
        <v>TRANSMOVER</v>
      </c>
      <c r="S2035" t="str">
        <v>Other Model</v>
      </c>
    </row>
    <row r="2036" spans="1:19" hidden="1">
      <c r="A2036" s="72" t="s">
        <v>419</v>
      </c>
      <c r="B2036" s="73" t="s">
        <v>968</v>
      </c>
      <c r="C2036" s="73" t="s">
        <v>3352</v>
      </c>
      <c r="D2036" s="73" t="s">
        <v>3345</v>
      </c>
      <c r="E2036" s="73" t="s">
        <v>97</v>
      </c>
      <c r="F2036" s="75" t="s">
        <v>161</v>
      </c>
      <c r="G2036" s="75" t="s">
        <v>161</v>
      </c>
      <c r="H2036" s="75" t="s">
        <v>161</v>
      </c>
      <c r="I2036" s="74">
        <v>0</v>
      </c>
      <c r="K2036" s="112"/>
      <c r="L2036" s="112"/>
      <c r="M2036" s="112"/>
      <c r="N2036" s="112"/>
      <c r="O2036" s="112"/>
      <c r="P2036" s="112" t="s">
        <v>97</v>
      </c>
      <c r="Q2036" t="str">
        <v>MAIN MODELS</v>
      </c>
      <c r="R2036" s="114" t="str">
        <f t="shared" si="40"/>
        <v>TRANSMOVER</v>
      </c>
      <c r="S2036" t="str">
        <v>Other Model</v>
      </c>
    </row>
    <row r="2037" spans="1:19" hidden="1">
      <c r="A2037" s="72" t="s">
        <v>419</v>
      </c>
      <c r="B2037" s="73" t="s">
        <v>2330</v>
      </c>
      <c r="C2037" s="73" t="s">
        <v>3353</v>
      </c>
      <c r="D2037" s="73" t="s">
        <v>3347</v>
      </c>
      <c r="E2037" s="73" t="s">
        <v>97</v>
      </c>
      <c r="F2037" s="75" t="s">
        <v>161</v>
      </c>
      <c r="G2037" s="75" t="s">
        <v>161</v>
      </c>
      <c r="H2037" s="75" t="s">
        <v>161</v>
      </c>
      <c r="I2037" s="74">
        <v>0</v>
      </c>
      <c r="K2037" s="112"/>
      <c r="L2037" s="112"/>
      <c r="M2037" s="112"/>
      <c r="N2037" s="112"/>
      <c r="O2037" s="112"/>
      <c r="P2037" s="112" t="s">
        <v>97</v>
      </c>
      <c r="Q2037" t="str">
        <v>MAIN MODELS</v>
      </c>
      <c r="R2037" s="114" t="str">
        <f t="shared" si="40"/>
        <v>TRANSMOVER</v>
      </c>
      <c r="S2037" t="str">
        <v>Other Model</v>
      </c>
    </row>
    <row r="2038" spans="1:19" hidden="1">
      <c r="A2038" s="72" t="s">
        <v>419</v>
      </c>
      <c r="B2038" s="73" t="s">
        <v>1965</v>
      </c>
      <c r="C2038" s="73" t="s">
        <v>3354</v>
      </c>
      <c r="D2038" s="73" t="s">
        <v>3347</v>
      </c>
      <c r="E2038" s="73" t="s">
        <v>97</v>
      </c>
      <c r="F2038" s="74" t="s">
        <v>3347</v>
      </c>
      <c r="G2038" s="75" t="s">
        <v>161</v>
      </c>
      <c r="H2038" s="74" t="s">
        <v>231</v>
      </c>
      <c r="I2038" s="74">
        <v>1</v>
      </c>
      <c r="K2038" s="113"/>
      <c r="L2038" s="113"/>
      <c r="M2038" s="113"/>
      <c r="N2038" s="113"/>
      <c r="O2038" s="113">
        <v>35</v>
      </c>
      <c r="P2038" s="113" t="s">
        <v>97</v>
      </c>
      <c r="Q2038" t="str">
        <v>MAIN MODELS</v>
      </c>
      <c r="R2038" s="114" t="str">
        <f t="shared" si="40"/>
        <v>TRANSMOVER</v>
      </c>
      <c r="S2038" t="str">
        <v>Other Model</v>
      </c>
    </row>
    <row r="2039" spans="1:19" hidden="1">
      <c r="A2039" s="72" t="s">
        <v>419</v>
      </c>
      <c r="B2039" s="73" t="s">
        <v>240</v>
      </c>
      <c r="C2039" s="73" t="s">
        <v>3355</v>
      </c>
      <c r="D2039" s="73" t="s">
        <v>3356</v>
      </c>
      <c r="E2039" s="73" t="s">
        <v>97</v>
      </c>
      <c r="F2039" s="75" t="s">
        <v>161</v>
      </c>
      <c r="G2039" s="75" t="s">
        <v>161</v>
      </c>
      <c r="H2039" s="75" t="s">
        <v>161</v>
      </c>
      <c r="I2039" s="74">
        <v>0</v>
      </c>
      <c r="K2039" s="112"/>
      <c r="L2039" s="112"/>
      <c r="M2039" s="112"/>
      <c r="N2039" s="112"/>
      <c r="O2039" s="112"/>
      <c r="P2039" s="112" t="s">
        <v>97</v>
      </c>
      <c r="Q2039" t="str">
        <v>MAIN MODELS</v>
      </c>
      <c r="R2039" s="114" t="str">
        <f t="shared" si="40"/>
        <v>TRANSMOVER</v>
      </c>
      <c r="S2039" t="str">
        <v>Other Model</v>
      </c>
    </row>
    <row r="2040" spans="1:19" hidden="1">
      <c r="A2040" s="72" t="s">
        <v>419</v>
      </c>
      <c r="B2040" s="73" t="s">
        <v>3357</v>
      </c>
      <c r="C2040" s="73" t="s">
        <v>3358</v>
      </c>
      <c r="D2040" s="73" t="s">
        <v>3356</v>
      </c>
      <c r="E2040" s="73" t="s">
        <v>97</v>
      </c>
      <c r="F2040" s="75" t="s">
        <v>161</v>
      </c>
      <c r="G2040" s="75" t="s">
        <v>161</v>
      </c>
      <c r="H2040" s="75" t="s">
        <v>161</v>
      </c>
      <c r="I2040" s="74">
        <v>0</v>
      </c>
      <c r="K2040" s="112"/>
      <c r="L2040" s="112"/>
      <c r="M2040" s="112"/>
      <c r="N2040" s="112"/>
      <c r="O2040" s="112"/>
      <c r="P2040" s="112" t="s">
        <v>97</v>
      </c>
      <c r="Q2040" t="str">
        <v>MAIN MODELS</v>
      </c>
      <c r="R2040" s="114" t="str">
        <f t="shared" si="40"/>
        <v>TRANSMOVER</v>
      </c>
      <c r="S2040" t="str">
        <v>Other Model</v>
      </c>
    </row>
    <row r="2041" spans="1:19" hidden="1">
      <c r="A2041" s="72" t="s">
        <v>3359</v>
      </c>
      <c r="B2041" s="73" t="s">
        <v>158</v>
      </c>
      <c r="C2041" s="73" t="s">
        <v>3360</v>
      </c>
      <c r="D2041" s="73" t="s">
        <v>3361</v>
      </c>
      <c r="E2041" s="73" t="s">
        <v>91</v>
      </c>
      <c r="F2041" s="74" t="s">
        <v>63</v>
      </c>
      <c r="G2041" s="74" t="s">
        <v>63</v>
      </c>
      <c r="H2041" s="74" t="s">
        <v>63</v>
      </c>
      <c r="I2041" s="74">
        <v>0</v>
      </c>
      <c r="K2041" s="112"/>
      <c r="L2041" s="112"/>
      <c r="M2041" s="112"/>
      <c r="N2041" s="112"/>
      <c r="O2041" s="112"/>
      <c r="P2041" s="112" t="s">
        <v>91</v>
      </c>
      <c r="Q2041" t="str">
        <v>MAIN MODELS</v>
      </c>
      <c r="R2041" s="114" t="str">
        <f t="shared" si="40"/>
        <v>VELLFIRE</v>
      </c>
      <c r="S2041" t="str">
        <v>Other Model</v>
      </c>
    </row>
    <row r="2042" spans="1:19" hidden="1">
      <c r="A2042" s="72" t="s">
        <v>3359</v>
      </c>
      <c r="B2042" s="73" t="s">
        <v>162</v>
      </c>
      <c r="C2042" s="73" t="s">
        <v>3362</v>
      </c>
      <c r="D2042" s="73" t="s">
        <v>3361</v>
      </c>
      <c r="E2042" s="73" t="s">
        <v>91</v>
      </c>
      <c r="F2042" s="74" t="s">
        <v>63</v>
      </c>
      <c r="G2042" s="74" t="s">
        <v>63</v>
      </c>
      <c r="H2042" s="74" t="s">
        <v>63</v>
      </c>
      <c r="I2042" s="74">
        <v>0</v>
      </c>
      <c r="K2042" s="112"/>
      <c r="L2042" s="112"/>
      <c r="M2042" s="112"/>
      <c r="N2042" s="112"/>
      <c r="O2042" s="112"/>
      <c r="P2042" s="112" t="s">
        <v>91</v>
      </c>
      <c r="Q2042" t="str">
        <v>MAIN MODELS</v>
      </c>
      <c r="R2042" s="114" t="str">
        <f t="shared" si="40"/>
        <v>VELLFIRE</v>
      </c>
      <c r="S2042" t="str">
        <v>Other Model</v>
      </c>
    </row>
    <row r="2043" spans="1:19" hidden="1">
      <c r="A2043" s="72" t="s">
        <v>3359</v>
      </c>
      <c r="B2043" s="73" t="s">
        <v>170</v>
      </c>
      <c r="C2043" s="73" t="s">
        <v>3363</v>
      </c>
      <c r="D2043" s="73" t="s">
        <v>3361</v>
      </c>
      <c r="E2043" s="73" t="s">
        <v>91</v>
      </c>
      <c r="F2043" s="74" t="s">
        <v>63</v>
      </c>
      <c r="G2043" s="74" t="s">
        <v>63</v>
      </c>
      <c r="H2043" s="74" t="s">
        <v>63</v>
      </c>
      <c r="I2043" s="74">
        <v>0</v>
      </c>
      <c r="K2043" s="112"/>
      <c r="L2043" s="112"/>
      <c r="M2043" s="112"/>
      <c r="N2043" s="112"/>
      <c r="O2043" s="112"/>
      <c r="P2043" s="112" t="s">
        <v>91</v>
      </c>
      <c r="Q2043" t="str">
        <v>MAIN MODELS</v>
      </c>
      <c r="R2043" s="114" t="str">
        <f t="shared" si="40"/>
        <v>VELLFIRE</v>
      </c>
      <c r="S2043" t="str">
        <v>Other Model</v>
      </c>
    </row>
    <row r="2044" spans="1:19" hidden="1">
      <c r="A2044" s="72" t="s">
        <v>3359</v>
      </c>
      <c r="B2044" s="73" t="s">
        <v>172</v>
      </c>
      <c r="C2044" s="73" t="s">
        <v>3364</v>
      </c>
      <c r="D2044" s="73" t="s">
        <v>3361</v>
      </c>
      <c r="E2044" s="73" t="s">
        <v>91</v>
      </c>
      <c r="F2044" s="74" t="s">
        <v>63</v>
      </c>
      <c r="G2044" s="74" t="s">
        <v>63</v>
      </c>
      <c r="H2044" s="74" t="s">
        <v>63</v>
      </c>
      <c r="I2044" s="74">
        <v>0</v>
      </c>
      <c r="K2044" s="112"/>
      <c r="L2044" s="112"/>
      <c r="M2044" s="112"/>
      <c r="N2044" s="112"/>
      <c r="O2044" s="112"/>
      <c r="P2044" s="112" t="s">
        <v>91</v>
      </c>
      <c r="Q2044" t="str">
        <v>MAIN MODELS</v>
      </c>
      <c r="R2044" s="114" t="str">
        <f t="shared" si="40"/>
        <v>VELLFIRE</v>
      </c>
      <c r="S2044" t="str">
        <v>Other Model</v>
      </c>
    </row>
    <row r="2045" spans="1:19" hidden="1">
      <c r="A2045" s="72" t="s">
        <v>3359</v>
      </c>
      <c r="B2045" s="73" t="s">
        <v>266</v>
      </c>
      <c r="C2045" s="73" t="s">
        <v>3365</v>
      </c>
      <c r="D2045" s="73" t="s">
        <v>3366</v>
      </c>
      <c r="E2045" s="73" t="s">
        <v>91</v>
      </c>
      <c r="F2045" s="74" t="s">
        <v>63</v>
      </c>
      <c r="G2045" s="74" t="s">
        <v>63</v>
      </c>
      <c r="H2045" s="74" t="s">
        <v>63</v>
      </c>
      <c r="I2045" s="74">
        <v>0</v>
      </c>
      <c r="K2045" s="112"/>
      <c r="L2045" s="112"/>
      <c r="M2045" s="112"/>
      <c r="N2045" s="112"/>
      <c r="O2045" s="112"/>
      <c r="P2045" s="112" t="s">
        <v>91</v>
      </c>
      <c r="Q2045" t="str">
        <v>MAIN MODELS</v>
      </c>
      <c r="R2045" s="114" t="str">
        <f t="shared" si="40"/>
        <v>VELLFIRE</v>
      </c>
      <c r="S2045" t="str">
        <v>Other Model</v>
      </c>
    </row>
    <row r="2046" spans="1:19" hidden="1">
      <c r="A2046" s="72" t="s">
        <v>3359</v>
      </c>
      <c r="B2046" s="73" t="s">
        <v>294</v>
      </c>
      <c r="C2046" s="73" t="s">
        <v>3367</v>
      </c>
      <c r="D2046" s="73" t="s">
        <v>3368</v>
      </c>
      <c r="E2046" s="73" t="s">
        <v>91</v>
      </c>
      <c r="F2046" s="74" t="s">
        <v>63</v>
      </c>
      <c r="G2046" s="74" t="s">
        <v>63</v>
      </c>
      <c r="H2046" s="74" t="s">
        <v>63</v>
      </c>
      <c r="I2046" s="74">
        <v>0</v>
      </c>
      <c r="K2046" s="112"/>
      <c r="L2046" s="112"/>
      <c r="M2046" s="112"/>
      <c r="N2046" s="112"/>
      <c r="O2046" s="112"/>
      <c r="P2046" s="112" t="s">
        <v>91</v>
      </c>
      <c r="Q2046" t="str">
        <v>MAIN MODELS</v>
      </c>
      <c r="R2046" s="114" t="str">
        <f t="shared" si="40"/>
        <v>VELLFIRE</v>
      </c>
      <c r="S2046" t="str">
        <v>Other Model</v>
      </c>
    </row>
    <row r="2047" spans="1:19" hidden="1">
      <c r="A2047" s="72" t="s">
        <v>3359</v>
      </c>
      <c r="B2047" s="73" t="s">
        <v>221</v>
      </c>
      <c r="C2047" s="73" t="s">
        <v>3369</v>
      </c>
      <c r="D2047" s="73" t="s">
        <v>3361</v>
      </c>
      <c r="E2047" s="73" t="s">
        <v>91</v>
      </c>
      <c r="F2047" s="74" t="s">
        <v>63</v>
      </c>
      <c r="G2047" s="74" t="s">
        <v>63</v>
      </c>
      <c r="H2047" s="74" t="s">
        <v>63</v>
      </c>
      <c r="I2047" s="74">
        <v>0</v>
      </c>
      <c r="K2047" s="112"/>
      <c r="L2047" s="112"/>
      <c r="M2047" s="112"/>
      <c r="N2047" s="112"/>
      <c r="O2047" s="112"/>
      <c r="P2047" s="112" t="s">
        <v>91</v>
      </c>
      <c r="Q2047" t="str">
        <v>MAIN MODELS</v>
      </c>
      <c r="R2047" s="114" t="str">
        <f t="shared" si="40"/>
        <v>VELLFIRE</v>
      </c>
      <c r="S2047" t="str">
        <v>Other Model</v>
      </c>
    </row>
    <row r="2048" spans="1:19" hidden="1">
      <c r="A2048" s="72" t="s">
        <v>3359</v>
      </c>
      <c r="B2048" s="73" t="s">
        <v>174</v>
      </c>
      <c r="C2048" s="73" t="s">
        <v>3370</v>
      </c>
      <c r="D2048" s="73" t="s">
        <v>3361</v>
      </c>
      <c r="E2048" s="73" t="s">
        <v>91</v>
      </c>
      <c r="F2048" s="74" t="s">
        <v>63</v>
      </c>
      <c r="G2048" s="74" t="s">
        <v>63</v>
      </c>
      <c r="H2048" s="74" t="s">
        <v>63</v>
      </c>
      <c r="I2048" s="74">
        <v>0</v>
      </c>
      <c r="K2048" s="112"/>
      <c r="L2048" s="112"/>
      <c r="M2048" s="112"/>
      <c r="N2048" s="112"/>
      <c r="O2048" s="112"/>
      <c r="P2048" s="112" t="s">
        <v>91</v>
      </c>
      <c r="Q2048" t="str">
        <v>MAIN MODELS</v>
      </c>
      <c r="R2048" s="114" t="str">
        <f t="shared" si="40"/>
        <v>VELLFIRE</v>
      </c>
      <c r="S2048" t="str">
        <v>Other Model</v>
      </c>
    </row>
    <row r="2049" spans="1:19" hidden="1">
      <c r="A2049" s="72" t="s">
        <v>3359</v>
      </c>
      <c r="B2049" s="73" t="s">
        <v>176</v>
      </c>
      <c r="C2049" s="73" t="s">
        <v>3371</v>
      </c>
      <c r="D2049" s="73" t="s">
        <v>3361</v>
      </c>
      <c r="E2049" s="73" t="s">
        <v>91</v>
      </c>
      <c r="F2049" s="74" t="s">
        <v>63</v>
      </c>
      <c r="G2049" s="74" t="s">
        <v>63</v>
      </c>
      <c r="H2049" s="74" t="s">
        <v>63</v>
      </c>
      <c r="I2049" s="74">
        <v>0</v>
      </c>
      <c r="K2049" s="112"/>
      <c r="L2049" s="112"/>
      <c r="M2049" s="112"/>
      <c r="N2049" s="112"/>
      <c r="O2049" s="112"/>
      <c r="P2049" s="112" t="s">
        <v>91</v>
      </c>
      <c r="Q2049" t="str">
        <v>MAIN MODELS</v>
      </c>
      <c r="R2049" s="114" t="str">
        <f t="shared" si="40"/>
        <v>VELLFIRE</v>
      </c>
      <c r="S2049" t="str">
        <v>Other Model</v>
      </c>
    </row>
    <row r="2050" spans="1:19" hidden="1">
      <c r="A2050" s="72" t="s">
        <v>3359</v>
      </c>
      <c r="B2050" s="73" t="s">
        <v>164</v>
      </c>
      <c r="C2050" s="73" t="s">
        <v>3372</v>
      </c>
      <c r="D2050" s="73" t="s">
        <v>3361</v>
      </c>
      <c r="E2050" s="73" t="s">
        <v>91</v>
      </c>
      <c r="F2050" s="74" t="s">
        <v>63</v>
      </c>
      <c r="G2050" s="74" t="s">
        <v>63</v>
      </c>
      <c r="H2050" s="74" t="s">
        <v>63</v>
      </c>
      <c r="I2050" s="74">
        <v>0</v>
      </c>
      <c r="K2050" s="112"/>
      <c r="L2050" s="112"/>
      <c r="M2050" s="112"/>
      <c r="N2050" s="112"/>
      <c r="O2050" s="112"/>
      <c r="P2050" s="112" t="s">
        <v>91</v>
      </c>
      <c r="Q2050" t="str">
        <v>MAIN MODELS</v>
      </c>
      <c r="R2050" s="114" t="str">
        <f t="shared" si="40"/>
        <v>VELLFIRE</v>
      </c>
      <c r="S2050" t="str">
        <v>Other Model</v>
      </c>
    </row>
    <row r="2051" spans="1:19" hidden="1">
      <c r="A2051" s="72" t="s">
        <v>3359</v>
      </c>
      <c r="B2051" s="73" t="s">
        <v>274</v>
      </c>
      <c r="C2051" s="73" t="s">
        <v>3373</v>
      </c>
      <c r="D2051" s="73" t="s">
        <v>3361</v>
      </c>
      <c r="E2051" s="73" t="s">
        <v>91</v>
      </c>
      <c r="F2051" s="74" t="s">
        <v>63</v>
      </c>
      <c r="G2051" s="74" t="s">
        <v>63</v>
      </c>
      <c r="H2051" s="74" t="s">
        <v>63</v>
      </c>
      <c r="I2051" s="74">
        <v>0</v>
      </c>
      <c r="K2051" s="112"/>
      <c r="L2051" s="112"/>
      <c r="M2051" s="112"/>
      <c r="N2051" s="112"/>
      <c r="O2051" s="112"/>
      <c r="P2051" s="112" t="s">
        <v>91</v>
      </c>
      <c r="Q2051" t="str">
        <v>MAIN MODELS</v>
      </c>
      <c r="R2051" s="114" t="str">
        <f t="shared" ref="R2051:R2114" si="41">E2051</f>
        <v>VELLFIRE</v>
      </c>
      <c r="S2051" t="str">
        <v>Other Model</v>
      </c>
    </row>
    <row r="2052" spans="1:19" hidden="1">
      <c r="A2052" s="72" t="s">
        <v>3359</v>
      </c>
      <c r="B2052" s="73" t="s">
        <v>524</v>
      </c>
      <c r="C2052" s="73" t="s">
        <v>3374</v>
      </c>
      <c r="D2052" s="73" t="s">
        <v>3361</v>
      </c>
      <c r="E2052" s="73" t="s">
        <v>91</v>
      </c>
      <c r="F2052" s="74" t="s">
        <v>63</v>
      </c>
      <c r="G2052" s="74" t="s">
        <v>63</v>
      </c>
      <c r="H2052" s="74" t="s">
        <v>63</v>
      </c>
      <c r="I2052" s="74">
        <v>0</v>
      </c>
      <c r="K2052" s="112"/>
      <c r="L2052" s="112"/>
      <c r="M2052" s="112"/>
      <c r="N2052" s="112"/>
      <c r="O2052" s="112"/>
      <c r="P2052" s="112" t="s">
        <v>91</v>
      </c>
      <c r="Q2052" t="str">
        <v>MAIN MODELS</v>
      </c>
      <c r="R2052" s="114" t="str">
        <f t="shared" si="41"/>
        <v>VELLFIRE</v>
      </c>
      <c r="S2052" t="str">
        <v>Other Model</v>
      </c>
    </row>
    <row r="2053" spans="1:19" hidden="1">
      <c r="A2053" s="72" t="s">
        <v>3359</v>
      </c>
      <c r="B2053" s="73" t="s">
        <v>243</v>
      </c>
      <c r="C2053" s="73" t="s">
        <v>3375</v>
      </c>
      <c r="D2053" s="73" t="s">
        <v>3361</v>
      </c>
      <c r="E2053" s="73" t="s">
        <v>91</v>
      </c>
      <c r="F2053" s="74" t="s">
        <v>63</v>
      </c>
      <c r="G2053" s="74" t="s">
        <v>63</v>
      </c>
      <c r="H2053" s="74" t="s">
        <v>63</v>
      </c>
      <c r="I2053" s="74">
        <v>0</v>
      </c>
      <c r="K2053" s="112"/>
      <c r="L2053" s="112"/>
      <c r="M2053" s="112"/>
      <c r="N2053" s="112"/>
      <c r="O2053" s="112"/>
      <c r="P2053" s="112" t="s">
        <v>91</v>
      </c>
      <c r="Q2053" t="str">
        <v>MAIN MODELS</v>
      </c>
      <c r="R2053" s="114" t="str">
        <f t="shared" si="41"/>
        <v>VELLFIRE</v>
      </c>
      <c r="S2053" t="str">
        <v>Other Model</v>
      </c>
    </row>
    <row r="2054" spans="1:19" hidden="1">
      <c r="A2054" s="72" t="s">
        <v>3359</v>
      </c>
      <c r="B2054" s="73" t="s">
        <v>968</v>
      </c>
      <c r="C2054" s="73" t="s">
        <v>3376</v>
      </c>
      <c r="D2054" s="73" t="s">
        <v>3361</v>
      </c>
      <c r="E2054" s="73" t="s">
        <v>91</v>
      </c>
      <c r="F2054" s="74" t="s">
        <v>63</v>
      </c>
      <c r="G2054" s="74" t="s">
        <v>63</v>
      </c>
      <c r="H2054" s="74" t="s">
        <v>63</v>
      </c>
      <c r="I2054" s="74">
        <v>0</v>
      </c>
      <c r="K2054" s="112"/>
      <c r="L2054" s="112"/>
      <c r="M2054" s="112"/>
      <c r="N2054" s="112"/>
      <c r="O2054" s="112"/>
      <c r="P2054" s="112" t="s">
        <v>91</v>
      </c>
      <c r="Q2054" t="str">
        <v>MAIN MODELS</v>
      </c>
      <c r="R2054" s="114" t="str">
        <f t="shared" si="41"/>
        <v>VELLFIRE</v>
      </c>
      <c r="S2054" t="str">
        <v>Other Model</v>
      </c>
    </row>
    <row r="2055" spans="1:19" hidden="1">
      <c r="A2055" s="72" t="s">
        <v>3359</v>
      </c>
      <c r="B2055" s="73" t="s">
        <v>3377</v>
      </c>
      <c r="C2055" s="73" t="s">
        <v>3378</v>
      </c>
      <c r="D2055" s="73" t="s">
        <v>3361</v>
      </c>
      <c r="E2055" s="73" t="s">
        <v>91</v>
      </c>
      <c r="F2055" s="74" t="s">
        <v>63</v>
      </c>
      <c r="G2055" s="74" t="s">
        <v>63</v>
      </c>
      <c r="H2055" s="74" t="s">
        <v>63</v>
      </c>
      <c r="I2055" s="74">
        <v>0</v>
      </c>
      <c r="K2055" s="112"/>
      <c r="L2055" s="112"/>
      <c r="M2055" s="112"/>
      <c r="N2055" s="112"/>
      <c r="O2055" s="112"/>
      <c r="P2055" s="112" t="s">
        <v>91</v>
      </c>
      <c r="Q2055" t="str">
        <v>MAIN MODELS</v>
      </c>
      <c r="R2055" s="114" t="str">
        <f t="shared" si="41"/>
        <v>VELLFIRE</v>
      </c>
      <c r="S2055" t="str">
        <v>Other Model</v>
      </c>
    </row>
    <row r="2056" spans="1:19" hidden="1">
      <c r="A2056" s="72" t="s">
        <v>3379</v>
      </c>
      <c r="B2056" s="73" t="s">
        <v>158</v>
      </c>
      <c r="C2056" s="73" t="s">
        <v>3380</v>
      </c>
      <c r="D2056" s="73" t="s">
        <v>3361</v>
      </c>
      <c r="E2056" s="73" t="s">
        <v>91</v>
      </c>
      <c r="F2056" s="75" t="s">
        <v>161</v>
      </c>
      <c r="G2056" s="74" t="s">
        <v>349</v>
      </c>
      <c r="H2056" s="74">
        <v>0</v>
      </c>
      <c r="I2056" s="74">
        <v>1</v>
      </c>
      <c r="K2056" s="113"/>
      <c r="L2056" s="113"/>
      <c r="M2056" s="113"/>
      <c r="N2056" s="113"/>
      <c r="O2056" s="113">
        <v>15</v>
      </c>
      <c r="P2056" s="113" t="s">
        <v>91</v>
      </c>
      <c r="Q2056" t="str">
        <v>MAIN MODELS</v>
      </c>
      <c r="R2056" s="114" t="str">
        <f t="shared" si="41"/>
        <v>VELLFIRE</v>
      </c>
      <c r="S2056" t="str">
        <v>Other Model</v>
      </c>
    </row>
    <row r="2057" spans="1:19" hidden="1">
      <c r="A2057" s="72" t="s">
        <v>3379</v>
      </c>
      <c r="B2057" s="73" t="s">
        <v>162</v>
      </c>
      <c r="C2057" s="73" t="s">
        <v>3381</v>
      </c>
      <c r="D2057" s="73" t="s">
        <v>3361</v>
      </c>
      <c r="E2057" s="73" t="s">
        <v>91</v>
      </c>
      <c r="F2057" s="75" t="s">
        <v>161</v>
      </c>
      <c r="G2057" s="74" t="s">
        <v>349</v>
      </c>
      <c r="H2057" s="74" t="s">
        <v>231</v>
      </c>
      <c r="I2057" s="74">
        <v>1</v>
      </c>
      <c r="K2057" s="113"/>
      <c r="L2057" s="113"/>
      <c r="M2057" s="113"/>
      <c r="N2057" s="113"/>
      <c r="O2057" s="113">
        <v>15</v>
      </c>
      <c r="P2057" s="113" t="s">
        <v>91</v>
      </c>
      <c r="Q2057" t="str">
        <v>MAIN MODELS</v>
      </c>
      <c r="R2057" s="114" t="str">
        <f t="shared" si="41"/>
        <v>VELLFIRE</v>
      </c>
      <c r="S2057" t="str">
        <v>Other Model</v>
      </c>
    </row>
    <row r="2058" spans="1:19" hidden="1">
      <c r="A2058" s="72" t="s">
        <v>3382</v>
      </c>
      <c r="B2058" s="73" t="s">
        <v>158</v>
      </c>
      <c r="C2058" s="73" t="s">
        <v>3383</v>
      </c>
      <c r="D2058" s="73" t="s">
        <v>3384</v>
      </c>
      <c r="E2058" s="73" t="s">
        <v>92</v>
      </c>
      <c r="F2058" s="74" t="s">
        <v>3385</v>
      </c>
      <c r="G2058" s="74" t="s">
        <v>349</v>
      </c>
      <c r="H2058" s="75" t="s">
        <v>161</v>
      </c>
      <c r="I2058" s="74">
        <v>1</v>
      </c>
      <c r="K2058" s="113"/>
      <c r="L2058" s="113"/>
      <c r="M2058" s="113">
        <v>50</v>
      </c>
      <c r="N2058" s="113" t="s">
        <v>3385</v>
      </c>
      <c r="O2058" s="113">
        <v>2</v>
      </c>
      <c r="P2058" s="113" t="s">
        <v>92</v>
      </c>
      <c r="Q2058" t="str">
        <v>MAIN MODELS</v>
      </c>
      <c r="R2058" s="114" t="str">
        <f t="shared" si="41"/>
        <v>VELOZ NEW</v>
      </c>
      <c r="S2058" t="str">
        <v>Big Model</v>
      </c>
    </row>
    <row r="2059" spans="1:19" hidden="1">
      <c r="A2059" s="72" t="s">
        <v>3386</v>
      </c>
      <c r="B2059" s="73" t="s">
        <v>158</v>
      </c>
      <c r="C2059" s="73" t="s">
        <v>3387</v>
      </c>
      <c r="D2059" s="73" t="s">
        <v>3388</v>
      </c>
      <c r="E2059" s="73" t="s">
        <v>92</v>
      </c>
      <c r="F2059" s="74" t="s">
        <v>3389</v>
      </c>
      <c r="G2059" s="74" t="s">
        <v>349</v>
      </c>
      <c r="H2059" s="75" t="s">
        <v>161</v>
      </c>
      <c r="I2059" s="74">
        <v>1</v>
      </c>
      <c r="K2059" s="113"/>
      <c r="L2059" s="113"/>
      <c r="M2059" s="113">
        <v>55</v>
      </c>
      <c r="N2059" s="113" t="s">
        <v>3389</v>
      </c>
      <c r="O2059" s="113">
        <v>2</v>
      </c>
      <c r="P2059" s="113" t="s">
        <v>92</v>
      </c>
      <c r="Q2059" t="str">
        <v>MAIN MODELS</v>
      </c>
      <c r="R2059" s="114" t="str">
        <f t="shared" si="41"/>
        <v>VELOZ NEW</v>
      </c>
      <c r="S2059" t="str">
        <v>Big Model</v>
      </c>
    </row>
    <row r="2060" spans="1:19" hidden="1">
      <c r="A2060" s="72" t="s">
        <v>3390</v>
      </c>
      <c r="B2060" s="73" t="s">
        <v>158</v>
      </c>
      <c r="C2060" s="73" t="s">
        <v>3391</v>
      </c>
      <c r="D2060" s="73" t="s">
        <v>3392</v>
      </c>
      <c r="E2060" s="73" t="s">
        <v>92</v>
      </c>
      <c r="F2060" s="74" t="s">
        <v>3393</v>
      </c>
      <c r="G2060" s="74" t="s">
        <v>580</v>
      </c>
      <c r="H2060" s="75" t="s">
        <v>161</v>
      </c>
      <c r="I2060" s="74">
        <v>1</v>
      </c>
      <c r="K2060" s="113"/>
      <c r="L2060" s="113"/>
      <c r="M2060" s="113">
        <v>48</v>
      </c>
      <c r="N2060" s="113" t="s">
        <v>3393</v>
      </c>
      <c r="O2060" s="113">
        <v>2</v>
      </c>
      <c r="P2060" s="113" t="s">
        <v>92</v>
      </c>
      <c r="Q2060" t="str">
        <v>MAIN MODELS</v>
      </c>
      <c r="R2060" s="114" t="str">
        <f t="shared" si="41"/>
        <v>VELOZ NEW</v>
      </c>
      <c r="S2060" t="str">
        <v>Big Model</v>
      </c>
    </row>
    <row r="2061" spans="1:19" hidden="1">
      <c r="A2061" s="72" t="s">
        <v>3390</v>
      </c>
      <c r="B2061" s="73" t="s">
        <v>162</v>
      </c>
      <c r="C2061" s="73" t="s">
        <v>3394</v>
      </c>
      <c r="D2061" s="73" t="s">
        <v>3395</v>
      </c>
      <c r="E2061" s="73" t="s">
        <v>92</v>
      </c>
      <c r="F2061" s="74" t="s">
        <v>3396</v>
      </c>
      <c r="G2061" s="75" t="s">
        <v>161</v>
      </c>
      <c r="H2061" s="74" t="s">
        <v>231</v>
      </c>
      <c r="I2061" s="74">
        <v>1</v>
      </c>
      <c r="K2061" s="113"/>
      <c r="L2061" s="113"/>
      <c r="M2061" s="113">
        <v>49</v>
      </c>
      <c r="N2061" s="113" t="s">
        <v>3396</v>
      </c>
      <c r="O2061" s="113">
        <v>2</v>
      </c>
      <c r="P2061" s="113" t="s">
        <v>92</v>
      </c>
      <c r="Q2061" t="str">
        <v>MAIN MODELS</v>
      </c>
      <c r="R2061" s="114" t="str">
        <f t="shared" si="41"/>
        <v>VELOZ NEW</v>
      </c>
      <c r="S2061" t="str">
        <v>Big Model</v>
      </c>
    </row>
    <row r="2062" spans="1:19" hidden="1">
      <c r="A2062" s="72" t="s">
        <v>3382</v>
      </c>
      <c r="B2062" s="73" t="s">
        <v>162</v>
      </c>
      <c r="C2062" s="73" t="s">
        <v>3397</v>
      </c>
      <c r="D2062" s="73" t="s">
        <v>3384</v>
      </c>
      <c r="E2062" s="73" t="s">
        <v>92</v>
      </c>
      <c r="F2062" s="74" t="s">
        <v>3385</v>
      </c>
      <c r="G2062" s="74" t="s">
        <v>349</v>
      </c>
      <c r="H2062" s="75" t="s">
        <v>161</v>
      </c>
      <c r="I2062" s="74">
        <v>1</v>
      </c>
      <c r="K2062" s="113"/>
      <c r="L2062" s="113"/>
      <c r="M2062" s="113">
        <v>50</v>
      </c>
      <c r="N2062" s="113" t="s">
        <v>3385</v>
      </c>
      <c r="O2062" s="113">
        <v>2</v>
      </c>
      <c r="P2062" s="113" t="s">
        <v>92</v>
      </c>
      <c r="Q2062" t="str">
        <v>MAIN MODELS</v>
      </c>
      <c r="R2062" s="114" t="str">
        <f t="shared" si="41"/>
        <v>VELOZ NEW</v>
      </c>
      <c r="S2062" t="str">
        <v>Big Model</v>
      </c>
    </row>
    <row r="2063" spans="1:19" hidden="1">
      <c r="A2063" s="72" t="s">
        <v>3386</v>
      </c>
      <c r="B2063" s="73" t="s">
        <v>162</v>
      </c>
      <c r="C2063" s="73" t="s">
        <v>3398</v>
      </c>
      <c r="D2063" s="73" t="s">
        <v>3388</v>
      </c>
      <c r="E2063" s="73" t="s">
        <v>92</v>
      </c>
      <c r="F2063" s="74" t="s">
        <v>3389</v>
      </c>
      <c r="G2063" s="74" t="s">
        <v>349</v>
      </c>
      <c r="H2063" s="75" t="s">
        <v>161</v>
      </c>
      <c r="I2063" s="74">
        <v>1</v>
      </c>
      <c r="K2063" s="113"/>
      <c r="L2063" s="113"/>
      <c r="M2063" s="113">
        <v>55</v>
      </c>
      <c r="N2063" s="113" t="s">
        <v>3389</v>
      </c>
      <c r="O2063" s="113">
        <v>2</v>
      </c>
      <c r="P2063" s="113" t="s">
        <v>92</v>
      </c>
      <c r="Q2063" t="str">
        <v>MAIN MODELS</v>
      </c>
      <c r="R2063" s="114" t="str">
        <f t="shared" si="41"/>
        <v>VELOZ NEW</v>
      </c>
      <c r="S2063" t="str">
        <v>Big Model</v>
      </c>
    </row>
    <row r="2064" spans="1:19" hidden="1">
      <c r="A2064" s="72" t="s">
        <v>3390</v>
      </c>
      <c r="B2064" s="73" t="s">
        <v>170</v>
      </c>
      <c r="C2064" s="73" t="s">
        <v>3399</v>
      </c>
      <c r="D2064" s="73" t="s">
        <v>3392</v>
      </c>
      <c r="E2064" s="73" t="s">
        <v>92</v>
      </c>
      <c r="F2064" s="74" t="s">
        <v>3393</v>
      </c>
      <c r="G2064" s="74" t="s">
        <v>580</v>
      </c>
      <c r="H2064" s="75" t="s">
        <v>161</v>
      </c>
      <c r="I2064" s="74">
        <v>1</v>
      </c>
      <c r="K2064" s="113"/>
      <c r="L2064" s="113"/>
      <c r="M2064" s="113">
        <v>48</v>
      </c>
      <c r="N2064" s="113" t="s">
        <v>3393</v>
      </c>
      <c r="O2064" s="113">
        <v>2</v>
      </c>
      <c r="P2064" s="113" t="s">
        <v>92</v>
      </c>
      <c r="Q2064" t="str">
        <v>MAIN MODELS</v>
      </c>
      <c r="R2064" s="114" t="str">
        <f t="shared" si="41"/>
        <v>VELOZ NEW</v>
      </c>
      <c r="S2064" t="str">
        <v>Big Model</v>
      </c>
    </row>
    <row r="2065" spans="1:19" hidden="1">
      <c r="A2065" s="72" t="s">
        <v>3390</v>
      </c>
      <c r="B2065" s="73" t="s">
        <v>172</v>
      </c>
      <c r="C2065" s="73" t="s">
        <v>3400</v>
      </c>
      <c r="D2065" s="73" t="s">
        <v>3395</v>
      </c>
      <c r="E2065" s="73" t="s">
        <v>92</v>
      </c>
      <c r="F2065" s="74" t="s">
        <v>3396</v>
      </c>
      <c r="G2065" s="75" t="s">
        <v>161</v>
      </c>
      <c r="H2065" s="74" t="s">
        <v>231</v>
      </c>
      <c r="I2065" s="74">
        <v>1</v>
      </c>
      <c r="K2065" s="113"/>
      <c r="L2065" s="113"/>
      <c r="M2065" s="113">
        <v>49</v>
      </c>
      <c r="N2065" s="113" t="s">
        <v>3396</v>
      </c>
      <c r="O2065" s="113">
        <v>2</v>
      </c>
      <c r="P2065" s="113" t="s">
        <v>92</v>
      </c>
      <c r="Q2065" t="str">
        <v>MAIN MODELS</v>
      </c>
      <c r="R2065" s="114" t="str">
        <f t="shared" si="41"/>
        <v>VELOZ NEW</v>
      </c>
      <c r="S2065" t="str">
        <v>Big Model</v>
      </c>
    </row>
    <row r="2066" spans="1:19" hidden="1">
      <c r="A2066" s="72" t="s">
        <v>3382</v>
      </c>
      <c r="B2066" s="73" t="s">
        <v>569</v>
      </c>
      <c r="C2066" s="73" t="s">
        <v>3401</v>
      </c>
      <c r="D2066" s="73" t="s">
        <v>3384</v>
      </c>
      <c r="E2066" s="73" t="s">
        <v>92</v>
      </c>
      <c r="F2066" s="74" t="s">
        <v>3385</v>
      </c>
      <c r="G2066" s="74">
        <v>0</v>
      </c>
      <c r="H2066" s="74">
        <v>0</v>
      </c>
      <c r="I2066" s="74">
        <v>0</v>
      </c>
      <c r="K2066" s="112"/>
      <c r="L2066" s="112"/>
      <c r="M2066" s="113">
        <v>50</v>
      </c>
      <c r="N2066" s="74" t="s">
        <v>3385</v>
      </c>
      <c r="O2066" s="112"/>
      <c r="P2066" s="112" t="s">
        <v>92</v>
      </c>
      <c r="Q2066" t="str">
        <v>MAIN MODELS</v>
      </c>
      <c r="R2066" s="114" t="str">
        <f t="shared" si="41"/>
        <v>VELOZ NEW</v>
      </c>
      <c r="S2066" t="str">
        <v>Big Model</v>
      </c>
    </row>
    <row r="2067" spans="1:19" hidden="1">
      <c r="A2067" s="72" t="s">
        <v>3382</v>
      </c>
      <c r="B2067" s="73" t="s">
        <v>596</v>
      </c>
      <c r="C2067" s="73" t="s">
        <v>3402</v>
      </c>
      <c r="D2067" s="73" t="s">
        <v>3384</v>
      </c>
      <c r="E2067" s="73" t="s">
        <v>92</v>
      </c>
      <c r="F2067" s="74" t="s">
        <v>3385</v>
      </c>
      <c r="G2067" s="74">
        <v>0</v>
      </c>
      <c r="H2067" s="74">
        <v>0</v>
      </c>
      <c r="I2067" s="74">
        <v>0</v>
      </c>
      <c r="K2067" s="112"/>
      <c r="L2067" s="112"/>
      <c r="M2067" s="113">
        <v>50</v>
      </c>
      <c r="N2067" s="74" t="s">
        <v>3385</v>
      </c>
      <c r="O2067" s="112"/>
      <c r="P2067" s="112" t="s">
        <v>92</v>
      </c>
      <c r="Q2067" t="str">
        <v>MAIN MODELS</v>
      </c>
      <c r="R2067" s="114" t="str">
        <f t="shared" si="41"/>
        <v>VELOZ NEW</v>
      </c>
      <c r="S2067" t="str">
        <v>Big Model</v>
      </c>
    </row>
    <row r="2068" spans="1:19" hidden="1">
      <c r="A2068" s="72" t="s">
        <v>3382</v>
      </c>
      <c r="B2068" s="73" t="s">
        <v>575</v>
      </c>
      <c r="C2068" s="73" t="s">
        <v>3403</v>
      </c>
      <c r="D2068" s="73" t="s">
        <v>3384</v>
      </c>
      <c r="E2068" s="73" t="s">
        <v>92</v>
      </c>
      <c r="F2068" s="74" t="s">
        <v>3385</v>
      </c>
      <c r="G2068" s="74">
        <v>0</v>
      </c>
      <c r="H2068" s="74">
        <v>0</v>
      </c>
      <c r="I2068" s="74">
        <v>0</v>
      </c>
      <c r="K2068" s="112"/>
      <c r="L2068" s="112"/>
      <c r="M2068" s="113">
        <v>50</v>
      </c>
      <c r="N2068" s="74" t="s">
        <v>3385</v>
      </c>
      <c r="O2068" s="112"/>
      <c r="P2068" s="112" t="s">
        <v>92</v>
      </c>
      <c r="Q2068" t="str">
        <v>MAIN MODELS</v>
      </c>
      <c r="R2068" s="114" t="str">
        <f t="shared" si="41"/>
        <v>VELOZ NEW</v>
      </c>
      <c r="S2068" t="str">
        <v>Big Model</v>
      </c>
    </row>
    <row r="2069" spans="1:19" hidden="1">
      <c r="A2069" s="72" t="s">
        <v>3382</v>
      </c>
      <c r="B2069" s="73" t="s">
        <v>603</v>
      </c>
      <c r="C2069" s="73" t="s">
        <v>3404</v>
      </c>
      <c r="D2069" s="73" t="s">
        <v>3384</v>
      </c>
      <c r="E2069" s="73" t="s">
        <v>92</v>
      </c>
      <c r="F2069" s="74" t="s">
        <v>3385</v>
      </c>
      <c r="G2069" s="74">
        <v>0</v>
      </c>
      <c r="H2069" s="74">
        <v>0</v>
      </c>
      <c r="I2069" s="74">
        <v>0</v>
      </c>
      <c r="K2069" s="112"/>
      <c r="L2069" s="112"/>
      <c r="M2069" s="113">
        <v>50</v>
      </c>
      <c r="N2069" s="74" t="s">
        <v>3385</v>
      </c>
      <c r="O2069" s="112"/>
      <c r="P2069" s="112" t="s">
        <v>92</v>
      </c>
      <c r="Q2069" t="str">
        <v>MAIN MODELS</v>
      </c>
      <c r="R2069" s="114" t="str">
        <f t="shared" si="41"/>
        <v>VELOZ NEW</v>
      </c>
      <c r="S2069" t="str">
        <v>Big Model</v>
      </c>
    </row>
    <row r="2070" spans="1:19" hidden="1">
      <c r="A2070" s="72" t="s">
        <v>3390</v>
      </c>
      <c r="B2070" s="73" t="s">
        <v>610</v>
      </c>
      <c r="C2070" s="73" t="s">
        <v>3405</v>
      </c>
      <c r="D2070" s="73" t="s">
        <v>3392</v>
      </c>
      <c r="E2070" s="73" t="s">
        <v>92</v>
      </c>
      <c r="F2070" s="74" t="s">
        <v>3393</v>
      </c>
      <c r="G2070" s="74">
        <v>0</v>
      </c>
      <c r="H2070" s="74">
        <v>0</v>
      </c>
      <c r="I2070" s="74">
        <v>0</v>
      </c>
      <c r="K2070" s="112"/>
      <c r="L2070" s="112"/>
      <c r="M2070" s="113">
        <v>48</v>
      </c>
      <c r="N2070" s="74" t="s">
        <v>3393</v>
      </c>
      <c r="O2070" s="112"/>
      <c r="P2070" s="112" t="s">
        <v>92</v>
      </c>
      <c r="Q2070" t="str">
        <v>MAIN MODELS</v>
      </c>
      <c r="R2070" s="114" t="str">
        <f t="shared" si="41"/>
        <v>VELOZ NEW</v>
      </c>
      <c r="S2070" t="str">
        <v>Big Model</v>
      </c>
    </row>
    <row r="2071" spans="1:19" hidden="1">
      <c r="A2071" s="72" t="s">
        <v>3390</v>
      </c>
      <c r="B2071" s="73" t="s">
        <v>569</v>
      </c>
      <c r="C2071" s="73" t="s">
        <v>3406</v>
      </c>
      <c r="D2071" s="73" t="s">
        <v>3392</v>
      </c>
      <c r="E2071" s="73" t="s">
        <v>92</v>
      </c>
      <c r="F2071" s="74" t="s">
        <v>3393</v>
      </c>
      <c r="G2071" s="74">
        <v>0</v>
      </c>
      <c r="H2071" s="74">
        <v>0</v>
      </c>
      <c r="I2071" s="74">
        <v>0</v>
      </c>
      <c r="K2071" s="112"/>
      <c r="L2071" s="112"/>
      <c r="M2071" s="113">
        <v>48</v>
      </c>
      <c r="N2071" s="74" t="s">
        <v>3393</v>
      </c>
      <c r="O2071" s="112"/>
      <c r="P2071" s="112" t="s">
        <v>92</v>
      </c>
      <c r="Q2071" t="str">
        <v>MAIN MODELS</v>
      </c>
      <c r="R2071" s="114" t="str">
        <f t="shared" si="41"/>
        <v>VELOZ NEW</v>
      </c>
      <c r="S2071" t="str">
        <v>Big Model</v>
      </c>
    </row>
    <row r="2072" spans="1:19" hidden="1">
      <c r="A2072" s="72" t="s">
        <v>3390</v>
      </c>
      <c r="B2072" s="73" t="s">
        <v>575</v>
      </c>
      <c r="C2072" s="73" t="s">
        <v>3407</v>
      </c>
      <c r="D2072" s="73" t="s">
        <v>3395</v>
      </c>
      <c r="E2072" s="73" t="s">
        <v>92</v>
      </c>
      <c r="F2072" s="74" t="s">
        <v>3396</v>
      </c>
      <c r="G2072" s="74">
        <v>0</v>
      </c>
      <c r="H2072" s="74">
        <v>0</v>
      </c>
      <c r="I2072" s="74">
        <v>0</v>
      </c>
      <c r="K2072" s="112"/>
      <c r="L2072" s="112"/>
      <c r="M2072" s="113">
        <v>49</v>
      </c>
      <c r="N2072" s="74" t="s">
        <v>3396</v>
      </c>
      <c r="O2072" s="112"/>
      <c r="P2072" s="112" t="s">
        <v>92</v>
      </c>
      <c r="Q2072" t="str">
        <v>MAIN MODELS</v>
      </c>
      <c r="R2072" s="114" t="str">
        <f t="shared" si="41"/>
        <v>VELOZ NEW</v>
      </c>
      <c r="S2072" t="str">
        <v>Big Model</v>
      </c>
    </row>
    <row r="2073" spans="1:19" hidden="1">
      <c r="A2073" s="72" t="s">
        <v>3390</v>
      </c>
      <c r="B2073" s="73" t="s">
        <v>628</v>
      </c>
      <c r="C2073" s="73" t="s">
        <v>3408</v>
      </c>
      <c r="D2073" s="73" t="s">
        <v>3395</v>
      </c>
      <c r="E2073" s="73" t="s">
        <v>92</v>
      </c>
      <c r="F2073" s="74" t="s">
        <v>3396</v>
      </c>
      <c r="G2073" s="74">
        <v>0</v>
      </c>
      <c r="H2073" s="74">
        <v>0</v>
      </c>
      <c r="I2073" s="74">
        <v>0</v>
      </c>
      <c r="K2073" s="112"/>
      <c r="L2073" s="112"/>
      <c r="M2073" s="113">
        <v>49</v>
      </c>
      <c r="N2073" s="74" t="s">
        <v>3396</v>
      </c>
      <c r="O2073" s="112"/>
      <c r="P2073" s="112" t="s">
        <v>92</v>
      </c>
      <c r="Q2073" t="str">
        <v>MAIN MODELS</v>
      </c>
      <c r="R2073" s="114" t="str">
        <f t="shared" si="41"/>
        <v>VELOZ NEW</v>
      </c>
      <c r="S2073" t="str">
        <v>Big Model</v>
      </c>
    </row>
    <row r="2074" spans="1:19" hidden="1">
      <c r="A2074" s="72" t="s">
        <v>3382</v>
      </c>
      <c r="B2074" s="73" t="s">
        <v>567</v>
      </c>
      <c r="C2074" s="73" t="s">
        <v>3409</v>
      </c>
      <c r="D2074" s="73" t="s">
        <v>3384</v>
      </c>
      <c r="E2074" s="73" t="s">
        <v>92</v>
      </c>
      <c r="F2074" s="74" t="s">
        <v>3385</v>
      </c>
      <c r="G2074" s="74">
        <v>0</v>
      </c>
      <c r="H2074" s="74">
        <v>0</v>
      </c>
      <c r="I2074" s="74">
        <v>0</v>
      </c>
      <c r="K2074" s="112"/>
      <c r="L2074" s="112"/>
      <c r="M2074" s="113">
        <v>50</v>
      </c>
      <c r="N2074" s="74" t="s">
        <v>3385</v>
      </c>
      <c r="O2074" s="112"/>
      <c r="P2074" s="112" t="s">
        <v>92</v>
      </c>
      <c r="Q2074" t="str">
        <v>MAIN MODELS</v>
      </c>
      <c r="R2074" s="114" t="str">
        <f t="shared" si="41"/>
        <v>VELOZ NEW</v>
      </c>
      <c r="S2074" t="str">
        <v>Big Model</v>
      </c>
    </row>
    <row r="2075" spans="1:19" hidden="1">
      <c r="A2075" s="72" t="s">
        <v>3382</v>
      </c>
      <c r="B2075" s="73" t="s">
        <v>610</v>
      </c>
      <c r="C2075" s="73" t="s">
        <v>3410</v>
      </c>
      <c r="D2075" s="73" t="s">
        <v>3384</v>
      </c>
      <c r="E2075" s="73" t="s">
        <v>92</v>
      </c>
      <c r="F2075" s="74" t="s">
        <v>3385</v>
      </c>
      <c r="G2075" s="74">
        <v>0</v>
      </c>
      <c r="H2075" s="74">
        <v>0</v>
      </c>
      <c r="I2075" s="74">
        <v>0</v>
      </c>
      <c r="K2075" s="112"/>
      <c r="L2075" s="112"/>
      <c r="M2075" s="113">
        <v>50</v>
      </c>
      <c r="N2075" s="74" t="s">
        <v>3385</v>
      </c>
      <c r="O2075" s="112"/>
      <c r="P2075" s="112" t="s">
        <v>92</v>
      </c>
      <c r="Q2075" t="str">
        <v>MAIN MODELS</v>
      </c>
      <c r="R2075" s="114" t="str">
        <f t="shared" si="41"/>
        <v>VELOZ NEW</v>
      </c>
      <c r="S2075" t="str">
        <v>Big Model</v>
      </c>
    </row>
    <row r="2076" spans="1:19" hidden="1">
      <c r="A2076" s="72" t="s">
        <v>3382</v>
      </c>
      <c r="B2076" s="73" t="s">
        <v>625</v>
      </c>
      <c r="C2076" s="73" t="s">
        <v>3411</v>
      </c>
      <c r="D2076" s="73" t="s">
        <v>3384</v>
      </c>
      <c r="E2076" s="73" t="s">
        <v>92</v>
      </c>
      <c r="F2076" s="74" t="s">
        <v>3385</v>
      </c>
      <c r="G2076" s="74">
        <v>0</v>
      </c>
      <c r="H2076" s="74">
        <v>0</v>
      </c>
      <c r="I2076" s="74">
        <v>0</v>
      </c>
      <c r="K2076" s="112"/>
      <c r="L2076" s="112"/>
      <c r="M2076" s="113">
        <v>50</v>
      </c>
      <c r="N2076" s="74" t="s">
        <v>3385</v>
      </c>
      <c r="O2076" s="112"/>
      <c r="P2076" s="112" t="s">
        <v>92</v>
      </c>
      <c r="Q2076" t="str">
        <v>MAIN MODELS</v>
      </c>
      <c r="R2076" s="114" t="str">
        <f t="shared" si="41"/>
        <v>VELOZ NEW</v>
      </c>
      <c r="S2076" t="str">
        <v>Big Model</v>
      </c>
    </row>
    <row r="2077" spans="1:19" hidden="1">
      <c r="A2077" s="72" t="s">
        <v>3382</v>
      </c>
      <c r="B2077" s="73" t="s">
        <v>605</v>
      </c>
      <c r="C2077" s="73" t="s">
        <v>3412</v>
      </c>
      <c r="D2077" s="73" t="s">
        <v>3384</v>
      </c>
      <c r="E2077" s="73" t="s">
        <v>92</v>
      </c>
      <c r="F2077" s="74" t="s">
        <v>3385</v>
      </c>
      <c r="G2077" s="74">
        <v>0</v>
      </c>
      <c r="H2077" s="74">
        <v>0</v>
      </c>
      <c r="I2077" s="74">
        <v>0</v>
      </c>
      <c r="K2077" s="112"/>
      <c r="L2077" s="112"/>
      <c r="M2077" s="113">
        <v>50</v>
      </c>
      <c r="N2077" s="74" t="s">
        <v>3385</v>
      </c>
      <c r="O2077" s="112"/>
      <c r="P2077" s="112" t="s">
        <v>92</v>
      </c>
      <c r="Q2077" t="str">
        <v>MAIN MODELS</v>
      </c>
      <c r="R2077" s="114" t="str">
        <f t="shared" si="41"/>
        <v>VELOZ NEW</v>
      </c>
      <c r="S2077" t="str">
        <v>Big Model</v>
      </c>
    </row>
    <row r="2078" spans="1:19" hidden="1">
      <c r="A2078" s="72" t="s">
        <v>3382</v>
      </c>
      <c r="B2078" s="73" t="s">
        <v>573</v>
      </c>
      <c r="C2078" s="73" t="s">
        <v>3413</v>
      </c>
      <c r="D2078" s="73" t="s">
        <v>3384</v>
      </c>
      <c r="E2078" s="73" t="s">
        <v>92</v>
      </c>
      <c r="F2078" s="74" t="s">
        <v>3385</v>
      </c>
      <c r="G2078" s="74">
        <v>0</v>
      </c>
      <c r="H2078" s="74">
        <v>0</v>
      </c>
      <c r="I2078" s="74">
        <v>0</v>
      </c>
      <c r="K2078" s="112"/>
      <c r="L2078" s="112"/>
      <c r="M2078" s="113">
        <v>50</v>
      </c>
      <c r="N2078" s="74" t="s">
        <v>3385</v>
      </c>
      <c r="O2078" s="112"/>
      <c r="P2078" s="112" t="s">
        <v>92</v>
      </c>
      <c r="Q2078" t="str">
        <v>MAIN MODELS</v>
      </c>
      <c r="R2078" s="114" t="str">
        <f t="shared" si="41"/>
        <v>VELOZ NEW</v>
      </c>
      <c r="S2078" t="str">
        <v>Big Model</v>
      </c>
    </row>
    <row r="2079" spans="1:19" hidden="1">
      <c r="A2079" s="72" t="s">
        <v>3382</v>
      </c>
      <c r="B2079" s="73" t="s">
        <v>628</v>
      </c>
      <c r="C2079" s="73" t="s">
        <v>3414</v>
      </c>
      <c r="D2079" s="73" t="s">
        <v>3384</v>
      </c>
      <c r="E2079" s="73" t="s">
        <v>92</v>
      </c>
      <c r="F2079" s="74" t="s">
        <v>3385</v>
      </c>
      <c r="G2079" s="74">
        <v>0</v>
      </c>
      <c r="H2079" s="74">
        <v>0</v>
      </c>
      <c r="I2079" s="74">
        <v>0</v>
      </c>
      <c r="K2079" s="112"/>
      <c r="L2079" s="112"/>
      <c r="M2079" s="113">
        <v>50</v>
      </c>
      <c r="N2079" s="74" t="s">
        <v>3385</v>
      </c>
      <c r="O2079" s="112"/>
      <c r="P2079" s="112" t="s">
        <v>92</v>
      </c>
      <c r="Q2079" t="str">
        <v>MAIN MODELS</v>
      </c>
      <c r="R2079" s="114" t="str">
        <f t="shared" si="41"/>
        <v>VELOZ NEW</v>
      </c>
      <c r="S2079" t="str">
        <v>Big Model</v>
      </c>
    </row>
    <row r="2080" spans="1:19" hidden="1">
      <c r="A2080" s="72" t="s">
        <v>3382</v>
      </c>
      <c r="B2080" s="73" t="s">
        <v>2999</v>
      </c>
      <c r="C2080" s="73" t="s">
        <v>3415</v>
      </c>
      <c r="D2080" s="73" t="s">
        <v>3384</v>
      </c>
      <c r="E2080" s="73" t="s">
        <v>92</v>
      </c>
      <c r="F2080" s="74" t="s">
        <v>3385</v>
      </c>
      <c r="G2080" s="74">
        <v>0</v>
      </c>
      <c r="H2080" s="74">
        <v>0</v>
      </c>
      <c r="I2080" s="74">
        <v>0</v>
      </c>
      <c r="K2080" s="112"/>
      <c r="L2080" s="112"/>
      <c r="M2080" s="113">
        <v>50</v>
      </c>
      <c r="N2080" s="74" t="s">
        <v>3385</v>
      </c>
      <c r="O2080" s="112"/>
      <c r="P2080" s="112" t="s">
        <v>92</v>
      </c>
      <c r="Q2080" t="str">
        <v>MAIN MODELS</v>
      </c>
      <c r="R2080" s="114" t="str">
        <f t="shared" si="41"/>
        <v>VELOZ NEW</v>
      </c>
      <c r="S2080" t="str">
        <v>Big Model</v>
      </c>
    </row>
    <row r="2081" spans="1:19" hidden="1">
      <c r="A2081" s="72" t="s">
        <v>3382</v>
      </c>
      <c r="B2081" s="73" t="s">
        <v>0</v>
      </c>
      <c r="C2081" s="73" t="s">
        <v>3416</v>
      </c>
      <c r="D2081" s="73" t="s">
        <v>3384</v>
      </c>
      <c r="E2081" s="73" t="s">
        <v>92</v>
      </c>
      <c r="F2081" s="74" t="s">
        <v>3385</v>
      </c>
      <c r="G2081" s="74">
        <v>0</v>
      </c>
      <c r="H2081" s="74">
        <v>0</v>
      </c>
      <c r="I2081" s="74">
        <v>0</v>
      </c>
      <c r="K2081" s="112"/>
      <c r="L2081" s="112"/>
      <c r="M2081" s="113">
        <v>50</v>
      </c>
      <c r="N2081" s="74" t="s">
        <v>3385</v>
      </c>
      <c r="O2081" s="112"/>
      <c r="P2081" s="112" t="s">
        <v>92</v>
      </c>
      <c r="Q2081" t="str">
        <v>MAIN MODELS</v>
      </c>
      <c r="R2081" s="114" t="str">
        <f t="shared" si="41"/>
        <v>VELOZ NEW</v>
      </c>
      <c r="S2081" t="str">
        <v>Big Model</v>
      </c>
    </row>
    <row r="2082" spans="1:19" hidden="1">
      <c r="A2082" s="72" t="s">
        <v>3390</v>
      </c>
      <c r="B2082" s="73" t="s">
        <v>567</v>
      </c>
      <c r="C2082" s="73" t="s">
        <v>3417</v>
      </c>
      <c r="D2082" s="73" t="s">
        <v>3392</v>
      </c>
      <c r="E2082" s="73" t="s">
        <v>92</v>
      </c>
      <c r="F2082" s="74" t="s">
        <v>3393</v>
      </c>
      <c r="G2082" s="74">
        <v>0</v>
      </c>
      <c r="H2082" s="74">
        <v>0</v>
      </c>
      <c r="I2082" s="74">
        <v>0</v>
      </c>
      <c r="K2082" s="112"/>
      <c r="L2082" s="112"/>
      <c r="M2082" s="113">
        <v>48</v>
      </c>
      <c r="N2082" s="74" t="s">
        <v>3393</v>
      </c>
      <c r="O2082" s="112"/>
      <c r="P2082" s="112" t="s">
        <v>92</v>
      </c>
      <c r="Q2082" t="str">
        <v>MAIN MODELS</v>
      </c>
      <c r="R2082" s="114" t="str">
        <f t="shared" si="41"/>
        <v>VELOZ NEW</v>
      </c>
      <c r="S2082" t="str">
        <v>Big Model</v>
      </c>
    </row>
    <row r="2083" spans="1:19" hidden="1">
      <c r="A2083" s="72" t="s">
        <v>3390</v>
      </c>
      <c r="B2083" s="73" t="s">
        <v>3015</v>
      </c>
      <c r="C2083" s="73" t="s">
        <v>3418</v>
      </c>
      <c r="D2083" s="73" t="s">
        <v>3392</v>
      </c>
      <c r="E2083" s="73" t="s">
        <v>92</v>
      </c>
      <c r="F2083" s="74" t="s">
        <v>3393</v>
      </c>
      <c r="G2083" s="74">
        <v>0</v>
      </c>
      <c r="H2083" s="74">
        <v>0</v>
      </c>
      <c r="I2083" s="74">
        <v>0</v>
      </c>
      <c r="K2083" s="112"/>
      <c r="L2083" s="112"/>
      <c r="M2083" s="113">
        <v>48</v>
      </c>
      <c r="N2083" s="74" t="s">
        <v>3393</v>
      </c>
      <c r="O2083" s="112"/>
      <c r="P2083" s="112" t="s">
        <v>92</v>
      </c>
      <c r="Q2083" t="str">
        <v>MAIN MODELS</v>
      </c>
      <c r="R2083" s="114" t="str">
        <f t="shared" si="41"/>
        <v>VELOZ NEW</v>
      </c>
      <c r="S2083" t="str">
        <v>Big Model</v>
      </c>
    </row>
    <row r="2084" spans="1:19" hidden="1">
      <c r="A2084" s="72" t="s">
        <v>3390</v>
      </c>
      <c r="B2084" s="73" t="s">
        <v>605</v>
      </c>
      <c r="C2084" s="73" t="s">
        <v>3419</v>
      </c>
      <c r="D2084" s="73" t="s">
        <v>3392</v>
      </c>
      <c r="E2084" s="73" t="s">
        <v>92</v>
      </c>
      <c r="F2084" s="74" t="s">
        <v>3393</v>
      </c>
      <c r="G2084" s="74">
        <v>0</v>
      </c>
      <c r="H2084" s="74">
        <v>0</v>
      </c>
      <c r="I2084" s="74">
        <v>0</v>
      </c>
      <c r="K2084" s="112"/>
      <c r="L2084" s="112"/>
      <c r="M2084" s="113">
        <v>48</v>
      </c>
      <c r="N2084" s="74" t="s">
        <v>3393</v>
      </c>
      <c r="O2084" s="112"/>
      <c r="P2084" s="112" t="s">
        <v>92</v>
      </c>
      <c r="Q2084" t="str">
        <v>MAIN MODELS</v>
      </c>
      <c r="R2084" s="114" t="str">
        <f t="shared" si="41"/>
        <v>VELOZ NEW</v>
      </c>
      <c r="S2084" t="str">
        <v>Big Model</v>
      </c>
    </row>
    <row r="2085" spans="1:19" hidden="1">
      <c r="A2085" s="72" t="s">
        <v>3390</v>
      </c>
      <c r="B2085" s="73" t="s">
        <v>573</v>
      </c>
      <c r="C2085" s="73" t="s">
        <v>3420</v>
      </c>
      <c r="D2085" s="73" t="s">
        <v>3395</v>
      </c>
      <c r="E2085" s="73" t="s">
        <v>92</v>
      </c>
      <c r="F2085" s="74" t="s">
        <v>3396</v>
      </c>
      <c r="G2085" s="74">
        <v>0</v>
      </c>
      <c r="H2085" s="74">
        <v>0</v>
      </c>
      <c r="I2085" s="74">
        <v>0</v>
      </c>
      <c r="K2085" s="112"/>
      <c r="L2085" s="112"/>
      <c r="M2085" s="113">
        <v>49</v>
      </c>
      <c r="N2085" s="74" t="s">
        <v>3396</v>
      </c>
      <c r="O2085" s="112"/>
      <c r="P2085" s="112" t="s">
        <v>92</v>
      </c>
      <c r="Q2085" t="str">
        <v>MAIN MODELS</v>
      </c>
      <c r="R2085" s="114" t="str">
        <f t="shared" si="41"/>
        <v>VELOZ NEW</v>
      </c>
      <c r="S2085" t="str">
        <v>Big Model</v>
      </c>
    </row>
    <row r="2086" spans="1:19" hidden="1">
      <c r="A2086" s="72" t="s">
        <v>3390</v>
      </c>
      <c r="B2086" s="73" t="s">
        <v>3027</v>
      </c>
      <c r="C2086" s="73" t="s">
        <v>3421</v>
      </c>
      <c r="D2086" s="73" t="s">
        <v>3395</v>
      </c>
      <c r="E2086" s="73" t="s">
        <v>92</v>
      </c>
      <c r="F2086" s="74" t="s">
        <v>3396</v>
      </c>
      <c r="G2086" s="74">
        <v>0</v>
      </c>
      <c r="H2086" s="74">
        <v>0</v>
      </c>
      <c r="I2086" s="74">
        <v>0</v>
      </c>
      <c r="K2086" s="112"/>
      <c r="L2086" s="112"/>
      <c r="M2086" s="113">
        <v>49</v>
      </c>
      <c r="N2086" s="74" t="s">
        <v>3396</v>
      </c>
      <c r="O2086" s="112"/>
      <c r="P2086" s="112" t="s">
        <v>92</v>
      </c>
      <c r="Q2086" t="str">
        <v>MAIN MODELS</v>
      </c>
      <c r="R2086" s="114" t="str">
        <f t="shared" si="41"/>
        <v>VELOZ NEW</v>
      </c>
      <c r="S2086" t="str">
        <v>Big Model</v>
      </c>
    </row>
    <row r="2087" spans="1:19" hidden="1">
      <c r="A2087" s="72" t="s">
        <v>3390</v>
      </c>
      <c r="B2087" s="73" t="s">
        <v>0</v>
      </c>
      <c r="C2087" s="73" t="s">
        <v>3422</v>
      </c>
      <c r="D2087" s="73" t="s">
        <v>3395</v>
      </c>
      <c r="E2087" s="73" t="s">
        <v>92</v>
      </c>
      <c r="F2087" s="74" t="s">
        <v>3396</v>
      </c>
      <c r="G2087" s="74">
        <v>0</v>
      </c>
      <c r="H2087" s="74">
        <v>0</v>
      </c>
      <c r="I2087" s="74">
        <v>0</v>
      </c>
      <c r="K2087" s="112"/>
      <c r="L2087" s="112"/>
      <c r="M2087" s="113">
        <v>49</v>
      </c>
      <c r="N2087" s="74" t="s">
        <v>3396</v>
      </c>
      <c r="O2087" s="112"/>
      <c r="P2087" s="112" t="s">
        <v>92</v>
      </c>
      <c r="Q2087" t="str">
        <v>MAIN MODELS</v>
      </c>
      <c r="R2087" s="114" t="str">
        <f t="shared" si="41"/>
        <v>VELOZ NEW</v>
      </c>
      <c r="S2087" t="str">
        <v>Big Model</v>
      </c>
    </row>
    <row r="2088" spans="1:19" hidden="1">
      <c r="A2088" s="72" t="s">
        <v>3390</v>
      </c>
      <c r="B2088" s="73" t="s">
        <v>1415</v>
      </c>
      <c r="C2088" s="73" t="s">
        <v>3423</v>
      </c>
      <c r="D2088" s="73" t="s">
        <v>3392</v>
      </c>
      <c r="E2088" s="73" t="s">
        <v>92</v>
      </c>
      <c r="F2088" s="74" t="s">
        <v>3393</v>
      </c>
      <c r="G2088" s="74">
        <v>0</v>
      </c>
      <c r="H2088" s="74">
        <v>0</v>
      </c>
      <c r="I2088" s="74">
        <v>0</v>
      </c>
      <c r="K2088" s="112"/>
      <c r="L2088" s="112"/>
      <c r="M2088" s="113">
        <v>48</v>
      </c>
      <c r="N2088" s="74" t="s">
        <v>3393</v>
      </c>
      <c r="O2088" s="112"/>
      <c r="P2088" s="112" t="s">
        <v>92</v>
      </c>
      <c r="Q2088" t="str">
        <v>MAIN MODELS</v>
      </c>
      <c r="R2088" s="114" t="str">
        <f t="shared" si="41"/>
        <v>VELOZ NEW</v>
      </c>
      <c r="S2088" t="str">
        <v>Big Model</v>
      </c>
    </row>
    <row r="2089" spans="1:19" hidden="1">
      <c r="A2089" s="72" t="s">
        <v>3390</v>
      </c>
      <c r="B2089" s="73" t="s">
        <v>3020</v>
      </c>
      <c r="C2089" s="73" t="s">
        <v>3424</v>
      </c>
      <c r="D2089" s="73" t="s">
        <v>3392</v>
      </c>
      <c r="E2089" s="73" t="s">
        <v>92</v>
      </c>
      <c r="F2089" s="74" t="s">
        <v>3393</v>
      </c>
      <c r="G2089" s="74">
        <v>0</v>
      </c>
      <c r="H2089" s="74">
        <v>0</v>
      </c>
      <c r="I2089" s="74">
        <v>0</v>
      </c>
      <c r="K2089" s="112"/>
      <c r="L2089" s="112"/>
      <c r="M2089" s="113">
        <v>48</v>
      </c>
      <c r="N2089" s="74" t="s">
        <v>3393</v>
      </c>
      <c r="O2089" s="112"/>
      <c r="P2089" s="112" t="s">
        <v>92</v>
      </c>
      <c r="Q2089" t="str">
        <v>MAIN MODELS</v>
      </c>
      <c r="R2089" s="114" t="str">
        <f t="shared" si="41"/>
        <v>VELOZ NEW</v>
      </c>
      <c r="S2089" t="str">
        <v>Big Model</v>
      </c>
    </row>
    <row r="2090" spans="1:19" hidden="1">
      <c r="A2090" s="72" t="s">
        <v>3390</v>
      </c>
      <c r="B2090" s="73" t="s">
        <v>3022</v>
      </c>
      <c r="C2090" s="73" t="s">
        <v>3425</v>
      </c>
      <c r="D2090" s="73" t="s">
        <v>3392</v>
      </c>
      <c r="E2090" s="73" t="s">
        <v>92</v>
      </c>
      <c r="F2090" s="74" t="s">
        <v>3393</v>
      </c>
      <c r="G2090" s="74">
        <v>0</v>
      </c>
      <c r="H2090" s="74">
        <v>0</v>
      </c>
      <c r="I2090" s="74">
        <v>0</v>
      </c>
      <c r="K2090" s="112"/>
      <c r="L2090" s="112"/>
      <c r="M2090" s="113">
        <v>48</v>
      </c>
      <c r="N2090" s="74" t="s">
        <v>3393</v>
      </c>
      <c r="O2090" s="112"/>
      <c r="P2090" s="112" t="s">
        <v>92</v>
      </c>
      <c r="Q2090" t="str">
        <v>MAIN MODELS</v>
      </c>
      <c r="R2090" s="114" t="str">
        <f t="shared" si="41"/>
        <v>VELOZ NEW</v>
      </c>
      <c r="S2090" t="str">
        <v>Big Model</v>
      </c>
    </row>
    <row r="2091" spans="1:19" hidden="1">
      <c r="A2091" s="72" t="s">
        <v>3390</v>
      </c>
      <c r="B2091" s="73" t="s">
        <v>1422</v>
      </c>
      <c r="C2091" s="73" t="s">
        <v>3426</v>
      </c>
      <c r="D2091" s="73" t="s">
        <v>3395</v>
      </c>
      <c r="E2091" s="73" t="s">
        <v>92</v>
      </c>
      <c r="F2091" s="74" t="s">
        <v>3396</v>
      </c>
      <c r="G2091" s="74">
        <v>0</v>
      </c>
      <c r="H2091" s="74">
        <v>0</v>
      </c>
      <c r="I2091" s="74">
        <v>0</v>
      </c>
      <c r="K2091" s="112"/>
      <c r="L2091" s="112"/>
      <c r="M2091" s="113">
        <v>49</v>
      </c>
      <c r="N2091" s="74" t="s">
        <v>3396</v>
      </c>
      <c r="O2091" s="112"/>
      <c r="P2091" s="112" t="s">
        <v>92</v>
      </c>
      <c r="Q2091" t="str">
        <v>MAIN MODELS</v>
      </c>
      <c r="R2091" s="114" t="str">
        <f t="shared" si="41"/>
        <v>VELOZ NEW</v>
      </c>
      <c r="S2091" t="str">
        <v>Big Model</v>
      </c>
    </row>
    <row r="2092" spans="1:19" hidden="1">
      <c r="A2092" s="72" t="s">
        <v>3390</v>
      </c>
      <c r="B2092" s="73" t="s">
        <v>3033</v>
      </c>
      <c r="C2092" s="73" t="s">
        <v>3427</v>
      </c>
      <c r="D2092" s="73" t="s">
        <v>3395</v>
      </c>
      <c r="E2092" s="73" t="s">
        <v>92</v>
      </c>
      <c r="F2092" s="74" t="s">
        <v>3396</v>
      </c>
      <c r="G2092" s="74">
        <v>0</v>
      </c>
      <c r="H2092" s="74">
        <v>0</v>
      </c>
      <c r="I2092" s="74">
        <v>0</v>
      </c>
      <c r="K2092" s="112"/>
      <c r="L2092" s="112"/>
      <c r="M2092" s="113">
        <v>49</v>
      </c>
      <c r="N2092" s="74" t="s">
        <v>3396</v>
      </c>
      <c r="O2092" s="112"/>
      <c r="P2092" s="112" t="s">
        <v>92</v>
      </c>
      <c r="Q2092" t="str">
        <v>MAIN MODELS</v>
      </c>
      <c r="R2092" s="114" t="str">
        <f t="shared" si="41"/>
        <v>VELOZ NEW</v>
      </c>
      <c r="S2092" t="str">
        <v>Big Model</v>
      </c>
    </row>
    <row r="2093" spans="1:19" hidden="1">
      <c r="A2093" s="72" t="s">
        <v>3390</v>
      </c>
      <c r="B2093" s="73" t="s">
        <v>3035</v>
      </c>
      <c r="C2093" s="73" t="s">
        <v>3428</v>
      </c>
      <c r="D2093" s="73" t="s">
        <v>3395</v>
      </c>
      <c r="E2093" s="73" t="s">
        <v>92</v>
      </c>
      <c r="F2093" s="74" t="s">
        <v>3396</v>
      </c>
      <c r="G2093" s="74">
        <v>0</v>
      </c>
      <c r="H2093" s="74">
        <v>0</v>
      </c>
      <c r="I2093" s="74">
        <v>0</v>
      </c>
      <c r="K2093" s="112"/>
      <c r="L2093" s="112"/>
      <c r="M2093" s="113">
        <v>49</v>
      </c>
      <c r="N2093" s="74" t="s">
        <v>3396</v>
      </c>
      <c r="O2093" s="112"/>
      <c r="P2093" s="112" t="s">
        <v>92</v>
      </c>
      <c r="Q2093" t="str">
        <v>MAIN MODELS</v>
      </c>
      <c r="R2093" s="114" t="str">
        <f t="shared" si="41"/>
        <v>VELOZ NEW</v>
      </c>
      <c r="S2093" t="str">
        <v>Big Model</v>
      </c>
    </row>
    <row r="2094" spans="1:19" hidden="1">
      <c r="A2094" s="72" t="s">
        <v>3386</v>
      </c>
      <c r="B2094" s="73" t="s">
        <v>567</v>
      </c>
      <c r="C2094" s="73" t="s">
        <v>3429</v>
      </c>
      <c r="D2094" s="73" t="s">
        <v>3388</v>
      </c>
      <c r="E2094" s="73" t="s">
        <v>92</v>
      </c>
      <c r="F2094" s="74" t="s">
        <v>3389</v>
      </c>
      <c r="G2094" s="74">
        <v>0</v>
      </c>
      <c r="H2094" s="74">
        <v>0</v>
      </c>
      <c r="I2094" s="74">
        <v>0</v>
      </c>
      <c r="K2094" s="112"/>
      <c r="L2094" s="112"/>
      <c r="M2094" s="113">
        <v>55</v>
      </c>
      <c r="N2094" s="74" t="s">
        <v>3389</v>
      </c>
      <c r="O2094" s="112"/>
      <c r="P2094" s="112" t="s">
        <v>92</v>
      </c>
      <c r="Q2094" t="str">
        <v>MAIN MODELS</v>
      </c>
      <c r="R2094" s="114" t="str">
        <f t="shared" si="41"/>
        <v>VELOZ NEW</v>
      </c>
      <c r="S2094" t="str">
        <v>Big Model</v>
      </c>
    </row>
    <row r="2095" spans="1:19" hidden="1">
      <c r="A2095" s="72" t="s">
        <v>3386</v>
      </c>
      <c r="B2095" s="73" t="s">
        <v>569</v>
      </c>
      <c r="C2095" s="73" t="s">
        <v>3430</v>
      </c>
      <c r="D2095" s="73" t="s">
        <v>3388</v>
      </c>
      <c r="E2095" s="73" t="s">
        <v>92</v>
      </c>
      <c r="F2095" s="74" t="s">
        <v>3389</v>
      </c>
      <c r="G2095" s="74">
        <v>0</v>
      </c>
      <c r="H2095" s="74">
        <v>0</v>
      </c>
      <c r="I2095" s="74">
        <v>0</v>
      </c>
      <c r="K2095" s="112"/>
      <c r="L2095" s="112"/>
      <c r="M2095" s="113">
        <v>55</v>
      </c>
      <c r="N2095" s="74" t="s">
        <v>3389</v>
      </c>
      <c r="O2095" s="112"/>
      <c r="P2095" s="112" t="s">
        <v>92</v>
      </c>
      <c r="Q2095" t="str">
        <v>MAIN MODELS</v>
      </c>
      <c r="R2095" s="114" t="str">
        <f t="shared" si="41"/>
        <v>VELOZ NEW</v>
      </c>
      <c r="S2095" t="str">
        <v>Big Model</v>
      </c>
    </row>
    <row r="2096" spans="1:19" hidden="1">
      <c r="A2096" s="72" t="s">
        <v>3386</v>
      </c>
      <c r="B2096" s="73" t="s">
        <v>596</v>
      </c>
      <c r="C2096" s="73" t="s">
        <v>3431</v>
      </c>
      <c r="D2096" s="73" t="s">
        <v>3388</v>
      </c>
      <c r="E2096" s="73" t="s">
        <v>92</v>
      </c>
      <c r="F2096" s="74" t="s">
        <v>3389</v>
      </c>
      <c r="G2096" s="74">
        <v>0</v>
      </c>
      <c r="H2096" s="74">
        <v>0</v>
      </c>
      <c r="I2096" s="74">
        <v>0</v>
      </c>
      <c r="K2096" s="112"/>
      <c r="L2096" s="112"/>
      <c r="M2096" s="113">
        <v>55</v>
      </c>
      <c r="N2096" s="74" t="s">
        <v>3389</v>
      </c>
      <c r="O2096" s="112"/>
      <c r="P2096" s="112" t="s">
        <v>92</v>
      </c>
      <c r="Q2096" t="str">
        <v>MAIN MODELS</v>
      </c>
      <c r="R2096" s="114" t="str">
        <f t="shared" si="41"/>
        <v>VELOZ NEW</v>
      </c>
      <c r="S2096" t="str">
        <v>Big Model</v>
      </c>
    </row>
    <row r="2097" spans="1:19" hidden="1">
      <c r="A2097" s="72" t="s">
        <v>3386</v>
      </c>
      <c r="B2097" s="73" t="s">
        <v>605</v>
      </c>
      <c r="C2097" s="73" t="s">
        <v>3432</v>
      </c>
      <c r="D2097" s="73" t="s">
        <v>3388</v>
      </c>
      <c r="E2097" s="73" t="s">
        <v>92</v>
      </c>
      <c r="F2097" s="74" t="s">
        <v>3389</v>
      </c>
      <c r="G2097" s="74">
        <v>0</v>
      </c>
      <c r="H2097" s="74">
        <v>0</v>
      </c>
      <c r="I2097" s="74">
        <v>0</v>
      </c>
      <c r="K2097" s="112"/>
      <c r="L2097" s="112"/>
      <c r="M2097" s="113">
        <v>55</v>
      </c>
      <c r="N2097" s="74" t="s">
        <v>3389</v>
      </c>
      <c r="O2097" s="112"/>
      <c r="P2097" s="112" t="s">
        <v>92</v>
      </c>
      <c r="Q2097" t="str">
        <v>MAIN MODELS</v>
      </c>
      <c r="R2097" s="114" t="str">
        <f t="shared" si="41"/>
        <v>VELOZ NEW</v>
      </c>
      <c r="S2097" t="str">
        <v>Big Model</v>
      </c>
    </row>
    <row r="2098" spans="1:19" hidden="1">
      <c r="A2098" s="72" t="s">
        <v>3386</v>
      </c>
      <c r="B2098" s="73" t="s">
        <v>573</v>
      </c>
      <c r="C2098" s="73" t="s">
        <v>3433</v>
      </c>
      <c r="D2098" s="73" t="s">
        <v>3388</v>
      </c>
      <c r="E2098" s="73" t="s">
        <v>92</v>
      </c>
      <c r="F2098" s="74" t="s">
        <v>3389</v>
      </c>
      <c r="G2098" s="74">
        <v>0</v>
      </c>
      <c r="H2098" s="74">
        <v>0</v>
      </c>
      <c r="I2098" s="74">
        <v>0</v>
      </c>
      <c r="K2098" s="112"/>
      <c r="L2098" s="112"/>
      <c r="M2098" s="113">
        <v>55</v>
      </c>
      <c r="N2098" s="74" t="s">
        <v>3389</v>
      </c>
      <c r="O2098" s="112"/>
      <c r="P2098" s="112" t="s">
        <v>92</v>
      </c>
      <c r="Q2098" t="str">
        <v>MAIN MODELS</v>
      </c>
      <c r="R2098" s="114" t="str">
        <f t="shared" si="41"/>
        <v>VELOZ NEW</v>
      </c>
      <c r="S2098" t="str">
        <v>Big Model</v>
      </c>
    </row>
    <row r="2099" spans="1:19" hidden="1">
      <c r="A2099" s="72" t="s">
        <v>3386</v>
      </c>
      <c r="B2099" s="73" t="s">
        <v>575</v>
      </c>
      <c r="C2099" s="73" t="s">
        <v>3434</v>
      </c>
      <c r="D2099" s="73" t="s">
        <v>3388</v>
      </c>
      <c r="E2099" s="73" t="s">
        <v>92</v>
      </c>
      <c r="F2099" s="74" t="s">
        <v>3389</v>
      </c>
      <c r="G2099" s="74">
        <v>0</v>
      </c>
      <c r="H2099" s="74">
        <v>0</v>
      </c>
      <c r="I2099" s="74">
        <v>0</v>
      </c>
      <c r="K2099" s="112"/>
      <c r="L2099" s="112"/>
      <c r="M2099" s="113">
        <v>55</v>
      </c>
      <c r="N2099" s="74" t="s">
        <v>3389</v>
      </c>
      <c r="O2099" s="112"/>
      <c r="P2099" s="112" t="s">
        <v>92</v>
      </c>
      <c r="Q2099" t="str">
        <v>MAIN MODELS</v>
      </c>
      <c r="R2099" s="114" t="str">
        <f t="shared" si="41"/>
        <v>VELOZ NEW</v>
      </c>
      <c r="S2099" t="str">
        <v>Big Model</v>
      </c>
    </row>
    <row r="2100" spans="1:19" hidden="1">
      <c r="A2100" s="72" t="s">
        <v>3386</v>
      </c>
      <c r="B2100" s="73" t="s">
        <v>603</v>
      </c>
      <c r="C2100" s="73" t="s">
        <v>3435</v>
      </c>
      <c r="D2100" s="73" t="s">
        <v>3388</v>
      </c>
      <c r="E2100" s="73" t="s">
        <v>92</v>
      </c>
      <c r="F2100" s="74" t="s">
        <v>3389</v>
      </c>
      <c r="G2100" s="74">
        <v>0</v>
      </c>
      <c r="H2100" s="74">
        <v>0</v>
      </c>
      <c r="I2100" s="74">
        <v>0</v>
      </c>
      <c r="K2100" s="112"/>
      <c r="L2100" s="112"/>
      <c r="M2100" s="113">
        <v>55</v>
      </c>
      <c r="N2100" s="74" t="s">
        <v>3389</v>
      </c>
      <c r="O2100" s="112"/>
      <c r="P2100" s="112" t="s">
        <v>92</v>
      </c>
      <c r="Q2100" t="str">
        <v>MAIN MODELS</v>
      </c>
      <c r="R2100" s="114" t="str">
        <f t="shared" si="41"/>
        <v>VELOZ NEW</v>
      </c>
      <c r="S2100" t="str">
        <v>Big Model</v>
      </c>
    </row>
    <row r="2101" spans="1:19" hidden="1">
      <c r="A2101" s="72" t="s">
        <v>3386</v>
      </c>
      <c r="B2101" s="73" t="s">
        <v>0</v>
      </c>
      <c r="C2101" s="73" t="s">
        <v>3436</v>
      </c>
      <c r="D2101" s="73" t="s">
        <v>3388</v>
      </c>
      <c r="E2101" s="73" t="s">
        <v>92</v>
      </c>
      <c r="F2101" s="74" t="s">
        <v>3389</v>
      </c>
      <c r="G2101" s="74">
        <v>0</v>
      </c>
      <c r="H2101" s="74">
        <v>0</v>
      </c>
      <c r="I2101" s="74">
        <v>0</v>
      </c>
      <c r="K2101" s="112"/>
      <c r="L2101" s="112"/>
      <c r="M2101" s="113">
        <v>55</v>
      </c>
      <c r="N2101" s="74" t="s">
        <v>3389</v>
      </c>
      <c r="O2101" s="112"/>
      <c r="P2101" s="112" t="s">
        <v>92</v>
      </c>
      <c r="Q2101" t="str">
        <v>MAIN MODELS</v>
      </c>
      <c r="R2101" s="114" t="str">
        <f t="shared" si="41"/>
        <v>VELOZ NEW</v>
      </c>
      <c r="S2101" t="str">
        <v>Big Model</v>
      </c>
    </row>
    <row r="2102" spans="1:19" hidden="1">
      <c r="A2102" s="72" t="s">
        <v>3382</v>
      </c>
      <c r="B2102" s="73" t="s">
        <v>1415</v>
      </c>
      <c r="C2102" s="73" t="s">
        <v>3437</v>
      </c>
      <c r="D2102" s="73" t="s">
        <v>3384</v>
      </c>
      <c r="E2102" s="73" t="s">
        <v>92</v>
      </c>
      <c r="F2102" s="74" t="s">
        <v>3385</v>
      </c>
      <c r="G2102" s="74">
        <v>0</v>
      </c>
      <c r="H2102" s="74">
        <v>0</v>
      </c>
      <c r="I2102" s="74">
        <v>0</v>
      </c>
      <c r="K2102" s="112"/>
      <c r="L2102" s="112"/>
      <c r="M2102" s="113">
        <v>50</v>
      </c>
      <c r="N2102" s="74" t="s">
        <v>3385</v>
      </c>
      <c r="O2102" s="112"/>
      <c r="P2102" s="112" t="s">
        <v>92</v>
      </c>
      <c r="Q2102" t="str">
        <v>MAIN MODELS</v>
      </c>
      <c r="R2102" s="114" t="str">
        <f t="shared" si="41"/>
        <v>VELOZ NEW</v>
      </c>
      <c r="S2102" t="str">
        <v>Big Model</v>
      </c>
    </row>
    <row r="2103" spans="1:19" hidden="1">
      <c r="A2103" s="72" t="s">
        <v>3382</v>
      </c>
      <c r="B2103" s="73" t="s">
        <v>3015</v>
      </c>
      <c r="C2103" s="73" t="s">
        <v>3438</v>
      </c>
      <c r="D2103" s="73" t="s">
        <v>3384</v>
      </c>
      <c r="E2103" s="73" t="s">
        <v>92</v>
      </c>
      <c r="F2103" s="74" t="s">
        <v>3385</v>
      </c>
      <c r="G2103" s="74">
        <v>0</v>
      </c>
      <c r="H2103" s="74">
        <v>0</v>
      </c>
      <c r="I2103" s="74">
        <v>0</v>
      </c>
      <c r="K2103" s="112"/>
      <c r="L2103" s="112"/>
      <c r="M2103" s="113">
        <v>50</v>
      </c>
      <c r="N2103" s="74" t="s">
        <v>3385</v>
      </c>
      <c r="O2103" s="112"/>
      <c r="P2103" s="112" t="s">
        <v>92</v>
      </c>
      <c r="Q2103" t="str">
        <v>MAIN MODELS</v>
      </c>
      <c r="R2103" s="114" t="str">
        <f t="shared" si="41"/>
        <v>VELOZ NEW</v>
      </c>
      <c r="S2103" t="str">
        <v>Big Model</v>
      </c>
    </row>
    <row r="2104" spans="1:19" hidden="1">
      <c r="A2104" s="72" t="s">
        <v>3386</v>
      </c>
      <c r="B2104" s="73" t="s">
        <v>1415</v>
      </c>
      <c r="C2104" s="73" t="s">
        <v>3439</v>
      </c>
      <c r="D2104" s="73" t="s">
        <v>3388</v>
      </c>
      <c r="E2104" s="73" t="s">
        <v>92</v>
      </c>
      <c r="F2104" s="74" t="s">
        <v>3389</v>
      </c>
      <c r="G2104" s="74">
        <v>0</v>
      </c>
      <c r="H2104" s="74">
        <v>0</v>
      </c>
      <c r="I2104" s="74">
        <v>0</v>
      </c>
      <c r="K2104" s="112"/>
      <c r="L2104" s="112"/>
      <c r="M2104" s="113">
        <v>55</v>
      </c>
      <c r="N2104" s="74" t="s">
        <v>3389</v>
      </c>
      <c r="O2104" s="112"/>
      <c r="P2104" s="112" t="s">
        <v>92</v>
      </c>
      <c r="Q2104" t="str">
        <v>MAIN MODELS</v>
      </c>
      <c r="R2104" s="114" t="str">
        <f t="shared" si="41"/>
        <v>VELOZ NEW</v>
      </c>
      <c r="S2104" t="str">
        <v>Big Model</v>
      </c>
    </row>
    <row r="2105" spans="1:19" hidden="1">
      <c r="A2105" s="72" t="s">
        <v>3386</v>
      </c>
      <c r="B2105" s="73" t="s">
        <v>610</v>
      </c>
      <c r="C2105" s="73" t="s">
        <v>3440</v>
      </c>
      <c r="D2105" s="73" t="s">
        <v>3388</v>
      </c>
      <c r="E2105" s="73" t="s">
        <v>92</v>
      </c>
      <c r="F2105" s="74" t="s">
        <v>3389</v>
      </c>
      <c r="G2105" s="74">
        <v>0</v>
      </c>
      <c r="H2105" s="74">
        <v>0</v>
      </c>
      <c r="I2105" s="74">
        <v>0</v>
      </c>
      <c r="K2105" s="112"/>
      <c r="L2105" s="112"/>
      <c r="M2105" s="113">
        <v>55</v>
      </c>
      <c r="N2105" s="74" t="s">
        <v>3389</v>
      </c>
      <c r="O2105" s="112"/>
      <c r="P2105" s="112" t="s">
        <v>92</v>
      </c>
      <c r="Q2105" t="str">
        <v>MAIN MODELS</v>
      </c>
      <c r="R2105" s="114" t="str">
        <f t="shared" si="41"/>
        <v>VELOZ NEW</v>
      </c>
      <c r="S2105" t="str">
        <v>Big Model</v>
      </c>
    </row>
    <row r="2106" spans="1:19" hidden="1">
      <c r="A2106" s="72" t="s">
        <v>3390</v>
      </c>
      <c r="B2106" s="73" t="s">
        <v>3039</v>
      </c>
      <c r="C2106" s="73" t="s">
        <v>3441</v>
      </c>
      <c r="D2106" s="73" t="s">
        <v>3392</v>
      </c>
      <c r="E2106" s="73" t="s">
        <v>92</v>
      </c>
      <c r="F2106" s="74" t="s">
        <v>3393</v>
      </c>
      <c r="G2106" s="74">
        <v>0</v>
      </c>
      <c r="H2106" s="74">
        <v>0</v>
      </c>
      <c r="I2106" s="74">
        <v>0</v>
      </c>
      <c r="K2106" s="112"/>
      <c r="L2106" s="112"/>
      <c r="M2106" s="113">
        <v>48</v>
      </c>
      <c r="N2106" s="74" t="s">
        <v>3393</v>
      </c>
      <c r="O2106" s="112"/>
      <c r="P2106" s="112" t="s">
        <v>92</v>
      </c>
      <c r="Q2106" t="str">
        <v>MAIN MODELS</v>
      </c>
      <c r="R2106" s="114" t="str">
        <f t="shared" si="41"/>
        <v>VELOZ NEW</v>
      </c>
      <c r="S2106" t="str">
        <v>Big Model</v>
      </c>
    </row>
    <row r="2107" spans="1:19" hidden="1">
      <c r="A2107" s="72" t="s">
        <v>3390</v>
      </c>
      <c r="B2107" s="73" t="s">
        <v>3041</v>
      </c>
      <c r="C2107" s="73" t="s">
        <v>3442</v>
      </c>
      <c r="D2107" s="73" t="s">
        <v>3392</v>
      </c>
      <c r="E2107" s="73" t="s">
        <v>92</v>
      </c>
      <c r="F2107" s="74" t="s">
        <v>3393</v>
      </c>
      <c r="G2107" s="74">
        <v>0</v>
      </c>
      <c r="H2107" s="74">
        <v>0</v>
      </c>
      <c r="I2107" s="74">
        <v>0</v>
      </c>
      <c r="K2107" s="112"/>
      <c r="L2107" s="112"/>
      <c r="M2107" s="113">
        <v>48</v>
      </c>
      <c r="N2107" s="74" t="s">
        <v>3393</v>
      </c>
      <c r="O2107" s="112"/>
      <c r="P2107" s="112" t="s">
        <v>92</v>
      </c>
      <c r="Q2107" t="str">
        <v>MAIN MODELS</v>
      </c>
      <c r="R2107" s="114" t="str">
        <f t="shared" si="41"/>
        <v>VELOZ NEW</v>
      </c>
      <c r="S2107" t="str">
        <v>Big Model</v>
      </c>
    </row>
    <row r="2108" spans="1:19" hidden="1">
      <c r="A2108" s="72" t="s">
        <v>3390</v>
      </c>
      <c r="B2108" s="73" t="s">
        <v>3049</v>
      </c>
      <c r="C2108" s="73" t="s">
        <v>3443</v>
      </c>
      <c r="D2108" s="73" t="s">
        <v>3395</v>
      </c>
      <c r="E2108" s="73" t="s">
        <v>92</v>
      </c>
      <c r="F2108" s="74" t="s">
        <v>3396</v>
      </c>
      <c r="G2108" s="74">
        <v>0</v>
      </c>
      <c r="H2108" s="74">
        <v>0</v>
      </c>
      <c r="I2108" s="74">
        <v>0</v>
      </c>
      <c r="K2108" s="112"/>
      <c r="L2108" s="112"/>
      <c r="M2108" s="113">
        <v>49</v>
      </c>
      <c r="N2108" s="74" t="s">
        <v>3396</v>
      </c>
      <c r="O2108" s="112"/>
      <c r="P2108" s="112" t="s">
        <v>92</v>
      </c>
      <c r="Q2108" t="str">
        <v>MAIN MODELS</v>
      </c>
      <c r="R2108" s="114" t="str">
        <f t="shared" si="41"/>
        <v>VELOZ NEW</v>
      </c>
      <c r="S2108" t="str">
        <v>Big Model</v>
      </c>
    </row>
    <row r="2109" spans="1:19" hidden="1">
      <c r="A2109" s="72" t="s">
        <v>3390</v>
      </c>
      <c r="B2109" s="73" t="s">
        <v>692</v>
      </c>
      <c r="C2109" s="73" t="s">
        <v>3444</v>
      </c>
      <c r="D2109" s="73" t="s">
        <v>3395</v>
      </c>
      <c r="E2109" s="73" t="s">
        <v>92</v>
      </c>
      <c r="F2109" s="74" t="s">
        <v>3396</v>
      </c>
      <c r="G2109" s="74">
        <v>0</v>
      </c>
      <c r="H2109" s="74">
        <v>0</v>
      </c>
      <c r="I2109" s="74">
        <v>0</v>
      </c>
      <c r="K2109" s="112"/>
      <c r="L2109" s="112"/>
      <c r="M2109" s="113">
        <v>49</v>
      </c>
      <c r="N2109" s="74" t="s">
        <v>3396</v>
      </c>
      <c r="O2109" s="112"/>
      <c r="P2109" s="112" t="s">
        <v>92</v>
      </c>
      <c r="Q2109" t="str">
        <v>MAIN MODELS</v>
      </c>
      <c r="R2109" s="114" t="str">
        <f t="shared" si="41"/>
        <v>VELOZ NEW</v>
      </c>
      <c r="S2109" t="str">
        <v>Big Model</v>
      </c>
    </row>
    <row r="2110" spans="1:19" hidden="1">
      <c r="A2110" s="72" t="s">
        <v>3382</v>
      </c>
      <c r="B2110" s="73" t="s">
        <v>1422</v>
      </c>
      <c r="C2110" s="73" t="s">
        <v>3445</v>
      </c>
      <c r="D2110" s="73" t="s">
        <v>3384</v>
      </c>
      <c r="E2110" s="73" t="s">
        <v>92</v>
      </c>
      <c r="F2110" s="74" t="s">
        <v>3385</v>
      </c>
      <c r="G2110" s="74">
        <v>0</v>
      </c>
      <c r="H2110" s="74">
        <v>0</v>
      </c>
      <c r="I2110" s="74">
        <v>0</v>
      </c>
      <c r="K2110" s="112"/>
      <c r="L2110" s="112"/>
      <c r="M2110" s="113">
        <v>50</v>
      </c>
      <c r="N2110" s="74" t="s">
        <v>3385</v>
      </c>
      <c r="O2110" s="112"/>
      <c r="P2110" s="112" t="s">
        <v>92</v>
      </c>
      <c r="Q2110" t="str">
        <v>MAIN MODELS</v>
      </c>
      <c r="R2110" s="114" t="str">
        <f t="shared" si="41"/>
        <v>VELOZ NEW</v>
      </c>
      <c r="S2110" t="str">
        <v>Big Model</v>
      </c>
    </row>
    <row r="2111" spans="1:19" hidden="1">
      <c r="A2111" s="72" t="s">
        <v>3382</v>
      </c>
      <c r="B2111" s="73" t="s">
        <v>3027</v>
      </c>
      <c r="C2111" s="73" t="s">
        <v>3446</v>
      </c>
      <c r="D2111" s="73" t="s">
        <v>3384</v>
      </c>
      <c r="E2111" s="73" t="s">
        <v>92</v>
      </c>
      <c r="F2111" s="74" t="s">
        <v>3385</v>
      </c>
      <c r="G2111" s="74">
        <v>0</v>
      </c>
      <c r="H2111" s="74">
        <v>0</v>
      </c>
      <c r="I2111" s="74">
        <v>0</v>
      </c>
      <c r="K2111" s="112"/>
      <c r="L2111" s="112"/>
      <c r="M2111" s="113">
        <v>50</v>
      </c>
      <c r="N2111" s="74" t="s">
        <v>3385</v>
      </c>
      <c r="O2111" s="112"/>
      <c r="P2111" s="112" t="s">
        <v>92</v>
      </c>
      <c r="Q2111" t="str">
        <v>MAIN MODELS</v>
      </c>
      <c r="R2111" s="114" t="str">
        <f t="shared" si="41"/>
        <v>VELOZ NEW</v>
      </c>
      <c r="S2111" t="str">
        <v>Big Model</v>
      </c>
    </row>
    <row r="2112" spans="1:19" hidden="1">
      <c r="A2112" s="72" t="s">
        <v>3386</v>
      </c>
      <c r="B2112" s="73" t="s">
        <v>1422</v>
      </c>
      <c r="C2112" s="73" t="s">
        <v>3447</v>
      </c>
      <c r="D2112" s="73" t="s">
        <v>3388</v>
      </c>
      <c r="E2112" s="73" t="s">
        <v>92</v>
      </c>
      <c r="F2112" s="74" t="s">
        <v>3389</v>
      </c>
      <c r="G2112" s="74">
        <v>0</v>
      </c>
      <c r="H2112" s="74">
        <v>0</v>
      </c>
      <c r="I2112" s="74">
        <v>0</v>
      </c>
      <c r="K2112" s="112"/>
      <c r="L2112" s="112"/>
      <c r="M2112" s="113">
        <v>55</v>
      </c>
      <c r="N2112" s="74" t="s">
        <v>3389</v>
      </c>
      <c r="O2112" s="112"/>
      <c r="P2112" s="112" t="s">
        <v>92</v>
      </c>
      <c r="Q2112" t="str">
        <v>MAIN MODELS</v>
      </c>
      <c r="R2112" s="114" t="str">
        <f t="shared" si="41"/>
        <v>VELOZ NEW</v>
      </c>
      <c r="S2112" t="str">
        <v>Big Model</v>
      </c>
    </row>
    <row r="2113" spans="1:19" hidden="1">
      <c r="A2113" s="72" t="s">
        <v>3386</v>
      </c>
      <c r="B2113" s="73" t="s">
        <v>628</v>
      </c>
      <c r="C2113" s="73" t="s">
        <v>3448</v>
      </c>
      <c r="D2113" s="73" t="s">
        <v>3388</v>
      </c>
      <c r="E2113" s="73" t="s">
        <v>92</v>
      </c>
      <c r="F2113" s="74" t="s">
        <v>3389</v>
      </c>
      <c r="G2113" s="74">
        <v>0</v>
      </c>
      <c r="H2113" s="74">
        <v>0</v>
      </c>
      <c r="I2113" s="74">
        <v>0</v>
      </c>
      <c r="K2113" s="112"/>
      <c r="L2113" s="112"/>
      <c r="M2113" s="113">
        <v>55</v>
      </c>
      <c r="N2113" s="74" t="s">
        <v>3389</v>
      </c>
      <c r="O2113" s="112"/>
      <c r="P2113" s="112" t="s">
        <v>92</v>
      </c>
      <c r="Q2113" t="str">
        <v>MAIN MODELS</v>
      </c>
      <c r="R2113" s="114" t="str">
        <f t="shared" si="41"/>
        <v>VELOZ NEW</v>
      </c>
      <c r="S2113" t="str">
        <v>Big Model</v>
      </c>
    </row>
    <row r="2114" spans="1:19" hidden="1">
      <c r="A2114" s="72" t="s">
        <v>3390</v>
      </c>
      <c r="B2114" s="73" t="s">
        <v>3058</v>
      </c>
      <c r="C2114" s="73" t="s">
        <v>3449</v>
      </c>
      <c r="D2114" s="73" t="s">
        <v>3392</v>
      </c>
      <c r="E2114" s="73" t="s">
        <v>92</v>
      </c>
      <c r="F2114" s="74" t="s">
        <v>3393</v>
      </c>
      <c r="G2114" s="74">
        <v>0</v>
      </c>
      <c r="H2114" s="74">
        <v>0</v>
      </c>
      <c r="I2114" s="74">
        <v>0</v>
      </c>
      <c r="K2114" s="112"/>
      <c r="L2114" s="112"/>
      <c r="M2114" s="113">
        <v>48</v>
      </c>
      <c r="N2114" s="74" t="s">
        <v>3393</v>
      </c>
      <c r="O2114" s="112"/>
      <c r="P2114" s="112" t="s">
        <v>92</v>
      </c>
      <c r="Q2114" t="str">
        <v>MAIN MODELS</v>
      </c>
      <c r="R2114" s="114" t="str">
        <f t="shared" si="41"/>
        <v>VELOZ NEW</v>
      </c>
      <c r="S2114" t="str">
        <v>Big Model</v>
      </c>
    </row>
    <row r="2115" spans="1:19" hidden="1">
      <c r="A2115" s="72" t="s">
        <v>3390</v>
      </c>
      <c r="B2115" s="73" t="s">
        <v>3060</v>
      </c>
      <c r="C2115" s="73" t="s">
        <v>3450</v>
      </c>
      <c r="D2115" s="73" t="s">
        <v>3392</v>
      </c>
      <c r="E2115" s="73" t="s">
        <v>92</v>
      </c>
      <c r="F2115" s="74" t="s">
        <v>3393</v>
      </c>
      <c r="G2115" s="74">
        <v>0</v>
      </c>
      <c r="H2115" s="74">
        <v>0</v>
      </c>
      <c r="I2115" s="74">
        <v>0</v>
      </c>
      <c r="K2115" s="112"/>
      <c r="L2115" s="112"/>
      <c r="M2115" s="113">
        <v>48</v>
      </c>
      <c r="N2115" s="74" t="s">
        <v>3393</v>
      </c>
      <c r="O2115" s="112"/>
      <c r="P2115" s="112" t="s">
        <v>92</v>
      </c>
      <c r="Q2115" t="str">
        <v>MAIN MODELS</v>
      </c>
      <c r="R2115" s="114" t="str">
        <f t="shared" ref="R2115:R2178" si="42">E2115</f>
        <v>VELOZ NEW</v>
      </c>
      <c r="S2115" t="str">
        <v>Big Model</v>
      </c>
    </row>
    <row r="2116" spans="1:19" hidden="1">
      <c r="A2116" s="72" t="s">
        <v>3390</v>
      </c>
      <c r="B2116" s="73" t="s">
        <v>3066</v>
      </c>
      <c r="C2116" s="73" t="s">
        <v>3451</v>
      </c>
      <c r="D2116" s="73" t="s">
        <v>3395</v>
      </c>
      <c r="E2116" s="73" t="s">
        <v>92</v>
      </c>
      <c r="F2116" s="74" t="s">
        <v>3396</v>
      </c>
      <c r="G2116" s="74">
        <v>0</v>
      </c>
      <c r="H2116" s="74">
        <v>0</v>
      </c>
      <c r="I2116" s="74">
        <v>0</v>
      </c>
      <c r="K2116" s="112"/>
      <c r="L2116" s="112"/>
      <c r="M2116" s="113">
        <v>49</v>
      </c>
      <c r="N2116" s="74" t="s">
        <v>3396</v>
      </c>
      <c r="O2116" s="112"/>
      <c r="P2116" s="112" t="s">
        <v>92</v>
      </c>
      <c r="Q2116" t="str">
        <v>MAIN MODELS</v>
      </c>
      <c r="R2116" s="114" t="str">
        <f t="shared" si="42"/>
        <v>VELOZ NEW</v>
      </c>
      <c r="S2116" t="str">
        <v>Big Model</v>
      </c>
    </row>
    <row r="2117" spans="1:19" hidden="1">
      <c r="A2117" s="72" t="s">
        <v>3390</v>
      </c>
      <c r="B2117" s="73" t="s">
        <v>3070</v>
      </c>
      <c r="C2117" s="73" t="s">
        <v>3452</v>
      </c>
      <c r="D2117" s="73" t="s">
        <v>3395</v>
      </c>
      <c r="E2117" s="73" t="s">
        <v>92</v>
      </c>
      <c r="F2117" s="74" t="s">
        <v>3396</v>
      </c>
      <c r="G2117" s="74">
        <v>0</v>
      </c>
      <c r="H2117" s="74">
        <v>0</v>
      </c>
      <c r="I2117" s="74">
        <v>0</v>
      </c>
      <c r="K2117" s="112"/>
      <c r="L2117" s="112"/>
      <c r="M2117" s="113">
        <v>49</v>
      </c>
      <c r="N2117" s="74" t="s">
        <v>3396</v>
      </c>
      <c r="O2117" s="112"/>
      <c r="P2117" s="112" t="s">
        <v>92</v>
      </c>
      <c r="Q2117" t="str">
        <v>MAIN MODELS</v>
      </c>
      <c r="R2117" s="114" t="str">
        <f t="shared" si="42"/>
        <v>VELOZ NEW</v>
      </c>
      <c r="S2117" t="str">
        <v>Big Model</v>
      </c>
    </row>
    <row r="2118" spans="1:19" hidden="1">
      <c r="A2118" s="72" t="s">
        <v>3453</v>
      </c>
      <c r="B2118" s="73" t="s">
        <v>158</v>
      </c>
      <c r="C2118" s="73" t="s">
        <v>3454</v>
      </c>
      <c r="D2118" s="73" t="s">
        <v>3455</v>
      </c>
      <c r="E2118" s="73" t="s">
        <v>93</v>
      </c>
      <c r="F2118" s="75" t="s">
        <v>161</v>
      </c>
      <c r="G2118" s="75" t="s">
        <v>161</v>
      </c>
      <c r="H2118" s="75" t="s">
        <v>161</v>
      </c>
      <c r="I2118" s="74">
        <v>0</v>
      </c>
      <c r="K2118" s="112"/>
      <c r="L2118" s="112"/>
      <c r="M2118" s="112"/>
      <c r="N2118" s="112"/>
      <c r="O2118" s="112"/>
      <c r="P2118" s="112" t="s">
        <v>93</v>
      </c>
      <c r="Q2118" t="str">
        <v>MAIN MODELS</v>
      </c>
      <c r="R2118" s="114" t="str">
        <f t="shared" si="42"/>
        <v>VIOS</v>
      </c>
      <c r="S2118" t="str">
        <v>Other Model</v>
      </c>
    </row>
    <row r="2119" spans="1:19" hidden="1">
      <c r="A2119" s="72" t="s">
        <v>3453</v>
      </c>
      <c r="B2119" s="73" t="s">
        <v>729</v>
      </c>
      <c r="C2119" s="73" t="s">
        <v>3456</v>
      </c>
      <c r="D2119" s="73" t="s">
        <v>3457</v>
      </c>
      <c r="E2119" s="73" t="s">
        <v>93</v>
      </c>
      <c r="F2119" s="75" t="s">
        <v>161</v>
      </c>
      <c r="G2119" s="75" t="s">
        <v>161</v>
      </c>
      <c r="H2119" s="75" t="s">
        <v>161</v>
      </c>
      <c r="I2119" s="74">
        <v>0</v>
      </c>
      <c r="K2119" s="112"/>
      <c r="L2119" s="112"/>
      <c r="M2119" s="112"/>
      <c r="N2119" s="112"/>
      <c r="O2119" s="112"/>
      <c r="P2119" s="112" t="s">
        <v>93</v>
      </c>
      <c r="Q2119" t="str">
        <v>MAIN MODELS</v>
      </c>
      <c r="R2119" s="114" t="str">
        <f t="shared" si="42"/>
        <v>VIOS</v>
      </c>
      <c r="S2119" t="str">
        <v>Other Model</v>
      </c>
    </row>
    <row r="2120" spans="1:19" hidden="1">
      <c r="A2120" s="72" t="s">
        <v>3458</v>
      </c>
      <c r="B2120" s="73" t="s">
        <v>158</v>
      </c>
      <c r="C2120" s="73" t="s">
        <v>3459</v>
      </c>
      <c r="D2120" s="73" t="s">
        <v>3460</v>
      </c>
      <c r="E2120" s="73" t="s">
        <v>93</v>
      </c>
      <c r="F2120" s="75" t="s">
        <v>161</v>
      </c>
      <c r="G2120" s="75" t="s">
        <v>161</v>
      </c>
      <c r="H2120" s="75" t="s">
        <v>161</v>
      </c>
      <c r="I2120" s="74">
        <v>0</v>
      </c>
      <c r="K2120" s="112"/>
      <c r="L2120" s="112"/>
      <c r="M2120" s="112"/>
      <c r="N2120" s="112"/>
      <c r="O2120" s="112"/>
      <c r="P2120" s="112" t="s">
        <v>93</v>
      </c>
      <c r="Q2120" t="str">
        <v>MAIN MODELS</v>
      </c>
      <c r="R2120" s="114" t="str">
        <f t="shared" si="42"/>
        <v>VIOS</v>
      </c>
      <c r="S2120" t="str">
        <v>Other Model</v>
      </c>
    </row>
    <row r="2121" spans="1:19" hidden="1">
      <c r="A2121" s="72" t="s">
        <v>3458</v>
      </c>
      <c r="B2121" s="73" t="s">
        <v>729</v>
      </c>
      <c r="C2121" s="73" t="s">
        <v>3461</v>
      </c>
      <c r="D2121" s="73" t="s">
        <v>3462</v>
      </c>
      <c r="E2121" s="73" t="s">
        <v>93</v>
      </c>
      <c r="F2121" s="75" t="s">
        <v>161</v>
      </c>
      <c r="G2121" s="75" t="s">
        <v>161</v>
      </c>
      <c r="H2121" s="75" t="s">
        <v>161</v>
      </c>
      <c r="I2121" s="74">
        <v>0</v>
      </c>
      <c r="K2121" s="112"/>
      <c r="L2121" s="112"/>
      <c r="M2121" s="112"/>
      <c r="N2121" s="112"/>
      <c r="O2121" s="112"/>
      <c r="P2121" s="112" t="s">
        <v>93</v>
      </c>
      <c r="Q2121" t="str">
        <v>MAIN MODELS</v>
      </c>
      <c r="R2121" s="114" t="str">
        <f t="shared" si="42"/>
        <v>VIOS</v>
      </c>
      <c r="S2121" t="str">
        <v>Other Model</v>
      </c>
    </row>
    <row r="2122" spans="1:19" hidden="1">
      <c r="A2122" s="72" t="s">
        <v>3463</v>
      </c>
      <c r="B2122" s="73" t="s">
        <v>158</v>
      </c>
      <c r="C2122" s="73" t="s">
        <v>3464</v>
      </c>
      <c r="D2122" s="73" t="s">
        <v>3465</v>
      </c>
      <c r="E2122" s="73" t="s">
        <v>93</v>
      </c>
      <c r="F2122" s="75" t="s">
        <v>161</v>
      </c>
      <c r="G2122" s="75" t="s">
        <v>161</v>
      </c>
      <c r="H2122" s="75" t="s">
        <v>161</v>
      </c>
      <c r="I2122" s="74">
        <v>0</v>
      </c>
      <c r="K2122" s="112"/>
      <c r="L2122" s="112"/>
      <c r="M2122" s="112"/>
      <c r="N2122" s="112"/>
      <c r="O2122" s="112"/>
      <c r="P2122" s="112" t="s">
        <v>93</v>
      </c>
      <c r="Q2122" t="str">
        <v>MAIN MODELS</v>
      </c>
      <c r="R2122" s="114" t="str">
        <f t="shared" si="42"/>
        <v>VIOS</v>
      </c>
      <c r="S2122" t="str">
        <v>Other Model</v>
      </c>
    </row>
    <row r="2123" spans="1:19" hidden="1">
      <c r="A2123" s="72" t="s">
        <v>3463</v>
      </c>
      <c r="B2123" s="73" t="s">
        <v>729</v>
      </c>
      <c r="C2123" s="73" t="s">
        <v>3466</v>
      </c>
      <c r="D2123" s="73" t="s">
        <v>3467</v>
      </c>
      <c r="E2123" s="73" t="s">
        <v>93</v>
      </c>
      <c r="F2123" s="75" t="s">
        <v>161</v>
      </c>
      <c r="G2123" s="75" t="s">
        <v>161</v>
      </c>
      <c r="H2123" s="75" t="s">
        <v>161</v>
      </c>
      <c r="I2123" s="74">
        <v>0</v>
      </c>
      <c r="K2123" s="112"/>
      <c r="L2123" s="112"/>
      <c r="M2123" s="112"/>
      <c r="N2123" s="112"/>
      <c r="O2123" s="112"/>
      <c r="P2123" s="112" t="s">
        <v>93</v>
      </c>
      <c r="Q2123" t="str">
        <v>MAIN MODELS</v>
      </c>
      <c r="R2123" s="114" t="str">
        <f t="shared" si="42"/>
        <v>VIOS</v>
      </c>
      <c r="S2123" t="str">
        <v>Other Model</v>
      </c>
    </row>
    <row r="2124" spans="1:19" hidden="1">
      <c r="A2124" s="72" t="s">
        <v>3468</v>
      </c>
      <c r="B2124" s="73" t="s">
        <v>158</v>
      </c>
      <c r="C2124" s="73" t="s">
        <v>3469</v>
      </c>
      <c r="D2124" s="73" t="s">
        <v>3470</v>
      </c>
      <c r="E2124" s="73" t="s">
        <v>93</v>
      </c>
      <c r="F2124" s="75" t="s">
        <v>161</v>
      </c>
      <c r="G2124" s="75" t="s">
        <v>161</v>
      </c>
      <c r="H2124" s="75" t="s">
        <v>161</v>
      </c>
      <c r="I2124" s="74">
        <v>0</v>
      </c>
      <c r="K2124" s="112"/>
      <c r="L2124" s="112"/>
      <c r="M2124" s="112"/>
      <c r="N2124" s="112"/>
      <c r="O2124" s="112"/>
      <c r="P2124" s="112" t="s">
        <v>93</v>
      </c>
      <c r="Q2124" t="str">
        <v>MAIN MODELS</v>
      </c>
      <c r="R2124" s="114" t="str">
        <f t="shared" si="42"/>
        <v>VIOS</v>
      </c>
      <c r="S2124" t="str">
        <v>Other Model</v>
      </c>
    </row>
    <row r="2125" spans="1:19" hidden="1">
      <c r="A2125" s="72" t="s">
        <v>3468</v>
      </c>
      <c r="B2125" s="73" t="s">
        <v>729</v>
      </c>
      <c r="C2125" s="73" t="s">
        <v>3471</v>
      </c>
      <c r="D2125" s="73" t="s">
        <v>3472</v>
      </c>
      <c r="E2125" s="73" t="s">
        <v>93</v>
      </c>
      <c r="F2125" s="75" t="s">
        <v>161</v>
      </c>
      <c r="G2125" s="75" t="s">
        <v>161</v>
      </c>
      <c r="H2125" s="75" t="s">
        <v>161</v>
      </c>
      <c r="I2125" s="74">
        <v>0</v>
      </c>
      <c r="K2125" s="112"/>
      <c r="L2125" s="112"/>
      <c r="M2125" s="112"/>
      <c r="N2125" s="112"/>
      <c r="O2125" s="112"/>
      <c r="P2125" s="112" t="s">
        <v>93</v>
      </c>
      <c r="Q2125" t="str">
        <v>MAIN MODELS</v>
      </c>
      <c r="R2125" s="114" t="str">
        <f t="shared" si="42"/>
        <v>VIOS</v>
      </c>
      <c r="S2125" t="str">
        <v>Other Model</v>
      </c>
    </row>
    <row r="2126" spans="1:19" hidden="1">
      <c r="A2126" s="72" t="s">
        <v>3473</v>
      </c>
      <c r="B2126" s="73" t="s">
        <v>158</v>
      </c>
      <c r="C2126" s="73" t="s">
        <v>3474</v>
      </c>
      <c r="D2126" s="73" t="s">
        <v>3455</v>
      </c>
      <c r="E2126" s="73" t="s">
        <v>93</v>
      </c>
      <c r="F2126" s="75" t="s">
        <v>161</v>
      </c>
      <c r="G2126" s="75" t="s">
        <v>161</v>
      </c>
      <c r="H2126" s="75" t="s">
        <v>161</v>
      </c>
      <c r="I2126" s="74">
        <v>0</v>
      </c>
      <c r="K2126" s="112"/>
      <c r="L2126" s="112"/>
      <c r="M2126" s="112"/>
      <c r="N2126" s="112"/>
      <c r="O2126" s="112"/>
      <c r="P2126" s="112" t="s">
        <v>93</v>
      </c>
      <c r="Q2126" t="str">
        <v>MAIN MODELS</v>
      </c>
      <c r="R2126" s="114" t="str">
        <f t="shared" si="42"/>
        <v>VIOS</v>
      </c>
      <c r="S2126" t="str">
        <v>Other Model</v>
      </c>
    </row>
    <row r="2127" spans="1:19" hidden="1">
      <c r="A2127" s="72" t="s">
        <v>3473</v>
      </c>
      <c r="B2127" s="73" t="s">
        <v>162</v>
      </c>
      <c r="C2127" s="73" t="s">
        <v>3475</v>
      </c>
      <c r="D2127" s="73" t="s">
        <v>3455</v>
      </c>
      <c r="E2127" s="73" t="s">
        <v>93</v>
      </c>
      <c r="F2127" s="75" t="s">
        <v>161</v>
      </c>
      <c r="G2127" s="75" t="s">
        <v>161</v>
      </c>
      <c r="H2127" s="75" t="s">
        <v>161</v>
      </c>
      <c r="I2127" s="74">
        <v>0</v>
      </c>
      <c r="K2127" s="112"/>
      <c r="L2127" s="112"/>
      <c r="M2127" s="112"/>
      <c r="N2127" s="112"/>
      <c r="O2127" s="112"/>
      <c r="P2127" s="112" t="s">
        <v>93</v>
      </c>
      <c r="Q2127" t="str">
        <v>MAIN MODELS</v>
      </c>
      <c r="R2127" s="114" t="str">
        <f t="shared" si="42"/>
        <v>VIOS</v>
      </c>
      <c r="S2127" t="str">
        <v>Other Model</v>
      </c>
    </row>
    <row r="2128" spans="1:19" hidden="1">
      <c r="A2128" s="72" t="s">
        <v>3473</v>
      </c>
      <c r="B2128" s="73" t="s">
        <v>1168</v>
      </c>
      <c r="C2128" s="73" t="s">
        <v>3476</v>
      </c>
      <c r="D2128" s="73" t="s">
        <v>3455</v>
      </c>
      <c r="E2128" s="73" t="s">
        <v>93</v>
      </c>
      <c r="F2128" s="75" t="s">
        <v>161</v>
      </c>
      <c r="G2128" s="75" t="s">
        <v>161</v>
      </c>
      <c r="H2128" s="75" t="s">
        <v>161</v>
      </c>
      <c r="I2128" s="74">
        <v>0</v>
      </c>
      <c r="K2128" s="112"/>
      <c r="L2128" s="112"/>
      <c r="M2128" s="112"/>
      <c r="N2128" s="112"/>
      <c r="O2128" s="112"/>
      <c r="P2128" s="112" t="s">
        <v>93</v>
      </c>
      <c r="Q2128" t="str">
        <v>MAIN MODELS</v>
      </c>
      <c r="R2128" s="114" t="str">
        <f t="shared" si="42"/>
        <v>VIOS</v>
      </c>
      <c r="S2128" t="str">
        <v>Other Model</v>
      </c>
    </row>
    <row r="2129" spans="1:19" hidden="1">
      <c r="A2129" s="72" t="s">
        <v>3473</v>
      </c>
      <c r="B2129" s="73" t="s">
        <v>1170</v>
      </c>
      <c r="C2129" s="73" t="s">
        <v>3477</v>
      </c>
      <c r="D2129" s="73" t="s">
        <v>3455</v>
      </c>
      <c r="E2129" s="73" t="s">
        <v>93</v>
      </c>
      <c r="F2129" s="75" t="s">
        <v>161</v>
      </c>
      <c r="G2129" s="75" t="s">
        <v>161</v>
      </c>
      <c r="H2129" s="75" t="s">
        <v>161</v>
      </c>
      <c r="I2129" s="74">
        <v>0</v>
      </c>
      <c r="K2129" s="112"/>
      <c r="L2129" s="112"/>
      <c r="M2129" s="112"/>
      <c r="N2129" s="112"/>
      <c r="O2129" s="112"/>
      <c r="P2129" s="112" t="s">
        <v>93</v>
      </c>
      <c r="Q2129" t="str">
        <v>MAIN MODELS</v>
      </c>
      <c r="R2129" s="114" t="str">
        <f t="shared" si="42"/>
        <v>VIOS</v>
      </c>
      <c r="S2129" t="str">
        <v>Other Model</v>
      </c>
    </row>
    <row r="2130" spans="1:19" hidden="1">
      <c r="A2130" s="72" t="s">
        <v>3478</v>
      </c>
      <c r="B2130" s="73" t="s">
        <v>158</v>
      </c>
      <c r="C2130" s="73" t="s">
        <v>3479</v>
      </c>
      <c r="D2130" s="73" t="s">
        <v>3460</v>
      </c>
      <c r="E2130" s="73" t="s">
        <v>93</v>
      </c>
      <c r="F2130" s="75" t="s">
        <v>161</v>
      </c>
      <c r="G2130" s="75" t="s">
        <v>161</v>
      </c>
      <c r="H2130" s="75" t="s">
        <v>161</v>
      </c>
      <c r="I2130" s="74">
        <v>0</v>
      </c>
      <c r="K2130" s="112"/>
      <c r="L2130" s="112"/>
      <c r="M2130" s="112"/>
      <c r="N2130" s="112"/>
      <c r="O2130" s="112"/>
      <c r="P2130" s="112" t="s">
        <v>93</v>
      </c>
      <c r="Q2130" t="str">
        <v>MAIN MODELS</v>
      </c>
      <c r="R2130" s="114" t="str">
        <f t="shared" si="42"/>
        <v>VIOS</v>
      </c>
      <c r="S2130" t="str">
        <v>Other Model</v>
      </c>
    </row>
    <row r="2131" spans="1:19" hidden="1">
      <c r="A2131" s="72" t="s">
        <v>3480</v>
      </c>
      <c r="B2131" s="73" t="s">
        <v>158</v>
      </c>
      <c r="C2131" s="73" t="s">
        <v>3481</v>
      </c>
      <c r="D2131" s="73" t="s">
        <v>3465</v>
      </c>
      <c r="E2131" s="73" t="s">
        <v>93</v>
      </c>
      <c r="F2131" s="75" t="s">
        <v>161</v>
      </c>
      <c r="G2131" s="75" t="s">
        <v>161</v>
      </c>
      <c r="H2131" s="75" t="s">
        <v>161</v>
      </c>
      <c r="I2131" s="74">
        <v>0</v>
      </c>
      <c r="K2131" s="112"/>
      <c r="L2131" s="112"/>
      <c r="M2131" s="112"/>
      <c r="N2131" s="112"/>
      <c r="O2131" s="112"/>
      <c r="P2131" s="112" t="s">
        <v>93</v>
      </c>
      <c r="Q2131" t="str">
        <v>MAIN MODELS</v>
      </c>
      <c r="R2131" s="114" t="str">
        <f t="shared" si="42"/>
        <v>VIOS</v>
      </c>
      <c r="S2131" t="str">
        <v>Other Model</v>
      </c>
    </row>
    <row r="2132" spans="1:19" hidden="1">
      <c r="A2132" s="72" t="s">
        <v>3480</v>
      </c>
      <c r="B2132" s="73" t="s">
        <v>162</v>
      </c>
      <c r="C2132" s="73" t="s">
        <v>3482</v>
      </c>
      <c r="D2132" s="73" t="s">
        <v>3465</v>
      </c>
      <c r="E2132" s="73" t="s">
        <v>93</v>
      </c>
      <c r="F2132" s="75" t="s">
        <v>161</v>
      </c>
      <c r="G2132" s="75" t="s">
        <v>161</v>
      </c>
      <c r="H2132" s="75" t="s">
        <v>161</v>
      </c>
      <c r="I2132" s="74">
        <v>0</v>
      </c>
      <c r="K2132" s="112"/>
      <c r="L2132" s="112"/>
      <c r="M2132" s="112"/>
      <c r="N2132" s="112"/>
      <c r="O2132" s="112"/>
      <c r="P2132" s="112" t="s">
        <v>93</v>
      </c>
      <c r="Q2132" t="str">
        <v>MAIN MODELS</v>
      </c>
      <c r="R2132" s="114" t="str">
        <f t="shared" si="42"/>
        <v>VIOS</v>
      </c>
      <c r="S2132" t="str">
        <v>Other Model</v>
      </c>
    </row>
    <row r="2133" spans="1:19" hidden="1">
      <c r="A2133" s="72" t="s">
        <v>3480</v>
      </c>
      <c r="B2133" s="73" t="s">
        <v>1168</v>
      </c>
      <c r="C2133" s="73" t="s">
        <v>3483</v>
      </c>
      <c r="D2133" s="73" t="s">
        <v>3465</v>
      </c>
      <c r="E2133" s="73" t="s">
        <v>93</v>
      </c>
      <c r="F2133" s="75" t="s">
        <v>161</v>
      </c>
      <c r="G2133" s="75" t="s">
        <v>161</v>
      </c>
      <c r="H2133" s="75" t="s">
        <v>161</v>
      </c>
      <c r="I2133" s="74">
        <v>0</v>
      </c>
      <c r="K2133" s="112"/>
      <c r="L2133" s="112"/>
      <c r="M2133" s="112"/>
      <c r="N2133" s="112"/>
      <c r="O2133" s="112"/>
      <c r="P2133" s="112" t="s">
        <v>93</v>
      </c>
      <c r="Q2133" t="str">
        <v>MAIN MODELS</v>
      </c>
      <c r="R2133" s="114" t="str">
        <f t="shared" si="42"/>
        <v>VIOS</v>
      </c>
      <c r="S2133" t="str">
        <v>Other Model</v>
      </c>
    </row>
    <row r="2134" spans="1:19" hidden="1">
      <c r="A2134" s="72" t="s">
        <v>3480</v>
      </c>
      <c r="B2134" s="73" t="s">
        <v>1170</v>
      </c>
      <c r="C2134" s="73" t="s">
        <v>3484</v>
      </c>
      <c r="D2134" s="73" t="s">
        <v>3465</v>
      </c>
      <c r="E2134" s="73" t="s">
        <v>93</v>
      </c>
      <c r="F2134" s="75" t="s">
        <v>161</v>
      </c>
      <c r="G2134" s="75" t="s">
        <v>161</v>
      </c>
      <c r="H2134" s="75" t="s">
        <v>161</v>
      </c>
      <c r="I2134" s="74">
        <v>0</v>
      </c>
      <c r="K2134" s="112"/>
      <c r="L2134" s="112"/>
      <c r="M2134" s="112"/>
      <c r="N2134" s="112"/>
      <c r="O2134" s="112"/>
      <c r="P2134" s="112" t="s">
        <v>93</v>
      </c>
      <c r="Q2134" t="str">
        <v>MAIN MODELS</v>
      </c>
      <c r="R2134" s="114" t="str">
        <f t="shared" si="42"/>
        <v>VIOS</v>
      </c>
      <c r="S2134" t="str">
        <v>Other Model</v>
      </c>
    </row>
    <row r="2135" spans="1:19" hidden="1">
      <c r="A2135" s="72" t="s">
        <v>3480</v>
      </c>
      <c r="B2135" s="73" t="s">
        <v>1180</v>
      </c>
      <c r="C2135" s="73" t="s">
        <v>3485</v>
      </c>
      <c r="D2135" s="73" t="s">
        <v>3465</v>
      </c>
      <c r="E2135" s="73" t="s">
        <v>93</v>
      </c>
      <c r="F2135" s="75" t="s">
        <v>161</v>
      </c>
      <c r="G2135" s="75" t="s">
        <v>161</v>
      </c>
      <c r="H2135" s="75" t="s">
        <v>161</v>
      </c>
      <c r="I2135" s="74">
        <v>0</v>
      </c>
      <c r="K2135" s="112"/>
      <c r="L2135" s="112"/>
      <c r="M2135" s="112"/>
      <c r="N2135" s="112"/>
      <c r="O2135" s="112"/>
      <c r="P2135" s="112" t="s">
        <v>93</v>
      </c>
      <c r="Q2135" t="str">
        <v>MAIN MODELS</v>
      </c>
      <c r="R2135" s="114" t="str">
        <f t="shared" si="42"/>
        <v>VIOS</v>
      </c>
      <c r="S2135" t="str">
        <v>Other Model</v>
      </c>
    </row>
    <row r="2136" spans="1:19" hidden="1">
      <c r="A2136" s="72" t="s">
        <v>2880</v>
      </c>
      <c r="B2136" s="73" t="s">
        <v>158</v>
      </c>
      <c r="C2136" s="73" t="s">
        <v>3486</v>
      </c>
      <c r="D2136" s="73" t="s">
        <v>3470</v>
      </c>
      <c r="E2136" s="73" t="s">
        <v>93</v>
      </c>
      <c r="F2136" s="75" t="s">
        <v>161</v>
      </c>
      <c r="G2136" s="75" t="s">
        <v>161</v>
      </c>
      <c r="H2136" s="75" t="s">
        <v>161</v>
      </c>
      <c r="I2136" s="74">
        <v>0</v>
      </c>
      <c r="K2136" s="112"/>
      <c r="L2136" s="112"/>
      <c r="M2136" s="112"/>
      <c r="N2136" s="112"/>
      <c r="O2136" s="112"/>
      <c r="P2136" s="112" t="s">
        <v>93</v>
      </c>
      <c r="Q2136" t="str">
        <v>MAIN MODELS</v>
      </c>
      <c r="R2136" s="114" t="str">
        <f t="shared" si="42"/>
        <v>VIOS</v>
      </c>
      <c r="S2136" t="str">
        <v>Other Model</v>
      </c>
    </row>
    <row r="2137" spans="1:19" hidden="1">
      <c r="A2137" s="72" t="s">
        <v>2880</v>
      </c>
      <c r="B2137" s="73" t="s">
        <v>1168</v>
      </c>
      <c r="C2137" s="73" t="s">
        <v>3487</v>
      </c>
      <c r="D2137" s="73" t="s">
        <v>3470</v>
      </c>
      <c r="E2137" s="73" t="s">
        <v>93</v>
      </c>
      <c r="F2137" s="75" t="s">
        <v>161</v>
      </c>
      <c r="G2137" s="75" t="s">
        <v>161</v>
      </c>
      <c r="H2137" s="75" t="s">
        <v>161</v>
      </c>
      <c r="I2137" s="74">
        <v>0</v>
      </c>
      <c r="K2137" s="112"/>
      <c r="L2137" s="112"/>
      <c r="M2137" s="112"/>
      <c r="N2137" s="112"/>
      <c r="O2137" s="112"/>
      <c r="P2137" s="112" t="s">
        <v>93</v>
      </c>
      <c r="Q2137" t="str">
        <v>MAIN MODELS</v>
      </c>
      <c r="R2137" s="114" t="str">
        <f t="shared" si="42"/>
        <v>VIOS</v>
      </c>
      <c r="S2137" t="str">
        <v>Other Model</v>
      </c>
    </row>
    <row r="2138" spans="1:19" hidden="1">
      <c r="A2138" s="72" t="s">
        <v>3488</v>
      </c>
      <c r="B2138" s="73" t="s">
        <v>221</v>
      </c>
      <c r="C2138" s="73" t="s">
        <v>3489</v>
      </c>
      <c r="D2138" s="73" t="s">
        <v>3457</v>
      </c>
      <c r="E2138" s="73" t="s">
        <v>93</v>
      </c>
      <c r="F2138" s="75" t="s">
        <v>161</v>
      </c>
      <c r="G2138" s="75" t="s">
        <v>161</v>
      </c>
      <c r="H2138" s="75" t="s">
        <v>161</v>
      </c>
      <c r="I2138" s="74">
        <v>0</v>
      </c>
      <c r="K2138" s="112"/>
      <c r="L2138" s="112"/>
      <c r="M2138" s="112"/>
      <c r="N2138" s="112"/>
      <c r="O2138" s="112"/>
      <c r="P2138" s="112" t="s">
        <v>93</v>
      </c>
      <c r="Q2138" t="str">
        <v>MAIN MODELS</v>
      </c>
      <c r="R2138" s="114" t="str">
        <f t="shared" si="42"/>
        <v>VIOS</v>
      </c>
      <c r="S2138" t="str">
        <v>Other Model</v>
      </c>
    </row>
    <row r="2139" spans="1:19" hidden="1">
      <c r="A2139" s="72" t="s">
        <v>3488</v>
      </c>
      <c r="B2139" s="73" t="s">
        <v>158</v>
      </c>
      <c r="C2139" s="73" t="s">
        <v>3490</v>
      </c>
      <c r="D2139" s="73" t="s">
        <v>3457</v>
      </c>
      <c r="E2139" s="73" t="s">
        <v>93</v>
      </c>
      <c r="F2139" s="75" t="s">
        <v>161</v>
      </c>
      <c r="G2139" s="75" t="s">
        <v>161</v>
      </c>
      <c r="H2139" s="75" t="s">
        <v>161</v>
      </c>
      <c r="I2139" s="74">
        <v>0</v>
      </c>
      <c r="K2139" s="112"/>
      <c r="L2139" s="112"/>
      <c r="M2139" s="112"/>
      <c r="N2139" s="112"/>
      <c r="O2139" s="112"/>
      <c r="P2139" s="112" t="s">
        <v>93</v>
      </c>
      <c r="Q2139" t="str">
        <v>MAIN MODELS</v>
      </c>
      <c r="R2139" s="114" t="str">
        <f t="shared" si="42"/>
        <v>VIOS</v>
      </c>
      <c r="S2139" t="str">
        <v>Other Model</v>
      </c>
    </row>
    <row r="2140" spans="1:19" hidden="1">
      <c r="A2140" s="72" t="s">
        <v>3488</v>
      </c>
      <c r="B2140" s="73" t="s">
        <v>274</v>
      </c>
      <c r="C2140" s="73" t="s">
        <v>3491</v>
      </c>
      <c r="D2140" s="73" t="s">
        <v>3455</v>
      </c>
      <c r="E2140" s="73" t="s">
        <v>93</v>
      </c>
      <c r="F2140" s="75" t="s">
        <v>161</v>
      </c>
      <c r="G2140" s="75" t="s">
        <v>161</v>
      </c>
      <c r="H2140" s="75" t="s">
        <v>161</v>
      </c>
      <c r="I2140" s="74">
        <v>0</v>
      </c>
      <c r="K2140" s="112"/>
      <c r="L2140" s="112"/>
      <c r="M2140" s="112"/>
      <c r="N2140" s="112"/>
      <c r="O2140" s="112"/>
      <c r="P2140" s="112" t="s">
        <v>93</v>
      </c>
      <c r="Q2140" t="str">
        <v>MAIN MODELS</v>
      </c>
      <c r="R2140" s="114" t="str">
        <f t="shared" si="42"/>
        <v>VIOS</v>
      </c>
      <c r="S2140" t="str">
        <v>Other Model</v>
      </c>
    </row>
    <row r="2141" spans="1:19" hidden="1">
      <c r="A2141" s="72" t="s">
        <v>3492</v>
      </c>
      <c r="B2141" s="73" t="s">
        <v>158</v>
      </c>
      <c r="C2141" s="73" t="s">
        <v>3493</v>
      </c>
      <c r="D2141" s="73" t="s">
        <v>3462</v>
      </c>
      <c r="E2141" s="73" t="s">
        <v>93</v>
      </c>
      <c r="F2141" s="75" t="s">
        <v>161</v>
      </c>
      <c r="G2141" s="75" t="s">
        <v>161</v>
      </c>
      <c r="H2141" s="75" t="s">
        <v>161</v>
      </c>
      <c r="I2141" s="74">
        <v>0</v>
      </c>
      <c r="K2141" s="112"/>
      <c r="L2141" s="112"/>
      <c r="M2141" s="112"/>
      <c r="N2141" s="112"/>
      <c r="O2141" s="112"/>
      <c r="P2141" s="112" t="s">
        <v>93</v>
      </c>
      <c r="Q2141" t="str">
        <v>MAIN MODELS</v>
      </c>
      <c r="R2141" s="114" t="str">
        <f t="shared" si="42"/>
        <v>VIOS</v>
      </c>
      <c r="S2141" t="str">
        <v>Other Model</v>
      </c>
    </row>
    <row r="2142" spans="1:19" hidden="1">
      <c r="A2142" s="72" t="s">
        <v>3492</v>
      </c>
      <c r="B2142" s="73" t="s">
        <v>221</v>
      </c>
      <c r="C2142" s="73" t="s">
        <v>3494</v>
      </c>
      <c r="D2142" s="73" t="s">
        <v>3460</v>
      </c>
      <c r="E2142" s="73" t="s">
        <v>93</v>
      </c>
      <c r="F2142" s="75" t="s">
        <v>161</v>
      </c>
      <c r="G2142" s="75" t="s">
        <v>161</v>
      </c>
      <c r="H2142" s="75" t="s">
        <v>161</v>
      </c>
      <c r="I2142" s="74">
        <v>0</v>
      </c>
      <c r="K2142" s="112"/>
      <c r="L2142" s="112"/>
      <c r="M2142" s="112"/>
      <c r="N2142" s="112"/>
      <c r="O2142" s="112"/>
      <c r="P2142" s="112" t="s">
        <v>93</v>
      </c>
      <c r="Q2142" t="str">
        <v>MAIN MODELS</v>
      </c>
      <c r="R2142" s="114" t="str">
        <f t="shared" si="42"/>
        <v>VIOS</v>
      </c>
      <c r="S2142" t="str">
        <v>Other Model</v>
      </c>
    </row>
    <row r="2143" spans="1:19" hidden="1">
      <c r="A2143" s="72" t="s">
        <v>3492</v>
      </c>
      <c r="B2143" s="73" t="s">
        <v>719</v>
      </c>
      <c r="C2143" s="73" t="s">
        <v>3495</v>
      </c>
      <c r="D2143" s="73" t="s">
        <v>3460</v>
      </c>
      <c r="E2143" s="73" t="s">
        <v>93</v>
      </c>
      <c r="F2143" s="75" t="s">
        <v>161</v>
      </c>
      <c r="G2143" s="75" t="s">
        <v>161</v>
      </c>
      <c r="H2143" s="75" t="s">
        <v>161</v>
      </c>
      <c r="I2143" s="74">
        <v>0</v>
      </c>
      <c r="K2143" s="112"/>
      <c r="L2143" s="112"/>
      <c r="M2143" s="112"/>
      <c r="N2143" s="112"/>
      <c r="O2143" s="112"/>
      <c r="P2143" s="112" t="s">
        <v>93</v>
      </c>
      <c r="Q2143" t="str">
        <v>MAIN MODELS</v>
      </c>
      <c r="R2143" s="114" t="str">
        <f t="shared" si="42"/>
        <v>VIOS</v>
      </c>
      <c r="S2143" t="str">
        <v>Other Model</v>
      </c>
    </row>
    <row r="2144" spans="1:19" hidden="1">
      <c r="A2144" s="72" t="s">
        <v>3492</v>
      </c>
      <c r="B2144" s="73" t="s">
        <v>274</v>
      </c>
      <c r="C2144" s="73" t="s">
        <v>3496</v>
      </c>
      <c r="D2144" s="73" t="s">
        <v>3460</v>
      </c>
      <c r="E2144" s="73" t="s">
        <v>93</v>
      </c>
      <c r="F2144" s="75" t="s">
        <v>161</v>
      </c>
      <c r="G2144" s="75" t="s">
        <v>161</v>
      </c>
      <c r="H2144" s="75" t="s">
        <v>161</v>
      </c>
      <c r="I2144" s="74">
        <v>0</v>
      </c>
      <c r="K2144" s="112"/>
      <c r="L2144" s="112"/>
      <c r="M2144" s="112"/>
      <c r="N2144" s="112"/>
      <c r="O2144" s="112"/>
      <c r="P2144" s="112" t="s">
        <v>93</v>
      </c>
      <c r="Q2144" t="str">
        <v>MAIN MODELS</v>
      </c>
      <c r="R2144" s="114" t="str">
        <f t="shared" si="42"/>
        <v>VIOS</v>
      </c>
      <c r="S2144" t="str">
        <v>Other Model</v>
      </c>
    </row>
    <row r="2145" spans="1:19" hidden="1">
      <c r="A2145" s="72" t="s">
        <v>3492</v>
      </c>
      <c r="B2145" s="73" t="s">
        <v>729</v>
      </c>
      <c r="C2145" s="73" t="s">
        <v>3497</v>
      </c>
      <c r="D2145" s="73" t="s">
        <v>3460</v>
      </c>
      <c r="E2145" s="73" t="s">
        <v>93</v>
      </c>
      <c r="F2145" s="75" t="s">
        <v>161</v>
      </c>
      <c r="G2145" s="75" t="s">
        <v>161</v>
      </c>
      <c r="H2145" s="75" t="s">
        <v>161</v>
      </c>
      <c r="I2145" s="74">
        <v>0</v>
      </c>
      <c r="K2145" s="112"/>
      <c r="L2145" s="112"/>
      <c r="M2145" s="112"/>
      <c r="N2145" s="112"/>
      <c r="O2145" s="112"/>
      <c r="P2145" s="112" t="s">
        <v>93</v>
      </c>
      <c r="Q2145" t="str">
        <v>MAIN MODELS</v>
      </c>
      <c r="R2145" s="114" t="str">
        <f t="shared" si="42"/>
        <v>VIOS</v>
      </c>
      <c r="S2145" t="str">
        <v>Other Model</v>
      </c>
    </row>
    <row r="2146" spans="1:19" hidden="1">
      <c r="A2146" s="72" t="s">
        <v>3492</v>
      </c>
      <c r="B2146" s="73" t="s">
        <v>277</v>
      </c>
      <c r="C2146" s="73" t="s">
        <v>3498</v>
      </c>
      <c r="D2146" s="73" t="s">
        <v>3460</v>
      </c>
      <c r="E2146" s="73" t="s">
        <v>93</v>
      </c>
      <c r="F2146" s="75" t="s">
        <v>161</v>
      </c>
      <c r="G2146" s="75" t="s">
        <v>161</v>
      </c>
      <c r="H2146" s="75" t="s">
        <v>161</v>
      </c>
      <c r="I2146" s="74">
        <v>0</v>
      </c>
      <c r="K2146" s="112"/>
      <c r="L2146" s="112"/>
      <c r="M2146" s="112"/>
      <c r="N2146" s="112"/>
      <c r="O2146" s="112"/>
      <c r="P2146" s="112" t="s">
        <v>93</v>
      </c>
      <c r="Q2146" t="str">
        <v>MAIN MODELS</v>
      </c>
      <c r="R2146" s="114" t="str">
        <f t="shared" si="42"/>
        <v>VIOS</v>
      </c>
      <c r="S2146" t="str">
        <v>Other Model</v>
      </c>
    </row>
    <row r="2147" spans="1:19" hidden="1">
      <c r="A2147" s="72" t="s">
        <v>3499</v>
      </c>
      <c r="B2147" s="73" t="s">
        <v>221</v>
      </c>
      <c r="C2147" s="73" t="s">
        <v>3500</v>
      </c>
      <c r="D2147" s="73" t="s">
        <v>3465</v>
      </c>
      <c r="E2147" s="73" t="s">
        <v>93</v>
      </c>
      <c r="F2147" s="75" t="s">
        <v>161</v>
      </c>
      <c r="G2147" s="75" t="s">
        <v>161</v>
      </c>
      <c r="H2147" s="75" t="s">
        <v>161</v>
      </c>
      <c r="I2147" s="74">
        <v>0</v>
      </c>
      <c r="K2147" s="112"/>
      <c r="L2147" s="112"/>
      <c r="M2147" s="112"/>
      <c r="N2147" s="112"/>
      <c r="O2147" s="112"/>
      <c r="P2147" s="112" t="s">
        <v>93</v>
      </c>
      <c r="Q2147" t="str">
        <v>MAIN MODELS</v>
      </c>
      <c r="R2147" s="114" t="str">
        <f t="shared" si="42"/>
        <v>VIOS</v>
      </c>
      <c r="S2147" t="str">
        <v>Other Model</v>
      </c>
    </row>
    <row r="2148" spans="1:19" hidden="1">
      <c r="A2148" s="72" t="s">
        <v>3499</v>
      </c>
      <c r="B2148" s="73" t="s">
        <v>164</v>
      </c>
      <c r="C2148" s="73" t="s">
        <v>3501</v>
      </c>
      <c r="D2148" s="73" t="s">
        <v>3467</v>
      </c>
      <c r="E2148" s="73" t="s">
        <v>93</v>
      </c>
      <c r="F2148" s="75" t="s">
        <v>161</v>
      </c>
      <c r="G2148" s="75" t="s">
        <v>161</v>
      </c>
      <c r="H2148" s="75" t="s">
        <v>161</v>
      </c>
      <c r="I2148" s="74">
        <v>0</v>
      </c>
      <c r="K2148" s="112"/>
      <c r="L2148" s="112"/>
      <c r="M2148" s="112"/>
      <c r="N2148" s="112"/>
      <c r="O2148" s="112"/>
      <c r="P2148" s="112" t="s">
        <v>93</v>
      </c>
      <c r="Q2148" t="str">
        <v>MAIN MODELS</v>
      </c>
      <c r="R2148" s="114" t="str">
        <f t="shared" si="42"/>
        <v>VIOS</v>
      </c>
      <c r="S2148" t="str">
        <v>Other Model</v>
      </c>
    </row>
    <row r="2149" spans="1:19" hidden="1">
      <c r="A2149" s="72" t="s">
        <v>3499</v>
      </c>
      <c r="B2149" s="73" t="s">
        <v>719</v>
      </c>
      <c r="C2149" s="73" t="s">
        <v>3502</v>
      </c>
      <c r="D2149" s="73" t="s">
        <v>3465</v>
      </c>
      <c r="E2149" s="73" t="s">
        <v>93</v>
      </c>
      <c r="F2149" s="75" t="s">
        <v>161</v>
      </c>
      <c r="G2149" s="75" t="s">
        <v>161</v>
      </c>
      <c r="H2149" s="75" t="s">
        <v>161</v>
      </c>
      <c r="I2149" s="74">
        <v>0</v>
      </c>
      <c r="K2149" s="112"/>
      <c r="L2149" s="112"/>
      <c r="M2149" s="112"/>
      <c r="N2149" s="112"/>
      <c r="O2149" s="112"/>
      <c r="P2149" s="112" t="s">
        <v>93</v>
      </c>
      <c r="Q2149" t="str">
        <v>MAIN MODELS</v>
      </c>
      <c r="R2149" s="114" t="str">
        <f t="shared" si="42"/>
        <v>VIOS</v>
      </c>
      <c r="S2149" t="str">
        <v>Other Model</v>
      </c>
    </row>
    <row r="2150" spans="1:19" hidden="1">
      <c r="A2150" s="72" t="s">
        <v>3499</v>
      </c>
      <c r="B2150" s="73" t="s">
        <v>158</v>
      </c>
      <c r="C2150" s="73" t="s">
        <v>3503</v>
      </c>
      <c r="D2150" s="73" t="s">
        <v>3467</v>
      </c>
      <c r="E2150" s="73" t="s">
        <v>93</v>
      </c>
      <c r="F2150" s="75" t="s">
        <v>161</v>
      </c>
      <c r="G2150" s="75" t="s">
        <v>161</v>
      </c>
      <c r="H2150" s="75" t="s">
        <v>161</v>
      </c>
      <c r="I2150" s="74">
        <v>0</v>
      </c>
      <c r="K2150" s="112"/>
      <c r="L2150" s="112"/>
      <c r="M2150" s="112"/>
      <c r="N2150" s="112"/>
      <c r="O2150" s="112"/>
      <c r="P2150" s="112" t="s">
        <v>93</v>
      </c>
      <c r="Q2150" t="str">
        <v>MAIN MODELS</v>
      </c>
      <c r="R2150" s="114" t="str">
        <f t="shared" si="42"/>
        <v>VIOS</v>
      </c>
      <c r="S2150" t="str">
        <v>Other Model</v>
      </c>
    </row>
    <row r="2151" spans="1:19" hidden="1">
      <c r="A2151" s="72" t="s">
        <v>3499</v>
      </c>
      <c r="B2151" s="73" t="s">
        <v>274</v>
      </c>
      <c r="C2151" s="73" t="s">
        <v>3504</v>
      </c>
      <c r="D2151" s="73" t="s">
        <v>3465</v>
      </c>
      <c r="E2151" s="73" t="s">
        <v>93</v>
      </c>
      <c r="F2151" s="75" t="s">
        <v>161</v>
      </c>
      <c r="G2151" s="75" t="s">
        <v>161</v>
      </c>
      <c r="H2151" s="75" t="s">
        <v>161</v>
      </c>
      <c r="I2151" s="74">
        <v>0</v>
      </c>
      <c r="K2151" s="112"/>
      <c r="L2151" s="112"/>
      <c r="M2151" s="112"/>
      <c r="N2151" s="112"/>
      <c r="O2151" s="112"/>
      <c r="P2151" s="112" t="s">
        <v>93</v>
      </c>
      <c r="Q2151" t="str">
        <v>MAIN MODELS</v>
      </c>
      <c r="R2151" s="114" t="str">
        <f t="shared" si="42"/>
        <v>VIOS</v>
      </c>
      <c r="S2151" t="str">
        <v>Other Model</v>
      </c>
    </row>
    <row r="2152" spans="1:19" hidden="1">
      <c r="A2152" s="72" t="s">
        <v>3499</v>
      </c>
      <c r="B2152" s="73" t="s">
        <v>243</v>
      </c>
      <c r="C2152" s="73" t="s">
        <v>3505</v>
      </c>
      <c r="D2152" s="73" t="s">
        <v>3465</v>
      </c>
      <c r="E2152" s="73" t="s">
        <v>93</v>
      </c>
      <c r="F2152" s="75" t="s">
        <v>161</v>
      </c>
      <c r="G2152" s="75" t="s">
        <v>161</v>
      </c>
      <c r="H2152" s="75" t="s">
        <v>161</v>
      </c>
      <c r="I2152" s="74">
        <v>0</v>
      </c>
      <c r="K2152" s="112"/>
      <c r="L2152" s="112"/>
      <c r="M2152" s="112"/>
      <c r="N2152" s="112"/>
      <c r="O2152" s="112"/>
      <c r="P2152" s="112" t="s">
        <v>93</v>
      </c>
      <c r="Q2152" t="str">
        <v>MAIN MODELS</v>
      </c>
      <c r="R2152" s="114" t="str">
        <f t="shared" si="42"/>
        <v>VIOS</v>
      </c>
      <c r="S2152" t="str">
        <v>Other Model</v>
      </c>
    </row>
    <row r="2153" spans="1:19" hidden="1">
      <c r="A2153" s="72" t="s">
        <v>3499</v>
      </c>
      <c r="B2153" s="73" t="s">
        <v>773</v>
      </c>
      <c r="C2153" s="73" t="s">
        <v>3506</v>
      </c>
      <c r="D2153" s="73" t="s">
        <v>3467</v>
      </c>
      <c r="E2153" s="73" t="s">
        <v>93</v>
      </c>
      <c r="F2153" s="75" t="s">
        <v>161</v>
      </c>
      <c r="G2153" s="75" t="s">
        <v>161</v>
      </c>
      <c r="H2153" s="75" t="s">
        <v>161</v>
      </c>
      <c r="I2153" s="74">
        <v>0</v>
      </c>
      <c r="K2153" s="112"/>
      <c r="L2153" s="112"/>
      <c r="M2153" s="112"/>
      <c r="N2153" s="112"/>
      <c r="O2153" s="112"/>
      <c r="P2153" s="112" t="s">
        <v>93</v>
      </c>
      <c r="Q2153" t="str">
        <v>MAIN MODELS</v>
      </c>
      <c r="R2153" s="114" t="str">
        <f t="shared" si="42"/>
        <v>VIOS</v>
      </c>
      <c r="S2153" t="str">
        <v>Other Model</v>
      </c>
    </row>
    <row r="2154" spans="1:19" hidden="1">
      <c r="A2154" s="72" t="s">
        <v>3499</v>
      </c>
      <c r="B2154" s="73" t="s">
        <v>246</v>
      </c>
      <c r="C2154" s="73" t="s">
        <v>3507</v>
      </c>
      <c r="D2154" s="73" t="s">
        <v>3465</v>
      </c>
      <c r="E2154" s="73" t="s">
        <v>93</v>
      </c>
      <c r="F2154" s="75" t="s">
        <v>161</v>
      </c>
      <c r="G2154" s="75" t="s">
        <v>161</v>
      </c>
      <c r="H2154" s="75" t="s">
        <v>161</v>
      </c>
      <c r="I2154" s="74">
        <v>0</v>
      </c>
      <c r="K2154" s="112"/>
      <c r="L2154" s="112"/>
      <c r="M2154" s="112"/>
      <c r="N2154" s="112"/>
      <c r="O2154" s="112"/>
      <c r="P2154" s="112" t="s">
        <v>93</v>
      </c>
      <c r="Q2154" t="str">
        <v>MAIN MODELS</v>
      </c>
      <c r="R2154" s="114" t="str">
        <f t="shared" si="42"/>
        <v>VIOS</v>
      </c>
      <c r="S2154" t="str">
        <v>Other Model</v>
      </c>
    </row>
    <row r="2155" spans="1:19" hidden="1">
      <c r="A2155" s="72" t="s">
        <v>3499</v>
      </c>
      <c r="B2155" s="73" t="s">
        <v>729</v>
      </c>
      <c r="C2155" s="73" t="s">
        <v>3508</v>
      </c>
      <c r="D2155" s="73" t="s">
        <v>3465</v>
      </c>
      <c r="E2155" s="73" t="s">
        <v>93</v>
      </c>
      <c r="F2155" s="75" t="s">
        <v>161</v>
      </c>
      <c r="G2155" s="75" t="s">
        <v>161</v>
      </c>
      <c r="H2155" s="75" t="s">
        <v>161</v>
      </c>
      <c r="I2155" s="74">
        <v>0</v>
      </c>
      <c r="K2155" s="112"/>
      <c r="L2155" s="112"/>
      <c r="M2155" s="112"/>
      <c r="N2155" s="112"/>
      <c r="O2155" s="112"/>
      <c r="P2155" s="112" t="s">
        <v>93</v>
      </c>
      <c r="Q2155" t="str">
        <v>MAIN MODELS</v>
      </c>
      <c r="R2155" s="114" t="str">
        <f t="shared" si="42"/>
        <v>VIOS</v>
      </c>
      <c r="S2155" t="str">
        <v>Other Model</v>
      </c>
    </row>
    <row r="2156" spans="1:19" hidden="1">
      <c r="A2156" s="72" t="s">
        <v>3509</v>
      </c>
      <c r="B2156" s="73" t="s">
        <v>158</v>
      </c>
      <c r="C2156" s="73" t="s">
        <v>3510</v>
      </c>
      <c r="D2156" s="73" t="s">
        <v>3455</v>
      </c>
      <c r="E2156" s="73" t="s">
        <v>93</v>
      </c>
      <c r="F2156" s="75" t="s">
        <v>161</v>
      </c>
      <c r="G2156" s="75" t="s">
        <v>161</v>
      </c>
      <c r="H2156" s="75" t="s">
        <v>161</v>
      </c>
      <c r="I2156" s="74">
        <v>0</v>
      </c>
      <c r="K2156" s="112"/>
      <c r="L2156" s="112"/>
      <c r="M2156" s="112"/>
      <c r="N2156" s="112"/>
      <c r="O2156" s="112"/>
      <c r="P2156" s="112" t="s">
        <v>93</v>
      </c>
      <c r="Q2156" t="str">
        <v>MAIN MODELS</v>
      </c>
      <c r="R2156" s="114" t="str">
        <f t="shared" si="42"/>
        <v>VIOS</v>
      </c>
      <c r="S2156" t="str">
        <v>Other Model</v>
      </c>
    </row>
    <row r="2157" spans="1:19" hidden="1">
      <c r="A2157" s="72" t="s">
        <v>3509</v>
      </c>
      <c r="B2157" s="73" t="s">
        <v>162</v>
      </c>
      <c r="C2157" s="73" t="s">
        <v>3511</v>
      </c>
      <c r="D2157" s="73" t="s">
        <v>3455</v>
      </c>
      <c r="E2157" s="73" t="s">
        <v>93</v>
      </c>
      <c r="F2157" s="75" t="s">
        <v>161</v>
      </c>
      <c r="G2157" s="75" t="s">
        <v>161</v>
      </c>
      <c r="H2157" s="75" t="s">
        <v>161</v>
      </c>
      <c r="I2157" s="74">
        <v>0</v>
      </c>
      <c r="K2157" s="112"/>
      <c r="L2157" s="112"/>
      <c r="M2157" s="112"/>
      <c r="N2157" s="112"/>
      <c r="O2157" s="112"/>
      <c r="P2157" s="112" t="s">
        <v>93</v>
      </c>
      <c r="Q2157" t="str">
        <v>MAIN MODELS</v>
      </c>
      <c r="R2157" s="114" t="str">
        <f t="shared" si="42"/>
        <v>VIOS</v>
      </c>
      <c r="S2157" t="str">
        <v>Other Model</v>
      </c>
    </row>
    <row r="2158" spans="1:19" hidden="1">
      <c r="A2158" s="72" t="s">
        <v>3512</v>
      </c>
      <c r="B2158" s="73" t="s">
        <v>158</v>
      </c>
      <c r="C2158" s="73" t="s">
        <v>3513</v>
      </c>
      <c r="D2158" s="73" t="s">
        <v>3460</v>
      </c>
      <c r="E2158" s="73" t="s">
        <v>93</v>
      </c>
      <c r="F2158" s="75" t="s">
        <v>161</v>
      </c>
      <c r="G2158" s="75" t="s">
        <v>161</v>
      </c>
      <c r="H2158" s="75" t="s">
        <v>161</v>
      </c>
      <c r="I2158" s="74">
        <v>0</v>
      </c>
      <c r="K2158" s="112"/>
      <c r="L2158" s="112"/>
      <c r="M2158" s="112"/>
      <c r="N2158" s="112"/>
      <c r="O2158" s="112"/>
      <c r="P2158" s="112" t="s">
        <v>93</v>
      </c>
      <c r="Q2158" t="str">
        <v>MAIN MODELS</v>
      </c>
      <c r="R2158" s="114" t="str">
        <f t="shared" si="42"/>
        <v>VIOS</v>
      </c>
      <c r="S2158" t="str">
        <v>Other Model</v>
      </c>
    </row>
    <row r="2159" spans="1:19" hidden="1">
      <c r="A2159" s="72" t="s">
        <v>3514</v>
      </c>
      <c r="B2159" s="73" t="s">
        <v>158</v>
      </c>
      <c r="C2159" s="73" t="s">
        <v>3515</v>
      </c>
      <c r="D2159" s="73" t="s">
        <v>3516</v>
      </c>
      <c r="E2159" s="73" t="s">
        <v>93</v>
      </c>
      <c r="F2159" s="75" t="s">
        <v>161</v>
      </c>
      <c r="G2159" s="75" t="s">
        <v>161</v>
      </c>
      <c r="H2159" s="75" t="s">
        <v>161</v>
      </c>
      <c r="I2159" s="74">
        <v>0</v>
      </c>
      <c r="K2159" s="112"/>
      <c r="L2159" s="112"/>
      <c r="M2159" s="112"/>
      <c r="N2159" s="112"/>
      <c r="O2159" s="112"/>
      <c r="P2159" s="112" t="s">
        <v>93</v>
      </c>
      <c r="Q2159" t="str">
        <v>MAIN MODELS</v>
      </c>
      <c r="R2159" s="114" t="str">
        <f t="shared" si="42"/>
        <v>VIOS</v>
      </c>
      <c r="S2159" t="str">
        <v>Other Model</v>
      </c>
    </row>
    <row r="2160" spans="1:19" hidden="1">
      <c r="A2160" s="72" t="s">
        <v>3514</v>
      </c>
      <c r="B2160" s="73" t="s">
        <v>162</v>
      </c>
      <c r="C2160" s="73" t="s">
        <v>3517</v>
      </c>
      <c r="D2160" s="73" t="s">
        <v>3516</v>
      </c>
      <c r="E2160" s="73" t="s">
        <v>93</v>
      </c>
      <c r="F2160" s="75" t="s">
        <v>161</v>
      </c>
      <c r="G2160" s="75" t="s">
        <v>161</v>
      </c>
      <c r="H2160" s="75" t="s">
        <v>161</v>
      </c>
      <c r="I2160" s="74">
        <v>0</v>
      </c>
      <c r="K2160" s="112"/>
      <c r="L2160" s="112"/>
      <c r="M2160" s="112"/>
      <c r="N2160" s="112"/>
      <c r="O2160" s="112"/>
      <c r="P2160" s="112" t="s">
        <v>93</v>
      </c>
      <c r="Q2160" t="str">
        <v>MAIN MODELS</v>
      </c>
      <c r="R2160" s="114" t="str">
        <f t="shared" si="42"/>
        <v>VIOS</v>
      </c>
      <c r="S2160" t="str">
        <v>Other Model</v>
      </c>
    </row>
    <row r="2161" spans="1:19" hidden="1">
      <c r="A2161" s="72" t="s">
        <v>3518</v>
      </c>
      <c r="B2161" s="73" t="s">
        <v>158</v>
      </c>
      <c r="C2161" s="73" t="s">
        <v>3519</v>
      </c>
      <c r="D2161" s="73" t="s">
        <v>3520</v>
      </c>
      <c r="E2161" s="73" t="s">
        <v>93</v>
      </c>
      <c r="F2161" s="75" t="s">
        <v>161</v>
      </c>
      <c r="G2161" s="75" t="s">
        <v>161</v>
      </c>
      <c r="H2161" s="75" t="s">
        <v>161</v>
      </c>
      <c r="I2161" s="74">
        <v>0</v>
      </c>
      <c r="K2161" s="112"/>
      <c r="L2161" s="112"/>
      <c r="M2161" s="112"/>
      <c r="N2161" s="112"/>
      <c r="O2161" s="112"/>
      <c r="P2161" s="112" t="s">
        <v>93</v>
      </c>
      <c r="Q2161" t="str">
        <v>MAIN MODELS</v>
      </c>
      <c r="R2161" s="114" t="str">
        <f t="shared" si="42"/>
        <v>VIOS</v>
      </c>
      <c r="S2161" t="str">
        <v>Other Model</v>
      </c>
    </row>
    <row r="2162" spans="1:19" hidden="1">
      <c r="A2162" s="72" t="s">
        <v>3473</v>
      </c>
      <c r="B2162" s="73" t="s">
        <v>1200</v>
      </c>
      <c r="C2162" s="73" t="s">
        <v>3521</v>
      </c>
      <c r="D2162" s="73" t="s">
        <v>3455</v>
      </c>
      <c r="E2162" s="73" t="s">
        <v>93</v>
      </c>
      <c r="F2162" s="75" t="s">
        <v>161</v>
      </c>
      <c r="G2162" s="75" t="s">
        <v>161</v>
      </c>
      <c r="H2162" s="75" t="s">
        <v>161</v>
      </c>
      <c r="I2162" s="74">
        <v>0</v>
      </c>
      <c r="K2162" s="112"/>
      <c r="L2162" s="112"/>
      <c r="M2162" s="112"/>
      <c r="N2162" s="112"/>
      <c r="O2162" s="112"/>
      <c r="P2162" s="112" t="s">
        <v>93</v>
      </c>
      <c r="Q2162" t="str">
        <v>MAIN MODELS</v>
      </c>
      <c r="R2162" s="114" t="str">
        <f t="shared" si="42"/>
        <v>VIOS</v>
      </c>
      <c r="S2162" t="str">
        <v>Other Model</v>
      </c>
    </row>
    <row r="2163" spans="1:19" hidden="1">
      <c r="A2163" s="72" t="s">
        <v>3473</v>
      </c>
      <c r="B2163" s="73" t="s">
        <v>1180</v>
      </c>
      <c r="C2163" s="73" t="s">
        <v>3522</v>
      </c>
      <c r="D2163" s="73" t="s">
        <v>3455</v>
      </c>
      <c r="E2163" s="73" t="s">
        <v>93</v>
      </c>
      <c r="F2163" s="75" t="s">
        <v>161</v>
      </c>
      <c r="G2163" s="75" t="s">
        <v>161</v>
      </c>
      <c r="H2163" s="75" t="s">
        <v>161</v>
      </c>
      <c r="I2163" s="74">
        <v>0</v>
      </c>
      <c r="K2163" s="112"/>
      <c r="L2163" s="112"/>
      <c r="M2163" s="112"/>
      <c r="N2163" s="112"/>
      <c r="O2163" s="112"/>
      <c r="P2163" s="112" t="s">
        <v>93</v>
      </c>
      <c r="Q2163" t="str">
        <v>MAIN MODELS</v>
      </c>
      <c r="R2163" s="114" t="str">
        <f t="shared" si="42"/>
        <v>VIOS</v>
      </c>
      <c r="S2163" t="str">
        <v>Other Model</v>
      </c>
    </row>
    <row r="2164" spans="1:19" hidden="1">
      <c r="A2164" s="72" t="s">
        <v>3473</v>
      </c>
      <c r="B2164" s="73" t="s">
        <v>1197</v>
      </c>
      <c r="C2164" s="73" t="s">
        <v>3523</v>
      </c>
      <c r="D2164" s="73" t="s">
        <v>3455</v>
      </c>
      <c r="E2164" s="73" t="s">
        <v>93</v>
      </c>
      <c r="F2164" s="75" t="s">
        <v>161</v>
      </c>
      <c r="G2164" s="75" t="s">
        <v>161</v>
      </c>
      <c r="H2164" s="75" t="s">
        <v>161</v>
      </c>
      <c r="I2164" s="74">
        <v>0</v>
      </c>
      <c r="K2164" s="112"/>
      <c r="L2164" s="112"/>
      <c r="M2164" s="112"/>
      <c r="N2164" s="112"/>
      <c r="O2164" s="112"/>
      <c r="P2164" s="112" t="s">
        <v>93</v>
      </c>
      <c r="Q2164" t="str">
        <v>MAIN MODELS</v>
      </c>
      <c r="R2164" s="114" t="str">
        <f t="shared" si="42"/>
        <v>VIOS</v>
      </c>
      <c r="S2164" t="str">
        <v>Other Model</v>
      </c>
    </row>
    <row r="2165" spans="1:19" hidden="1">
      <c r="A2165" s="72" t="s">
        <v>3478</v>
      </c>
      <c r="B2165" s="73" t="s">
        <v>1168</v>
      </c>
      <c r="C2165" s="73" t="s">
        <v>3524</v>
      </c>
      <c r="D2165" s="73" t="s">
        <v>3460</v>
      </c>
      <c r="E2165" s="73" t="s">
        <v>93</v>
      </c>
      <c r="F2165" s="75" t="s">
        <v>161</v>
      </c>
      <c r="G2165" s="75" t="s">
        <v>161</v>
      </c>
      <c r="H2165" s="75" t="s">
        <v>161</v>
      </c>
      <c r="I2165" s="74">
        <v>0</v>
      </c>
      <c r="K2165" s="112"/>
      <c r="L2165" s="112"/>
      <c r="M2165" s="112"/>
      <c r="N2165" s="112"/>
      <c r="O2165" s="112"/>
      <c r="P2165" s="112" t="s">
        <v>93</v>
      </c>
      <c r="Q2165" t="str">
        <v>MAIN MODELS</v>
      </c>
      <c r="R2165" s="114" t="str">
        <f t="shared" si="42"/>
        <v>VIOS</v>
      </c>
      <c r="S2165" t="str">
        <v>Other Model</v>
      </c>
    </row>
    <row r="2166" spans="1:19" hidden="1">
      <c r="A2166" s="72" t="s">
        <v>3478</v>
      </c>
      <c r="B2166" s="73" t="s">
        <v>1170</v>
      </c>
      <c r="C2166" s="73" t="s">
        <v>3525</v>
      </c>
      <c r="D2166" s="73" t="s">
        <v>3460</v>
      </c>
      <c r="E2166" s="73" t="s">
        <v>93</v>
      </c>
      <c r="F2166" s="75" t="s">
        <v>161</v>
      </c>
      <c r="G2166" s="75" t="s">
        <v>161</v>
      </c>
      <c r="H2166" s="75" t="s">
        <v>161</v>
      </c>
      <c r="I2166" s="74">
        <v>0</v>
      </c>
      <c r="K2166" s="112"/>
      <c r="L2166" s="112"/>
      <c r="M2166" s="112"/>
      <c r="N2166" s="112"/>
      <c r="O2166" s="112"/>
      <c r="P2166" s="112" t="s">
        <v>93</v>
      </c>
      <c r="Q2166" t="str">
        <v>MAIN MODELS</v>
      </c>
      <c r="R2166" s="114" t="str">
        <f t="shared" si="42"/>
        <v>VIOS</v>
      </c>
      <c r="S2166" t="str">
        <v>Other Model</v>
      </c>
    </row>
    <row r="2167" spans="1:19" hidden="1">
      <c r="A2167" s="72" t="s">
        <v>3478</v>
      </c>
      <c r="B2167" s="73" t="s">
        <v>1197</v>
      </c>
      <c r="C2167" s="73" t="s">
        <v>3526</v>
      </c>
      <c r="D2167" s="73" t="s">
        <v>3460</v>
      </c>
      <c r="E2167" s="73" t="s">
        <v>93</v>
      </c>
      <c r="F2167" s="75" t="s">
        <v>161</v>
      </c>
      <c r="G2167" s="75" t="s">
        <v>161</v>
      </c>
      <c r="H2167" s="75" t="s">
        <v>161</v>
      </c>
      <c r="I2167" s="74">
        <v>0</v>
      </c>
      <c r="K2167" s="112"/>
      <c r="L2167" s="112"/>
      <c r="M2167" s="112"/>
      <c r="N2167" s="112"/>
      <c r="O2167" s="112"/>
      <c r="P2167" s="112" t="s">
        <v>93</v>
      </c>
      <c r="Q2167" t="str">
        <v>MAIN MODELS</v>
      </c>
      <c r="R2167" s="114" t="str">
        <f t="shared" si="42"/>
        <v>VIOS</v>
      </c>
      <c r="S2167" t="str">
        <v>Other Model</v>
      </c>
    </row>
    <row r="2168" spans="1:19" hidden="1">
      <c r="A2168" s="72" t="s">
        <v>3480</v>
      </c>
      <c r="B2168" s="73" t="s">
        <v>1200</v>
      </c>
      <c r="C2168" s="73" t="s">
        <v>3527</v>
      </c>
      <c r="D2168" s="73" t="s">
        <v>3465</v>
      </c>
      <c r="E2168" s="73" t="s">
        <v>93</v>
      </c>
      <c r="F2168" s="75" t="s">
        <v>161</v>
      </c>
      <c r="G2168" s="75" t="s">
        <v>161</v>
      </c>
      <c r="H2168" s="75" t="s">
        <v>161</v>
      </c>
      <c r="I2168" s="74">
        <v>0</v>
      </c>
      <c r="K2168" s="112"/>
      <c r="L2168" s="112"/>
      <c r="M2168" s="112"/>
      <c r="N2168" s="112"/>
      <c r="O2168" s="112"/>
      <c r="P2168" s="112" t="s">
        <v>93</v>
      </c>
      <c r="Q2168" t="str">
        <v>MAIN MODELS</v>
      </c>
      <c r="R2168" s="114" t="str">
        <f t="shared" si="42"/>
        <v>VIOS</v>
      </c>
      <c r="S2168" t="str">
        <v>Other Model</v>
      </c>
    </row>
    <row r="2169" spans="1:19" hidden="1">
      <c r="A2169" s="72" t="s">
        <v>3480</v>
      </c>
      <c r="B2169" s="73" t="s">
        <v>1197</v>
      </c>
      <c r="C2169" s="73" t="s">
        <v>3528</v>
      </c>
      <c r="D2169" s="73" t="s">
        <v>3465</v>
      </c>
      <c r="E2169" s="73" t="s">
        <v>93</v>
      </c>
      <c r="F2169" s="75" t="s">
        <v>161</v>
      </c>
      <c r="G2169" s="75" t="s">
        <v>161</v>
      </c>
      <c r="H2169" s="75" t="s">
        <v>161</v>
      </c>
      <c r="I2169" s="74">
        <v>0</v>
      </c>
      <c r="K2169" s="112"/>
      <c r="L2169" s="112"/>
      <c r="M2169" s="112"/>
      <c r="N2169" s="112"/>
      <c r="O2169" s="112"/>
      <c r="P2169" s="112" t="s">
        <v>93</v>
      </c>
      <c r="Q2169" t="str">
        <v>MAIN MODELS</v>
      </c>
      <c r="R2169" s="114" t="str">
        <f t="shared" si="42"/>
        <v>VIOS</v>
      </c>
      <c r="S2169" t="str">
        <v>Other Model</v>
      </c>
    </row>
    <row r="2170" spans="1:19" hidden="1">
      <c r="A2170" s="72" t="s">
        <v>2880</v>
      </c>
      <c r="B2170" s="73" t="s">
        <v>1170</v>
      </c>
      <c r="C2170" s="73" t="s">
        <v>3529</v>
      </c>
      <c r="D2170" s="73" t="s">
        <v>3470</v>
      </c>
      <c r="E2170" s="73" t="s">
        <v>93</v>
      </c>
      <c r="F2170" s="75" t="s">
        <v>161</v>
      </c>
      <c r="G2170" s="75" t="s">
        <v>161</v>
      </c>
      <c r="H2170" s="75" t="s">
        <v>161</v>
      </c>
      <c r="I2170" s="74">
        <v>0</v>
      </c>
      <c r="K2170" s="112"/>
      <c r="L2170" s="112"/>
      <c r="M2170" s="112"/>
      <c r="N2170" s="112"/>
      <c r="O2170" s="112"/>
      <c r="P2170" s="112" t="s">
        <v>93</v>
      </c>
      <c r="Q2170" t="str">
        <v>MAIN MODELS</v>
      </c>
      <c r="R2170" s="114" t="str">
        <f t="shared" si="42"/>
        <v>VIOS</v>
      </c>
      <c r="S2170" t="str">
        <v>Other Model</v>
      </c>
    </row>
    <row r="2171" spans="1:19" hidden="1">
      <c r="A2171" s="72" t="s">
        <v>2880</v>
      </c>
      <c r="B2171" s="73" t="s">
        <v>1197</v>
      </c>
      <c r="C2171" s="73" t="s">
        <v>3530</v>
      </c>
      <c r="D2171" s="73" t="s">
        <v>3470</v>
      </c>
      <c r="E2171" s="73" t="s">
        <v>93</v>
      </c>
      <c r="F2171" s="75" t="s">
        <v>161</v>
      </c>
      <c r="G2171" s="75" t="s">
        <v>161</v>
      </c>
      <c r="H2171" s="75" t="s">
        <v>161</v>
      </c>
      <c r="I2171" s="74">
        <v>0</v>
      </c>
      <c r="K2171" s="112"/>
      <c r="L2171" s="112"/>
      <c r="M2171" s="112"/>
      <c r="N2171" s="112"/>
      <c r="O2171" s="112"/>
      <c r="P2171" s="112" t="s">
        <v>93</v>
      </c>
      <c r="Q2171" t="str">
        <v>MAIN MODELS</v>
      </c>
      <c r="R2171" s="114" t="str">
        <f t="shared" si="42"/>
        <v>VIOS</v>
      </c>
      <c r="S2171" t="str">
        <v>Other Model</v>
      </c>
    </row>
    <row r="2172" spans="1:19" hidden="1">
      <c r="A2172" s="72" t="s">
        <v>3488</v>
      </c>
      <c r="B2172" s="73" t="s">
        <v>243</v>
      </c>
      <c r="C2172" s="73" t="s">
        <v>3531</v>
      </c>
      <c r="D2172" s="73" t="s">
        <v>3455</v>
      </c>
      <c r="E2172" s="73" t="s">
        <v>93</v>
      </c>
      <c r="F2172" s="75" t="s">
        <v>161</v>
      </c>
      <c r="G2172" s="75" t="s">
        <v>161</v>
      </c>
      <c r="H2172" s="75" t="s">
        <v>161</v>
      </c>
      <c r="I2172" s="74">
        <v>0</v>
      </c>
      <c r="K2172" s="112"/>
      <c r="L2172" s="112"/>
      <c r="M2172" s="112"/>
      <c r="N2172" s="112"/>
      <c r="O2172" s="112"/>
      <c r="P2172" s="112" t="s">
        <v>93</v>
      </c>
      <c r="Q2172" t="str">
        <v>MAIN MODELS</v>
      </c>
      <c r="R2172" s="114" t="str">
        <f t="shared" si="42"/>
        <v>VIOS</v>
      </c>
      <c r="S2172" t="str">
        <v>Other Model</v>
      </c>
    </row>
    <row r="2173" spans="1:19" hidden="1">
      <c r="A2173" s="72" t="s">
        <v>3488</v>
      </c>
      <c r="B2173" s="73" t="s">
        <v>719</v>
      </c>
      <c r="C2173" s="73" t="s">
        <v>3532</v>
      </c>
      <c r="D2173" s="73" t="s">
        <v>3457</v>
      </c>
      <c r="E2173" s="73" t="s">
        <v>93</v>
      </c>
      <c r="F2173" s="75" t="s">
        <v>161</v>
      </c>
      <c r="G2173" s="75" t="s">
        <v>161</v>
      </c>
      <c r="H2173" s="75" t="s">
        <v>161</v>
      </c>
      <c r="I2173" s="74">
        <v>0</v>
      </c>
      <c r="K2173" s="112"/>
      <c r="L2173" s="112"/>
      <c r="M2173" s="112"/>
      <c r="N2173" s="112"/>
      <c r="O2173" s="112"/>
      <c r="P2173" s="112" t="s">
        <v>93</v>
      </c>
      <c r="Q2173" t="str">
        <v>MAIN MODELS</v>
      </c>
      <c r="R2173" s="114" t="str">
        <f t="shared" si="42"/>
        <v>VIOS</v>
      </c>
      <c r="S2173" t="str">
        <v>Other Model</v>
      </c>
    </row>
    <row r="2174" spans="1:19" hidden="1">
      <c r="A2174" s="72" t="s">
        <v>3488</v>
      </c>
      <c r="B2174" s="73" t="s">
        <v>121</v>
      </c>
      <c r="C2174" s="73" t="s">
        <v>3533</v>
      </c>
      <c r="D2174" s="73" t="s">
        <v>3457</v>
      </c>
      <c r="E2174" s="73" t="s">
        <v>93</v>
      </c>
      <c r="F2174" s="75" t="s">
        <v>161</v>
      </c>
      <c r="G2174" s="75" t="s">
        <v>161</v>
      </c>
      <c r="H2174" s="75" t="s">
        <v>161</v>
      </c>
      <c r="I2174" s="74">
        <v>0</v>
      </c>
      <c r="K2174" s="112"/>
      <c r="L2174" s="112"/>
      <c r="M2174" s="112"/>
      <c r="N2174" s="112"/>
      <c r="O2174" s="112"/>
      <c r="P2174" s="112" t="s">
        <v>93</v>
      </c>
      <c r="Q2174" t="str">
        <v>MAIN MODELS</v>
      </c>
      <c r="R2174" s="114" t="str">
        <f t="shared" si="42"/>
        <v>VIOS</v>
      </c>
      <c r="S2174" t="str">
        <v>Other Model</v>
      </c>
    </row>
    <row r="2175" spans="1:19" hidden="1">
      <c r="A2175" s="72" t="s">
        <v>3499</v>
      </c>
      <c r="B2175" s="73" t="s">
        <v>121</v>
      </c>
      <c r="C2175" s="73" t="s">
        <v>3534</v>
      </c>
      <c r="D2175" s="73" t="s">
        <v>3467</v>
      </c>
      <c r="E2175" s="73" t="s">
        <v>93</v>
      </c>
      <c r="F2175" s="75" t="s">
        <v>161</v>
      </c>
      <c r="G2175" s="75" t="s">
        <v>161</v>
      </c>
      <c r="H2175" s="75" t="s">
        <v>161</v>
      </c>
      <c r="I2175" s="74">
        <v>0</v>
      </c>
      <c r="K2175" s="112"/>
      <c r="L2175" s="112"/>
      <c r="M2175" s="112"/>
      <c r="N2175" s="112"/>
      <c r="O2175" s="112"/>
      <c r="P2175" s="112" t="s">
        <v>93</v>
      </c>
      <c r="Q2175" t="str">
        <v>MAIN MODELS</v>
      </c>
      <c r="R2175" s="114" t="str">
        <f t="shared" si="42"/>
        <v>VIOS</v>
      </c>
      <c r="S2175" t="str">
        <v>Other Model</v>
      </c>
    </row>
    <row r="2176" spans="1:19" hidden="1">
      <c r="A2176" s="72" t="s">
        <v>3512</v>
      </c>
      <c r="B2176" s="73" t="s">
        <v>1206</v>
      </c>
      <c r="C2176" s="73" t="s">
        <v>3535</v>
      </c>
      <c r="D2176" s="73" t="s">
        <v>3460</v>
      </c>
      <c r="E2176" s="73" t="s">
        <v>93</v>
      </c>
      <c r="F2176" s="75" t="s">
        <v>161</v>
      </c>
      <c r="G2176" s="75" t="s">
        <v>161</v>
      </c>
      <c r="H2176" s="75" t="s">
        <v>161</v>
      </c>
      <c r="I2176" s="74">
        <v>0</v>
      </c>
      <c r="K2176" s="112"/>
      <c r="L2176" s="112"/>
      <c r="M2176" s="112"/>
      <c r="N2176" s="112"/>
      <c r="O2176" s="112"/>
      <c r="P2176" s="112" t="s">
        <v>93</v>
      </c>
      <c r="Q2176" t="str">
        <v>MAIN MODELS</v>
      </c>
      <c r="R2176" s="114" t="str">
        <f t="shared" si="42"/>
        <v>VIOS</v>
      </c>
      <c r="S2176" t="str">
        <v>Other Model</v>
      </c>
    </row>
    <row r="2177" spans="1:19" hidden="1">
      <c r="A2177" s="72" t="s">
        <v>3518</v>
      </c>
      <c r="B2177" s="73" t="s">
        <v>1206</v>
      </c>
      <c r="C2177" s="73" t="s">
        <v>3536</v>
      </c>
      <c r="D2177" s="73" t="s">
        <v>3520</v>
      </c>
      <c r="E2177" s="73" t="s">
        <v>93</v>
      </c>
      <c r="F2177" s="75" t="s">
        <v>161</v>
      </c>
      <c r="G2177" s="75" t="s">
        <v>161</v>
      </c>
      <c r="H2177" s="75" t="s">
        <v>161</v>
      </c>
      <c r="I2177" s="74">
        <v>0</v>
      </c>
      <c r="K2177" s="112"/>
      <c r="L2177" s="112"/>
      <c r="M2177" s="112"/>
      <c r="N2177" s="112"/>
      <c r="O2177" s="112"/>
      <c r="P2177" s="112" t="s">
        <v>93</v>
      </c>
      <c r="Q2177" t="str">
        <v>MAIN MODELS</v>
      </c>
      <c r="R2177" s="114" t="str">
        <f t="shared" si="42"/>
        <v>VIOS</v>
      </c>
      <c r="S2177" t="str">
        <v>Other Model</v>
      </c>
    </row>
    <row r="2178" spans="1:19" hidden="1">
      <c r="A2178" s="72" t="s">
        <v>3509</v>
      </c>
      <c r="B2178" s="73" t="s">
        <v>1206</v>
      </c>
      <c r="C2178" s="73" t="s">
        <v>3537</v>
      </c>
      <c r="D2178" s="73" t="s">
        <v>3455</v>
      </c>
      <c r="E2178" s="73" t="s">
        <v>93</v>
      </c>
      <c r="F2178" s="75" t="s">
        <v>161</v>
      </c>
      <c r="G2178" s="75" t="s">
        <v>161</v>
      </c>
      <c r="H2178" s="75" t="s">
        <v>161</v>
      </c>
      <c r="I2178" s="74">
        <v>0</v>
      </c>
      <c r="K2178" s="112"/>
      <c r="L2178" s="112"/>
      <c r="M2178" s="112"/>
      <c r="N2178" s="112"/>
      <c r="O2178" s="112"/>
      <c r="P2178" s="112" t="s">
        <v>93</v>
      </c>
      <c r="Q2178" t="str">
        <v>MAIN MODELS</v>
      </c>
      <c r="R2178" s="114" t="str">
        <f t="shared" si="42"/>
        <v>VIOS</v>
      </c>
      <c r="S2178" t="str">
        <v>Other Model</v>
      </c>
    </row>
    <row r="2179" spans="1:19" hidden="1">
      <c r="A2179" s="72" t="s">
        <v>3514</v>
      </c>
      <c r="B2179" s="73" t="s">
        <v>1206</v>
      </c>
      <c r="C2179" s="73" t="s">
        <v>3538</v>
      </c>
      <c r="D2179" s="73" t="s">
        <v>3516</v>
      </c>
      <c r="E2179" s="73" t="s">
        <v>93</v>
      </c>
      <c r="F2179" s="75" t="s">
        <v>161</v>
      </c>
      <c r="G2179" s="75" t="s">
        <v>161</v>
      </c>
      <c r="H2179" s="75" t="s">
        <v>161</v>
      </c>
      <c r="I2179" s="74">
        <v>0</v>
      </c>
      <c r="K2179" s="112"/>
      <c r="L2179" s="112"/>
      <c r="M2179" s="112"/>
      <c r="N2179" s="112"/>
      <c r="O2179" s="112"/>
      <c r="P2179" s="112" t="s">
        <v>93</v>
      </c>
      <c r="Q2179" t="str">
        <v>MAIN MODELS</v>
      </c>
      <c r="R2179" s="114" t="str">
        <f t="shared" ref="R2179:R2242" si="43">E2179</f>
        <v>VIOS</v>
      </c>
      <c r="S2179" t="str">
        <v>Other Model</v>
      </c>
    </row>
    <row r="2180" spans="1:19" hidden="1">
      <c r="A2180" s="72" t="s">
        <v>3509</v>
      </c>
      <c r="B2180" s="73" t="s">
        <v>1210</v>
      </c>
      <c r="C2180" s="73" t="s">
        <v>3539</v>
      </c>
      <c r="D2180" s="73" t="s">
        <v>3455</v>
      </c>
      <c r="E2180" s="73" t="s">
        <v>93</v>
      </c>
      <c r="F2180" s="75" t="s">
        <v>161</v>
      </c>
      <c r="G2180" s="75" t="s">
        <v>161</v>
      </c>
      <c r="H2180" s="75" t="s">
        <v>161</v>
      </c>
      <c r="I2180" s="74">
        <v>0</v>
      </c>
      <c r="K2180" s="112"/>
      <c r="L2180" s="112"/>
      <c r="M2180" s="112"/>
      <c r="N2180" s="112"/>
      <c r="O2180" s="112"/>
      <c r="P2180" s="112" t="s">
        <v>93</v>
      </c>
      <c r="Q2180" t="str">
        <v>MAIN MODELS</v>
      </c>
      <c r="R2180" s="114" t="str">
        <f t="shared" si="43"/>
        <v>VIOS</v>
      </c>
      <c r="S2180" t="str">
        <v>Other Model</v>
      </c>
    </row>
    <row r="2181" spans="1:19" hidden="1">
      <c r="A2181" s="72" t="s">
        <v>3514</v>
      </c>
      <c r="B2181" s="73" t="s">
        <v>1210</v>
      </c>
      <c r="C2181" s="73" t="s">
        <v>3540</v>
      </c>
      <c r="D2181" s="73" t="s">
        <v>3516</v>
      </c>
      <c r="E2181" s="73" t="s">
        <v>93</v>
      </c>
      <c r="F2181" s="75" t="s">
        <v>161</v>
      </c>
      <c r="G2181" s="75" t="s">
        <v>161</v>
      </c>
      <c r="H2181" s="75" t="s">
        <v>161</v>
      </c>
      <c r="I2181" s="74">
        <v>0</v>
      </c>
      <c r="K2181" s="112"/>
      <c r="L2181" s="112"/>
      <c r="M2181" s="112"/>
      <c r="N2181" s="112"/>
      <c r="O2181" s="112"/>
      <c r="P2181" s="112" t="s">
        <v>93</v>
      </c>
      <c r="Q2181" t="str">
        <v>MAIN MODELS</v>
      </c>
      <c r="R2181" s="114" t="str">
        <f t="shared" si="43"/>
        <v>VIOS</v>
      </c>
      <c r="S2181" t="str">
        <v>Other Model</v>
      </c>
    </row>
    <row r="2182" spans="1:19" hidden="1">
      <c r="A2182" s="72" t="s">
        <v>3514</v>
      </c>
      <c r="B2182" s="73" t="s">
        <v>221</v>
      </c>
      <c r="C2182" s="73" t="s">
        <v>3541</v>
      </c>
      <c r="D2182" s="73" t="s">
        <v>3542</v>
      </c>
      <c r="E2182" s="73" t="s">
        <v>93</v>
      </c>
      <c r="F2182" s="75" t="s">
        <v>161</v>
      </c>
      <c r="G2182" s="75" t="s">
        <v>161</v>
      </c>
      <c r="H2182" s="75" t="s">
        <v>161</v>
      </c>
      <c r="I2182" s="74">
        <v>0</v>
      </c>
      <c r="K2182" s="112"/>
      <c r="L2182" s="112"/>
      <c r="M2182" s="112"/>
      <c r="N2182" s="112"/>
      <c r="O2182" s="112"/>
      <c r="P2182" s="112" t="s">
        <v>93</v>
      </c>
      <c r="Q2182" t="str">
        <v>MAIN MODELS</v>
      </c>
      <c r="R2182" s="114" t="str">
        <f t="shared" si="43"/>
        <v>VIOS</v>
      </c>
      <c r="S2182" t="str">
        <v>Other Model</v>
      </c>
    </row>
    <row r="2183" spans="1:19" hidden="1">
      <c r="A2183" s="72" t="s">
        <v>3509</v>
      </c>
      <c r="B2183" s="73" t="s">
        <v>221</v>
      </c>
      <c r="C2183" s="73" t="s">
        <v>3543</v>
      </c>
      <c r="D2183" s="73" t="s">
        <v>3544</v>
      </c>
      <c r="E2183" s="73" t="s">
        <v>93</v>
      </c>
      <c r="F2183" s="75" t="s">
        <v>161</v>
      </c>
      <c r="G2183" s="75" t="s">
        <v>161</v>
      </c>
      <c r="H2183" s="75" t="s">
        <v>161</v>
      </c>
      <c r="I2183" s="74">
        <v>0</v>
      </c>
      <c r="K2183" s="112"/>
      <c r="L2183" s="112"/>
      <c r="M2183" s="112"/>
      <c r="N2183" s="112"/>
      <c r="O2183" s="112"/>
      <c r="P2183" s="112" t="s">
        <v>93</v>
      </c>
      <c r="Q2183" t="str">
        <v>MAIN MODELS</v>
      </c>
      <c r="R2183" s="114" t="str">
        <f t="shared" si="43"/>
        <v>VIOS</v>
      </c>
      <c r="S2183" t="str">
        <v>Other Model</v>
      </c>
    </row>
    <row r="2184" spans="1:19" hidden="1">
      <c r="A2184" s="72" t="s">
        <v>3518</v>
      </c>
      <c r="B2184" s="73" t="s">
        <v>221</v>
      </c>
      <c r="C2184" s="73" t="s">
        <v>3545</v>
      </c>
      <c r="D2184" s="73" t="s">
        <v>3546</v>
      </c>
      <c r="E2184" s="73" t="s">
        <v>93</v>
      </c>
      <c r="F2184" s="75" t="s">
        <v>161</v>
      </c>
      <c r="G2184" s="75" t="s">
        <v>161</v>
      </c>
      <c r="H2184" s="75" t="s">
        <v>161</v>
      </c>
      <c r="I2184" s="74">
        <v>0</v>
      </c>
      <c r="K2184" s="112"/>
      <c r="L2184" s="112"/>
      <c r="M2184" s="112"/>
      <c r="N2184" s="112"/>
      <c r="O2184" s="112"/>
      <c r="P2184" s="112" t="s">
        <v>93</v>
      </c>
      <c r="Q2184" t="str">
        <v>MAIN MODELS</v>
      </c>
      <c r="R2184" s="114" t="str">
        <f t="shared" si="43"/>
        <v>VIOS</v>
      </c>
      <c r="S2184" t="str">
        <v>Other Model</v>
      </c>
    </row>
    <row r="2185" spans="1:19" hidden="1">
      <c r="A2185" s="72" t="s">
        <v>3512</v>
      </c>
      <c r="B2185" s="73" t="s">
        <v>221</v>
      </c>
      <c r="C2185" s="73" t="s">
        <v>3547</v>
      </c>
      <c r="D2185" s="73" t="s">
        <v>3548</v>
      </c>
      <c r="E2185" s="73" t="s">
        <v>93</v>
      </c>
      <c r="F2185" s="75" t="s">
        <v>161</v>
      </c>
      <c r="G2185" s="75" t="s">
        <v>161</v>
      </c>
      <c r="H2185" s="75" t="s">
        <v>161</v>
      </c>
      <c r="I2185" s="74">
        <v>0</v>
      </c>
      <c r="K2185" s="112"/>
      <c r="L2185" s="112"/>
      <c r="M2185" s="112"/>
      <c r="N2185" s="112"/>
      <c r="O2185" s="112"/>
      <c r="P2185" s="112" t="s">
        <v>93</v>
      </c>
      <c r="Q2185" t="str">
        <v>MAIN MODELS</v>
      </c>
      <c r="R2185" s="114" t="str">
        <f t="shared" si="43"/>
        <v>VIOS</v>
      </c>
      <c r="S2185" t="str">
        <v>Other Model</v>
      </c>
    </row>
    <row r="2186" spans="1:19" hidden="1">
      <c r="A2186" s="72" t="s">
        <v>3549</v>
      </c>
      <c r="B2186" s="73" t="s">
        <v>158</v>
      </c>
      <c r="C2186" s="73" t="s">
        <v>3550</v>
      </c>
      <c r="D2186" s="73" t="s">
        <v>3551</v>
      </c>
      <c r="E2186" s="73" t="s">
        <v>93</v>
      </c>
      <c r="F2186" s="75" t="s">
        <v>161</v>
      </c>
      <c r="G2186" s="75" t="s">
        <v>161</v>
      </c>
      <c r="H2186" s="75" t="s">
        <v>161</v>
      </c>
      <c r="I2186" s="74">
        <v>0</v>
      </c>
      <c r="K2186" s="112"/>
      <c r="L2186" s="112"/>
      <c r="M2186" s="112"/>
      <c r="N2186" s="112"/>
      <c r="O2186" s="112"/>
      <c r="P2186" s="112" t="s">
        <v>93</v>
      </c>
      <c r="Q2186" t="str">
        <v>MAIN MODELS</v>
      </c>
      <c r="R2186" s="114" t="str">
        <f t="shared" si="43"/>
        <v>VIOS</v>
      </c>
      <c r="S2186" t="str">
        <v>Other Model</v>
      </c>
    </row>
    <row r="2187" spans="1:19" hidden="1">
      <c r="A2187" s="72" t="s">
        <v>3552</v>
      </c>
      <c r="B2187" s="73" t="s">
        <v>158</v>
      </c>
      <c r="C2187" s="73" t="s">
        <v>3553</v>
      </c>
      <c r="D2187" s="73" t="s">
        <v>3554</v>
      </c>
      <c r="E2187" s="73" t="s">
        <v>93</v>
      </c>
      <c r="F2187" s="75" t="s">
        <v>161</v>
      </c>
      <c r="G2187" s="75" t="s">
        <v>161</v>
      </c>
      <c r="H2187" s="75" t="s">
        <v>161</v>
      </c>
      <c r="I2187" s="74">
        <v>0</v>
      </c>
      <c r="K2187" s="112"/>
      <c r="L2187" s="112"/>
      <c r="M2187" s="112"/>
      <c r="N2187" s="112"/>
      <c r="O2187" s="112"/>
      <c r="P2187" s="112" t="s">
        <v>93</v>
      </c>
      <c r="Q2187" t="str">
        <v>MAIN MODELS</v>
      </c>
      <c r="R2187" s="114" t="str">
        <f t="shared" si="43"/>
        <v>VIOS</v>
      </c>
      <c r="S2187" t="str">
        <v>Other Model</v>
      </c>
    </row>
    <row r="2188" spans="1:19" hidden="1">
      <c r="A2188" s="72" t="s">
        <v>3512</v>
      </c>
      <c r="B2188" s="73" t="s">
        <v>683</v>
      </c>
      <c r="C2188" s="73" t="s">
        <v>3555</v>
      </c>
      <c r="D2188" s="73" t="s">
        <v>3460</v>
      </c>
      <c r="E2188" s="73" t="s">
        <v>93</v>
      </c>
      <c r="F2188" s="75" t="s">
        <v>161</v>
      </c>
      <c r="G2188" s="75" t="s">
        <v>161</v>
      </c>
      <c r="H2188" s="75" t="s">
        <v>161</v>
      </c>
      <c r="I2188" s="74">
        <v>0</v>
      </c>
      <c r="K2188" s="112"/>
      <c r="L2188" s="112"/>
      <c r="M2188" s="112"/>
      <c r="N2188" s="112"/>
      <c r="O2188" s="112"/>
      <c r="P2188" s="112" t="s">
        <v>93</v>
      </c>
      <c r="Q2188" t="str">
        <v>MAIN MODELS</v>
      </c>
      <c r="R2188" s="114" t="str">
        <f t="shared" si="43"/>
        <v>VIOS</v>
      </c>
      <c r="S2188" t="str">
        <v>Other Model</v>
      </c>
    </row>
    <row r="2189" spans="1:19" hidden="1">
      <c r="A2189" s="72" t="s">
        <v>3514</v>
      </c>
      <c r="B2189" s="73" t="s">
        <v>683</v>
      </c>
      <c r="C2189" s="73" t="s">
        <v>3556</v>
      </c>
      <c r="D2189" s="73" t="s">
        <v>3516</v>
      </c>
      <c r="E2189" s="73" t="s">
        <v>93</v>
      </c>
      <c r="F2189" s="75" t="s">
        <v>161</v>
      </c>
      <c r="G2189" s="75" t="s">
        <v>161</v>
      </c>
      <c r="H2189" s="75" t="s">
        <v>161</v>
      </c>
      <c r="I2189" s="74">
        <v>0</v>
      </c>
      <c r="K2189" s="112"/>
      <c r="L2189" s="112"/>
      <c r="M2189" s="112"/>
      <c r="N2189" s="112"/>
      <c r="O2189" s="112"/>
      <c r="P2189" s="112" t="s">
        <v>93</v>
      </c>
      <c r="Q2189" t="str">
        <v>MAIN MODELS</v>
      </c>
      <c r="R2189" s="114" t="str">
        <f t="shared" si="43"/>
        <v>VIOS</v>
      </c>
      <c r="S2189" t="str">
        <v>Other Model</v>
      </c>
    </row>
    <row r="2190" spans="1:19" hidden="1">
      <c r="A2190" s="72" t="s">
        <v>3509</v>
      </c>
      <c r="B2190" s="73" t="s">
        <v>683</v>
      </c>
      <c r="C2190" s="73" t="s">
        <v>3557</v>
      </c>
      <c r="D2190" s="73" t="s">
        <v>3455</v>
      </c>
      <c r="E2190" s="73" t="s">
        <v>93</v>
      </c>
      <c r="F2190" s="75" t="s">
        <v>161</v>
      </c>
      <c r="G2190" s="75" t="s">
        <v>161</v>
      </c>
      <c r="H2190" s="75" t="s">
        <v>161</v>
      </c>
      <c r="I2190" s="74">
        <v>0</v>
      </c>
      <c r="K2190" s="112"/>
      <c r="L2190" s="112"/>
      <c r="M2190" s="112"/>
      <c r="N2190" s="112"/>
      <c r="O2190" s="112"/>
      <c r="P2190" s="112" t="s">
        <v>93</v>
      </c>
      <c r="Q2190" t="str">
        <v>MAIN MODELS</v>
      </c>
      <c r="R2190" s="114" t="str">
        <f t="shared" si="43"/>
        <v>VIOS</v>
      </c>
      <c r="S2190" t="str">
        <v>Other Model</v>
      </c>
    </row>
    <row r="2191" spans="1:19" hidden="1">
      <c r="A2191" s="72" t="s">
        <v>3518</v>
      </c>
      <c r="B2191" s="73" t="s">
        <v>683</v>
      </c>
      <c r="C2191" s="73" t="s">
        <v>3558</v>
      </c>
      <c r="D2191" s="73" t="s">
        <v>3520</v>
      </c>
      <c r="E2191" s="73" t="s">
        <v>93</v>
      </c>
      <c r="F2191" s="75" t="s">
        <v>161</v>
      </c>
      <c r="G2191" s="75" t="s">
        <v>161</v>
      </c>
      <c r="H2191" s="75" t="s">
        <v>161</v>
      </c>
      <c r="I2191" s="74">
        <v>0</v>
      </c>
      <c r="K2191" s="112"/>
      <c r="L2191" s="112"/>
      <c r="M2191" s="112"/>
      <c r="N2191" s="112"/>
      <c r="O2191" s="112"/>
      <c r="P2191" s="112" t="s">
        <v>93</v>
      </c>
      <c r="Q2191" t="str">
        <v>MAIN MODELS</v>
      </c>
      <c r="R2191" s="114" t="str">
        <f t="shared" si="43"/>
        <v>VIOS</v>
      </c>
      <c r="S2191" t="str">
        <v>Other Model</v>
      </c>
    </row>
    <row r="2192" spans="1:19" hidden="1">
      <c r="A2192" s="72" t="s">
        <v>3559</v>
      </c>
      <c r="B2192" s="73" t="s">
        <v>3560</v>
      </c>
      <c r="C2192" s="73" t="s">
        <v>3561</v>
      </c>
      <c r="D2192" s="73" t="s">
        <v>3562</v>
      </c>
      <c r="E2192" s="73" t="s">
        <v>93</v>
      </c>
      <c r="F2192" s="75" t="s">
        <v>161</v>
      </c>
      <c r="G2192" s="75" t="s">
        <v>161</v>
      </c>
      <c r="H2192" s="75" t="s">
        <v>161</v>
      </c>
      <c r="I2192" s="74">
        <v>0</v>
      </c>
      <c r="K2192" s="112"/>
      <c r="L2192" s="112"/>
      <c r="M2192" s="112"/>
      <c r="N2192" s="112"/>
      <c r="O2192" s="112"/>
      <c r="P2192" s="112" t="s">
        <v>93</v>
      </c>
      <c r="Q2192" t="str">
        <v>MAIN MODELS</v>
      </c>
      <c r="R2192" s="114" t="str">
        <f t="shared" si="43"/>
        <v>VIOS</v>
      </c>
      <c r="S2192" t="str">
        <v>Other Model</v>
      </c>
    </row>
    <row r="2193" spans="1:19" hidden="1">
      <c r="A2193" s="72" t="s">
        <v>3563</v>
      </c>
      <c r="B2193" s="73" t="s">
        <v>158</v>
      </c>
      <c r="C2193" s="73" t="s">
        <v>3564</v>
      </c>
      <c r="D2193" s="73" t="s">
        <v>3565</v>
      </c>
      <c r="E2193" s="73" t="s">
        <v>93</v>
      </c>
      <c r="F2193" s="74" t="s">
        <v>3566</v>
      </c>
      <c r="G2193" s="74" t="s">
        <v>228</v>
      </c>
      <c r="H2193" s="74" t="s">
        <v>231</v>
      </c>
      <c r="I2193" s="74">
        <v>1</v>
      </c>
      <c r="K2193" s="113"/>
      <c r="L2193" s="113"/>
      <c r="M2193" s="113"/>
      <c r="N2193" s="113"/>
      <c r="O2193" s="113">
        <v>12</v>
      </c>
      <c r="P2193" s="113" t="s">
        <v>93</v>
      </c>
      <c r="Q2193" t="str">
        <v>MAIN MODELS</v>
      </c>
      <c r="R2193" s="114" t="str">
        <f t="shared" si="43"/>
        <v>VIOS</v>
      </c>
      <c r="S2193" t="str">
        <v>Other Model</v>
      </c>
    </row>
    <row r="2194" spans="1:19" hidden="1">
      <c r="A2194" s="72" t="s">
        <v>3567</v>
      </c>
      <c r="B2194" s="73" t="s">
        <v>158</v>
      </c>
      <c r="C2194" s="73" t="s">
        <v>3568</v>
      </c>
      <c r="D2194" s="73" t="s">
        <v>3569</v>
      </c>
      <c r="E2194" s="73" t="s">
        <v>93</v>
      </c>
      <c r="F2194" s="74" t="s">
        <v>3570</v>
      </c>
      <c r="G2194" s="74" t="s">
        <v>252</v>
      </c>
      <c r="H2194" s="75" t="s">
        <v>161</v>
      </c>
      <c r="I2194" s="74">
        <v>1</v>
      </c>
      <c r="K2194" s="113"/>
      <c r="L2194" s="113"/>
      <c r="M2194" s="113"/>
      <c r="N2194" s="113"/>
      <c r="O2194" s="113">
        <v>12</v>
      </c>
      <c r="P2194" s="113" t="s">
        <v>93</v>
      </c>
      <c r="Q2194" t="str">
        <v>MAIN MODELS</v>
      </c>
      <c r="R2194" s="114" t="str">
        <f t="shared" si="43"/>
        <v>VIOS</v>
      </c>
      <c r="S2194" t="str">
        <v>Other Model</v>
      </c>
    </row>
    <row r="2195" spans="1:19" hidden="1">
      <c r="A2195" s="72" t="s">
        <v>3567</v>
      </c>
      <c r="B2195" s="73" t="s">
        <v>162</v>
      </c>
      <c r="C2195" s="73" t="s">
        <v>3571</v>
      </c>
      <c r="D2195" s="73" t="s">
        <v>3572</v>
      </c>
      <c r="E2195" s="73" t="s">
        <v>93</v>
      </c>
      <c r="F2195" s="74" t="s">
        <v>3573</v>
      </c>
      <c r="G2195" s="74" t="s">
        <v>252</v>
      </c>
      <c r="H2195" s="75" t="s">
        <v>161</v>
      </c>
      <c r="I2195" s="74">
        <v>1</v>
      </c>
      <c r="K2195" s="113"/>
      <c r="L2195" s="113"/>
      <c r="M2195" s="113"/>
      <c r="N2195" s="113"/>
      <c r="O2195" s="113">
        <v>12</v>
      </c>
      <c r="P2195" s="113" t="s">
        <v>93</v>
      </c>
      <c r="Q2195" t="str">
        <v>MAIN MODELS</v>
      </c>
      <c r="R2195" s="114" t="str">
        <f t="shared" si="43"/>
        <v>VIOS</v>
      </c>
      <c r="S2195" t="str">
        <v>Other Model</v>
      </c>
    </row>
    <row r="2196" spans="1:19" hidden="1">
      <c r="A2196" s="72" t="s">
        <v>3563</v>
      </c>
      <c r="B2196" s="73" t="s">
        <v>729</v>
      </c>
      <c r="C2196" s="73" t="s">
        <v>3574</v>
      </c>
      <c r="D2196" s="73" t="s">
        <v>3565</v>
      </c>
      <c r="E2196" s="73" t="s">
        <v>93</v>
      </c>
      <c r="F2196" s="74" t="s">
        <v>3566</v>
      </c>
      <c r="G2196" s="74" t="s">
        <v>228</v>
      </c>
      <c r="H2196" s="74" t="s">
        <v>231</v>
      </c>
      <c r="I2196" s="74">
        <v>1</v>
      </c>
      <c r="K2196" s="113"/>
      <c r="L2196" s="113"/>
      <c r="M2196" s="113"/>
      <c r="N2196" s="113"/>
      <c r="O2196" s="113">
        <v>12</v>
      </c>
      <c r="P2196" s="113" t="s">
        <v>93</v>
      </c>
      <c r="Q2196" t="str">
        <v>MAIN MODELS</v>
      </c>
      <c r="R2196" s="114" t="str">
        <f t="shared" si="43"/>
        <v>VIOS</v>
      </c>
      <c r="S2196" t="str">
        <v>Other Model</v>
      </c>
    </row>
    <row r="2197" spans="1:19" hidden="1">
      <c r="A2197" s="72" t="s">
        <v>3567</v>
      </c>
      <c r="B2197" s="73" t="s">
        <v>729</v>
      </c>
      <c r="C2197" s="73" t="s">
        <v>3575</v>
      </c>
      <c r="D2197" s="73" t="s">
        <v>3569</v>
      </c>
      <c r="E2197" s="73" t="s">
        <v>93</v>
      </c>
      <c r="F2197" s="74" t="s">
        <v>3570</v>
      </c>
      <c r="G2197" s="74" t="s">
        <v>228</v>
      </c>
      <c r="H2197" s="74" t="s">
        <v>231</v>
      </c>
      <c r="I2197" s="74">
        <v>1</v>
      </c>
      <c r="K2197" s="113"/>
      <c r="L2197" s="113"/>
      <c r="M2197" s="113"/>
      <c r="N2197" s="113"/>
      <c r="O2197" s="113">
        <v>12</v>
      </c>
      <c r="P2197" s="113" t="s">
        <v>93</v>
      </c>
      <c r="Q2197" t="str">
        <v>MAIN MODELS</v>
      </c>
      <c r="R2197" s="114" t="str">
        <f t="shared" si="43"/>
        <v>VIOS</v>
      </c>
      <c r="S2197" t="str">
        <v>Other Model</v>
      </c>
    </row>
    <row r="2198" spans="1:19" hidden="1">
      <c r="A2198" s="72" t="s">
        <v>3567</v>
      </c>
      <c r="B2198" s="73" t="s">
        <v>773</v>
      </c>
      <c r="C2198" s="73" t="s">
        <v>3576</v>
      </c>
      <c r="D2198" s="73" t="s">
        <v>3572</v>
      </c>
      <c r="E2198" s="73" t="s">
        <v>93</v>
      </c>
      <c r="F2198" s="74" t="s">
        <v>3573</v>
      </c>
      <c r="G2198" s="74" t="s">
        <v>228</v>
      </c>
      <c r="H2198" s="74" t="s">
        <v>231</v>
      </c>
      <c r="I2198" s="74">
        <v>1</v>
      </c>
      <c r="K2198" s="113"/>
      <c r="L2198" s="113"/>
      <c r="M2198" s="113"/>
      <c r="N2198" s="113"/>
      <c r="O2198" s="113">
        <v>12</v>
      </c>
      <c r="P2198" s="113" t="s">
        <v>93</v>
      </c>
      <c r="Q2198" t="str">
        <v>MAIN MODELS</v>
      </c>
      <c r="R2198" s="114" t="str">
        <f t="shared" si="43"/>
        <v>VIOS</v>
      </c>
      <c r="S2198" t="str">
        <v>Other Model</v>
      </c>
    </row>
    <row r="2199" spans="1:19" hidden="1">
      <c r="A2199" s="72" t="s">
        <v>3567</v>
      </c>
      <c r="B2199" s="73" t="s">
        <v>170</v>
      </c>
      <c r="C2199" s="73" t="s">
        <v>3577</v>
      </c>
      <c r="D2199" s="73" t="s">
        <v>3569</v>
      </c>
      <c r="E2199" s="73" t="s">
        <v>93</v>
      </c>
      <c r="F2199" s="74" t="s">
        <v>3570</v>
      </c>
      <c r="G2199" s="74" t="s">
        <v>228</v>
      </c>
      <c r="H2199" s="74" t="s">
        <v>231</v>
      </c>
      <c r="I2199" s="74">
        <v>1</v>
      </c>
      <c r="K2199" s="113"/>
      <c r="L2199" s="113"/>
      <c r="M2199" s="113"/>
      <c r="N2199" s="113"/>
      <c r="O2199" s="113">
        <v>12</v>
      </c>
      <c r="P2199" s="113" t="s">
        <v>93</v>
      </c>
      <c r="Q2199" t="str">
        <v>MAIN MODELS</v>
      </c>
      <c r="R2199" s="114" t="str">
        <f t="shared" si="43"/>
        <v>VIOS</v>
      </c>
      <c r="S2199" t="str">
        <v>Other Model</v>
      </c>
    </row>
    <row r="2200" spans="1:19" hidden="1">
      <c r="A2200" s="72" t="s">
        <v>3567</v>
      </c>
      <c r="B2200" s="73" t="s">
        <v>172</v>
      </c>
      <c r="C2200" s="73" t="s">
        <v>3578</v>
      </c>
      <c r="D2200" s="73" t="s">
        <v>3572</v>
      </c>
      <c r="E2200" s="73" t="s">
        <v>93</v>
      </c>
      <c r="F2200" s="74" t="s">
        <v>3573</v>
      </c>
      <c r="G2200" s="74" t="s">
        <v>228</v>
      </c>
      <c r="H2200" s="74" t="s">
        <v>231</v>
      </c>
      <c r="I2200" s="74">
        <v>1</v>
      </c>
      <c r="K2200" s="113"/>
      <c r="L2200" s="113"/>
      <c r="M2200" s="113"/>
      <c r="N2200" s="113"/>
      <c r="O2200" s="113">
        <v>12</v>
      </c>
      <c r="P2200" s="113" t="s">
        <v>93</v>
      </c>
      <c r="Q2200" t="str">
        <v>MAIN MODELS</v>
      </c>
      <c r="R2200" s="114" t="str">
        <f t="shared" si="43"/>
        <v>VIOS</v>
      </c>
      <c r="S2200" t="str">
        <v>Other Model</v>
      </c>
    </row>
    <row r="2201" spans="1:19" hidden="1">
      <c r="A2201" s="72" t="s">
        <v>3567</v>
      </c>
      <c r="B2201" s="73" t="s">
        <v>778</v>
      </c>
      <c r="C2201" s="73" t="s">
        <v>3579</v>
      </c>
      <c r="D2201" s="73" t="s">
        <v>3569</v>
      </c>
      <c r="E2201" s="73" t="s">
        <v>93</v>
      </c>
      <c r="F2201" s="74" t="s">
        <v>3570</v>
      </c>
      <c r="G2201" s="74" t="s">
        <v>228</v>
      </c>
      <c r="H2201" s="74" t="s">
        <v>231</v>
      </c>
      <c r="I2201" s="74">
        <v>1</v>
      </c>
      <c r="K2201" s="113"/>
      <c r="L2201" s="113"/>
      <c r="M2201" s="113"/>
      <c r="N2201" s="113"/>
      <c r="O2201" s="113">
        <v>12</v>
      </c>
      <c r="P2201" s="113" t="s">
        <v>93</v>
      </c>
      <c r="Q2201" t="str">
        <v>MAIN MODELS</v>
      </c>
      <c r="R2201" s="114" t="str">
        <f t="shared" si="43"/>
        <v>VIOS</v>
      </c>
      <c r="S2201" t="str">
        <v>Other Model</v>
      </c>
    </row>
    <row r="2202" spans="1:19" hidden="1">
      <c r="A2202" s="72" t="s">
        <v>3567</v>
      </c>
      <c r="B2202" s="73" t="s">
        <v>783</v>
      </c>
      <c r="C2202" s="73" t="s">
        <v>3580</v>
      </c>
      <c r="D2202" s="73" t="s">
        <v>3572</v>
      </c>
      <c r="E2202" s="73" t="s">
        <v>93</v>
      </c>
      <c r="F2202" s="74" t="s">
        <v>3573</v>
      </c>
      <c r="G2202" s="74" t="s">
        <v>228</v>
      </c>
      <c r="H2202" s="74" t="s">
        <v>231</v>
      </c>
      <c r="I2202" s="74">
        <v>1</v>
      </c>
      <c r="K2202" s="113"/>
      <c r="L2202" s="113"/>
      <c r="M2202" s="113"/>
      <c r="N2202" s="113"/>
      <c r="O2202" s="113">
        <v>12</v>
      </c>
      <c r="P2202" s="113" t="s">
        <v>93</v>
      </c>
      <c r="Q2202" t="str">
        <v>MAIN MODELS</v>
      </c>
      <c r="R2202" s="114" t="str">
        <f t="shared" si="43"/>
        <v>VIOS</v>
      </c>
      <c r="S2202" t="str">
        <v>Other Model</v>
      </c>
    </row>
    <row r="2203" spans="1:19" hidden="1">
      <c r="A2203" s="72" t="s">
        <v>3581</v>
      </c>
      <c r="B2203" s="73" t="s">
        <v>221</v>
      </c>
      <c r="C2203" s="73" t="s">
        <v>3582</v>
      </c>
      <c r="D2203" s="73" t="s">
        <v>3583</v>
      </c>
      <c r="E2203" s="73" t="s">
        <v>94</v>
      </c>
      <c r="F2203" s="74" t="s">
        <v>63</v>
      </c>
      <c r="G2203" s="74" t="s">
        <v>63</v>
      </c>
      <c r="H2203" s="74" t="s">
        <v>63</v>
      </c>
      <c r="I2203" s="74">
        <v>0</v>
      </c>
      <c r="K2203" s="112"/>
      <c r="L2203" s="112"/>
      <c r="M2203" s="112"/>
      <c r="N2203" s="112"/>
      <c r="O2203" s="112"/>
      <c r="P2203" s="112" t="s">
        <v>94</v>
      </c>
      <c r="Q2203" t="str">
        <v>MAIN MODELS</v>
      </c>
      <c r="R2203" s="114" t="str">
        <f t="shared" si="43"/>
        <v>VOXY</v>
      </c>
      <c r="S2203" t="str">
        <v>Other Model</v>
      </c>
    </row>
    <row r="2204" spans="1:19" hidden="1">
      <c r="A2204" s="72" t="s">
        <v>3581</v>
      </c>
      <c r="B2204" s="73" t="s">
        <v>164</v>
      </c>
      <c r="C2204" s="73" t="s">
        <v>3584</v>
      </c>
      <c r="D2204" s="73" t="s">
        <v>3583</v>
      </c>
      <c r="E2204" s="73" t="s">
        <v>94</v>
      </c>
      <c r="F2204" s="74" t="s">
        <v>63</v>
      </c>
      <c r="G2204" s="74" t="s">
        <v>63</v>
      </c>
      <c r="H2204" s="74" t="s">
        <v>63</v>
      </c>
      <c r="I2204" s="74">
        <v>0</v>
      </c>
      <c r="K2204" s="112"/>
      <c r="L2204" s="112"/>
      <c r="M2204" s="112"/>
      <c r="N2204" s="112"/>
      <c r="O2204" s="112"/>
      <c r="P2204" s="112" t="s">
        <v>94</v>
      </c>
      <c r="Q2204" t="str">
        <v>MAIN MODELS</v>
      </c>
      <c r="R2204" s="114" t="str">
        <f t="shared" si="43"/>
        <v>VOXY</v>
      </c>
      <c r="S2204" t="str">
        <v>Other Model</v>
      </c>
    </row>
    <row r="2205" spans="1:19" hidden="1">
      <c r="A2205" s="72" t="s">
        <v>3581</v>
      </c>
      <c r="B2205" s="73" t="s">
        <v>174</v>
      </c>
      <c r="C2205" s="73" t="s">
        <v>3585</v>
      </c>
      <c r="D2205" s="73" t="s">
        <v>3583</v>
      </c>
      <c r="E2205" s="73" t="s">
        <v>94</v>
      </c>
      <c r="F2205" s="74" t="s">
        <v>63</v>
      </c>
      <c r="G2205" s="74" t="s">
        <v>63</v>
      </c>
      <c r="H2205" s="74" t="s">
        <v>63</v>
      </c>
      <c r="I2205" s="74">
        <v>0</v>
      </c>
      <c r="K2205" s="112"/>
      <c r="L2205" s="112"/>
      <c r="M2205" s="112"/>
      <c r="N2205" s="112"/>
      <c r="O2205" s="112"/>
      <c r="P2205" s="112" t="s">
        <v>94</v>
      </c>
      <c r="Q2205" t="str">
        <v>MAIN MODELS</v>
      </c>
      <c r="R2205" s="114" t="str">
        <f t="shared" si="43"/>
        <v>VOXY</v>
      </c>
      <c r="S2205" t="str">
        <v>Other Model</v>
      </c>
    </row>
    <row r="2206" spans="1:19" hidden="1">
      <c r="A2206" s="72" t="s">
        <v>3586</v>
      </c>
      <c r="B2206" s="73" t="s">
        <v>158</v>
      </c>
      <c r="C2206" s="73" t="s">
        <v>3587</v>
      </c>
      <c r="D2206" s="73" t="s">
        <v>3588</v>
      </c>
      <c r="E2206" s="73" t="s">
        <v>94</v>
      </c>
      <c r="F2206" s="75" t="s">
        <v>161</v>
      </c>
      <c r="G2206" s="74">
        <v>0</v>
      </c>
      <c r="H2206" s="74" t="s">
        <v>231</v>
      </c>
      <c r="I2206" s="74">
        <v>1</v>
      </c>
      <c r="K2206" s="113"/>
      <c r="L2206" s="113"/>
      <c r="M2206" s="113"/>
      <c r="N2206" s="113"/>
      <c r="O2206" s="113">
        <v>16</v>
      </c>
      <c r="P2206" s="113" t="s">
        <v>94</v>
      </c>
      <c r="Q2206" t="str">
        <v>MAIN MODELS</v>
      </c>
      <c r="R2206" s="114" t="str">
        <f t="shared" si="43"/>
        <v>VOXY</v>
      </c>
      <c r="S2206" t="str">
        <v>Other Model</v>
      </c>
    </row>
    <row r="2207" spans="1:19" hidden="1">
      <c r="A2207" s="72" t="s">
        <v>3586</v>
      </c>
      <c r="B2207" s="73" t="s">
        <v>162</v>
      </c>
      <c r="C2207" s="73" t="s">
        <v>3589</v>
      </c>
      <c r="D2207" s="73" t="s">
        <v>3588</v>
      </c>
      <c r="E2207" s="73" t="s">
        <v>94</v>
      </c>
      <c r="F2207" s="75" t="s">
        <v>161</v>
      </c>
      <c r="G2207" s="74" t="s">
        <v>228</v>
      </c>
      <c r="H2207" s="74">
        <v>0</v>
      </c>
      <c r="I2207" s="74">
        <v>1</v>
      </c>
      <c r="K2207" s="113"/>
      <c r="L2207" s="113"/>
      <c r="M2207" s="113"/>
      <c r="N2207" s="113"/>
      <c r="O2207" s="113">
        <v>16</v>
      </c>
      <c r="P2207" s="113" t="s">
        <v>94</v>
      </c>
      <c r="Q2207" t="str">
        <v>MAIN MODELS</v>
      </c>
      <c r="R2207" s="114" t="str">
        <f t="shared" si="43"/>
        <v>VOXY</v>
      </c>
      <c r="S2207" t="str">
        <v>Other Model</v>
      </c>
    </row>
    <row r="2208" spans="1:19" hidden="1">
      <c r="A2208" s="72" t="s">
        <v>3590</v>
      </c>
      <c r="B2208" s="73" t="s">
        <v>158</v>
      </c>
      <c r="C2208" s="73" t="s">
        <v>3591</v>
      </c>
      <c r="D2208" s="73" t="s">
        <v>3592</v>
      </c>
      <c r="E2208" s="73" t="s">
        <v>95</v>
      </c>
      <c r="F2208" s="75" t="s">
        <v>161</v>
      </c>
      <c r="G2208" s="75" t="s">
        <v>161</v>
      </c>
      <c r="H2208" s="75" t="s">
        <v>161</v>
      </c>
      <c r="I2208" s="74">
        <v>0</v>
      </c>
      <c r="K2208" s="112"/>
      <c r="L2208" s="112"/>
      <c r="M2208" s="112"/>
      <c r="N2208" s="112"/>
      <c r="O2208" s="112"/>
      <c r="P2208" s="112" t="s">
        <v>95</v>
      </c>
      <c r="Q2208" t="str">
        <v>MAIN MODELS</v>
      </c>
      <c r="R2208" s="114" t="str">
        <f t="shared" si="43"/>
        <v>YARIS</v>
      </c>
      <c r="S2208" t="str">
        <v>Other Model</v>
      </c>
    </row>
    <row r="2209" spans="1:19" hidden="1">
      <c r="A2209" s="72" t="s">
        <v>3590</v>
      </c>
      <c r="B2209" s="73" t="s">
        <v>162</v>
      </c>
      <c r="C2209" s="73" t="s">
        <v>3593</v>
      </c>
      <c r="D2209" s="73" t="s">
        <v>3592</v>
      </c>
      <c r="E2209" s="73" t="s">
        <v>95</v>
      </c>
      <c r="F2209" s="75" t="s">
        <v>161</v>
      </c>
      <c r="G2209" s="75" t="s">
        <v>161</v>
      </c>
      <c r="H2209" s="75" t="s">
        <v>161</v>
      </c>
      <c r="I2209" s="74">
        <v>0</v>
      </c>
      <c r="K2209" s="112"/>
      <c r="L2209" s="112"/>
      <c r="M2209" s="112"/>
      <c r="N2209" s="112"/>
      <c r="O2209" s="112"/>
      <c r="P2209" s="112" t="s">
        <v>95</v>
      </c>
      <c r="Q2209" t="str">
        <v>MAIN MODELS</v>
      </c>
      <c r="R2209" s="114" t="str">
        <f t="shared" si="43"/>
        <v>YARIS</v>
      </c>
      <c r="S2209" t="str">
        <v>Other Model</v>
      </c>
    </row>
    <row r="2210" spans="1:19" hidden="1">
      <c r="A2210" s="72" t="s">
        <v>3590</v>
      </c>
      <c r="B2210" s="73" t="s">
        <v>1180</v>
      </c>
      <c r="C2210" s="73" t="s">
        <v>3594</v>
      </c>
      <c r="D2210" s="73" t="s">
        <v>3592</v>
      </c>
      <c r="E2210" s="73" t="s">
        <v>95</v>
      </c>
      <c r="F2210" s="75" t="s">
        <v>161</v>
      </c>
      <c r="G2210" s="75" t="s">
        <v>161</v>
      </c>
      <c r="H2210" s="75" t="s">
        <v>161</v>
      </c>
      <c r="I2210" s="74">
        <v>0</v>
      </c>
      <c r="K2210" s="112"/>
      <c r="L2210" s="112"/>
      <c r="M2210" s="112"/>
      <c r="N2210" s="112"/>
      <c r="O2210" s="112"/>
      <c r="P2210" s="112" t="s">
        <v>95</v>
      </c>
      <c r="Q2210" t="str">
        <v>MAIN MODELS</v>
      </c>
      <c r="R2210" s="114" t="str">
        <f t="shared" si="43"/>
        <v>YARIS</v>
      </c>
      <c r="S2210" t="str">
        <v>Other Model</v>
      </c>
    </row>
    <row r="2211" spans="1:19" hidden="1">
      <c r="A2211" s="72" t="s">
        <v>3595</v>
      </c>
      <c r="B2211" s="73" t="s">
        <v>158</v>
      </c>
      <c r="C2211" s="73" t="s">
        <v>3596</v>
      </c>
      <c r="D2211" s="73" t="s">
        <v>3597</v>
      </c>
      <c r="E2211" s="73" t="s">
        <v>95</v>
      </c>
      <c r="F2211" s="75" t="s">
        <v>161</v>
      </c>
      <c r="G2211" s="75" t="s">
        <v>161</v>
      </c>
      <c r="H2211" s="75" t="s">
        <v>161</v>
      </c>
      <c r="I2211" s="74">
        <v>0</v>
      </c>
      <c r="K2211" s="112"/>
      <c r="L2211" s="112"/>
      <c r="M2211" s="112"/>
      <c r="N2211" s="112"/>
      <c r="O2211" s="112"/>
      <c r="P2211" s="112" t="s">
        <v>95</v>
      </c>
      <c r="Q2211" t="str">
        <v>MAIN MODELS</v>
      </c>
      <c r="R2211" s="114" t="str">
        <f t="shared" si="43"/>
        <v>YARIS</v>
      </c>
      <c r="S2211" t="str">
        <v>Other Model</v>
      </c>
    </row>
    <row r="2212" spans="1:19" hidden="1">
      <c r="A2212" s="72" t="s">
        <v>3595</v>
      </c>
      <c r="B2212" s="73" t="s">
        <v>1168</v>
      </c>
      <c r="C2212" s="73" t="s">
        <v>3598</v>
      </c>
      <c r="D2212" s="73" t="s">
        <v>3597</v>
      </c>
      <c r="E2212" s="73" t="s">
        <v>95</v>
      </c>
      <c r="F2212" s="75" t="s">
        <v>161</v>
      </c>
      <c r="G2212" s="75" t="s">
        <v>161</v>
      </c>
      <c r="H2212" s="75" t="s">
        <v>161</v>
      </c>
      <c r="I2212" s="74">
        <v>0</v>
      </c>
      <c r="K2212" s="112"/>
      <c r="L2212" s="112"/>
      <c r="M2212" s="112"/>
      <c r="N2212" s="112"/>
      <c r="O2212" s="112"/>
      <c r="P2212" s="112" t="s">
        <v>95</v>
      </c>
      <c r="Q2212" t="str">
        <v>MAIN MODELS</v>
      </c>
      <c r="R2212" s="114" t="str">
        <f t="shared" si="43"/>
        <v>YARIS</v>
      </c>
      <c r="S2212" t="str">
        <v>Other Model</v>
      </c>
    </row>
    <row r="2213" spans="1:19" hidden="1">
      <c r="A2213" s="72" t="s">
        <v>3595</v>
      </c>
      <c r="B2213" s="73" t="s">
        <v>1170</v>
      </c>
      <c r="C2213" s="73" t="s">
        <v>3599</v>
      </c>
      <c r="D2213" s="73" t="s">
        <v>3597</v>
      </c>
      <c r="E2213" s="73" t="s">
        <v>95</v>
      </c>
      <c r="F2213" s="75" t="s">
        <v>161</v>
      </c>
      <c r="G2213" s="75" t="s">
        <v>161</v>
      </c>
      <c r="H2213" s="75" t="s">
        <v>161</v>
      </c>
      <c r="I2213" s="74">
        <v>0</v>
      </c>
      <c r="K2213" s="112"/>
      <c r="L2213" s="112"/>
      <c r="M2213" s="112"/>
      <c r="N2213" s="112"/>
      <c r="O2213" s="112"/>
      <c r="P2213" s="112" t="s">
        <v>95</v>
      </c>
      <c r="Q2213" t="str">
        <v>MAIN MODELS</v>
      </c>
      <c r="R2213" s="114" t="str">
        <f t="shared" si="43"/>
        <v>YARIS</v>
      </c>
      <c r="S2213" t="str">
        <v>Other Model</v>
      </c>
    </row>
    <row r="2214" spans="1:19" hidden="1">
      <c r="A2214" s="72" t="s">
        <v>3600</v>
      </c>
      <c r="B2214" s="73" t="s">
        <v>158</v>
      </c>
      <c r="C2214" s="73" t="s">
        <v>3601</v>
      </c>
      <c r="D2214" s="73" t="s">
        <v>3602</v>
      </c>
      <c r="E2214" s="73" t="s">
        <v>95</v>
      </c>
      <c r="F2214" s="75" t="s">
        <v>161</v>
      </c>
      <c r="G2214" s="75" t="s">
        <v>161</v>
      </c>
      <c r="H2214" s="75" t="s">
        <v>161</v>
      </c>
      <c r="I2214" s="74">
        <v>0</v>
      </c>
      <c r="K2214" s="112"/>
      <c r="L2214" s="112"/>
      <c r="M2214" s="112"/>
      <c r="N2214" s="112"/>
      <c r="O2214" s="112"/>
      <c r="P2214" s="112" t="s">
        <v>95</v>
      </c>
      <c r="Q2214" t="str">
        <v>MAIN MODELS</v>
      </c>
      <c r="R2214" s="114" t="str">
        <f t="shared" si="43"/>
        <v>YARIS</v>
      </c>
      <c r="S2214" t="str">
        <v>Other Model</v>
      </c>
    </row>
    <row r="2215" spans="1:19" hidden="1">
      <c r="A2215" s="72" t="s">
        <v>3600</v>
      </c>
      <c r="B2215" s="73" t="s">
        <v>1168</v>
      </c>
      <c r="C2215" s="73" t="s">
        <v>3603</v>
      </c>
      <c r="D2215" s="73" t="s">
        <v>3602</v>
      </c>
      <c r="E2215" s="73" t="s">
        <v>95</v>
      </c>
      <c r="F2215" s="75" t="s">
        <v>161</v>
      </c>
      <c r="G2215" s="75" t="s">
        <v>161</v>
      </c>
      <c r="H2215" s="75" t="s">
        <v>161</v>
      </c>
      <c r="I2215" s="74">
        <v>0</v>
      </c>
      <c r="K2215" s="112"/>
      <c r="L2215" s="112"/>
      <c r="M2215" s="112"/>
      <c r="N2215" s="112"/>
      <c r="O2215" s="112"/>
      <c r="P2215" s="112" t="s">
        <v>95</v>
      </c>
      <c r="Q2215" t="str">
        <v>MAIN MODELS</v>
      </c>
      <c r="R2215" s="114" t="str">
        <f t="shared" si="43"/>
        <v>YARIS</v>
      </c>
      <c r="S2215" t="str">
        <v>Other Model</v>
      </c>
    </row>
    <row r="2216" spans="1:19" hidden="1">
      <c r="A2216" s="72" t="s">
        <v>3600</v>
      </c>
      <c r="B2216" s="73" t="s">
        <v>1170</v>
      </c>
      <c r="C2216" s="73" t="s">
        <v>3604</v>
      </c>
      <c r="D2216" s="73" t="s">
        <v>3602</v>
      </c>
      <c r="E2216" s="73" t="s">
        <v>95</v>
      </c>
      <c r="F2216" s="75" t="s">
        <v>161</v>
      </c>
      <c r="G2216" s="75" t="s">
        <v>161</v>
      </c>
      <c r="H2216" s="75" t="s">
        <v>161</v>
      </c>
      <c r="I2216" s="74">
        <v>0</v>
      </c>
      <c r="K2216" s="112"/>
      <c r="L2216" s="112"/>
      <c r="M2216" s="112"/>
      <c r="N2216" s="112"/>
      <c r="O2216" s="112"/>
      <c r="P2216" s="112" t="s">
        <v>95</v>
      </c>
      <c r="Q2216" t="str">
        <v>MAIN MODELS</v>
      </c>
      <c r="R2216" s="114" t="str">
        <f t="shared" si="43"/>
        <v>YARIS</v>
      </c>
      <c r="S2216" t="str">
        <v>Other Model</v>
      </c>
    </row>
    <row r="2217" spans="1:19" hidden="1">
      <c r="A2217" s="72" t="s">
        <v>3605</v>
      </c>
      <c r="B2217" s="73" t="s">
        <v>158</v>
      </c>
      <c r="C2217" s="73" t="s">
        <v>3606</v>
      </c>
      <c r="D2217" s="73" t="s">
        <v>3607</v>
      </c>
      <c r="E2217" s="73" t="s">
        <v>95</v>
      </c>
      <c r="F2217" s="75" t="s">
        <v>161</v>
      </c>
      <c r="G2217" s="75" t="s">
        <v>161</v>
      </c>
      <c r="H2217" s="75" t="s">
        <v>161</v>
      </c>
      <c r="I2217" s="74">
        <v>0</v>
      </c>
      <c r="K2217" s="112"/>
      <c r="L2217" s="112"/>
      <c r="M2217" s="112"/>
      <c r="N2217" s="112"/>
      <c r="O2217" s="112"/>
      <c r="P2217" s="112" t="s">
        <v>95</v>
      </c>
      <c r="Q2217" t="str">
        <v>MAIN MODELS</v>
      </c>
      <c r="R2217" s="114" t="str">
        <f t="shared" si="43"/>
        <v>YARIS</v>
      </c>
      <c r="S2217" t="str">
        <v>Other Model</v>
      </c>
    </row>
    <row r="2218" spans="1:19" hidden="1">
      <c r="A2218" s="72" t="s">
        <v>3605</v>
      </c>
      <c r="B2218" s="73" t="s">
        <v>162</v>
      </c>
      <c r="C2218" s="73" t="s">
        <v>3608</v>
      </c>
      <c r="D2218" s="73" t="s">
        <v>3607</v>
      </c>
      <c r="E2218" s="73" t="s">
        <v>95</v>
      </c>
      <c r="F2218" s="75" t="s">
        <v>161</v>
      </c>
      <c r="G2218" s="75" t="s">
        <v>161</v>
      </c>
      <c r="H2218" s="75" t="s">
        <v>161</v>
      </c>
      <c r="I2218" s="74">
        <v>0</v>
      </c>
      <c r="K2218" s="112"/>
      <c r="L2218" s="112"/>
      <c r="M2218" s="112"/>
      <c r="N2218" s="112"/>
      <c r="O2218" s="112"/>
      <c r="P2218" s="112" t="s">
        <v>95</v>
      </c>
      <c r="Q2218" t="str">
        <v>MAIN MODELS</v>
      </c>
      <c r="R2218" s="114" t="str">
        <f t="shared" si="43"/>
        <v>YARIS</v>
      </c>
      <c r="S2218" t="str">
        <v>Other Model</v>
      </c>
    </row>
    <row r="2219" spans="1:19" hidden="1">
      <c r="A2219" s="72" t="s">
        <v>3605</v>
      </c>
      <c r="B2219" s="73" t="s">
        <v>1200</v>
      </c>
      <c r="C2219" s="73" t="s">
        <v>3609</v>
      </c>
      <c r="D2219" s="73" t="s">
        <v>3607</v>
      </c>
      <c r="E2219" s="73" t="s">
        <v>95</v>
      </c>
      <c r="F2219" s="75" t="s">
        <v>161</v>
      </c>
      <c r="G2219" s="75" t="s">
        <v>161</v>
      </c>
      <c r="H2219" s="75" t="s">
        <v>161</v>
      </c>
      <c r="I2219" s="74">
        <v>0</v>
      </c>
      <c r="K2219" s="112"/>
      <c r="L2219" s="112"/>
      <c r="M2219" s="112"/>
      <c r="N2219" s="112"/>
      <c r="O2219" s="112"/>
      <c r="P2219" s="112" t="s">
        <v>95</v>
      </c>
      <c r="Q2219" t="str">
        <v>MAIN MODELS</v>
      </c>
      <c r="R2219" s="114" t="str">
        <f t="shared" si="43"/>
        <v>YARIS</v>
      </c>
      <c r="S2219" t="str">
        <v>Other Model</v>
      </c>
    </row>
    <row r="2220" spans="1:19" hidden="1">
      <c r="A2220" s="72" t="s">
        <v>3605</v>
      </c>
      <c r="B2220" s="73" t="s">
        <v>1180</v>
      </c>
      <c r="C2220" s="73" t="s">
        <v>3610</v>
      </c>
      <c r="D2220" s="73" t="s">
        <v>3607</v>
      </c>
      <c r="E2220" s="73" t="s">
        <v>95</v>
      </c>
      <c r="F2220" s="75" t="s">
        <v>161</v>
      </c>
      <c r="G2220" s="75" t="s">
        <v>161</v>
      </c>
      <c r="H2220" s="75" t="s">
        <v>161</v>
      </c>
      <c r="I2220" s="74">
        <v>0</v>
      </c>
      <c r="K2220" s="112"/>
      <c r="L2220" s="112"/>
      <c r="M2220" s="112"/>
      <c r="N2220" s="112"/>
      <c r="O2220" s="112"/>
      <c r="P2220" s="112" t="s">
        <v>95</v>
      </c>
      <c r="Q2220" t="str">
        <v>MAIN MODELS</v>
      </c>
      <c r="R2220" s="114" t="str">
        <f t="shared" si="43"/>
        <v>YARIS</v>
      </c>
      <c r="S2220" t="str">
        <v>Other Model</v>
      </c>
    </row>
    <row r="2221" spans="1:19" hidden="1">
      <c r="A2221" s="72" t="s">
        <v>3611</v>
      </c>
      <c r="B2221" s="73" t="s">
        <v>158</v>
      </c>
      <c r="C2221" s="73" t="s">
        <v>3612</v>
      </c>
      <c r="D2221" s="73" t="s">
        <v>3613</v>
      </c>
      <c r="E2221" s="73" t="s">
        <v>95</v>
      </c>
      <c r="F2221" s="75" t="s">
        <v>161</v>
      </c>
      <c r="G2221" s="75" t="s">
        <v>161</v>
      </c>
      <c r="H2221" s="75" t="s">
        <v>161</v>
      </c>
      <c r="I2221" s="74">
        <v>0</v>
      </c>
      <c r="K2221" s="112"/>
      <c r="L2221" s="112"/>
      <c r="M2221" s="112"/>
      <c r="N2221" s="112"/>
      <c r="O2221" s="112"/>
      <c r="P2221" s="112" t="s">
        <v>95</v>
      </c>
      <c r="Q2221" t="str">
        <v>MAIN MODELS</v>
      </c>
      <c r="R2221" s="114" t="str">
        <f t="shared" si="43"/>
        <v>YARIS</v>
      </c>
      <c r="S2221" t="str">
        <v>Other Model</v>
      </c>
    </row>
    <row r="2222" spans="1:19" hidden="1">
      <c r="A2222" s="72" t="s">
        <v>3611</v>
      </c>
      <c r="B2222" s="73" t="s">
        <v>1170</v>
      </c>
      <c r="C2222" s="73" t="s">
        <v>3614</v>
      </c>
      <c r="D2222" s="73" t="s">
        <v>3613</v>
      </c>
      <c r="E2222" s="73" t="s">
        <v>95</v>
      </c>
      <c r="F2222" s="75" t="s">
        <v>161</v>
      </c>
      <c r="G2222" s="75" t="s">
        <v>161</v>
      </c>
      <c r="H2222" s="75" t="s">
        <v>161</v>
      </c>
      <c r="I2222" s="74">
        <v>0</v>
      </c>
      <c r="K2222" s="112"/>
      <c r="L2222" s="112"/>
      <c r="M2222" s="112"/>
      <c r="N2222" s="112"/>
      <c r="O2222" s="112"/>
      <c r="P2222" s="112" t="s">
        <v>95</v>
      </c>
      <c r="Q2222" t="str">
        <v>MAIN MODELS</v>
      </c>
      <c r="R2222" s="114" t="str">
        <f t="shared" si="43"/>
        <v>YARIS</v>
      </c>
      <c r="S2222" t="str">
        <v>Other Model</v>
      </c>
    </row>
    <row r="2223" spans="1:19" hidden="1">
      <c r="A2223" s="72" t="s">
        <v>3615</v>
      </c>
      <c r="B2223" s="73" t="s">
        <v>158</v>
      </c>
      <c r="C2223" s="73" t="s">
        <v>3616</v>
      </c>
      <c r="D2223" s="73" t="s">
        <v>3617</v>
      </c>
      <c r="E2223" s="73" t="s">
        <v>95</v>
      </c>
      <c r="F2223" s="75" t="s">
        <v>161</v>
      </c>
      <c r="G2223" s="75" t="s">
        <v>161</v>
      </c>
      <c r="H2223" s="75" t="s">
        <v>161</v>
      </c>
      <c r="I2223" s="74">
        <v>0</v>
      </c>
      <c r="K2223" s="112"/>
      <c r="L2223" s="112"/>
      <c r="M2223" s="112"/>
      <c r="N2223" s="112"/>
      <c r="O2223" s="112"/>
      <c r="P2223" s="112" t="s">
        <v>95</v>
      </c>
      <c r="Q2223" t="str">
        <v>MAIN MODELS</v>
      </c>
      <c r="R2223" s="114" t="str">
        <f t="shared" si="43"/>
        <v>YARIS</v>
      </c>
      <c r="S2223" t="str">
        <v>Other Model</v>
      </c>
    </row>
    <row r="2224" spans="1:19" hidden="1">
      <c r="A2224" s="72" t="s">
        <v>3615</v>
      </c>
      <c r="B2224" s="73" t="s">
        <v>1168</v>
      </c>
      <c r="C2224" s="73" t="s">
        <v>3618</v>
      </c>
      <c r="D2224" s="73" t="s">
        <v>3617</v>
      </c>
      <c r="E2224" s="73" t="s">
        <v>95</v>
      </c>
      <c r="F2224" s="75" t="s">
        <v>161</v>
      </c>
      <c r="G2224" s="75" t="s">
        <v>161</v>
      </c>
      <c r="H2224" s="75" t="s">
        <v>161</v>
      </c>
      <c r="I2224" s="74">
        <v>0</v>
      </c>
      <c r="K2224" s="112"/>
      <c r="L2224" s="112"/>
      <c r="M2224" s="112"/>
      <c r="N2224" s="112"/>
      <c r="O2224" s="112"/>
      <c r="P2224" s="112" t="s">
        <v>95</v>
      </c>
      <c r="Q2224" t="str">
        <v>MAIN MODELS</v>
      </c>
      <c r="R2224" s="114" t="str">
        <f t="shared" si="43"/>
        <v>YARIS</v>
      </c>
      <c r="S2224" t="str">
        <v>Other Model</v>
      </c>
    </row>
    <row r="2225" spans="1:19" hidden="1">
      <c r="A2225" s="72" t="s">
        <v>3615</v>
      </c>
      <c r="B2225" s="73" t="s">
        <v>1170</v>
      </c>
      <c r="C2225" s="73" t="s">
        <v>3619</v>
      </c>
      <c r="D2225" s="73" t="s">
        <v>3617</v>
      </c>
      <c r="E2225" s="73" t="s">
        <v>95</v>
      </c>
      <c r="F2225" s="75" t="s">
        <v>161</v>
      </c>
      <c r="G2225" s="75" t="s">
        <v>161</v>
      </c>
      <c r="H2225" s="75" t="s">
        <v>161</v>
      </c>
      <c r="I2225" s="74">
        <v>0</v>
      </c>
      <c r="K2225" s="112"/>
      <c r="L2225" s="112"/>
      <c r="M2225" s="112"/>
      <c r="N2225" s="112"/>
      <c r="O2225" s="112"/>
      <c r="P2225" s="112" t="s">
        <v>95</v>
      </c>
      <c r="Q2225" t="str">
        <v>MAIN MODELS</v>
      </c>
      <c r="R2225" s="114" t="str">
        <f t="shared" si="43"/>
        <v>YARIS</v>
      </c>
      <c r="S2225" t="str">
        <v>Other Model</v>
      </c>
    </row>
    <row r="2226" spans="1:19" hidden="1">
      <c r="A2226" s="72" t="s">
        <v>3620</v>
      </c>
      <c r="B2226" s="73" t="s">
        <v>221</v>
      </c>
      <c r="C2226" s="73" t="s">
        <v>3621</v>
      </c>
      <c r="D2226" s="73" t="s">
        <v>3622</v>
      </c>
      <c r="E2226" s="73" t="s">
        <v>95</v>
      </c>
      <c r="F2226" s="75" t="s">
        <v>161</v>
      </c>
      <c r="G2226" s="75" t="s">
        <v>161</v>
      </c>
      <c r="H2226" s="75" t="s">
        <v>161</v>
      </c>
      <c r="I2226" s="74">
        <v>0</v>
      </c>
      <c r="K2226" s="112"/>
      <c r="L2226" s="112"/>
      <c r="M2226" s="112"/>
      <c r="N2226" s="112"/>
      <c r="O2226" s="112"/>
      <c r="P2226" s="112" t="s">
        <v>95</v>
      </c>
      <c r="Q2226" t="str">
        <v>MAIN MODELS</v>
      </c>
      <c r="R2226" s="114" t="str">
        <f t="shared" si="43"/>
        <v>YARIS</v>
      </c>
      <c r="S2226" t="str">
        <v>Other Model</v>
      </c>
    </row>
    <row r="2227" spans="1:19" hidden="1">
      <c r="A2227" s="72" t="s">
        <v>3620</v>
      </c>
      <c r="B2227" s="73" t="s">
        <v>158</v>
      </c>
      <c r="C2227" s="73" t="s">
        <v>3623</v>
      </c>
      <c r="D2227" s="73" t="s">
        <v>3622</v>
      </c>
      <c r="E2227" s="73" t="s">
        <v>95</v>
      </c>
      <c r="F2227" s="75" t="s">
        <v>161</v>
      </c>
      <c r="G2227" s="75" t="s">
        <v>161</v>
      </c>
      <c r="H2227" s="75" t="s">
        <v>161</v>
      </c>
      <c r="I2227" s="74">
        <v>0</v>
      </c>
      <c r="K2227" s="112"/>
      <c r="L2227" s="112"/>
      <c r="M2227" s="112"/>
      <c r="N2227" s="112"/>
      <c r="O2227" s="112"/>
      <c r="P2227" s="112" t="s">
        <v>95</v>
      </c>
      <c r="Q2227" t="str">
        <v>MAIN MODELS</v>
      </c>
      <c r="R2227" s="114" t="str">
        <f t="shared" si="43"/>
        <v>YARIS</v>
      </c>
      <c r="S2227" t="str">
        <v>Other Model</v>
      </c>
    </row>
    <row r="2228" spans="1:19" hidden="1">
      <c r="A2228" s="72" t="s">
        <v>3620</v>
      </c>
      <c r="B2228" s="73" t="s">
        <v>719</v>
      </c>
      <c r="C2228" s="73" t="s">
        <v>3624</v>
      </c>
      <c r="D2228" s="73" t="s">
        <v>3622</v>
      </c>
      <c r="E2228" s="73" t="s">
        <v>95</v>
      </c>
      <c r="F2228" s="75" t="s">
        <v>161</v>
      </c>
      <c r="G2228" s="75" t="s">
        <v>161</v>
      </c>
      <c r="H2228" s="75" t="s">
        <v>161</v>
      </c>
      <c r="I2228" s="74">
        <v>0</v>
      </c>
      <c r="K2228" s="112"/>
      <c r="L2228" s="112"/>
      <c r="M2228" s="112"/>
      <c r="N2228" s="112"/>
      <c r="O2228" s="112"/>
      <c r="P2228" s="112" t="s">
        <v>95</v>
      </c>
      <c r="Q2228" t="str">
        <v>MAIN MODELS</v>
      </c>
      <c r="R2228" s="114" t="str">
        <f t="shared" si="43"/>
        <v>YARIS</v>
      </c>
      <c r="S2228" t="str">
        <v>Other Model</v>
      </c>
    </row>
    <row r="2229" spans="1:19" hidden="1">
      <c r="A2229" s="72" t="s">
        <v>3620</v>
      </c>
      <c r="B2229" s="73" t="s">
        <v>274</v>
      </c>
      <c r="C2229" s="73" t="s">
        <v>3625</v>
      </c>
      <c r="D2229" s="73" t="s">
        <v>3622</v>
      </c>
      <c r="E2229" s="73" t="s">
        <v>95</v>
      </c>
      <c r="F2229" s="75" t="s">
        <v>161</v>
      </c>
      <c r="G2229" s="75" t="s">
        <v>161</v>
      </c>
      <c r="H2229" s="75" t="s">
        <v>161</v>
      </c>
      <c r="I2229" s="74">
        <v>0</v>
      </c>
      <c r="K2229" s="112"/>
      <c r="L2229" s="112"/>
      <c r="M2229" s="112"/>
      <c r="N2229" s="112"/>
      <c r="O2229" s="112"/>
      <c r="P2229" s="112" t="s">
        <v>95</v>
      </c>
      <c r="Q2229" t="str">
        <v>MAIN MODELS</v>
      </c>
      <c r="R2229" s="114" t="str">
        <f t="shared" si="43"/>
        <v>YARIS</v>
      </c>
      <c r="S2229" t="str">
        <v>Other Model</v>
      </c>
    </row>
    <row r="2230" spans="1:19" hidden="1">
      <c r="A2230" s="72" t="s">
        <v>3620</v>
      </c>
      <c r="B2230" s="73" t="s">
        <v>277</v>
      </c>
      <c r="C2230" s="73" t="s">
        <v>3626</v>
      </c>
      <c r="D2230" s="73" t="s">
        <v>3622</v>
      </c>
      <c r="E2230" s="73" t="s">
        <v>95</v>
      </c>
      <c r="F2230" s="75" t="s">
        <v>161</v>
      </c>
      <c r="G2230" s="75" t="s">
        <v>161</v>
      </c>
      <c r="H2230" s="75" t="s">
        <v>161</v>
      </c>
      <c r="I2230" s="74">
        <v>0</v>
      </c>
      <c r="K2230" s="112"/>
      <c r="L2230" s="112"/>
      <c r="M2230" s="112"/>
      <c r="N2230" s="112"/>
      <c r="O2230" s="112"/>
      <c r="P2230" s="112" t="s">
        <v>95</v>
      </c>
      <c r="Q2230" t="str">
        <v>MAIN MODELS</v>
      </c>
      <c r="R2230" s="114" t="str">
        <f t="shared" si="43"/>
        <v>YARIS</v>
      </c>
      <c r="S2230" t="str">
        <v>Other Model</v>
      </c>
    </row>
    <row r="2231" spans="1:19" hidden="1">
      <c r="A2231" s="72" t="s">
        <v>3627</v>
      </c>
      <c r="B2231" s="73" t="s">
        <v>221</v>
      </c>
      <c r="C2231" s="73" t="s">
        <v>3628</v>
      </c>
      <c r="D2231" s="73" t="s">
        <v>3597</v>
      </c>
      <c r="E2231" s="73" t="s">
        <v>95</v>
      </c>
      <c r="F2231" s="75" t="s">
        <v>161</v>
      </c>
      <c r="G2231" s="75" t="s">
        <v>161</v>
      </c>
      <c r="H2231" s="75" t="s">
        <v>161</v>
      </c>
      <c r="I2231" s="74">
        <v>0</v>
      </c>
      <c r="K2231" s="112"/>
      <c r="L2231" s="112"/>
      <c r="M2231" s="112"/>
      <c r="N2231" s="112"/>
      <c r="O2231" s="112"/>
      <c r="P2231" s="112" t="s">
        <v>95</v>
      </c>
      <c r="Q2231" t="str">
        <v>MAIN MODELS</v>
      </c>
      <c r="R2231" s="114" t="str">
        <f t="shared" si="43"/>
        <v>YARIS</v>
      </c>
      <c r="S2231" t="str">
        <v>Other Model</v>
      </c>
    </row>
    <row r="2232" spans="1:19" hidden="1">
      <c r="A2232" s="72" t="s">
        <v>3627</v>
      </c>
      <c r="B2232" s="73" t="s">
        <v>719</v>
      </c>
      <c r="C2232" s="73" t="s">
        <v>3629</v>
      </c>
      <c r="D2232" s="73" t="s">
        <v>3597</v>
      </c>
      <c r="E2232" s="73" t="s">
        <v>95</v>
      </c>
      <c r="F2232" s="75" t="s">
        <v>161</v>
      </c>
      <c r="G2232" s="75" t="s">
        <v>161</v>
      </c>
      <c r="H2232" s="75" t="s">
        <v>161</v>
      </c>
      <c r="I2232" s="74">
        <v>0</v>
      </c>
      <c r="K2232" s="112"/>
      <c r="L2232" s="112"/>
      <c r="M2232" s="112"/>
      <c r="N2232" s="112"/>
      <c r="O2232" s="112"/>
      <c r="P2232" s="112" t="s">
        <v>95</v>
      </c>
      <c r="Q2232" t="str">
        <v>MAIN MODELS</v>
      </c>
      <c r="R2232" s="114" t="str">
        <f t="shared" si="43"/>
        <v>YARIS</v>
      </c>
      <c r="S2232" t="str">
        <v>Other Model</v>
      </c>
    </row>
    <row r="2233" spans="1:19" hidden="1">
      <c r="A2233" s="72" t="s">
        <v>3627</v>
      </c>
      <c r="B2233" s="73" t="s">
        <v>274</v>
      </c>
      <c r="C2233" s="73" t="s">
        <v>3630</v>
      </c>
      <c r="D2233" s="73" t="s">
        <v>3597</v>
      </c>
      <c r="E2233" s="73" t="s">
        <v>95</v>
      </c>
      <c r="F2233" s="75" t="s">
        <v>161</v>
      </c>
      <c r="G2233" s="75" t="s">
        <v>161</v>
      </c>
      <c r="H2233" s="75" t="s">
        <v>161</v>
      </c>
      <c r="I2233" s="74">
        <v>0</v>
      </c>
      <c r="K2233" s="112"/>
      <c r="L2233" s="112"/>
      <c r="M2233" s="112"/>
      <c r="N2233" s="112"/>
      <c r="O2233" s="112"/>
      <c r="P2233" s="112" t="s">
        <v>95</v>
      </c>
      <c r="Q2233" t="str">
        <v>MAIN MODELS</v>
      </c>
      <c r="R2233" s="114" t="str">
        <f t="shared" si="43"/>
        <v>YARIS</v>
      </c>
      <c r="S2233" t="str">
        <v>Other Model</v>
      </c>
    </row>
    <row r="2234" spans="1:19" hidden="1">
      <c r="A2234" s="72" t="s">
        <v>3631</v>
      </c>
      <c r="B2234" s="73" t="s">
        <v>221</v>
      </c>
      <c r="C2234" s="73" t="s">
        <v>3632</v>
      </c>
      <c r="D2234" s="73" t="s">
        <v>3602</v>
      </c>
      <c r="E2234" s="73" t="s">
        <v>95</v>
      </c>
      <c r="F2234" s="75" t="s">
        <v>161</v>
      </c>
      <c r="G2234" s="75" t="s">
        <v>161</v>
      </c>
      <c r="H2234" s="75" t="s">
        <v>161</v>
      </c>
      <c r="I2234" s="74">
        <v>0</v>
      </c>
      <c r="K2234" s="112"/>
      <c r="L2234" s="112"/>
      <c r="M2234" s="112"/>
      <c r="N2234" s="112"/>
      <c r="O2234" s="112"/>
      <c r="P2234" s="112" t="s">
        <v>95</v>
      </c>
      <c r="Q2234" t="str">
        <v>MAIN MODELS</v>
      </c>
      <c r="R2234" s="114" t="str">
        <f t="shared" si="43"/>
        <v>YARIS</v>
      </c>
      <c r="S2234" t="str">
        <v>Other Model</v>
      </c>
    </row>
    <row r="2235" spans="1:19" hidden="1">
      <c r="A2235" s="72" t="s">
        <v>3631</v>
      </c>
      <c r="B2235" s="73" t="s">
        <v>719</v>
      </c>
      <c r="C2235" s="73" t="s">
        <v>3633</v>
      </c>
      <c r="D2235" s="73" t="s">
        <v>3602</v>
      </c>
      <c r="E2235" s="73" t="s">
        <v>95</v>
      </c>
      <c r="F2235" s="75" t="s">
        <v>161</v>
      </c>
      <c r="G2235" s="75" t="s">
        <v>161</v>
      </c>
      <c r="H2235" s="75" t="s">
        <v>161</v>
      </c>
      <c r="I2235" s="74">
        <v>0</v>
      </c>
      <c r="K2235" s="112"/>
      <c r="L2235" s="112"/>
      <c r="M2235" s="112"/>
      <c r="N2235" s="112"/>
      <c r="O2235" s="112"/>
      <c r="P2235" s="112" t="s">
        <v>95</v>
      </c>
      <c r="Q2235" t="str">
        <v>MAIN MODELS</v>
      </c>
      <c r="R2235" s="114" t="str">
        <f t="shared" si="43"/>
        <v>YARIS</v>
      </c>
      <c r="S2235" t="str">
        <v>Other Model</v>
      </c>
    </row>
    <row r="2236" spans="1:19" hidden="1">
      <c r="A2236" s="72" t="s">
        <v>3631</v>
      </c>
      <c r="B2236" s="73" t="s">
        <v>274</v>
      </c>
      <c r="C2236" s="73" t="s">
        <v>3634</v>
      </c>
      <c r="D2236" s="73" t="s">
        <v>3602</v>
      </c>
      <c r="E2236" s="73" t="s">
        <v>95</v>
      </c>
      <c r="F2236" s="75" t="s">
        <v>161</v>
      </c>
      <c r="G2236" s="75" t="s">
        <v>161</v>
      </c>
      <c r="H2236" s="75" t="s">
        <v>161</v>
      </c>
      <c r="I2236" s="74">
        <v>0</v>
      </c>
      <c r="K2236" s="112"/>
      <c r="L2236" s="112"/>
      <c r="M2236" s="112"/>
      <c r="N2236" s="112"/>
      <c r="O2236" s="112"/>
      <c r="P2236" s="112" t="s">
        <v>95</v>
      </c>
      <c r="Q2236" t="str">
        <v>MAIN MODELS</v>
      </c>
      <c r="R2236" s="114" t="str">
        <f t="shared" si="43"/>
        <v>YARIS</v>
      </c>
      <c r="S2236" t="str">
        <v>Other Model</v>
      </c>
    </row>
    <row r="2237" spans="1:19" hidden="1">
      <c r="A2237" s="72" t="s">
        <v>3635</v>
      </c>
      <c r="B2237" s="73" t="s">
        <v>221</v>
      </c>
      <c r="C2237" s="73" t="s">
        <v>3636</v>
      </c>
      <c r="D2237" s="73" t="s">
        <v>3637</v>
      </c>
      <c r="E2237" s="73" t="s">
        <v>95</v>
      </c>
      <c r="F2237" s="75" t="s">
        <v>161</v>
      </c>
      <c r="G2237" s="75" t="s">
        <v>161</v>
      </c>
      <c r="H2237" s="75" t="s">
        <v>161</v>
      </c>
      <c r="I2237" s="74">
        <v>0</v>
      </c>
      <c r="K2237" s="112"/>
      <c r="L2237" s="112"/>
      <c r="M2237" s="112"/>
      <c r="N2237" s="112"/>
      <c r="O2237" s="112"/>
      <c r="P2237" s="112" t="s">
        <v>95</v>
      </c>
      <c r="Q2237" t="str">
        <v>MAIN MODELS</v>
      </c>
      <c r="R2237" s="114" t="str">
        <f t="shared" si="43"/>
        <v>YARIS</v>
      </c>
      <c r="S2237" t="str">
        <v>Other Model</v>
      </c>
    </row>
    <row r="2238" spans="1:19" hidden="1">
      <c r="A2238" s="72" t="s">
        <v>3635</v>
      </c>
      <c r="B2238" s="73" t="s">
        <v>719</v>
      </c>
      <c r="C2238" s="73" t="s">
        <v>3638</v>
      </c>
      <c r="D2238" s="73" t="s">
        <v>3637</v>
      </c>
      <c r="E2238" s="73" t="s">
        <v>95</v>
      </c>
      <c r="F2238" s="75" t="s">
        <v>161</v>
      </c>
      <c r="G2238" s="75" t="s">
        <v>161</v>
      </c>
      <c r="H2238" s="75" t="s">
        <v>161</v>
      </c>
      <c r="I2238" s="74">
        <v>0</v>
      </c>
      <c r="K2238" s="112"/>
      <c r="L2238" s="112"/>
      <c r="M2238" s="112"/>
      <c r="N2238" s="112"/>
      <c r="O2238" s="112"/>
      <c r="P2238" s="112" t="s">
        <v>95</v>
      </c>
      <c r="Q2238" t="str">
        <v>MAIN MODELS</v>
      </c>
      <c r="R2238" s="114" t="str">
        <f t="shared" si="43"/>
        <v>YARIS</v>
      </c>
      <c r="S2238" t="str">
        <v>Other Model</v>
      </c>
    </row>
    <row r="2239" spans="1:19" hidden="1">
      <c r="A2239" s="72" t="s">
        <v>3635</v>
      </c>
      <c r="B2239" s="73" t="s">
        <v>274</v>
      </c>
      <c r="C2239" s="73" t="s">
        <v>3639</v>
      </c>
      <c r="D2239" s="73" t="s">
        <v>3637</v>
      </c>
      <c r="E2239" s="73" t="s">
        <v>95</v>
      </c>
      <c r="F2239" s="75" t="s">
        <v>161</v>
      </c>
      <c r="G2239" s="75" t="s">
        <v>161</v>
      </c>
      <c r="H2239" s="75" t="s">
        <v>161</v>
      </c>
      <c r="I2239" s="74">
        <v>0</v>
      </c>
      <c r="K2239" s="112"/>
      <c r="L2239" s="112"/>
      <c r="M2239" s="112"/>
      <c r="N2239" s="112"/>
      <c r="O2239" s="112"/>
      <c r="P2239" s="112" t="s">
        <v>95</v>
      </c>
      <c r="Q2239" t="str">
        <v>MAIN MODELS</v>
      </c>
      <c r="R2239" s="114" t="str">
        <f t="shared" si="43"/>
        <v>YARIS</v>
      </c>
      <c r="S2239" t="str">
        <v>Other Model</v>
      </c>
    </row>
    <row r="2240" spans="1:19" hidden="1">
      <c r="A2240" s="72" t="s">
        <v>3635</v>
      </c>
      <c r="B2240" s="73" t="s">
        <v>732</v>
      </c>
      <c r="C2240" s="73" t="s">
        <v>3640</v>
      </c>
      <c r="D2240" s="73" t="s">
        <v>3637</v>
      </c>
      <c r="E2240" s="73" t="s">
        <v>95</v>
      </c>
      <c r="F2240" s="75" t="s">
        <v>161</v>
      </c>
      <c r="G2240" s="75" t="s">
        <v>161</v>
      </c>
      <c r="H2240" s="75" t="s">
        <v>161</v>
      </c>
      <c r="I2240" s="74">
        <v>0</v>
      </c>
      <c r="K2240" s="112"/>
      <c r="L2240" s="112"/>
      <c r="M2240" s="112"/>
      <c r="N2240" s="112"/>
      <c r="O2240" s="112"/>
      <c r="P2240" s="112" t="s">
        <v>95</v>
      </c>
      <c r="Q2240" t="str">
        <v>MAIN MODELS</v>
      </c>
      <c r="R2240" s="114" t="str">
        <f t="shared" si="43"/>
        <v>YARIS</v>
      </c>
      <c r="S2240" t="str">
        <v>Other Model</v>
      </c>
    </row>
    <row r="2241" spans="1:19" hidden="1">
      <c r="A2241" s="72" t="s">
        <v>3635</v>
      </c>
      <c r="B2241" s="73" t="s">
        <v>277</v>
      </c>
      <c r="C2241" s="73" t="s">
        <v>3641</v>
      </c>
      <c r="D2241" s="73" t="s">
        <v>3637</v>
      </c>
      <c r="E2241" s="73" t="s">
        <v>95</v>
      </c>
      <c r="F2241" s="75" t="s">
        <v>161</v>
      </c>
      <c r="G2241" s="75" t="s">
        <v>161</v>
      </c>
      <c r="H2241" s="75" t="s">
        <v>161</v>
      </c>
      <c r="I2241" s="74">
        <v>0</v>
      </c>
      <c r="K2241" s="112"/>
      <c r="L2241" s="112"/>
      <c r="M2241" s="112"/>
      <c r="N2241" s="112"/>
      <c r="O2241" s="112"/>
      <c r="P2241" s="112" t="s">
        <v>95</v>
      </c>
      <c r="Q2241" t="str">
        <v>MAIN MODELS</v>
      </c>
      <c r="R2241" s="114" t="str">
        <f t="shared" si="43"/>
        <v>YARIS</v>
      </c>
      <c r="S2241" t="str">
        <v>Other Model</v>
      </c>
    </row>
    <row r="2242" spans="1:19" hidden="1">
      <c r="A2242" s="72" t="s">
        <v>3642</v>
      </c>
      <c r="B2242" s="73" t="s">
        <v>221</v>
      </c>
      <c r="C2242" s="73" t="s">
        <v>3643</v>
      </c>
      <c r="D2242" s="73" t="s">
        <v>3613</v>
      </c>
      <c r="E2242" s="73" t="s">
        <v>95</v>
      </c>
      <c r="F2242" s="75" t="s">
        <v>161</v>
      </c>
      <c r="G2242" s="75" t="s">
        <v>161</v>
      </c>
      <c r="H2242" s="75" t="s">
        <v>161</v>
      </c>
      <c r="I2242" s="74">
        <v>0</v>
      </c>
      <c r="K2242" s="112"/>
      <c r="L2242" s="112"/>
      <c r="M2242" s="112"/>
      <c r="N2242" s="112"/>
      <c r="O2242" s="112"/>
      <c r="P2242" s="112" t="s">
        <v>95</v>
      </c>
      <c r="Q2242" t="str">
        <v>MAIN MODELS</v>
      </c>
      <c r="R2242" s="114" t="str">
        <f t="shared" si="43"/>
        <v>YARIS</v>
      </c>
      <c r="S2242" t="str">
        <v>Other Model</v>
      </c>
    </row>
    <row r="2243" spans="1:19" hidden="1">
      <c r="A2243" s="72" t="s">
        <v>3642</v>
      </c>
      <c r="B2243" s="73" t="s">
        <v>719</v>
      </c>
      <c r="C2243" s="73" t="s">
        <v>3644</v>
      </c>
      <c r="D2243" s="73" t="s">
        <v>3613</v>
      </c>
      <c r="E2243" s="73" t="s">
        <v>95</v>
      </c>
      <c r="F2243" s="75" t="s">
        <v>161</v>
      </c>
      <c r="G2243" s="75" t="s">
        <v>161</v>
      </c>
      <c r="H2243" s="75" t="s">
        <v>161</v>
      </c>
      <c r="I2243" s="74">
        <v>0</v>
      </c>
      <c r="K2243" s="112"/>
      <c r="L2243" s="112"/>
      <c r="M2243" s="112"/>
      <c r="N2243" s="112"/>
      <c r="O2243" s="112"/>
      <c r="P2243" s="112" t="s">
        <v>95</v>
      </c>
      <c r="Q2243" t="str">
        <v>MAIN MODELS</v>
      </c>
      <c r="R2243" s="114" t="str">
        <f t="shared" ref="R2243:R2306" si="44">E2243</f>
        <v>YARIS</v>
      </c>
      <c r="S2243" t="str">
        <v>Other Model</v>
      </c>
    </row>
    <row r="2244" spans="1:19" hidden="1">
      <c r="A2244" s="72" t="s">
        <v>3642</v>
      </c>
      <c r="B2244" s="73" t="s">
        <v>274</v>
      </c>
      <c r="C2244" s="73" t="s">
        <v>3645</v>
      </c>
      <c r="D2244" s="73" t="s">
        <v>3613</v>
      </c>
      <c r="E2244" s="73" t="s">
        <v>95</v>
      </c>
      <c r="F2244" s="75" t="s">
        <v>161</v>
      </c>
      <c r="G2244" s="75" t="s">
        <v>161</v>
      </c>
      <c r="H2244" s="75" t="s">
        <v>161</v>
      </c>
      <c r="I2244" s="74">
        <v>0</v>
      </c>
      <c r="K2244" s="112"/>
      <c r="L2244" s="112"/>
      <c r="M2244" s="112"/>
      <c r="N2244" s="112"/>
      <c r="O2244" s="112"/>
      <c r="P2244" s="112" t="s">
        <v>95</v>
      </c>
      <c r="Q2244" t="str">
        <v>MAIN MODELS</v>
      </c>
      <c r="R2244" s="114" t="str">
        <f t="shared" si="44"/>
        <v>YARIS</v>
      </c>
      <c r="S2244" t="str">
        <v>Other Model</v>
      </c>
    </row>
    <row r="2245" spans="1:19" hidden="1">
      <c r="A2245" s="72" t="s">
        <v>3642</v>
      </c>
      <c r="B2245" s="73" t="s">
        <v>732</v>
      </c>
      <c r="C2245" s="73" t="s">
        <v>3646</v>
      </c>
      <c r="D2245" s="73" t="s">
        <v>3613</v>
      </c>
      <c r="E2245" s="73" t="s">
        <v>95</v>
      </c>
      <c r="F2245" s="75" t="s">
        <v>161</v>
      </c>
      <c r="G2245" s="75" t="s">
        <v>161</v>
      </c>
      <c r="H2245" s="75" t="s">
        <v>161</v>
      </c>
      <c r="I2245" s="74">
        <v>0</v>
      </c>
      <c r="K2245" s="112"/>
      <c r="L2245" s="112"/>
      <c r="M2245" s="112"/>
      <c r="N2245" s="112"/>
      <c r="O2245" s="112"/>
      <c r="P2245" s="112" t="s">
        <v>95</v>
      </c>
      <c r="Q2245" t="str">
        <v>MAIN MODELS</v>
      </c>
      <c r="R2245" s="114" t="str">
        <f t="shared" si="44"/>
        <v>YARIS</v>
      </c>
      <c r="S2245" t="str">
        <v>Other Model</v>
      </c>
    </row>
    <row r="2246" spans="1:19" hidden="1">
      <c r="A2246" s="72" t="s">
        <v>3642</v>
      </c>
      <c r="B2246" s="73" t="s">
        <v>158</v>
      </c>
      <c r="C2246" s="73" t="s">
        <v>3647</v>
      </c>
      <c r="D2246" s="73" t="s">
        <v>3613</v>
      </c>
      <c r="E2246" s="73" t="s">
        <v>95</v>
      </c>
      <c r="F2246" s="75" t="s">
        <v>161</v>
      </c>
      <c r="G2246" s="75" t="s">
        <v>161</v>
      </c>
      <c r="H2246" s="75" t="s">
        <v>161</v>
      </c>
      <c r="I2246" s="74">
        <v>0</v>
      </c>
      <c r="K2246" s="112"/>
      <c r="L2246" s="112"/>
      <c r="M2246" s="112"/>
      <c r="N2246" s="112"/>
      <c r="O2246" s="112"/>
      <c r="P2246" s="112" t="s">
        <v>95</v>
      </c>
      <c r="Q2246" t="str">
        <v>MAIN MODELS</v>
      </c>
      <c r="R2246" s="114" t="str">
        <f t="shared" si="44"/>
        <v>YARIS</v>
      </c>
      <c r="S2246" t="str">
        <v>Other Model</v>
      </c>
    </row>
    <row r="2247" spans="1:19" hidden="1">
      <c r="A2247" s="72" t="s">
        <v>3648</v>
      </c>
      <c r="B2247" s="73" t="s">
        <v>164</v>
      </c>
      <c r="C2247" s="73" t="s">
        <v>3649</v>
      </c>
      <c r="D2247" s="73" t="s">
        <v>3650</v>
      </c>
      <c r="E2247" s="73" t="s">
        <v>95</v>
      </c>
      <c r="F2247" s="75" t="s">
        <v>161</v>
      </c>
      <c r="G2247" s="75" t="s">
        <v>161</v>
      </c>
      <c r="H2247" s="75" t="s">
        <v>161</v>
      </c>
      <c r="I2247" s="74">
        <v>0</v>
      </c>
      <c r="K2247" s="112"/>
      <c r="L2247" s="112"/>
      <c r="M2247" s="112"/>
      <c r="N2247" s="112"/>
      <c r="O2247" s="112"/>
      <c r="P2247" s="112" t="s">
        <v>95</v>
      </c>
      <c r="Q2247" t="str">
        <v>MAIN MODELS</v>
      </c>
      <c r="R2247" s="114" t="str">
        <f t="shared" si="44"/>
        <v>YARIS</v>
      </c>
      <c r="S2247" t="str">
        <v>Other Model</v>
      </c>
    </row>
    <row r="2248" spans="1:19" hidden="1">
      <c r="A2248" s="72" t="s">
        <v>3648</v>
      </c>
      <c r="B2248" s="73" t="s">
        <v>174</v>
      </c>
      <c r="C2248" s="73" t="s">
        <v>3651</v>
      </c>
      <c r="D2248" s="73" t="s">
        <v>3650</v>
      </c>
      <c r="E2248" s="73" t="s">
        <v>95</v>
      </c>
      <c r="F2248" s="75" t="s">
        <v>161</v>
      </c>
      <c r="G2248" s="75" t="s">
        <v>161</v>
      </c>
      <c r="H2248" s="75" t="s">
        <v>161</v>
      </c>
      <c r="I2248" s="74">
        <v>0</v>
      </c>
      <c r="K2248" s="112"/>
      <c r="L2248" s="112"/>
      <c r="M2248" s="112"/>
      <c r="N2248" s="112"/>
      <c r="O2248" s="112"/>
      <c r="P2248" s="112" t="s">
        <v>95</v>
      </c>
      <c r="Q2248" t="str">
        <v>MAIN MODELS</v>
      </c>
      <c r="R2248" s="114" t="str">
        <f t="shared" si="44"/>
        <v>YARIS</v>
      </c>
      <c r="S2248" t="str">
        <v>Other Model</v>
      </c>
    </row>
    <row r="2249" spans="1:19" hidden="1">
      <c r="A2249" s="72" t="s">
        <v>3648</v>
      </c>
      <c r="B2249" s="73" t="s">
        <v>123</v>
      </c>
      <c r="C2249" s="73" t="s">
        <v>3652</v>
      </c>
      <c r="D2249" s="73" t="s">
        <v>3650</v>
      </c>
      <c r="E2249" s="73" t="s">
        <v>95</v>
      </c>
      <c r="F2249" s="75" t="s">
        <v>161</v>
      </c>
      <c r="G2249" s="75" t="s">
        <v>161</v>
      </c>
      <c r="H2249" s="75" t="s">
        <v>161</v>
      </c>
      <c r="I2249" s="74">
        <v>0</v>
      </c>
      <c r="K2249" s="112"/>
      <c r="L2249" s="112"/>
      <c r="M2249" s="112"/>
      <c r="N2249" s="112"/>
      <c r="O2249" s="112"/>
      <c r="P2249" s="112" t="s">
        <v>95</v>
      </c>
      <c r="Q2249" t="str">
        <v>MAIN MODELS</v>
      </c>
      <c r="R2249" s="114" t="str">
        <f t="shared" si="44"/>
        <v>YARIS</v>
      </c>
      <c r="S2249" t="str">
        <v>Other Model</v>
      </c>
    </row>
    <row r="2250" spans="1:19" hidden="1">
      <c r="A2250" s="72" t="s">
        <v>3648</v>
      </c>
      <c r="B2250" s="73" t="s">
        <v>121</v>
      </c>
      <c r="C2250" s="73" t="s">
        <v>3653</v>
      </c>
      <c r="D2250" s="73" t="s">
        <v>3650</v>
      </c>
      <c r="E2250" s="73" t="s">
        <v>95</v>
      </c>
      <c r="F2250" s="75" t="s">
        <v>161</v>
      </c>
      <c r="G2250" s="75" t="s">
        <v>161</v>
      </c>
      <c r="H2250" s="75" t="s">
        <v>161</v>
      </c>
      <c r="I2250" s="74">
        <v>0</v>
      </c>
      <c r="K2250" s="112"/>
      <c r="L2250" s="112"/>
      <c r="M2250" s="112"/>
      <c r="N2250" s="112"/>
      <c r="O2250" s="112"/>
      <c r="P2250" s="112" t="s">
        <v>95</v>
      </c>
      <c r="Q2250" t="str">
        <v>MAIN MODELS</v>
      </c>
      <c r="R2250" s="114" t="str">
        <f t="shared" si="44"/>
        <v>YARIS</v>
      </c>
      <c r="S2250" t="str">
        <v>Other Model</v>
      </c>
    </row>
    <row r="2251" spans="1:19" hidden="1">
      <c r="A2251" s="72" t="s">
        <v>3648</v>
      </c>
      <c r="B2251" s="73" t="s">
        <v>243</v>
      </c>
      <c r="C2251" s="73" t="s">
        <v>3654</v>
      </c>
      <c r="D2251" s="73" t="s">
        <v>3650</v>
      </c>
      <c r="E2251" s="73" t="s">
        <v>95</v>
      </c>
      <c r="F2251" s="75" t="s">
        <v>161</v>
      </c>
      <c r="G2251" s="75" t="s">
        <v>161</v>
      </c>
      <c r="H2251" s="75" t="s">
        <v>161</v>
      </c>
      <c r="I2251" s="74">
        <v>0</v>
      </c>
      <c r="K2251" s="112"/>
      <c r="L2251" s="112"/>
      <c r="M2251" s="112"/>
      <c r="N2251" s="112"/>
      <c r="O2251" s="112"/>
      <c r="P2251" s="112" t="s">
        <v>95</v>
      </c>
      <c r="Q2251" t="str">
        <v>MAIN MODELS</v>
      </c>
      <c r="R2251" s="114" t="str">
        <f t="shared" si="44"/>
        <v>YARIS</v>
      </c>
      <c r="S2251" t="str">
        <v>Other Model</v>
      </c>
    </row>
    <row r="2252" spans="1:19" hidden="1">
      <c r="A2252" s="72" t="s">
        <v>3648</v>
      </c>
      <c r="B2252" s="73" t="s">
        <v>524</v>
      </c>
      <c r="C2252" s="73" t="s">
        <v>3655</v>
      </c>
      <c r="D2252" s="73" t="s">
        <v>3650</v>
      </c>
      <c r="E2252" s="73" t="s">
        <v>95</v>
      </c>
      <c r="F2252" s="75" t="s">
        <v>161</v>
      </c>
      <c r="G2252" s="75" t="s">
        <v>161</v>
      </c>
      <c r="H2252" s="75" t="s">
        <v>161</v>
      </c>
      <c r="I2252" s="74">
        <v>0</v>
      </c>
      <c r="K2252" s="112"/>
      <c r="L2252" s="112"/>
      <c r="M2252" s="112"/>
      <c r="N2252" s="112"/>
      <c r="O2252" s="112"/>
      <c r="P2252" s="112" t="s">
        <v>95</v>
      </c>
      <c r="Q2252" t="str">
        <v>MAIN MODELS</v>
      </c>
      <c r="R2252" s="114" t="str">
        <f t="shared" si="44"/>
        <v>YARIS</v>
      </c>
      <c r="S2252" t="str">
        <v>Other Model</v>
      </c>
    </row>
    <row r="2253" spans="1:19" hidden="1">
      <c r="A2253" s="72" t="s">
        <v>3648</v>
      </c>
      <c r="B2253" s="73" t="s">
        <v>735</v>
      </c>
      <c r="C2253" s="73" t="s">
        <v>3656</v>
      </c>
      <c r="D2253" s="73" t="s">
        <v>3650</v>
      </c>
      <c r="E2253" s="73" t="s">
        <v>95</v>
      </c>
      <c r="F2253" s="75" t="s">
        <v>161</v>
      </c>
      <c r="G2253" s="75" t="s">
        <v>161</v>
      </c>
      <c r="H2253" s="75" t="s">
        <v>161</v>
      </c>
      <c r="I2253" s="74">
        <v>0</v>
      </c>
      <c r="K2253" s="112"/>
      <c r="L2253" s="112"/>
      <c r="M2253" s="112"/>
      <c r="N2253" s="112"/>
      <c r="O2253" s="112"/>
      <c r="P2253" s="112" t="s">
        <v>95</v>
      </c>
      <c r="Q2253" t="str">
        <v>MAIN MODELS</v>
      </c>
      <c r="R2253" s="114" t="str">
        <f t="shared" si="44"/>
        <v>YARIS</v>
      </c>
      <c r="S2253" t="str">
        <v>Other Model</v>
      </c>
    </row>
    <row r="2254" spans="1:19" hidden="1">
      <c r="A2254" s="72" t="s">
        <v>3648</v>
      </c>
      <c r="B2254" s="73" t="s">
        <v>760</v>
      </c>
      <c r="C2254" s="73" t="s">
        <v>3657</v>
      </c>
      <c r="D2254" s="73" t="s">
        <v>3650</v>
      </c>
      <c r="E2254" s="73" t="s">
        <v>95</v>
      </c>
      <c r="F2254" s="75" t="s">
        <v>161</v>
      </c>
      <c r="G2254" s="75" t="s">
        <v>161</v>
      </c>
      <c r="H2254" s="75" t="s">
        <v>161</v>
      </c>
      <c r="I2254" s="74">
        <v>0</v>
      </c>
      <c r="K2254" s="112"/>
      <c r="L2254" s="112"/>
      <c r="M2254" s="112"/>
      <c r="N2254" s="112"/>
      <c r="O2254" s="112"/>
      <c r="P2254" s="112" t="s">
        <v>95</v>
      </c>
      <c r="Q2254" t="str">
        <v>MAIN MODELS</v>
      </c>
      <c r="R2254" s="114" t="str">
        <f t="shared" si="44"/>
        <v>YARIS</v>
      </c>
      <c r="S2254" t="str">
        <v>Other Model</v>
      </c>
    </row>
    <row r="2255" spans="1:19" hidden="1">
      <c r="A2255" s="72" t="s">
        <v>3648</v>
      </c>
      <c r="B2255" s="73" t="s">
        <v>158</v>
      </c>
      <c r="C2255" s="73" t="s">
        <v>3658</v>
      </c>
      <c r="D2255" s="73" t="s">
        <v>3617</v>
      </c>
      <c r="E2255" s="73" t="s">
        <v>95</v>
      </c>
      <c r="F2255" s="75" t="s">
        <v>161</v>
      </c>
      <c r="G2255" s="75" t="s">
        <v>161</v>
      </c>
      <c r="H2255" s="75" t="s">
        <v>161</v>
      </c>
      <c r="I2255" s="74">
        <v>0</v>
      </c>
      <c r="K2255" s="112"/>
      <c r="L2255" s="112"/>
      <c r="M2255" s="112"/>
      <c r="N2255" s="112"/>
      <c r="O2255" s="112"/>
      <c r="P2255" s="112" t="s">
        <v>95</v>
      </c>
      <c r="Q2255" t="str">
        <v>MAIN MODELS</v>
      </c>
      <c r="R2255" s="114" t="str">
        <f t="shared" si="44"/>
        <v>YARIS</v>
      </c>
      <c r="S2255" t="str">
        <v>Other Model</v>
      </c>
    </row>
    <row r="2256" spans="1:19" hidden="1">
      <c r="A2256" s="72" t="s">
        <v>3659</v>
      </c>
      <c r="B2256" s="73" t="s">
        <v>158</v>
      </c>
      <c r="C2256" s="73" t="s">
        <v>3660</v>
      </c>
      <c r="D2256" s="73" t="s">
        <v>3592</v>
      </c>
      <c r="E2256" s="73" t="s">
        <v>95</v>
      </c>
      <c r="F2256" s="75" t="s">
        <v>161</v>
      </c>
      <c r="G2256" s="75" t="s">
        <v>161</v>
      </c>
      <c r="H2256" s="75" t="s">
        <v>161</v>
      </c>
      <c r="I2256" s="74">
        <v>0</v>
      </c>
      <c r="K2256" s="112"/>
      <c r="L2256" s="112"/>
      <c r="M2256" s="112"/>
      <c r="N2256" s="112"/>
      <c r="O2256" s="112"/>
      <c r="P2256" s="112" t="s">
        <v>95</v>
      </c>
      <c r="Q2256" t="str">
        <v>MAIN MODELS</v>
      </c>
      <c r="R2256" s="114" t="str">
        <f t="shared" si="44"/>
        <v>YARIS</v>
      </c>
      <c r="S2256" t="str">
        <v>Other Model</v>
      </c>
    </row>
    <row r="2257" spans="1:19" hidden="1">
      <c r="A2257" s="72" t="s">
        <v>3661</v>
      </c>
      <c r="B2257" s="73" t="s">
        <v>158</v>
      </c>
      <c r="C2257" s="73" t="s">
        <v>3662</v>
      </c>
      <c r="D2257" s="73" t="s">
        <v>3597</v>
      </c>
      <c r="E2257" s="73" t="s">
        <v>95</v>
      </c>
      <c r="F2257" s="75" t="s">
        <v>161</v>
      </c>
      <c r="G2257" s="75" t="s">
        <v>161</v>
      </c>
      <c r="H2257" s="75" t="s">
        <v>161</v>
      </c>
      <c r="I2257" s="74">
        <v>0</v>
      </c>
      <c r="K2257" s="112"/>
      <c r="L2257" s="112"/>
      <c r="M2257" s="112"/>
      <c r="N2257" s="112"/>
      <c r="O2257" s="112"/>
      <c r="P2257" s="112" t="s">
        <v>95</v>
      </c>
      <c r="Q2257" t="str">
        <v>MAIN MODELS</v>
      </c>
      <c r="R2257" s="114" t="str">
        <f t="shared" si="44"/>
        <v>YARIS</v>
      </c>
      <c r="S2257" t="str">
        <v>Other Model</v>
      </c>
    </row>
    <row r="2258" spans="1:19" hidden="1">
      <c r="A2258" s="72" t="s">
        <v>3663</v>
      </c>
      <c r="B2258" s="73" t="s">
        <v>158</v>
      </c>
      <c r="C2258" s="73" t="s">
        <v>3664</v>
      </c>
      <c r="D2258" s="73" t="s">
        <v>3602</v>
      </c>
      <c r="E2258" s="73" t="s">
        <v>95</v>
      </c>
      <c r="F2258" s="75" t="s">
        <v>161</v>
      </c>
      <c r="G2258" s="75" t="s">
        <v>161</v>
      </c>
      <c r="H2258" s="75" t="s">
        <v>161</v>
      </c>
      <c r="I2258" s="74">
        <v>0</v>
      </c>
      <c r="K2258" s="112"/>
      <c r="L2258" s="112"/>
      <c r="M2258" s="112"/>
      <c r="N2258" s="112"/>
      <c r="O2258" s="112"/>
      <c r="P2258" s="112" t="s">
        <v>95</v>
      </c>
      <c r="Q2258" t="str">
        <v>MAIN MODELS</v>
      </c>
      <c r="R2258" s="114" t="str">
        <f t="shared" si="44"/>
        <v>YARIS</v>
      </c>
      <c r="S2258" t="str">
        <v>Other Model</v>
      </c>
    </row>
    <row r="2259" spans="1:19" hidden="1">
      <c r="A2259" s="72" t="s">
        <v>3663</v>
      </c>
      <c r="B2259" s="73" t="s">
        <v>162</v>
      </c>
      <c r="C2259" s="73" t="s">
        <v>3665</v>
      </c>
      <c r="D2259" s="73" t="s">
        <v>3602</v>
      </c>
      <c r="E2259" s="73" t="s">
        <v>95</v>
      </c>
      <c r="F2259" s="75" t="s">
        <v>161</v>
      </c>
      <c r="G2259" s="75" t="s">
        <v>161</v>
      </c>
      <c r="H2259" s="75" t="s">
        <v>161</v>
      </c>
      <c r="I2259" s="74">
        <v>0</v>
      </c>
      <c r="K2259" s="112"/>
      <c r="L2259" s="112"/>
      <c r="M2259" s="112"/>
      <c r="N2259" s="112"/>
      <c r="O2259" s="112"/>
      <c r="P2259" s="112" t="s">
        <v>95</v>
      </c>
      <c r="Q2259" t="str">
        <v>MAIN MODELS</v>
      </c>
      <c r="R2259" s="114" t="str">
        <f t="shared" si="44"/>
        <v>YARIS</v>
      </c>
      <c r="S2259" t="str">
        <v>Other Model</v>
      </c>
    </row>
    <row r="2260" spans="1:19" hidden="1">
      <c r="A2260" s="72" t="s">
        <v>3663</v>
      </c>
      <c r="B2260" s="73" t="s">
        <v>170</v>
      </c>
      <c r="C2260" s="73" t="s">
        <v>3666</v>
      </c>
      <c r="D2260" s="73" t="s">
        <v>3602</v>
      </c>
      <c r="E2260" s="73" t="s">
        <v>95</v>
      </c>
      <c r="F2260" s="75" t="s">
        <v>161</v>
      </c>
      <c r="G2260" s="75" t="s">
        <v>161</v>
      </c>
      <c r="H2260" s="75" t="s">
        <v>161</v>
      </c>
      <c r="I2260" s="74">
        <v>0</v>
      </c>
      <c r="K2260" s="112"/>
      <c r="L2260" s="112"/>
      <c r="M2260" s="112"/>
      <c r="N2260" s="112"/>
      <c r="O2260" s="112"/>
      <c r="P2260" s="112" t="s">
        <v>95</v>
      </c>
      <c r="Q2260" t="str">
        <v>MAIN MODELS</v>
      </c>
      <c r="R2260" s="114" t="str">
        <f t="shared" si="44"/>
        <v>YARIS</v>
      </c>
      <c r="S2260" t="str">
        <v>Other Model</v>
      </c>
    </row>
    <row r="2261" spans="1:19" hidden="1">
      <c r="A2261" s="72" t="s">
        <v>3663</v>
      </c>
      <c r="B2261" s="73" t="s">
        <v>172</v>
      </c>
      <c r="C2261" s="73" t="s">
        <v>3667</v>
      </c>
      <c r="D2261" s="73" t="s">
        <v>3602</v>
      </c>
      <c r="E2261" s="73" t="s">
        <v>95</v>
      </c>
      <c r="F2261" s="75" t="s">
        <v>161</v>
      </c>
      <c r="G2261" s="75" t="s">
        <v>161</v>
      </c>
      <c r="H2261" s="75" t="s">
        <v>161</v>
      </c>
      <c r="I2261" s="74">
        <v>0</v>
      </c>
      <c r="K2261" s="112"/>
      <c r="L2261" s="112"/>
      <c r="M2261" s="112"/>
      <c r="N2261" s="112"/>
      <c r="O2261" s="112"/>
      <c r="P2261" s="112" t="s">
        <v>95</v>
      </c>
      <c r="Q2261" t="str">
        <v>MAIN MODELS</v>
      </c>
      <c r="R2261" s="114" t="str">
        <f t="shared" si="44"/>
        <v>YARIS</v>
      </c>
      <c r="S2261" t="str">
        <v>Other Model</v>
      </c>
    </row>
    <row r="2262" spans="1:19" hidden="1">
      <c r="A2262" s="72" t="s">
        <v>3668</v>
      </c>
      <c r="B2262" s="73" t="s">
        <v>158</v>
      </c>
      <c r="C2262" s="73" t="s">
        <v>3669</v>
      </c>
      <c r="D2262" s="73" t="s">
        <v>3670</v>
      </c>
      <c r="E2262" s="73" t="s">
        <v>95</v>
      </c>
      <c r="F2262" s="75" t="s">
        <v>161</v>
      </c>
      <c r="G2262" s="75" t="s">
        <v>161</v>
      </c>
      <c r="H2262" s="75" t="s">
        <v>161</v>
      </c>
      <c r="I2262" s="74">
        <v>0</v>
      </c>
      <c r="K2262" s="112"/>
      <c r="L2262" s="112"/>
      <c r="M2262" s="112"/>
      <c r="N2262" s="112"/>
      <c r="O2262" s="112"/>
      <c r="P2262" s="112" t="s">
        <v>95</v>
      </c>
      <c r="Q2262" t="str">
        <v>MAIN MODELS</v>
      </c>
      <c r="R2262" s="114" t="str">
        <f t="shared" si="44"/>
        <v>YARIS</v>
      </c>
      <c r="S2262" t="str">
        <v>Other Model</v>
      </c>
    </row>
    <row r="2263" spans="1:19" hidden="1">
      <c r="A2263" s="72" t="s">
        <v>3671</v>
      </c>
      <c r="B2263" s="73" t="s">
        <v>158</v>
      </c>
      <c r="C2263" s="73" t="s">
        <v>3672</v>
      </c>
      <c r="D2263" s="73" t="s">
        <v>3673</v>
      </c>
      <c r="E2263" s="73" t="s">
        <v>95</v>
      </c>
      <c r="F2263" s="75" t="s">
        <v>161</v>
      </c>
      <c r="G2263" s="75" t="s">
        <v>161</v>
      </c>
      <c r="H2263" s="75" t="s">
        <v>161</v>
      </c>
      <c r="I2263" s="74">
        <v>0</v>
      </c>
      <c r="K2263" s="112"/>
      <c r="L2263" s="112"/>
      <c r="M2263" s="112"/>
      <c r="N2263" s="112"/>
      <c r="O2263" s="112"/>
      <c r="P2263" s="112" t="s">
        <v>95</v>
      </c>
      <c r="Q2263" t="str">
        <v>MAIN MODELS</v>
      </c>
      <c r="R2263" s="114" t="str">
        <f t="shared" si="44"/>
        <v>YARIS</v>
      </c>
      <c r="S2263" t="str">
        <v>Other Model</v>
      </c>
    </row>
    <row r="2264" spans="1:19" hidden="1">
      <c r="A2264" s="72" t="s">
        <v>3674</v>
      </c>
      <c r="B2264" s="73" t="s">
        <v>158</v>
      </c>
      <c r="C2264" s="73" t="s">
        <v>3675</v>
      </c>
      <c r="D2264" s="73" t="s">
        <v>3676</v>
      </c>
      <c r="E2264" s="73" t="s">
        <v>95</v>
      </c>
      <c r="F2264" s="75" t="s">
        <v>161</v>
      </c>
      <c r="G2264" s="75" t="s">
        <v>161</v>
      </c>
      <c r="H2264" s="75" t="s">
        <v>161</v>
      </c>
      <c r="I2264" s="74">
        <v>0</v>
      </c>
      <c r="K2264" s="112"/>
      <c r="L2264" s="112"/>
      <c r="M2264" s="112"/>
      <c r="N2264" s="112"/>
      <c r="O2264" s="112"/>
      <c r="P2264" s="112" t="s">
        <v>95</v>
      </c>
      <c r="Q2264" t="str">
        <v>MAIN MODELS</v>
      </c>
      <c r="R2264" s="114" t="str">
        <f t="shared" si="44"/>
        <v>YARIS</v>
      </c>
      <c r="S2264" t="str">
        <v>Other Model</v>
      </c>
    </row>
    <row r="2265" spans="1:19" hidden="1">
      <c r="A2265" s="72" t="s">
        <v>3674</v>
      </c>
      <c r="B2265" s="73" t="s">
        <v>162</v>
      </c>
      <c r="C2265" s="73" t="s">
        <v>3677</v>
      </c>
      <c r="D2265" s="73" t="s">
        <v>3676</v>
      </c>
      <c r="E2265" s="73" t="s">
        <v>95</v>
      </c>
      <c r="F2265" s="75" t="s">
        <v>161</v>
      </c>
      <c r="G2265" s="75" t="s">
        <v>161</v>
      </c>
      <c r="H2265" s="75" t="s">
        <v>161</v>
      </c>
      <c r="I2265" s="74">
        <v>0</v>
      </c>
      <c r="K2265" s="112"/>
      <c r="L2265" s="112"/>
      <c r="M2265" s="112"/>
      <c r="N2265" s="112"/>
      <c r="O2265" s="112"/>
      <c r="P2265" s="112" t="s">
        <v>95</v>
      </c>
      <c r="Q2265" t="str">
        <v>MAIN MODELS</v>
      </c>
      <c r="R2265" s="114" t="str">
        <f t="shared" si="44"/>
        <v>YARIS</v>
      </c>
      <c r="S2265" t="str">
        <v>Other Model</v>
      </c>
    </row>
    <row r="2266" spans="1:19" hidden="1">
      <c r="A2266" s="72" t="s">
        <v>3674</v>
      </c>
      <c r="B2266" s="73" t="s">
        <v>170</v>
      </c>
      <c r="C2266" s="73" t="s">
        <v>3678</v>
      </c>
      <c r="D2266" s="73" t="s">
        <v>3676</v>
      </c>
      <c r="E2266" s="73" t="s">
        <v>95</v>
      </c>
      <c r="F2266" s="75" t="s">
        <v>161</v>
      </c>
      <c r="G2266" s="75" t="s">
        <v>161</v>
      </c>
      <c r="H2266" s="75" t="s">
        <v>161</v>
      </c>
      <c r="I2266" s="74">
        <v>0</v>
      </c>
      <c r="K2266" s="112"/>
      <c r="L2266" s="112"/>
      <c r="M2266" s="112"/>
      <c r="N2266" s="112"/>
      <c r="O2266" s="112"/>
      <c r="P2266" s="112" t="s">
        <v>95</v>
      </c>
      <c r="Q2266" t="str">
        <v>MAIN MODELS</v>
      </c>
      <c r="R2266" s="114" t="str">
        <f t="shared" si="44"/>
        <v>YARIS</v>
      </c>
      <c r="S2266" t="str">
        <v>Other Model</v>
      </c>
    </row>
    <row r="2267" spans="1:19" hidden="1">
      <c r="A2267" s="72" t="s">
        <v>3674</v>
      </c>
      <c r="B2267" s="73" t="s">
        <v>172</v>
      </c>
      <c r="C2267" s="73" t="s">
        <v>3679</v>
      </c>
      <c r="D2267" s="73" t="s">
        <v>3676</v>
      </c>
      <c r="E2267" s="73" t="s">
        <v>95</v>
      </c>
      <c r="F2267" s="75" t="s">
        <v>161</v>
      </c>
      <c r="G2267" s="75" t="s">
        <v>161</v>
      </c>
      <c r="H2267" s="75" t="s">
        <v>161</v>
      </c>
      <c r="I2267" s="74">
        <v>0</v>
      </c>
      <c r="K2267" s="112"/>
      <c r="L2267" s="112"/>
      <c r="M2267" s="112"/>
      <c r="N2267" s="112"/>
      <c r="O2267" s="112"/>
      <c r="P2267" s="112" t="s">
        <v>95</v>
      </c>
      <c r="Q2267" t="str">
        <v>MAIN MODELS</v>
      </c>
      <c r="R2267" s="114" t="str">
        <f t="shared" si="44"/>
        <v>YARIS</v>
      </c>
      <c r="S2267" t="str">
        <v>Other Model</v>
      </c>
    </row>
    <row r="2268" spans="1:19" hidden="1">
      <c r="A2268" s="72" t="s">
        <v>3590</v>
      </c>
      <c r="B2268" s="73" t="s">
        <v>1200</v>
      </c>
      <c r="C2268" s="73" t="s">
        <v>3680</v>
      </c>
      <c r="D2268" s="73" t="s">
        <v>3592</v>
      </c>
      <c r="E2268" s="73" t="s">
        <v>95</v>
      </c>
      <c r="F2268" s="75" t="s">
        <v>161</v>
      </c>
      <c r="G2268" s="75" t="s">
        <v>161</v>
      </c>
      <c r="H2268" s="75" t="s">
        <v>161</v>
      </c>
      <c r="I2268" s="74">
        <v>0</v>
      </c>
      <c r="K2268" s="112"/>
      <c r="L2268" s="112"/>
      <c r="M2268" s="112"/>
      <c r="N2268" s="112"/>
      <c r="O2268" s="112"/>
      <c r="P2268" s="112" t="s">
        <v>95</v>
      </c>
      <c r="Q2268" t="str">
        <v>MAIN MODELS</v>
      </c>
      <c r="R2268" s="114" t="str">
        <f t="shared" si="44"/>
        <v>YARIS</v>
      </c>
      <c r="S2268" t="str">
        <v>Other Model</v>
      </c>
    </row>
    <row r="2269" spans="1:19" hidden="1">
      <c r="A2269" s="72" t="s">
        <v>3611</v>
      </c>
      <c r="B2269" s="73" t="s">
        <v>1168</v>
      </c>
      <c r="C2269" s="73" t="s">
        <v>3681</v>
      </c>
      <c r="D2269" s="73" t="s">
        <v>3613</v>
      </c>
      <c r="E2269" s="73" t="s">
        <v>95</v>
      </c>
      <c r="F2269" s="75" t="s">
        <v>161</v>
      </c>
      <c r="G2269" s="75" t="s">
        <v>161</v>
      </c>
      <c r="H2269" s="75" t="s">
        <v>161</v>
      </c>
      <c r="I2269" s="74">
        <v>0</v>
      </c>
      <c r="K2269" s="112"/>
      <c r="L2269" s="112"/>
      <c r="M2269" s="112"/>
      <c r="N2269" s="112"/>
      <c r="O2269" s="112"/>
      <c r="P2269" s="112" t="s">
        <v>95</v>
      </c>
      <c r="Q2269" t="str">
        <v>MAIN MODELS</v>
      </c>
      <c r="R2269" s="114" t="str">
        <f t="shared" si="44"/>
        <v>YARIS</v>
      </c>
      <c r="S2269" t="str">
        <v>Other Model</v>
      </c>
    </row>
    <row r="2270" spans="1:19" hidden="1">
      <c r="A2270" s="72" t="s">
        <v>3661</v>
      </c>
      <c r="B2270" s="73" t="s">
        <v>1206</v>
      </c>
      <c r="C2270" s="73" t="s">
        <v>3682</v>
      </c>
      <c r="D2270" s="73" t="s">
        <v>3597</v>
      </c>
      <c r="E2270" s="73" t="s">
        <v>95</v>
      </c>
      <c r="F2270" s="75" t="s">
        <v>161</v>
      </c>
      <c r="G2270" s="75" t="s">
        <v>161</v>
      </c>
      <c r="H2270" s="75" t="s">
        <v>161</v>
      </c>
      <c r="I2270" s="74">
        <v>0</v>
      </c>
      <c r="K2270" s="112"/>
      <c r="L2270" s="112"/>
      <c r="M2270" s="112"/>
      <c r="N2270" s="112"/>
      <c r="O2270" s="112"/>
      <c r="P2270" s="112" t="s">
        <v>95</v>
      </c>
      <c r="Q2270" t="str">
        <v>MAIN MODELS</v>
      </c>
      <c r="R2270" s="114" t="str">
        <f t="shared" si="44"/>
        <v>YARIS</v>
      </c>
      <c r="S2270" t="str">
        <v>Other Model</v>
      </c>
    </row>
    <row r="2271" spans="1:19" hidden="1">
      <c r="A2271" s="72" t="s">
        <v>3671</v>
      </c>
      <c r="B2271" s="73" t="s">
        <v>1206</v>
      </c>
      <c r="C2271" s="73" t="s">
        <v>3683</v>
      </c>
      <c r="D2271" s="73" t="s">
        <v>3673</v>
      </c>
      <c r="E2271" s="73" t="s">
        <v>95</v>
      </c>
      <c r="F2271" s="75" t="s">
        <v>161</v>
      </c>
      <c r="G2271" s="75" t="s">
        <v>161</v>
      </c>
      <c r="H2271" s="75" t="s">
        <v>161</v>
      </c>
      <c r="I2271" s="74">
        <v>0</v>
      </c>
      <c r="K2271" s="112"/>
      <c r="L2271" s="112"/>
      <c r="M2271" s="112"/>
      <c r="N2271" s="112"/>
      <c r="O2271" s="112"/>
      <c r="P2271" s="112" t="s">
        <v>95</v>
      </c>
      <c r="Q2271" t="str">
        <v>MAIN MODELS</v>
      </c>
      <c r="R2271" s="114" t="str">
        <f t="shared" si="44"/>
        <v>YARIS</v>
      </c>
      <c r="S2271" t="str">
        <v>Other Model</v>
      </c>
    </row>
    <row r="2272" spans="1:19" hidden="1">
      <c r="A2272" s="72" t="s">
        <v>3659</v>
      </c>
      <c r="B2272" s="73" t="s">
        <v>1206</v>
      </c>
      <c r="C2272" s="73" t="s">
        <v>3684</v>
      </c>
      <c r="D2272" s="73" t="s">
        <v>3592</v>
      </c>
      <c r="E2272" s="73" t="s">
        <v>95</v>
      </c>
      <c r="F2272" s="75" t="s">
        <v>161</v>
      </c>
      <c r="G2272" s="75" t="s">
        <v>161</v>
      </c>
      <c r="H2272" s="75" t="s">
        <v>161</v>
      </c>
      <c r="I2272" s="74">
        <v>0</v>
      </c>
      <c r="K2272" s="112"/>
      <c r="L2272" s="112"/>
      <c r="M2272" s="112"/>
      <c r="N2272" s="112"/>
      <c r="O2272" s="112"/>
      <c r="P2272" s="112" t="s">
        <v>95</v>
      </c>
      <c r="Q2272" t="str">
        <v>MAIN MODELS</v>
      </c>
      <c r="R2272" s="114" t="str">
        <f t="shared" si="44"/>
        <v>YARIS</v>
      </c>
      <c r="S2272" t="str">
        <v>Other Model</v>
      </c>
    </row>
    <row r="2273" spans="1:19" hidden="1">
      <c r="A2273" s="72" t="s">
        <v>3668</v>
      </c>
      <c r="B2273" s="73" t="s">
        <v>1206</v>
      </c>
      <c r="C2273" s="73" t="s">
        <v>3685</v>
      </c>
      <c r="D2273" s="73" t="s">
        <v>3670</v>
      </c>
      <c r="E2273" s="73" t="s">
        <v>95</v>
      </c>
      <c r="F2273" s="75" t="s">
        <v>161</v>
      </c>
      <c r="G2273" s="75" t="s">
        <v>161</v>
      </c>
      <c r="H2273" s="75" t="s">
        <v>161</v>
      </c>
      <c r="I2273" s="74">
        <v>0</v>
      </c>
      <c r="K2273" s="112"/>
      <c r="L2273" s="112"/>
      <c r="M2273" s="112"/>
      <c r="N2273" s="112"/>
      <c r="O2273" s="112"/>
      <c r="P2273" s="112" t="s">
        <v>95</v>
      </c>
      <c r="Q2273" t="str">
        <v>MAIN MODELS</v>
      </c>
      <c r="R2273" s="114" t="str">
        <f t="shared" si="44"/>
        <v>YARIS</v>
      </c>
      <c r="S2273" t="str">
        <v>Other Model</v>
      </c>
    </row>
    <row r="2274" spans="1:19" hidden="1">
      <c r="A2274" s="72" t="s">
        <v>3663</v>
      </c>
      <c r="B2274" s="73" t="s">
        <v>1206</v>
      </c>
      <c r="C2274" s="73" t="s">
        <v>3686</v>
      </c>
      <c r="D2274" s="73" t="s">
        <v>3602</v>
      </c>
      <c r="E2274" s="73" t="s">
        <v>95</v>
      </c>
      <c r="F2274" s="75" t="s">
        <v>161</v>
      </c>
      <c r="G2274" s="75" t="s">
        <v>161</v>
      </c>
      <c r="H2274" s="75" t="s">
        <v>161</v>
      </c>
      <c r="I2274" s="74">
        <v>0</v>
      </c>
      <c r="K2274" s="112"/>
      <c r="L2274" s="112"/>
      <c r="M2274" s="112"/>
      <c r="N2274" s="112"/>
      <c r="O2274" s="112"/>
      <c r="P2274" s="112" t="s">
        <v>95</v>
      </c>
      <c r="Q2274" t="str">
        <v>MAIN MODELS</v>
      </c>
      <c r="R2274" s="114" t="str">
        <f t="shared" si="44"/>
        <v>YARIS</v>
      </c>
      <c r="S2274" t="str">
        <v>Other Model</v>
      </c>
    </row>
    <row r="2275" spans="1:19" hidden="1">
      <c r="A2275" s="72" t="s">
        <v>3663</v>
      </c>
      <c r="B2275" s="73" t="s">
        <v>1210</v>
      </c>
      <c r="C2275" s="73" t="s">
        <v>3687</v>
      </c>
      <c r="D2275" s="73" t="s">
        <v>3602</v>
      </c>
      <c r="E2275" s="73" t="s">
        <v>95</v>
      </c>
      <c r="F2275" s="75" t="s">
        <v>161</v>
      </c>
      <c r="G2275" s="75" t="s">
        <v>161</v>
      </c>
      <c r="H2275" s="75" t="s">
        <v>161</v>
      </c>
      <c r="I2275" s="74">
        <v>0</v>
      </c>
      <c r="K2275" s="112"/>
      <c r="L2275" s="112"/>
      <c r="M2275" s="112"/>
      <c r="N2275" s="112"/>
      <c r="O2275" s="112"/>
      <c r="P2275" s="112" t="s">
        <v>95</v>
      </c>
      <c r="Q2275" t="str">
        <v>MAIN MODELS</v>
      </c>
      <c r="R2275" s="114" t="str">
        <f t="shared" si="44"/>
        <v>YARIS</v>
      </c>
      <c r="S2275" t="str">
        <v>Other Model</v>
      </c>
    </row>
    <row r="2276" spans="1:19" hidden="1">
      <c r="A2276" s="72" t="s">
        <v>3674</v>
      </c>
      <c r="B2276" s="73" t="s">
        <v>1206</v>
      </c>
      <c r="C2276" s="73" t="s">
        <v>3688</v>
      </c>
      <c r="D2276" s="73" t="s">
        <v>3676</v>
      </c>
      <c r="E2276" s="73" t="s">
        <v>95</v>
      </c>
      <c r="F2276" s="75" t="s">
        <v>161</v>
      </c>
      <c r="G2276" s="75" t="s">
        <v>161</v>
      </c>
      <c r="H2276" s="75" t="s">
        <v>161</v>
      </c>
      <c r="I2276" s="74">
        <v>0</v>
      </c>
      <c r="K2276" s="112"/>
      <c r="L2276" s="112"/>
      <c r="M2276" s="112"/>
      <c r="N2276" s="112"/>
      <c r="O2276" s="112"/>
      <c r="P2276" s="112" t="s">
        <v>95</v>
      </c>
      <c r="Q2276" t="str">
        <v>MAIN MODELS</v>
      </c>
      <c r="R2276" s="114" t="str">
        <f t="shared" si="44"/>
        <v>YARIS</v>
      </c>
      <c r="S2276" t="str">
        <v>Other Model</v>
      </c>
    </row>
    <row r="2277" spans="1:19" hidden="1">
      <c r="A2277" s="72" t="s">
        <v>3674</v>
      </c>
      <c r="B2277" s="73" t="s">
        <v>1210</v>
      </c>
      <c r="C2277" s="73" t="s">
        <v>3689</v>
      </c>
      <c r="D2277" s="73" t="s">
        <v>3676</v>
      </c>
      <c r="E2277" s="73" t="s">
        <v>95</v>
      </c>
      <c r="F2277" s="75" t="s">
        <v>161</v>
      </c>
      <c r="G2277" s="75" t="s">
        <v>161</v>
      </c>
      <c r="H2277" s="75" t="s">
        <v>161</v>
      </c>
      <c r="I2277" s="74">
        <v>0</v>
      </c>
      <c r="K2277" s="112"/>
      <c r="L2277" s="112"/>
      <c r="M2277" s="112"/>
      <c r="N2277" s="112"/>
      <c r="O2277" s="112"/>
      <c r="P2277" s="112" t="s">
        <v>95</v>
      </c>
      <c r="Q2277" t="str">
        <v>MAIN MODELS</v>
      </c>
      <c r="R2277" s="114" t="str">
        <f t="shared" si="44"/>
        <v>YARIS</v>
      </c>
      <c r="S2277" t="str">
        <v>Other Model</v>
      </c>
    </row>
    <row r="2278" spans="1:19" hidden="1">
      <c r="A2278" s="72" t="s">
        <v>3663</v>
      </c>
      <c r="B2278" s="73" t="s">
        <v>1208</v>
      </c>
      <c r="C2278" s="73" t="s">
        <v>3690</v>
      </c>
      <c r="D2278" s="73" t="s">
        <v>3602</v>
      </c>
      <c r="E2278" s="73" t="s">
        <v>95</v>
      </c>
      <c r="F2278" s="75" t="s">
        <v>161</v>
      </c>
      <c r="G2278" s="75" t="s">
        <v>161</v>
      </c>
      <c r="H2278" s="75" t="s">
        <v>161</v>
      </c>
      <c r="I2278" s="74">
        <v>0</v>
      </c>
      <c r="K2278" s="112"/>
      <c r="L2278" s="112"/>
      <c r="M2278" s="112"/>
      <c r="N2278" s="112"/>
      <c r="O2278" s="112"/>
      <c r="P2278" s="112" t="s">
        <v>95</v>
      </c>
      <c r="Q2278" t="str">
        <v>MAIN MODELS</v>
      </c>
      <c r="R2278" s="114" t="str">
        <f t="shared" si="44"/>
        <v>YARIS</v>
      </c>
      <c r="S2278" t="str">
        <v>Other Model</v>
      </c>
    </row>
    <row r="2279" spans="1:19" hidden="1">
      <c r="A2279" s="72" t="s">
        <v>3674</v>
      </c>
      <c r="B2279" s="73" t="s">
        <v>1208</v>
      </c>
      <c r="C2279" s="73" t="s">
        <v>3691</v>
      </c>
      <c r="D2279" s="73" t="s">
        <v>3676</v>
      </c>
      <c r="E2279" s="73" t="s">
        <v>95</v>
      </c>
      <c r="F2279" s="75" t="s">
        <v>161</v>
      </c>
      <c r="G2279" s="75" t="s">
        <v>161</v>
      </c>
      <c r="H2279" s="75" t="s">
        <v>161</v>
      </c>
      <c r="I2279" s="74">
        <v>0</v>
      </c>
      <c r="K2279" s="112"/>
      <c r="L2279" s="112"/>
      <c r="M2279" s="112"/>
      <c r="N2279" s="112"/>
      <c r="O2279" s="112"/>
      <c r="P2279" s="112" t="s">
        <v>95</v>
      </c>
      <c r="Q2279" t="str">
        <v>MAIN MODELS</v>
      </c>
      <c r="R2279" s="114" t="str">
        <f t="shared" si="44"/>
        <v>YARIS</v>
      </c>
      <c r="S2279" t="str">
        <v>Other Model</v>
      </c>
    </row>
    <row r="2280" spans="1:19" hidden="1">
      <c r="A2280" s="72" t="s">
        <v>3663</v>
      </c>
      <c r="B2280" s="73" t="s">
        <v>1212</v>
      </c>
      <c r="C2280" s="73" t="s">
        <v>3692</v>
      </c>
      <c r="D2280" s="73" t="s">
        <v>3602</v>
      </c>
      <c r="E2280" s="73" t="s">
        <v>95</v>
      </c>
      <c r="F2280" s="75" t="s">
        <v>161</v>
      </c>
      <c r="G2280" s="75" t="s">
        <v>161</v>
      </c>
      <c r="H2280" s="75" t="s">
        <v>161</v>
      </c>
      <c r="I2280" s="74">
        <v>0</v>
      </c>
      <c r="K2280" s="112"/>
      <c r="L2280" s="112"/>
      <c r="M2280" s="112"/>
      <c r="N2280" s="112"/>
      <c r="O2280" s="112"/>
      <c r="P2280" s="112" t="s">
        <v>95</v>
      </c>
      <c r="Q2280" t="str">
        <v>MAIN MODELS</v>
      </c>
      <c r="R2280" s="114" t="str">
        <f t="shared" si="44"/>
        <v>YARIS</v>
      </c>
      <c r="S2280" t="str">
        <v>Other Model</v>
      </c>
    </row>
    <row r="2281" spans="1:19" hidden="1">
      <c r="A2281" s="72" t="s">
        <v>3674</v>
      </c>
      <c r="B2281" s="73" t="s">
        <v>1212</v>
      </c>
      <c r="C2281" s="73" t="s">
        <v>3693</v>
      </c>
      <c r="D2281" s="73" t="s">
        <v>3676</v>
      </c>
      <c r="E2281" s="73" t="s">
        <v>95</v>
      </c>
      <c r="F2281" s="75" t="s">
        <v>161</v>
      </c>
      <c r="G2281" s="75" t="s">
        <v>161</v>
      </c>
      <c r="H2281" s="75" t="s">
        <v>161</v>
      </c>
      <c r="I2281" s="74">
        <v>0</v>
      </c>
      <c r="K2281" s="112"/>
      <c r="L2281" s="112"/>
      <c r="M2281" s="112"/>
      <c r="N2281" s="112"/>
      <c r="O2281" s="112"/>
      <c r="P2281" s="112" t="s">
        <v>95</v>
      </c>
      <c r="Q2281" t="str">
        <v>MAIN MODELS</v>
      </c>
      <c r="R2281" s="114" t="str">
        <f t="shared" si="44"/>
        <v>YARIS</v>
      </c>
      <c r="S2281" t="str">
        <v>Other Model</v>
      </c>
    </row>
    <row r="2282" spans="1:19" hidden="1">
      <c r="A2282" s="72" t="s">
        <v>3674</v>
      </c>
      <c r="B2282" s="73" t="s">
        <v>221</v>
      </c>
      <c r="C2282" s="73" t="s">
        <v>3694</v>
      </c>
      <c r="D2282" s="73" t="s">
        <v>3676</v>
      </c>
      <c r="E2282" s="73" t="s">
        <v>95</v>
      </c>
      <c r="F2282" s="75" t="s">
        <v>161</v>
      </c>
      <c r="G2282" s="75" t="s">
        <v>161</v>
      </c>
      <c r="H2282" s="75" t="s">
        <v>161</v>
      </c>
      <c r="I2282" s="74">
        <v>0</v>
      </c>
      <c r="K2282" s="112"/>
      <c r="L2282" s="112"/>
      <c r="M2282" s="112"/>
      <c r="N2282" s="112"/>
      <c r="O2282" s="112"/>
      <c r="P2282" s="112" t="s">
        <v>95</v>
      </c>
      <c r="Q2282" t="str">
        <v>MAIN MODELS</v>
      </c>
      <c r="R2282" s="114" t="str">
        <f t="shared" si="44"/>
        <v>YARIS</v>
      </c>
      <c r="S2282" t="str">
        <v>Other Model</v>
      </c>
    </row>
    <row r="2283" spans="1:19" hidden="1">
      <c r="A2283" s="72" t="s">
        <v>3663</v>
      </c>
      <c r="B2283" s="73" t="s">
        <v>221</v>
      </c>
      <c r="C2283" s="73" t="s">
        <v>3695</v>
      </c>
      <c r="D2283" s="73" t="s">
        <v>3696</v>
      </c>
      <c r="E2283" s="73" t="s">
        <v>95</v>
      </c>
      <c r="F2283" s="75" t="s">
        <v>161</v>
      </c>
      <c r="G2283" s="75" t="s">
        <v>161</v>
      </c>
      <c r="H2283" s="75" t="s">
        <v>161</v>
      </c>
      <c r="I2283" s="74">
        <v>0</v>
      </c>
      <c r="K2283" s="112"/>
      <c r="L2283" s="112"/>
      <c r="M2283" s="112"/>
      <c r="N2283" s="112"/>
      <c r="O2283" s="112"/>
      <c r="P2283" s="112" t="s">
        <v>95</v>
      </c>
      <c r="Q2283" t="str">
        <v>MAIN MODELS</v>
      </c>
      <c r="R2283" s="114" t="str">
        <f t="shared" si="44"/>
        <v>YARIS</v>
      </c>
      <c r="S2283" t="str">
        <v>Other Model</v>
      </c>
    </row>
    <row r="2284" spans="1:19" hidden="1">
      <c r="A2284" s="72" t="s">
        <v>3668</v>
      </c>
      <c r="B2284" s="73" t="s">
        <v>221</v>
      </c>
      <c r="C2284" s="73" t="s">
        <v>3697</v>
      </c>
      <c r="D2284" s="73" t="s">
        <v>3670</v>
      </c>
      <c r="E2284" s="73" t="s">
        <v>95</v>
      </c>
      <c r="F2284" s="75" t="s">
        <v>161</v>
      </c>
      <c r="G2284" s="75" t="s">
        <v>161</v>
      </c>
      <c r="H2284" s="75" t="s">
        <v>161</v>
      </c>
      <c r="I2284" s="74">
        <v>0</v>
      </c>
      <c r="K2284" s="112"/>
      <c r="L2284" s="112"/>
      <c r="M2284" s="112"/>
      <c r="N2284" s="112"/>
      <c r="O2284" s="112"/>
      <c r="P2284" s="112" t="s">
        <v>95</v>
      </c>
      <c r="Q2284" t="str">
        <v>MAIN MODELS</v>
      </c>
      <c r="R2284" s="114" t="str">
        <f t="shared" si="44"/>
        <v>YARIS</v>
      </c>
      <c r="S2284" t="str">
        <v>Other Model</v>
      </c>
    </row>
    <row r="2285" spans="1:19" hidden="1">
      <c r="A2285" s="72" t="s">
        <v>3659</v>
      </c>
      <c r="B2285" s="73" t="s">
        <v>221</v>
      </c>
      <c r="C2285" s="73" t="s">
        <v>3698</v>
      </c>
      <c r="D2285" s="73" t="s">
        <v>3592</v>
      </c>
      <c r="E2285" s="73" t="s">
        <v>95</v>
      </c>
      <c r="F2285" s="75" t="s">
        <v>161</v>
      </c>
      <c r="G2285" s="75" t="s">
        <v>161</v>
      </c>
      <c r="H2285" s="75" t="s">
        <v>161</v>
      </c>
      <c r="I2285" s="74">
        <v>0</v>
      </c>
      <c r="K2285" s="112"/>
      <c r="L2285" s="112"/>
      <c r="M2285" s="112"/>
      <c r="N2285" s="112"/>
      <c r="O2285" s="112"/>
      <c r="P2285" s="112" t="s">
        <v>95</v>
      </c>
      <c r="Q2285" t="str">
        <v>MAIN MODELS</v>
      </c>
      <c r="R2285" s="114" t="str">
        <f t="shared" si="44"/>
        <v>YARIS</v>
      </c>
      <c r="S2285" t="str">
        <v>Other Model</v>
      </c>
    </row>
    <row r="2286" spans="1:19" hidden="1">
      <c r="A2286" s="72" t="s">
        <v>3671</v>
      </c>
      <c r="B2286" s="73" t="s">
        <v>221</v>
      </c>
      <c r="C2286" s="73" t="s">
        <v>3699</v>
      </c>
      <c r="D2286" s="73" t="s">
        <v>3673</v>
      </c>
      <c r="E2286" s="73" t="s">
        <v>95</v>
      </c>
      <c r="F2286" s="75" t="s">
        <v>161</v>
      </c>
      <c r="G2286" s="75" t="s">
        <v>161</v>
      </c>
      <c r="H2286" s="75" t="s">
        <v>161</v>
      </c>
      <c r="I2286" s="74">
        <v>0</v>
      </c>
      <c r="K2286" s="112"/>
      <c r="L2286" s="112"/>
      <c r="M2286" s="112"/>
      <c r="N2286" s="112"/>
      <c r="O2286" s="112"/>
      <c r="P2286" s="112" t="s">
        <v>95</v>
      </c>
      <c r="Q2286" t="str">
        <v>MAIN MODELS</v>
      </c>
      <c r="R2286" s="114" t="str">
        <f t="shared" si="44"/>
        <v>YARIS</v>
      </c>
      <c r="S2286" t="str">
        <v>Other Model</v>
      </c>
    </row>
    <row r="2287" spans="1:19" hidden="1">
      <c r="A2287" s="72" t="s">
        <v>3661</v>
      </c>
      <c r="B2287" s="73" t="s">
        <v>221</v>
      </c>
      <c r="C2287" s="73" t="s">
        <v>3700</v>
      </c>
      <c r="D2287" s="73" t="s">
        <v>3597</v>
      </c>
      <c r="E2287" s="73" t="s">
        <v>95</v>
      </c>
      <c r="F2287" s="75" t="s">
        <v>161</v>
      </c>
      <c r="G2287" s="75" t="s">
        <v>161</v>
      </c>
      <c r="H2287" s="75" t="s">
        <v>161</v>
      </c>
      <c r="I2287" s="74">
        <v>0</v>
      </c>
      <c r="K2287" s="112"/>
      <c r="L2287" s="112"/>
      <c r="M2287" s="112"/>
      <c r="N2287" s="112"/>
      <c r="O2287" s="112"/>
      <c r="P2287" s="112" t="s">
        <v>95</v>
      </c>
      <c r="Q2287" t="str">
        <v>MAIN MODELS</v>
      </c>
      <c r="R2287" s="114" t="str">
        <f t="shared" si="44"/>
        <v>YARIS</v>
      </c>
      <c r="S2287" t="str">
        <v>Other Model</v>
      </c>
    </row>
    <row r="2288" spans="1:19" hidden="1">
      <c r="A2288" s="72" t="s">
        <v>3701</v>
      </c>
      <c r="B2288" s="73" t="s">
        <v>158</v>
      </c>
      <c r="C2288" s="73" t="s">
        <v>3702</v>
      </c>
      <c r="D2288" s="73" t="s">
        <v>3703</v>
      </c>
      <c r="E2288" s="73" t="s">
        <v>95</v>
      </c>
      <c r="F2288" s="75" t="s">
        <v>161</v>
      </c>
      <c r="G2288" s="75" t="s">
        <v>161</v>
      </c>
      <c r="H2288" s="75" t="s">
        <v>161</v>
      </c>
      <c r="I2288" s="74">
        <v>0</v>
      </c>
      <c r="K2288" s="112"/>
      <c r="L2288" s="112"/>
      <c r="M2288" s="112"/>
      <c r="N2288" s="112"/>
      <c r="O2288" s="112"/>
      <c r="P2288" s="112" t="s">
        <v>95</v>
      </c>
      <c r="Q2288" t="str">
        <v>MAIN MODELS</v>
      </c>
      <c r="R2288" s="114" t="str">
        <f t="shared" si="44"/>
        <v>YARIS</v>
      </c>
      <c r="S2288" t="str">
        <v>Other Model</v>
      </c>
    </row>
    <row r="2289" spans="1:19" hidden="1">
      <c r="A2289" s="72" t="s">
        <v>3663</v>
      </c>
      <c r="B2289" s="73" t="s">
        <v>1369</v>
      </c>
      <c r="C2289" s="73" t="s">
        <v>3704</v>
      </c>
      <c r="D2289" s="73" t="s">
        <v>3602</v>
      </c>
      <c r="E2289" s="73" t="s">
        <v>95</v>
      </c>
      <c r="F2289" s="75" t="s">
        <v>161</v>
      </c>
      <c r="G2289" s="75" t="s">
        <v>161</v>
      </c>
      <c r="H2289" s="75" t="s">
        <v>161</v>
      </c>
      <c r="I2289" s="74">
        <v>0</v>
      </c>
      <c r="K2289" s="112"/>
      <c r="L2289" s="112"/>
      <c r="M2289" s="112"/>
      <c r="N2289" s="112"/>
      <c r="O2289" s="112"/>
      <c r="P2289" s="112" t="s">
        <v>95</v>
      </c>
      <c r="Q2289" t="str">
        <v>MAIN MODELS</v>
      </c>
      <c r="R2289" s="114" t="str">
        <f t="shared" si="44"/>
        <v>YARIS</v>
      </c>
      <c r="S2289" t="str">
        <v>Other Model</v>
      </c>
    </row>
    <row r="2290" spans="1:19" hidden="1">
      <c r="A2290" s="72" t="s">
        <v>3663</v>
      </c>
      <c r="B2290" s="73" t="s">
        <v>1371</v>
      </c>
      <c r="C2290" s="73" t="s">
        <v>3705</v>
      </c>
      <c r="D2290" s="73" t="s">
        <v>3602</v>
      </c>
      <c r="E2290" s="73" t="s">
        <v>95</v>
      </c>
      <c r="F2290" s="75" t="s">
        <v>161</v>
      </c>
      <c r="G2290" s="75" t="s">
        <v>161</v>
      </c>
      <c r="H2290" s="75" t="s">
        <v>161</v>
      </c>
      <c r="I2290" s="74">
        <v>0</v>
      </c>
      <c r="K2290" s="112"/>
      <c r="L2290" s="112"/>
      <c r="M2290" s="112"/>
      <c r="N2290" s="112"/>
      <c r="O2290" s="112"/>
      <c r="P2290" s="112" t="s">
        <v>95</v>
      </c>
      <c r="Q2290" t="str">
        <v>MAIN MODELS</v>
      </c>
      <c r="R2290" s="114" t="str">
        <f t="shared" si="44"/>
        <v>YARIS</v>
      </c>
      <c r="S2290" t="str">
        <v>Other Model</v>
      </c>
    </row>
    <row r="2291" spans="1:19" hidden="1">
      <c r="A2291" s="72" t="s">
        <v>3663</v>
      </c>
      <c r="B2291" s="73" t="s">
        <v>2257</v>
      </c>
      <c r="C2291" s="73" t="s">
        <v>3706</v>
      </c>
      <c r="D2291" s="73" t="s">
        <v>3602</v>
      </c>
      <c r="E2291" s="73" t="s">
        <v>95</v>
      </c>
      <c r="F2291" s="75" t="s">
        <v>161</v>
      </c>
      <c r="G2291" s="75" t="s">
        <v>161</v>
      </c>
      <c r="H2291" s="75" t="s">
        <v>161</v>
      </c>
      <c r="I2291" s="74">
        <v>0</v>
      </c>
      <c r="K2291" s="112"/>
      <c r="L2291" s="112"/>
      <c r="M2291" s="112"/>
      <c r="N2291" s="112"/>
      <c r="O2291" s="112"/>
      <c r="P2291" s="112" t="s">
        <v>95</v>
      </c>
      <c r="Q2291" t="str">
        <v>MAIN MODELS</v>
      </c>
      <c r="R2291" s="114" t="str">
        <f t="shared" si="44"/>
        <v>YARIS</v>
      </c>
      <c r="S2291" t="str">
        <v>Other Model</v>
      </c>
    </row>
    <row r="2292" spans="1:19" hidden="1">
      <c r="A2292" s="72" t="s">
        <v>3663</v>
      </c>
      <c r="B2292" s="73" t="s">
        <v>3707</v>
      </c>
      <c r="C2292" s="73" t="s">
        <v>3708</v>
      </c>
      <c r="D2292" s="73" t="s">
        <v>3602</v>
      </c>
      <c r="E2292" s="73" t="s">
        <v>95</v>
      </c>
      <c r="F2292" s="75" t="s">
        <v>161</v>
      </c>
      <c r="G2292" s="75" t="s">
        <v>161</v>
      </c>
      <c r="H2292" s="75" t="s">
        <v>161</v>
      </c>
      <c r="I2292" s="74">
        <v>0</v>
      </c>
      <c r="K2292" s="112"/>
      <c r="L2292" s="112"/>
      <c r="M2292" s="112"/>
      <c r="N2292" s="112"/>
      <c r="O2292" s="112"/>
      <c r="P2292" s="112" t="s">
        <v>95</v>
      </c>
      <c r="Q2292" t="str">
        <v>MAIN MODELS</v>
      </c>
      <c r="R2292" s="114" t="str">
        <f t="shared" si="44"/>
        <v>YARIS</v>
      </c>
      <c r="S2292" t="str">
        <v>Other Model</v>
      </c>
    </row>
    <row r="2293" spans="1:19" hidden="1">
      <c r="A2293" s="72" t="s">
        <v>3661</v>
      </c>
      <c r="B2293" s="73" t="s">
        <v>1361</v>
      </c>
      <c r="C2293" s="73" t="s">
        <v>3709</v>
      </c>
      <c r="D2293" s="73" t="s">
        <v>3710</v>
      </c>
      <c r="E2293" s="73" t="s">
        <v>95</v>
      </c>
      <c r="F2293" s="75" t="s">
        <v>161</v>
      </c>
      <c r="G2293" s="75" t="s">
        <v>161</v>
      </c>
      <c r="H2293" s="75" t="s">
        <v>161</v>
      </c>
      <c r="I2293" s="74">
        <v>0</v>
      </c>
      <c r="K2293" s="112"/>
      <c r="L2293" s="112"/>
      <c r="M2293" s="112"/>
      <c r="N2293" s="112"/>
      <c r="O2293" s="112"/>
      <c r="P2293" s="112" t="s">
        <v>95</v>
      </c>
      <c r="Q2293" t="str">
        <v>MAIN MODELS</v>
      </c>
      <c r="R2293" s="114" t="str">
        <f t="shared" si="44"/>
        <v>YARIS</v>
      </c>
      <c r="S2293" t="str">
        <v>Other Model</v>
      </c>
    </row>
    <row r="2294" spans="1:19" hidden="1">
      <c r="A2294" s="72" t="s">
        <v>3671</v>
      </c>
      <c r="B2294" s="73" t="s">
        <v>1361</v>
      </c>
      <c r="C2294" s="73" t="s">
        <v>3711</v>
      </c>
      <c r="D2294" s="73" t="s">
        <v>3712</v>
      </c>
      <c r="E2294" s="73" t="s">
        <v>95</v>
      </c>
      <c r="F2294" s="75" t="s">
        <v>161</v>
      </c>
      <c r="G2294" s="75" t="s">
        <v>161</v>
      </c>
      <c r="H2294" s="75" t="s">
        <v>161</v>
      </c>
      <c r="I2294" s="74">
        <v>0</v>
      </c>
      <c r="K2294" s="112"/>
      <c r="L2294" s="112"/>
      <c r="M2294" s="112"/>
      <c r="N2294" s="112"/>
      <c r="O2294" s="112"/>
      <c r="P2294" s="112" t="s">
        <v>95</v>
      </c>
      <c r="Q2294" t="str">
        <v>MAIN MODELS</v>
      </c>
      <c r="R2294" s="114" t="str">
        <f t="shared" si="44"/>
        <v>YARIS</v>
      </c>
      <c r="S2294" t="str">
        <v>Other Model</v>
      </c>
    </row>
    <row r="2295" spans="1:19" hidden="1">
      <c r="A2295" s="72" t="s">
        <v>3659</v>
      </c>
      <c r="B2295" s="73" t="s">
        <v>1361</v>
      </c>
      <c r="C2295" s="73" t="s">
        <v>3713</v>
      </c>
      <c r="D2295" s="73" t="s">
        <v>3714</v>
      </c>
      <c r="E2295" s="73" t="s">
        <v>95</v>
      </c>
      <c r="F2295" s="75" t="s">
        <v>161</v>
      </c>
      <c r="G2295" s="75" t="s">
        <v>161</v>
      </c>
      <c r="H2295" s="75" t="s">
        <v>161</v>
      </c>
      <c r="I2295" s="74">
        <v>0</v>
      </c>
      <c r="K2295" s="112"/>
      <c r="L2295" s="112"/>
      <c r="M2295" s="112"/>
      <c r="N2295" s="112"/>
      <c r="O2295" s="112"/>
      <c r="P2295" s="112" t="s">
        <v>95</v>
      </c>
      <c r="Q2295" t="str">
        <v>MAIN MODELS</v>
      </c>
      <c r="R2295" s="114" t="str">
        <f t="shared" si="44"/>
        <v>YARIS</v>
      </c>
      <c r="S2295" t="str">
        <v>Other Model</v>
      </c>
    </row>
    <row r="2296" spans="1:19" hidden="1">
      <c r="A2296" s="72" t="s">
        <v>3668</v>
      </c>
      <c r="B2296" s="73" t="s">
        <v>1361</v>
      </c>
      <c r="C2296" s="73" t="s">
        <v>3715</v>
      </c>
      <c r="D2296" s="73" t="s">
        <v>3716</v>
      </c>
      <c r="E2296" s="73" t="s">
        <v>95</v>
      </c>
      <c r="F2296" s="75" t="s">
        <v>161</v>
      </c>
      <c r="G2296" s="75" t="s">
        <v>161</v>
      </c>
      <c r="H2296" s="75" t="s">
        <v>161</v>
      </c>
      <c r="I2296" s="74">
        <v>0</v>
      </c>
      <c r="K2296" s="112"/>
      <c r="L2296" s="112"/>
      <c r="M2296" s="112"/>
      <c r="N2296" s="112"/>
      <c r="O2296" s="112"/>
      <c r="P2296" s="112" t="s">
        <v>95</v>
      </c>
      <c r="Q2296" t="str">
        <v>MAIN MODELS</v>
      </c>
      <c r="R2296" s="114" t="str">
        <f t="shared" si="44"/>
        <v>YARIS</v>
      </c>
      <c r="S2296" t="str">
        <v>Other Model</v>
      </c>
    </row>
    <row r="2297" spans="1:19" hidden="1">
      <c r="A2297" s="72" t="s">
        <v>3663</v>
      </c>
      <c r="B2297" s="73" t="s">
        <v>1361</v>
      </c>
      <c r="C2297" s="73" t="s">
        <v>3717</v>
      </c>
      <c r="D2297" s="73" t="s">
        <v>3718</v>
      </c>
      <c r="E2297" s="73" t="s">
        <v>95</v>
      </c>
      <c r="F2297" s="75" t="s">
        <v>161</v>
      </c>
      <c r="G2297" s="75" t="s">
        <v>161</v>
      </c>
      <c r="H2297" s="75" t="s">
        <v>161</v>
      </c>
      <c r="I2297" s="74">
        <v>0</v>
      </c>
      <c r="K2297" s="112"/>
      <c r="L2297" s="112"/>
      <c r="M2297" s="112"/>
      <c r="N2297" s="112"/>
      <c r="O2297" s="112"/>
      <c r="P2297" s="112" t="s">
        <v>95</v>
      </c>
      <c r="Q2297" t="str">
        <v>MAIN MODELS</v>
      </c>
      <c r="R2297" s="114" t="str">
        <f t="shared" si="44"/>
        <v>YARIS</v>
      </c>
      <c r="S2297" t="str">
        <v>Other Model</v>
      </c>
    </row>
    <row r="2298" spans="1:19" hidden="1">
      <c r="A2298" s="72" t="s">
        <v>3674</v>
      </c>
      <c r="B2298" s="73" t="s">
        <v>1361</v>
      </c>
      <c r="C2298" s="73" t="s">
        <v>3719</v>
      </c>
      <c r="D2298" s="73" t="s">
        <v>3720</v>
      </c>
      <c r="E2298" s="73" t="s">
        <v>95</v>
      </c>
      <c r="F2298" s="75" t="s">
        <v>161</v>
      </c>
      <c r="G2298" s="75" t="s">
        <v>161</v>
      </c>
      <c r="H2298" s="75" t="s">
        <v>161</v>
      </c>
      <c r="I2298" s="74">
        <v>0</v>
      </c>
      <c r="K2298" s="112"/>
      <c r="L2298" s="112"/>
      <c r="M2298" s="112"/>
      <c r="N2298" s="112"/>
      <c r="O2298" s="112"/>
      <c r="P2298" s="112" t="s">
        <v>95</v>
      </c>
      <c r="Q2298" t="str">
        <v>MAIN MODELS</v>
      </c>
      <c r="R2298" s="114" t="str">
        <f t="shared" si="44"/>
        <v>YARIS</v>
      </c>
      <c r="S2298" t="str">
        <v>Other Model</v>
      </c>
    </row>
    <row r="2299" spans="1:19" hidden="1">
      <c r="A2299" s="72" t="s">
        <v>3674</v>
      </c>
      <c r="B2299" s="73" t="s">
        <v>274</v>
      </c>
      <c r="C2299" s="73" t="s">
        <v>3721</v>
      </c>
      <c r="D2299" s="73" t="s">
        <v>3722</v>
      </c>
      <c r="E2299" s="73" t="s">
        <v>95</v>
      </c>
      <c r="F2299" s="75" t="s">
        <v>161</v>
      </c>
      <c r="G2299" s="75" t="s">
        <v>161</v>
      </c>
      <c r="H2299" s="75" t="s">
        <v>161</v>
      </c>
      <c r="I2299" s="74">
        <v>0</v>
      </c>
      <c r="K2299" s="112"/>
      <c r="L2299" s="112"/>
      <c r="M2299" s="112"/>
      <c r="N2299" s="112"/>
      <c r="O2299" s="112"/>
      <c r="P2299" s="112" t="s">
        <v>95</v>
      </c>
      <c r="Q2299" t="str">
        <v>MAIN MODELS</v>
      </c>
      <c r="R2299" s="114" t="str">
        <f t="shared" si="44"/>
        <v>YARIS</v>
      </c>
      <c r="S2299" t="str">
        <v>Other Model</v>
      </c>
    </row>
    <row r="2300" spans="1:19" hidden="1">
      <c r="A2300" s="72" t="s">
        <v>3674</v>
      </c>
      <c r="B2300" s="73" t="s">
        <v>243</v>
      </c>
      <c r="C2300" s="73" t="s">
        <v>3723</v>
      </c>
      <c r="D2300" s="73" t="s">
        <v>3724</v>
      </c>
      <c r="E2300" s="73" t="s">
        <v>95</v>
      </c>
      <c r="F2300" s="75" t="s">
        <v>161</v>
      </c>
      <c r="G2300" s="75" t="s">
        <v>161</v>
      </c>
      <c r="H2300" s="75" t="s">
        <v>161</v>
      </c>
      <c r="I2300" s="74">
        <v>0</v>
      </c>
      <c r="K2300" s="112"/>
      <c r="L2300" s="112"/>
      <c r="M2300" s="112"/>
      <c r="N2300" s="112"/>
      <c r="O2300" s="112"/>
      <c r="P2300" s="112" t="s">
        <v>95</v>
      </c>
      <c r="Q2300" t="str">
        <v>MAIN MODELS</v>
      </c>
      <c r="R2300" s="114" t="str">
        <f t="shared" si="44"/>
        <v>YARIS</v>
      </c>
      <c r="S2300" t="str">
        <v>Other Model</v>
      </c>
    </row>
    <row r="2301" spans="1:19" hidden="1">
      <c r="A2301" s="72" t="s">
        <v>3663</v>
      </c>
      <c r="B2301" s="73" t="s">
        <v>274</v>
      </c>
      <c r="C2301" s="73" t="s">
        <v>3725</v>
      </c>
      <c r="D2301" s="73" t="s">
        <v>3726</v>
      </c>
      <c r="E2301" s="73" t="s">
        <v>95</v>
      </c>
      <c r="F2301" s="75" t="s">
        <v>161</v>
      </c>
      <c r="G2301" s="75" t="s">
        <v>161</v>
      </c>
      <c r="H2301" s="75" t="s">
        <v>161</v>
      </c>
      <c r="I2301" s="74">
        <v>0</v>
      </c>
      <c r="K2301" s="112"/>
      <c r="L2301" s="112"/>
      <c r="M2301" s="112"/>
      <c r="N2301" s="112"/>
      <c r="O2301" s="112"/>
      <c r="P2301" s="112" t="s">
        <v>95</v>
      </c>
      <c r="Q2301" t="str">
        <v>MAIN MODELS</v>
      </c>
      <c r="R2301" s="114" t="str">
        <f t="shared" si="44"/>
        <v>YARIS</v>
      </c>
      <c r="S2301" t="str">
        <v>Other Model</v>
      </c>
    </row>
    <row r="2302" spans="1:19" hidden="1">
      <c r="A2302" s="72" t="s">
        <v>3663</v>
      </c>
      <c r="B2302" s="73" t="s">
        <v>243</v>
      </c>
      <c r="C2302" s="73" t="s">
        <v>3727</v>
      </c>
      <c r="D2302" s="73" t="s">
        <v>3728</v>
      </c>
      <c r="E2302" s="73" t="s">
        <v>95</v>
      </c>
      <c r="F2302" s="75" t="s">
        <v>161</v>
      </c>
      <c r="G2302" s="75" t="s">
        <v>161</v>
      </c>
      <c r="H2302" s="75" t="s">
        <v>161</v>
      </c>
      <c r="I2302" s="74">
        <v>0</v>
      </c>
      <c r="K2302" s="112"/>
      <c r="L2302" s="112"/>
      <c r="M2302" s="112"/>
      <c r="N2302" s="112"/>
      <c r="O2302" s="112"/>
      <c r="P2302" s="112" t="s">
        <v>95</v>
      </c>
      <c r="Q2302" t="str">
        <v>MAIN MODELS</v>
      </c>
      <c r="R2302" s="114" t="str">
        <f t="shared" si="44"/>
        <v>YARIS</v>
      </c>
      <c r="S2302" t="str">
        <v>Other Model</v>
      </c>
    </row>
    <row r="2303" spans="1:19" hidden="1">
      <c r="A2303" s="72" t="s">
        <v>3668</v>
      </c>
      <c r="B2303" s="73" t="s">
        <v>274</v>
      </c>
      <c r="C2303" s="73" t="s">
        <v>3729</v>
      </c>
      <c r="D2303" s="73" t="s">
        <v>3730</v>
      </c>
      <c r="E2303" s="73" t="s">
        <v>95</v>
      </c>
      <c r="F2303" s="75" t="s">
        <v>161</v>
      </c>
      <c r="G2303" s="75" t="s">
        <v>161</v>
      </c>
      <c r="H2303" s="75" t="s">
        <v>161</v>
      </c>
      <c r="I2303" s="74">
        <v>0</v>
      </c>
      <c r="K2303" s="112"/>
      <c r="L2303" s="112"/>
      <c r="M2303" s="112"/>
      <c r="N2303" s="112"/>
      <c r="O2303" s="112"/>
      <c r="P2303" s="112" t="s">
        <v>95</v>
      </c>
      <c r="Q2303" t="str">
        <v>MAIN MODELS</v>
      </c>
      <c r="R2303" s="114" t="str">
        <f t="shared" si="44"/>
        <v>YARIS</v>
      </c>
      <c r="S2303" t="str">
        <v>Other Model</v>
      </c>
    </row>
    <row r="2304" spans="1:19" hidden="1">
      <c r="A2304" s="72" t="s">
        <v>3668</v>
      </c>
      <c r="B2304" s="73" t="s">
        <v>243</v>
      </c>
      <c r="C2304" s="73" t="s">
        <v>3731</v>
      </c>
      <c r="D2304" s="73" t="s">
        <v>3732</v>
      </c>
      <c r="E2304" s="73" t="s">
        <v>95</v>
      </c>
      <c r="F2304" s="74" t="s">
        <v>3733</v>
      </c>
      <c r="G2304" s="74" t="s">
        <v>228</v>
      </c>
      <c r="H2304" s="74" t="s">
        <v>231</v>
      </c>
      <c r="I2304" s="74">
        <v>0</v>
      </c>
      <c r="K2304" s="113"/>
      <c r="L2304" s="113"/>
      <c r="M2304" s="113"/>
      <c r="N2304" s="113"/>
      <c r="O2304" s="113">
        <v>7</v>
      </c>
      <c r="P2304" s="113" t="s">
        <v>95</v>
      </c>
      <c r="Q2304" t="str">
        <v>MAIN MODELS</v>
      </c>
      <c r="R2304" s="114" t="str">
        <f t="shared" si="44"/>
        <v>YARIS</v>
      </c>
      <c r="S2304" t="str">
        <v>Other Model</v>
      </c>
    </row>
    <row r="2305" spans="1:19" hidden="1">
      <c r="A2305" s="72" t="s">
        <v>3659</v>
      </c>
      <c r="B2305" s="73" t="s">
        <v>243</v>
      </c>
      <c r="C2305" s="73" t="s">
        <v>3734</v>
      </c>
      <c r="D2305" s="73" t="s">
        <v>3735</v>
      </c>
      <c r="E2305" s="73" t="s">
        <v>95</v>
      </c>
      <c r="F2305" s="75" t="s">
        <v>161</v>
      </c>
      <c r="G2305" s="75" t="s">
        <v>161</v>
      </c>
      <c r="H2305" s="75" t="s">
        <v>161</v>
      </c>
      <c r="I2305" s="74">
        <v>0</v>
      </c>
      <c r="K2305" s="112"/>
      <c r="L2305" s="112"/>
      <c r="M2305" s="112"/>
      <c r="N2305" s="112"/>
      <c r="O2305" s="112"/>
      <c r="P2305" s="112" t="s">
        <v>95</v>
      </c>
      <c r="Q2305" t="str">
        <v>MAIN MODELS</v>
      </c>
      <c r="R2305" s="114" t="str">
        <f t="shared" si="44"/>
        <v>YARIS</v>
      </c>
      <c r="S2305" t="str">
        <v>Other Model</v>
      </c>
    </row>
    <row r="2306" spans="1:19" hidden="1">
      <c r="A2306" s="72" t="s">
        <v>3659</v>
      </c>
      <c r="B2306" s="73" t="s">
        <v>274</v>
      </c>
      <c r="C2306" s="73" t="s">
        <v>3736</v>
      </c>
      <c r="D2306" s="73" t="s">
        <v>3737</v>
      </c>
      <c r="E2306" s="73" t="s">
        <v>95</v>
      </c>
      <c r="F2306" s="75" t="s">
        <v>161</v>
      </c>
      <c r="G2306" s="75" t="s">
        <v>161</v>
      </c>
      <c r="H2306" s="75" t="s">
        <v>161</v>
      </c>
      <c r="I2306" s="74">
        <v>0</v>
      </c>
      <c r="K2306" s="112"/>
      <c r="L2306" s="112"/>
      <c r="M2306" s="112"/>
      <c r="N2306" s="112"/>
      <c r="O2306" s="112"/>
      <c r="P2306" s="112" t="s">
        <v>95</v>
      </c>
      <c r="Q2306" t="str">
        <v>MAIN MODELS</v>
      </c>
      <c r="R2306" s="114" t="str">
        <f t="shared" si="44"/>
        <v>YARIS</v>
      </c>
      <c r="S2306" t="str">
        <v>Other Model</v>
      </c>
    </row>
    <row r="2307" spans="1:19" hidden="1">
      <c r="A2307" s="72" t="s">
        <v>3674</v>
      </c>
      <c r="B2307" s="73" t="s">
        <v>3738</v>
      </c>
      <c r="C2307" s="73" t="s">
        <v>3739</v>
      </c>
      <c r="D2307" s="73" t="s">
        <v>3740</v>
      </c>
      <c r="E2307" s="73" t="s">
        <v>95</v>
      </c>
      <c r="F2307" s="74" t="s">
        <v>63</v>
      </c>
      <c r="G2307" s="74" t="s">
        <v>63</v>
      </c>
      <c r="H2307" s="74" t="s">
        <v>63</v>
      </c>
      <c r="I2307" s="74">
        <v>0</v>
      </c>
      <c r="K2307" s="112"/>
      <c r="L2307" s="112"/>
      <c r="M2307" s="112"/>
      <c r="N2307" s="112"/>
      <c r="O2307" s="112"/>
      <c r="P2307" s="112" t="s">
        <v>95</v>
      </c>
      <c r="Q2307" t="str">
        <v>MAIN MODELS</v>
      </c>
      <c r="R2307" s="114" t="str">
        <f t="shared" ref="R2307:R2370" si="45">E2307</f>
        <v>YARIS</v>
      </c>
      <c r="S2307" t="str">
        <v>Other Model</v>
      </c>
    </row>
    <row r="2308" spans="1:19" hidden="1">
      <c r="A2308" s="72" t="s">
        <v>3674</v>
      </c>
      <c r="B2308" s="73" t="s">
        <v>3741</v>
      </c>
      <c r="C2308" s="73" t="s">
        <v>3742</v>
      </c>
      <c r="D2308" s="73" t="s">
        <v>3743</v>
      </c>
      <c r="E2308" s="73" t="s">
        <v>95</v>
      </c>
      <c r="F2308" s="74" t="s">
        <v>63</v>
      </c>
      <c r="G2308" s="74" t="s">
        <v>63</v>
      </c>
      <c r="H2308" s="74" t="s">
        <v>63</v>
      </c>
      <c r="I2308" s="74">
        <v>0</v>
      </c>
      <c r="K2308" s="112"/>
      <c r="L2308" s="112"/>
      <c r="M2308" s="112"/>
      <c r="N2308" s="112"/>
      <c r="O2308" s="112"/>
      <c r="P2308" s="112" t="s">
        <v>95</v>
      </c>
      <c r="Q2308" t="str">
        <v>MAIN MODELS</v>
      </c>
      <c r="R2308" s="114" t="str">
        <f t="shared" si="45"/>
        <v>YARIS</v>
      </c>
      <c r="S2308" t="str">
        <v>Other Model</v>
      </c>
    </row>
    <row r="2309" spans="1:19" hidden="1">
      <c r="A2309" s="72" t="s">
        <v>3663</v>
      </c>
      <c r="B2309" s="73" t="s">
        <v>3738</v>
      </c>
      <c r="C2309" s="73" t="s">
        <v>3744</v>
      </c>
      <c r="D2309" s="73" t="s">
        <v>3745</v>
      </c>
      <c r="E2309" s="73" t="s">
        <v>95</v>
      </c>
      <c r="F2309" s="74" t="s">
        <v>63</v>
      </c>
      <c r="G2309" s="74" t="s">
        <v>63</v>
      </c>
      <c r="H2309" s="74" t="s">
        <v>63</v>
      </c>
      <c r="I2309" s="74">
        <v>0</v>
      </c>
      <c r="K2309" s="112"/>
      <c r="L2309" s="112"/>
      <c r="M2309" s="112"/>
      <c r="N2309" s="112"/>
      <c r="O2309" s="112"/>
      <c r="P2309" s="112" t="s">
        <v>95</v>
      </c>
      <c r="Q2309" t="str">
        <v>MAIN MODELS</v>
      </c>
      <c r="R2309" s="114" t="str">
        <f t="shared" si="45"/>
        <v>YARIS</v>
      </c>
      <c r="S2309" t="str">
        <v>Other Model</v>
      </c>
    </row>
    <row r="2310" spans="1:19" hidden="1">
      <c r="A2310" s="72" t="s">
        <v>3663</v>
      </c>
      <c r="B2310" s="73" t="s">
        <v>687</v>
      </c>
      <c r="C2310" s="73" t="s">
        <v>3746</v>
      </c>
      <c r="D2310" s="73" t="s">
        <v>3747</v>
      </c>
      <c r="E2310" s="73" t="s">
        <v>95</v>
      </c>
      <c r="F2310" s="74" t="s">
        <v>63</v>
      </c>
      <c r="G2310" s="74" t="s">
        <v>63</v>
      </c>
      <c r="H2310" s="74" t="s">
        <v>63</v>
      </c>
      <c r="I2310" s="74">
        <v>0</v>
      </c>
      <c r="K2310" s="112"/>
      <c r="L2310" s="112"/>
      <c r="M2310" s="112"/>
      <c r="N2310" s="112"/>
      <c r="O2310" s="112"/>
      <c r="P2310" s="112" t="s">
        <v>95</v>
      </c>
      <c r="Q2310" t="str">
        <v>MAIN MODELS</v>
      </c>
      <c r="R2310" s="114" t="str">
        <f t="shared" si="45"/>
        <v>YARIS</v>
      </c>
      <c r="S2310" t="str">
        <v>Other Model</v>
      </c>
    </row>
    <row r="2311" spans="1:19" hidden="1">
      <c r="A2311" s="72" t="s">
        <v>3668</v>
      </c>
      <c r="B2311" s="73" t="s">
        <v>3738</v>
      </c>
      <c r="C2311" s="73" t="s">
        <v>3748</v>
      </c>
      <c r="D2311" s="73" t="s">
        <v>3749</v>
      </c>
      <c r="E2311" s="73" t="s">
        <v>95</v>
      </c>
      <c r="F2311" s="74" t="s">
        <v>63</v>
      </c>
      <c r="G2311" s="74" t="s">
        <v>63</v>
      </c>
      <c r="H2311" s="74" t="s">
        <v>63</v>
      </c>
      <c r="I2311" s="74">
        <v>0</v>
      </c>
      <c r="K2311" s="112"/>
      <c r="L2311" s="112"/>
      <c r="M2311" s="112"/>
      <c r="N2311" s="112"/>
      <c r="O2311" s="112"/>
      <c r="P2311" s="112" t="s">
        <v>95</v>
      </c>
      <c r="Q2311" t="str">
        <v>MAIN MODELS</v>
      </c>
      <c r="R2311" s="114" t="str">
        <f t="shared" si="45"/>
        <v>YARIS</v>
      </c>
      <c r="S2311" t="str">
        <v>Other Model</v>
      </c>
    </row>
    <row r="2312" spans="1:19" hidden="1">
      <c r="A2312" s="72" t="s">
        <v>3668</v>
      </c>
      <c r="B2312" s="73" t="s">
        <v>3741</v>
      </c>
      <c r="C2312" s="73" t="s">
        <v>3750</v>
      </c>
      <c r="D2312" s="73" t="s">
        <v>3751</v>
      </c>
      <c r="E2312" s="73" t="s">
        <v>95</v>
      </c>
      <c r="F2312" s="74" t="s">
        <v>63</v>
      </c>
      <c r="G2312" s="74" t="s">
        <v>63</v>
      </c>
      <c r="H2312" s="74" t="s">
        <v>63</v>
      </c>
      <c r="I2312" s="74">
        <v>0</v>
      </c>
      <c r="K2312" s="112"/>
      <c r="L2312" s="112"/>
      <c r="M2312" s="112"/>
      <c r="N2312" s="112"/>
      <c r="O2312" s="112"/>
      <c r="P2312" s="112" t="s">
        <v>95</v>
      </c>
      <c r="Q2312" t="str">
        <v>MAIN MODELS</v>
      </c>
      <c r="R2312" s="114" t="str">
        <f t="shared" si="45"/>
        <v>YARIS</v>
      </c>
      <c r="S2312" t="str">
        <v>Other Model</v>
      </c>
    </row>
    <row r="2313" spans="1:19" hidden="1">
      <c r="A2313" s="72" t="s">
        <v>3659</v>
      </c>
      <c r="B2313" s="73" t="s">
        <v>3738</v>
      </c>
      <c r="C2313" s="73" t="s">
        <v>3752</v>
      </c>
      <c r="D2313" s="73" t="s">
        <v>3753</v>
      </c>
      <c r="E2313" s="73" t="s">
        <v>95</v>
      </c>
      <c r="F2313" s="74" t="s">
        <v>63</v>
      </c>
      <c r="G2313" s="74" t="s">
        <v>63</v>
      </c>
      <c r="H2313" s="74" t="s">
        <v>63</v>
      </c>
      <c r="I2313" s="74">
        <v>0</v>
      </c>
      <c r="K2313" s="112"/>
      <c r="L2313" s="112"/>
      <c r="M2313" s="112"/>
      <c r="N2313" s="112"/>
      <c r="O2313" s="112"/>
      <c r="P2313" s="112" t="s">
        <v>95</v>
      </c>
      <c r="Q2313" t="str">
        <v>MAIN MODELS</v>
      </c>
      <c r="R2313" s="114" t="str">
        <f t="shared" si="45"/>
        <v>YARIS</v>
      </c>
      <c r="S2313" t="str">
        <v>Other Model</v>
      </c>
    </row>
    <row r="2314" spans="1:19" hidden="1">
      <c r="A2314" s="72" t="s">
        <v>3659</v>
      </c>
      <c r="B2314" s="73" t="s">
        <v>687</v>
      </c>
      <c r="C2314" s="73" t="s">
        <v>3754</v>
      </c>
      <c r="D2314" s="73" t="s">
        <v>3755</v>
      </c>
      <c r="E2314" s="73" t="s">
        <v>95</v>
      </c>
      <c r="F2314" s="74" t="s">
        <v>63</v>
      </c>
      <c r="G2314" s="74" t="s">
        <v>63</v>
      </c>
      <c r="H2314" s="74" t="s">
        <v>63</v>
      </c>
      <c r="I2314" s="74">
        <v>0</v>
      </c>
      <c r="K2314" s="112"/>
      <c r="L2314" s="112"/>
      <c r="M2314" s="112"/>
      <c r="N2314" s="112"/>
      <c r="O2314" s="112"/>
      <c r="P2314" s="112" t="s">
        <v>95</v>
      </c>
      <c r="Q2314" t="str">
        <v>MAIN MODELS</v>
      </c>
      <c r="R2314" s="114" t="str">
        <f t="shared" si="45"/>
        <v>YARIS</v>
      </c>
      <c r="S2314" t="str">
        <v>Other Model</v>
      </c>
    </row>
    <row r="2315" spans="1:19" hidden="1">
      <c r="A2315" s="72" t="s">
        <v>3663</v>
      </c>
      <c r="B2315" s="73" t="s">
        <v>246</v>
      </c>
      <c r="C2315" s="73" t="s">
        <v>3756</v>
      </c>
      <c r="D2315" s="73" t="s">
        <v>3728</v>
      </c>
      <c r="E2315" s="73" t="s">
        <v>95</v>
      </c>
      <c r="F2315" s="75" t="s">
        <v>161</v>
      </c>
      <c r="G2315" s="75" t="s">
        <v>161</v>
      </c>
      <c r="H2315" s="75" t="s">
        <v>161</v>
      </c>
      <c r="I2315" s="74">
        <v>0</v>
      </c>
      <c r="K2315" s="112"/>
      <c r="L2315" s="112"/>
      <c r="M2315" s="112"/>
      <c r="N2315" s="112"/>
      <c r="O2315" s="112"/>
      <c r="P2315" s="112" t="s">
        <v>95</v>
      </c>
      <c r="Q2315" t="str">
        <v>MAIN MODELS</v>
      </c>
      <c r="R2315" s="114" t="str">
        <f t="shared" si="45"/>
        <v>YARIS</v>
      </c>
      <c r="S2315" t="str">
        <v>Other Model</v>
      </c>
    </row>
    <row r="2316" spans="1:19" hidden="1">
      <c r="A2316" s="72" t="s">
        <v>3663</v>
      </c>
      <c r="B2316" s="73" t="s">
        <v>277</v>
      </c>
      <c r="C2316" s="73" t="s">
        <v>3757</v>
      </c>
      <c r="D2316" s="73" t="s">
        <v>3726</v>
      </c>
      <c r="E2316" s="73" t="s">
        <v>95</v>
      </c>
      <c r="F2316" s="75" t="s">
        <v>161</v>
      </c>
      <c r="G2316" s="75" t="s">
        <v>161</v>
      </c>
      <c r="H2316" s="75" t="s">
        <v>161</v>
      </c>
      <c r="I2316" s="74">
        <v>0</v>
      </c>
      <c r="K2316" s="112"/>
      <c r="L2316" s="112"/>
      <c r="M2316" s="112"/>
      <c r="N2316" s="112"/>
      <c r="O2316" s="112"/>
      <c r="P2316" s="112" t="s">
        <v>95</v>
      </c>
      <c r="Q2316" t="str">
        <v>MAIN MODELS</v>
      </c>
      <c r="R2316" s="114" t="str">
        <f t="shared" si="45"/>
        <v>YARIS</v>
      </c>
      <c r="S2316" t="str">
        <v>Other Model</v>
      </c>
    </row>
    <row r="2317" spans="1:19" hidden="1">
      <c r="A2317" s="72" t="s">
        <v>3674</v>
      </c>
      <c r="B2317" s="73" t="s">
        <v>246</v>
      </c>
      <c r="C2317" s="73" t="s">
        <v>3758</v>
      </c>
      <c r="D2317" s="73" t="s">
        <v>3724</v>
      </c>
      <c r="E2317" s="73" t="s">
        <v>95</v>
      </c>
      <c r="F2317" s="75" t="s">
        <v>161</v>
      </c>
      <c r="G2317" s="75" t="s">
        <v>161</v>
      </c>
      <c r="H2317" s="75" t="s">
        <v>161</v>
      </c>
      <c r="I2317" s="74">
        <v>0</v>
      </c>
      <c r="K2317" s="112"/>
      <c r="L2317" s="112"/>
      <c r="M2317" s="112"/>
      <c r="N2317" s="112"/>
      <c r="O2317" s="112"/>
      <c r="P2317" s="112" t="s">
        <v>95</v>
      </c>
      <c r="Q2317" t="str">
        <v>MAIN MODELS</v>
      </c>
      <c r="R2317" s="114" t="str">
        <f t="shared" si="45"/>
        <v>YARIS</v>
      </c>
      <c r="S2317" t="str">
        <v>Other Model</v>
      </c>
    </row>
    <row r="2318" spans="1:19" hidden="1">
      <c r="A2318" s="72" t="s">
        <v>3674</v>
      </c>
      <c r="B2318" s="73" t="s">
        <v>277</v>
      </c>
      <c r="C2318" s="73" t="s">
        <v>3759</v>
      </c>
      <c r="D2318" s="73" t="s">
        <v>3722</v>
      </c>
      <c r="E2318" s="73" t="s">
        <v>95</v>
      </c>
      <c r="F2318" s="75" t="s">
        <v>161</v>
      </c>
      <c r="G2318" s="75" t="s">
        <v>161</v>
      </c>
      <c r="H2318" s="75" t="s">
        <v>161</v>
      </c>
      <c r="I2318" s="74">
        <v>0</v>
      </c>
      <c r="K2318" s="112"/>
      <c r="L2318" s="112"/>
      <c r="M2318" s="112"/>
      <c r="N2318" s="112"/>
      <c r="O2318" s="112"/>
      <c r="P2318" s="112" t="s">
        <v>95</v>
      </c>
      <c r="Q2318" t="str">
        <v>MAIN MODELS</v>
      </c>
      <c r="R2318" s="114" t="str">
        <f t="shared" si="45"/>
        <v>YARIS</v>
      </c>
      <c r="S2318" t="str">
        <v>Other Model</v>
      </c>
    </row>
    <row r="2319" spans="1:19" hidden="1">
      <c r="A2319" s="72" t="s">
        <v>3674</v>
      </c>
      <c r="B2319" s="73" t="s">
        <v>690</v>
      </c>
      <c r="C2319" s="73" t="s">
        <v>3760</v>
      </c>
      <c r="D2319" s="73" t="s">
        <v>3722</v>
      </c>
      <c r="E2319" s="73" t="s">
        <v>95</v>
      </c>
      <c r="F2319" s="74" t="s">
        <v>63</v>
      </c>
      <c r="G2319" s="74" t="s">
        <v>63</v>
      </c>
      <c r="H2319" s="74" t="s">
        <v>63</v>
      </c>
      <c r="I2319" s="74">
        <v>0</v>
      </c>
      <c r="K2319" s="112"/>
      <c r="L2319" s="112"/>
      <c r="M2319" s="112"/>
      <c r="N2319" s="112"/>
      <c r="O2319" s="112"/>
      <c r="P2319" s="112" t="s">
        <v>95</v>
      </c>
      <c r="Q2319" t="str">
        <v>MAIN MODELS</v>
      </c>
      <c r="R2319" s="114" t="str">
        <f t="shared" si="45"/>
        <v>YARIS</v>
      </c>
      <c r="S2319" t="str">
        <v>Other Model</v>
      </c>
    </row>
    <row r="2320" spans="1:19" hidden="1">
      <c r="A2320" s="72" t="s">
        <v>3674</v>
      </c>
      <c r="B2320" s="73" t="s">
        <v>567</v>
      </c>
      <c r="C2320" s="73" t="s">
        <v>3761</v>
      </c>
      <c r="D2320" s="73" t="s">
        <v>3724</v>
      </c>
      <c r="E2320" s="73" t="s">
        <v>95</v>
      </c>
      <c r="F2320" s="74" t="s">
        <v>63</v>
      </c>
      <c r="G2320" s="74" t="s">
        <v>63</v>
      </c>
      <c r="H2320" s="74" t="s">
        <v>63</v>
      </c>
      <c r="I2320" s="74">
        <v>0</v>
      </c>
      <c r="K2320" s="112"/>
      <c r="L2320" s="112"/>
      <c r="M2320" s="112"/>
      <c r="N2320" s="112"/>
      <c r="O2320" s="112"/>
      <c r="P2320" s="112" t="s">
        <v>95</v>
      </c>
      <c r="Q2320" t="str">
        <v>MAIN MODELS</v>
      </c>
      <c r="R2320" s="114" t="str">
        <f t="shared" si="45"/>
        <v>YARIS</v>
      </c>
      <c r="S2320" t="str">
        <v>Other Model</v>
      </c>
    </row>
    <row r="2321" spans="1:19" hidden="1">
      <c r="A2321" s="72" t="s">
        <v>3674</v>
      </c>
      <c r="B2321" s="73" t="s">
        <v>573</v>
      </c>
      <c r="C2321" s="73" t="s">
        <v>3762</v>
      </c>
      <c r="D2321" s="73" t="s">
        <v>3722</v>
      </c>
      <c r="E2321" s="73" t="s">
        <v>95</v>
      </c>
      <c r="F2321" s="74" t="s">
        <v>63</v>
      </c>
      <c r="G2321" s="74" t="s">
        <v>63</v>
      </c>
      <c r="H2321" s="74" t="s">
        <v>63</v>
      </c>
      <c r="I2321" s="74">
        <v>0</v>
      </c>
      <c r="K2321" s="112"/>
      <c r="L2321" s="112"/>
      <c r="M2321" s="112"/>
      <c r="N2321" s="112"/>
      <c r="O2321" s="112"/>
      <c r="P2321" s="112" t="s">
        <v>95</v>
      </c>
      <c r="Q2321" t="str">
        <v>MAIN MODELS</v>
      </c>
      <c r="R2321" s="114" t="str">
        <f t="shared" si="45"/>
        <v>YARIS</v>
      </c>
      <c r="S2321" t="str">
        <v>Other Model</v>
      </c>
    </row>
    <row r="2322" spans="1:19" hidden="1">
      <c r="A2322" s="72" t="s">
        <v>3674</v>
      </c>
      <c r="B2322" s="73" t="s">
        <v>1415</v>
      </c>
      <c r="C2322" s="73" t="s">
        <v>3763</v>
      </c>
      <c r="D2322" s="73" t="s">
        <v>3724</v>
      </c>
      <c r="E2322" s="73" t="s">
        <v>95</v>
      </c>
      <c r="F2322" s="74" t="s">
        <v>63</v>
      </c>
      <c r="G2322" s="74" t="s">
        <v>63</v>
      </c>
      <c r="H2322" s="74" t="s">
        <v>63</v>
      </c>
      <c r="I2322" s="74">
        <v>0</v>
      </c>
      <c r="K2322" s="112"/>
      <c r="L2322" s="112"/>
      <c r="M2322" s="112"/>
      <c r="N2322" s="112"/>
      <c r="O2322" s="112"/>
      <c r="P2322" s="112" t="s">
        <v>95</v>
      </c>
      <c r="Q2322" t="str">
        <v>MAIN MODELS</v>
      </c>
      <c r="R2322" s="114" t="str">
        <f t="shared" si="45"/>
        <v>YARIS</v>
      </c>
      <c r="S2322" t="str">
        <v>Other Model</v>
      </c>
    </row>
    <row r="2323" spans="1:19" hidden="1">
      <c r="A2323" s="72" t="s">
        <v>3674</v>
      </c>
      <c r="B2323" s="73" t="s">
        <v>291</v>
      </c>
      <c r="C2323" s="73" t="s">
        <v>3764</v>
      </c>
      <c r="D2323" s="73" t="s">
        <v>3765</v>
      </c>
      <c r="E2323" s="73" t="s">
        <v>95</v>
      </c>
      <c r="F2323" s="75" t="s">
        <v>161</v>
      </c>
      <c r="G2323" s="75" t="s">
        <v>161</v>
      </c>
      <c r="H2323" s="75" t="s">
        <v>161</v>
      </c>
      <c r="I2323" s="74">
        <v>0</v>
      </c>
      <c r="K2323" s="112"/>
      <c r="L2323" s="112"/>
      <c r="M2323" s="112"/>
      <c r="N2323" s="112"/>
      <c r="O2323" s="112"/>
      <c r="P2323" s="112" t="s">
        <v>95</v>
      </c>
      <c r="Q2323" t="str">
        <v>MAIN MODELS</v>
      </c>
      <c r="R2323" s="114" t="str">
        <f t="shared" si="45"/>
        <v>YARIS</v>
      </c>
      <c r="S2323" t="str">
        <v>Other Model</v>
      </c>
    </row>
    <row r="2324" spans="1:19" hidden="1">
      <c r="A2324" s="72" t="s">
        <v>3674</v>
      </c>
      <c r="B2324" s="73" t="s">
        <v>249</v>
      </c>
      <c r="C2324" s="73" t="s">
        <v>3766</v>
      </c>
      <c r="D2324" s="73" t="s">
        <v>3765</v>
      </c>
      <c r="E2324" s="73" t="s">
        <v>95</v>
      </c>
      <c r="F2324" s="75" t="s">
        <v>161</v>
      </c>
      <c r="G2324" s="75" t="s">
        <v>161</v>
      </c>
      <c r="H2324" s="75" t="s">
        <v>161</v>
      </c>
      <c r="I2324" s="74">
        <v>0</v>
      </c>
      <c r="K2324" s="112"/>
      <c r="L2324" s="112"/>
      <c r="M2324" s="112"/>
      <c r="N2324" s="112"/>
      <c r="O2324" s="112"/>
      <c r="P2324" s="112" t="s">
        <v>95</v>
      </c>
      <c r="Q2324" t="str">
        <v>MAIN MODELS</v>
      </c>
      <c r="R2324" s="114" t="str">
        <f t="shared" si="45"/>
        <v>YARIS</v>
      </c>
      <c r="S2324" t="str">
        <v>Other Model</v>
      </c>
    </row>
    <row r="2325" spans="1:19" hidden="1">
      <c r="A2325" s="72" t="s">
        <v>3663</v>
      </c>
      <c r="B2325" s="73" t="s">
        <v>249</v>
      </c>
      <c r="C2325" s="73" t="s">
        <v>3767</v>
      </c>
      <c r="D2325" s="73" t="s">
        <v>3768</v>
      </c>
      <c r="E2325" s="73" t="s">
        <v>95</v>
      </c>
      <c r="F2325" s="75" t="s">
        <v>161</v>
      </c>
      <c r="G2325" s="75" t="s">
        <v>161</v>
      </c>
      <c r="H2325" s="75" t="s">
        <v>161</v>
      </c>
      <c r="I2325" s="74">
        <v>0</v>
      </c>
      <c r="K2325" s="112"/>
      <c r="L2325" s="112"/>
      <c r="M2325" s="112"/>
      <c r="N2325" s="112"/>
      <c r="O2325" s="112"/>
      <c r="P2325" s="112" t="s">
        <v>95</v>
      </c>
      <c r="Q2325" t="str">
        <v>MAIN MODELS</v>
      </c>
      <c r="R2325" s="114" t="str">
        <f t="shared" si="45"/>
        <v>YARIS</v>
      </c>
      <c r="S2325" t="str">
        <v>Other Model</v>
      </c>
    </row>
    <row r="2326" spans="1:19" hidden="1">
      <c r="A2326" s="72" t="s">
        <v>3674</v>
      </c>
      <c r="B2326" s="73" t="s">
        <v>3039</v>
      </c>
      <c r="C2326" s="73" t="s">
        <v>3769</v>
      </c>
      <c r="D2326" s="73" t="s">
        <v>3765</v>
      </c>
      <c r="E2326" s="73" t="s">
        <v>95</v>
      </c>
      <c r="F2326" s="74" t="s">
        <v>63</v>
      </c>
      <c r="G2326" s="74" t="s">
        <v>63</v>
      </c>
      <c r="H2326" s="74" t="s">
        <v>63</v>
      </c>
      <c r="I2326" s="74">
        <v>0</v>
      </c>
      <c r="K2326" s="112"/>
      <c r="L2326" s="112"/>
      <c r="M2326" s="112"/>
      <c r="N2326" s="112"/>
      <c r="O2326" s="112"/>
      <c r="P2326" s="112" t="s">
        <v>95</v>
      </c>
      <c r="Q2326" t="str">
        <v>MAIN MODELS</v>
      </c>
      <c r="R2326" s="114" t="str">
        <f t="shared" si="45"/>
        <v>YARIS</v>
      </c>
      <c r="S2326" t="str">
        <v>Other Model</v>
      </c>
    </row>
    <row r="2327" spans="1:19" hidden="1">
      <c r="A2327" s="72" t="s">
        <v>3674</v>
      </c>
      <c r="B2327" s="73" t="s">
        <v>1422</v>
      </c>
      <c r="C2327" s="73" t="s">
        <v>3770</v>
      </c>
      <c r="D2327" s="73" t="s">
        <v>3765</v>
      </c>
      <c r="E2327" s="73" t="s">
        <v>95</v>
      </c>
      <c r="F2327" s="74" t="s">
        <v>63</v>
      </c>
      <c r="G2327" s="74" t="s">
        <v>63</v>
      </c>
      <c r="H2327" s="74" t="s">
        <v>63</v>
      </c>
      <c r="I2327" s="74">
        <v>0</v>
      </c>
      <c r="K2327" s="112"/>
      <c r="L2327" s="112"/>
      <c r="M2327" s="112"/>
      <c r="N2327" s="112"/>
      <c r="O2327" s="112"/>
      <c r="P2327" s="112" t="s">
        <v>95</v>
      </c>
      <c r="Q2327" t="str">
        <v>MAIN MODELS</v>
      </c>
      <c r="R2327" s="114" t="str">
        <f t="shared" si="45"/>
        <v>YARIS</v>
      </c>
      <c r="S2327" t="str">
        <v>Other Model</v>
      </c>
    </row>
    <row r="2328" spans="1:19" hidden="1">
      <c r="A2328" s="72" t="s">
        <v>3663</v>
      </c>
      <c r="B2328" s="73" t="s">
        <v>291</v>
      </c>
      <c r="C2328" s="73" t="s">
        <v>3771</v>
      </c>
      <c r="D2328" s="73" t="s">
        <v>3768</v>
      </c>
      <c r="E2328" s="73" t="s">
        <v>95</v>
      </c>
      <c r="F2328" s="75" t="s">
        <v>161</v>
      </c>
      <c r="G2328" s="75" t="s">
        <v>161</v>
      </c>
      <c r="H2328" s="75" t="s">
        <v>161</v>
      </c>
      <c r="I2328" s="74">
        <v>0</v>
      </c>
      <c r="K2328" s="112"/>
      <c r="L2328" s="112"/>
      <c r="M2328" s="112"/>
      <c r="N2328" s="112"/>
      <c r="O2328" s="112"/>
      <c r="P2328" s="112" t="s">
        <v>95</v>
      </c>
      <c r="Q2328" t="str">
        <v>MAIN MODELS</v>
      </c>
      <c r="R2328" s="114" t="str">
        <f t="shared" si="45"/>
        <v>YARIS</v>
      </c>
      <c r="S2328" t="str">
        <v>Other Model</v>
      </c>
    </row>
    <row r="2329" spans="1:19" hidden="1">
      <c r="A2329" s="72" t="s">
        <v>3674</v>
      </c>
      <c r="B2329" s="73" t="s">
        <v>822</v>
      </c>
      <c r="C2329" s="73" t="s">
        <v>3772</v>
      </c>
      <c r="D2329" s="73" t="s">
        <v>3765</v>
      </c>
      <c r="E2329" s="73" t="s">
        <v>95</v>
      </c>
      <c r="F2329" s="74" t="s">
        <v>3773</v>
      </c>
      <c r="G2329" s="74" t="s">
        <v>252</v>
      </c>
      <c r="H2329" s="75" t="s">
        <v>161</v>
      </c>
      <c r="I2329" s="74">
        <v>0</v>
      </c>
      <c r="K2329" s="113"/>
      <c r="L2329" s="113"/>
      <c r="M2329" s="113"/>
      <c r="N2329" s="113"/>
      <c r="O2329" s="113">
        <v>7</v>
      </c>
      <c r="P2329" s="113" t="s">
        <v>95</v>
      </c>
      <c r="Q2329" t="str">
        <v>MAIN MODELS</v>
      </c>
      <c r="R2329" s="114" t="str">
        <f t="shared" si="45"/>
        <v>YARIS</v>
      </c>
      <c r="S2329" t="str">
        <v>Other Model</v>
      </c>
    </row>
    <row r="2330" spans="1:19" hidden="1">
      <c r="A2330" s="72" t="s">
        <v>3674</v>
      </c>
      <c r="B2330" s="73" t="s">
        <v>825</v>
      </c>
      <c r="C2330" s="73" t="s">
        <v>3774</v>
      </c>
      <c r="D2330" s="73" t="s">
        <v>3765</v>
      </c>
      <c r="E2330" s="73" t="s">
        <v>95</v>
      </c>
      <c r="F2330" s="74" t="s">
        <v>3773</v>
      </c>
      <c r="G2330" s="74" t="s">
        <v>252</v>
      </c>
      <c r="H2330" s="75" t="s">
        <v>161</v>
      </c>
      <c r="I2330" s="74">
        <v>0</v>
      </c>
      <c r="K2330" s="113"/>
      <c r="L2330" s="113"/>
      <c r="M2330" s="113"/>
      <c r="N2330" s="113"/>
      <c r="O2330" s="113">
        <v>7</v>
      </c>
      <c r="P2330" s="113" t="s">
        <v>95</v>
      </c>
      <c r="Q2330" t="str">
        <v>MAIN MODELS</v>
      </c>
      <c r="R2330" s="114" t="str">
        <f t="shared" si="45"/>
        <v>YARIS</v>
      </c>
      <c r="S2330" t="str">
        <v>Other Model</v>
      </c>
    </row>
    <row r="2331" spans="1:19" hidden="1">
      <c r="A2331" s="72" t="s">
        <v>3663</v>
      </c>
      <c r="B2331" s="73" t="s">
        <v>825</v>
      </c>
      <c r="C2331" s="73" t="s">
        <v>3775</v>
      </c>
      <c r="D2331" s="73" t="s">
        <v>3768</v>
      </c>
      <c r="E2331" s="73" t="s">
        <v>95</v>
      </c>
      <c r="F2331" s="74" t="s">
        <v>3776</v>
      </c>
      <c r="G2331" s="74" t="s">
        <v>228</v>
      </c>
      <c r="H2331" s="74" t="s">
        <v>231</v>
      </c>
      <c r="I2331" s="74">
        <v>0</v>
      </c>
      <c r="K2331" s="113"/>
      <c r="L2331" s="113"/>
      <c r="M2331" s="113"/>
      <c r="N2331" s="113"/>
      <c r="O2331" s="113">
        <v>7</v>
      </c>
      <c r="P2331" s="113" t="s">
        <v>95</v>
      </c>
      <c r="Q2331" t="str">
        <v>MAIN MODELS</v>
      </c>
      <c r="R2331" s="114" t="str">
        <f t="shared" si="45"/>
        <v>YARIS</v>
      </c>
      <c r="S2331" t="str">
        <v>Other Model</v>
      </c>
    </row>
    <row r="2332" spans="1:19" hidden="1">
      <c r="A2332" s="73" t="s">
        <v>2521</v>
      </c>
      <c r="B2332" s="19" t="s">
        <v>274</v>
      </c>
      <c r="C2332" s="73" t="s">
        <v>3777</v>
      </c>
      <c r="D2332" s="73" t="s">
        <v>2526</v>
      </c>
      <c r="E2332" s="73" t="s">
        <v>86</v>
      </c>
      <c r="O2332" s="113">
        <v>33</v>
      </c>
      <c r="P2332" s="97" t="s">
        <v>86</v>
      </c>
      <c r="Q2332" t="str">
        <v>MAIN MODELS</v>
      </c>
      <c r="R2332" s="114" t="str">
        <f t="shared" si="45"/>
        <v>LANDCRUISER 70</v>
      </c>
      <c r="S2332" t="str">
        <v>Other Model</v>
      </c>
    </row>
    <row r="2333" spans="1:19" hidden="1">
      <c r="A2333" s="88" t="s">
        <v>2517</v>
      </c>
      <c r="B2333" s="19" t="s">
        <v>274</v>
      </c>
      <c r="C2333" s="73" t="s">
        <v>3778</v>
      </c>
      <c r="D2333" s="73" t="s">
        <v>2519</v>
      </c>
      <c r="E2333" s="73" t="s">
        <v>86</v>
      </c>
      <c r="O2333" s="113">
        <v>33</v>
      </c>
      <c r="P2333" s="97" t="s">
        <v>86</v>
      </c>
      <c r="Q2333" t="str">
        <v>MAIN MODELS</v>
      </c>
      <c r="R2333" s="114" t="str">
        <f t="shared" si="45"/>
        <v>LANDCRUISER 70</v>
      </c>
      <c r="S2333" t="str">
        <v>Other Model</v>
      </c>
    </row>
    <row r="2334" spans="1:19" hidden="1">
      <c r="A2334" s="73" t="s">
        <v>3674</v>
      </c>
      <c r="B2334" s="19" t="s">
        <v>3049</v>
      </c>
      <c r="C2334" s="73" t="s">
        <v>3779</v>
      </c>
      <c r="D2334" s="73" t="s">
        <v>3765</v>
      </c>
      <c r="E2334" s="73" t="s">
        <v>95</v>
      </c>
      <c r="O2334" s="113">
        <v>7</v>
      </c>
      <c r="P2334" s="94" t="s">
        <v>95</v>
      </c>
      <c r="Q2334" t="str">
        <v>MAIN MODELS</v>
      </c>
      <c r="R2334" s="114" t="str">
        <f t="shared" si="45"/>
        <v>YARIS</v>
      </c>
      <c r="S2334" t="str">
        <v>Other Model</v>
      </c>
    </row>
    <row r="2335" spans="1:19" hidden="1">
      <c r="A2335" s="73" t="s">
        <v>3674</v>
      </c>
      <c r="B2335" s="19" t="s">
        <v>3058</v>
      </c>
      <c r="C2335" s="73" t="s">
        <v>3780</v>
      </c>
      <c r="D2335" s="73" t="s">
        <v>3765</v>
      </c>
      <c r="E2335" s="73" t="s">
        <v>95</v>
      </c>
      <c r="O2335" s="113">
        <v>7</v>
      </c>
      <c r="P2335" s="94" t="s">
        <v>95</v>
      </c>
      <c r="Q2335" t="str">
        <v>MAIN MODELS</v>
      </c>
      <c r="R2335" s="114" t="str">
        <f t="shared" si="45"/>
        <v>YARIS</v>
      </c>
      <c r="S2335" t="str">
        <v>Other Model</v>
      </c>
    </row>
    <row r="2336" spans="1:19" hidden="1">
      <c r="A2336" s="19" t="s">
        <v>3390</v>
      </c>
      <c r="B2336" s="19" t="s">
        <v>3781</v>
      </c>
      <c r="C2336" s="19" t="s">
        <v>3782</v>
      </c>
      <c r="D2336" s="98"/>
      <c r="E2336" s="19" t="s">
        <v>92</v>
      </c>
      <c r="F2336" s="74" t="s">
        <v>3393</v>
      </c>
      <c r="G2336" s="59">
        <v>0</v>
      </c>
      <c r="H2336" s="59">
        <v>0</v>
      </c>
      <c r="I2336" s="59">
        <v>0</v>
      </c>
      <c r="N2336" s="94" t="str">
        <f t="shared" ref="N2336:N2341" si="46">F2336</f>
        <v>VELOZ 1.5 Q CVT</v>
      </c>
      <c r="P2336" s="112" t="s">
        <v>92</v>
      </c>
      <c r="Q2336" t="str">
        <v>MAIN MODELS</v>
      </c>
      <c r="R2336" s="114" t="str">
        <f t="shared" si="45"/>
        <v>VELOZ NEW</v>
      </c>
      <c r="S2336" t="str">
        <v>Big Model</v>
      </c>
    </row>
    <row r="2337" spans="1:19" hidden="1">
      <c r="A2337" s="19" t="s">
        <v>3390</v>
      </c>
      <c r="B2337" s="19" t="s">
        <v>3783</v>
      </c>
      <c r="C2337" s="19" t="s">
        <v>3784</v>
      </c>
      <c r="D2337" s="98"/>
      <c r="E2337" s="19" t="s">
        <v>92</v>
      </c>
      <c r="F2337" s="74" t="s">
        <v>3393</v>
      </c>
      <c r="G2337" s="59">
        <v>0</v>
      </c>
      <c r="H2337" s="59">
        <v>0</v>
      </c>
      <c r="I2337" s="59">
        <v>0</v>
      </c>
      <c r="N2337" s="94" t="str">
        <f t="shared" si="46"/>
        <v>VELOZ 1.5 Q CVT</v>
      </c>
      <c r="P2337" s="112" t="s">
        <v>92</v>
      </c>
      <c r="Q2337" t="str">
        <v>MAIN MODELS</v>
      </c>
      <c r="R2337" s="114" t="str">
        <f t="shared" si="45"/>
        <v>VELOZ NEW</v>
      </c>
      <c r="S2337" t="str">
        <v>Big Model</v>
      </c>
    </row>
    <row r="2338" spans="1:19" hidden="1">
      <c r="A2338" s="19" t="s">
        <v>3382</v>
      </c>
      <c r="B2338" s="19" t="s">
        <v>3785</v>
      </c>
      <c r="C2338" s="19" t="s">
        <v>3786</v>
      </c>
      <c r="D2338" s="98"/>
      <c r="E2338" s="19" t="s">
        <v>92</v>
      </c>
      <c r="F2338" s="74" t="s">
        <v>3385</v>
      </c>
      <c r="G2338" s="59">
        <v>0</v>
      </c>
      <c r="H2338" s="59">
        <v>0</v>
      </c>
      <c r="I2338" s="59">
        <v>0</v>
      </c>
      <c r="N2338" s="94" t="str">
        <f t="shared" si="46"/>
        <v>VELOZ 1.5 M/T</v>
      </c>
      <c r="P2338" s="112" t="s">
        <v>92</v>
      </c>
      <c r="Q2338" t="str">
        <v>MAIN MODELS</v>
      </c>
      <c r="R2338" s="114" t="str">
        <f t="shared" si="45"/>
        <v>VELOZ NEW</v>
      </c>
      <c r="S2338" t="str">
        <v>Big Model</v>
      </c>
    </row>
    <row r="2339" spans="1:19" hidden="1">
      <c r="A2339" s="19" t="s">
        <v>3382</v>
      </c>
      <c r="B2339" s="19" t="s">
        <v>3781</v>
      </c>
      <c r="C2339" s="19" t="s">
        <v>3787</v>
      </c>
      <c r="D2339" s="98"/>
      <c r="E2339" s="19" t="s">
        <v>92</v>
      </c>
      <c r="F2339" s="74" t="s">
        <v>3385</v>
      </c>
      <c r="G2339" s="59">
        <v>0</v>
      </c>
      <c r="H2339" s="59">
        <v>0</v>
      </c>
      <c r="I2339" s="59">
        <v>0</v>
      </c>
      <c r="N2339" s="94" t="str">
        <f t="shared" si="46"/>
        <v>VELOZ 1.5 M/T</v>
      </c>
      <c r="P2339" s="112" t="s">
        <v>92</v>
      </c>
      <c r="Q2339" t="str">
        <v>MAIN MODELS</v>
      </c>
      <c r="R2339" s="114" t="str">
        <f t="shared" si="45"/>
        <v>VELOZ NEW</v>
      </c>
      <c r="S2339" t="str">
        <v>Big Model</v>
      </c>
    </row>
    <row r="2340" spans="1:19" hidden="1">
      <c r="A2340" s="19" t="s">
        <v>3390</v>
      </c>
      <c r="B2340" s="19" t="s">
        <v>3788</v>
      </c>
      <c r="C2340" s="19" t="s">
        <v>3789</v>
      </c>
      <c r="D2340" s="98"/>
      <c r="E2340" s="19" t="s">
        <v>92</v>
      </c>
      <c r="F2340" s="74" t="s">
        <v>3396</v>
      </c>
      <c r="G2340" s="59">
        <v>0</v>
      </c>
      <c r="H2340" s="59" t="s">
        <v>3790</v>
      </c>
      <c r="I2340" s="59">
        <v>0</v>
      </c>
      <c r="N2340" s="94" t="str">
        <f t="shared" si="46"/>
        <v>VELOZ 1.5 Q CVT TSS</v>
      </c>
      <c r="P2340" s="112" t="s">
        <v>92</v>
      </c>
      <c r="Q2340" t="str">
        <v>MAIN MODELS</v>
      </c>
      <c r="R2340" s="114" t="str">
        <f t="shared" si="45"/>
        <v>VELOZ NEW</v>
      </c>
      <c r="S2340" t="str">
        <v>Big Model</v>
      </c>
    </row>
    <row r="2341" spans="1:19" hidden="1">
      <c r="A2341" s="19" t="s">
        <v>3390</v>
      </c>
      <c r="B2341" s="19" t="s">
        <v>3785</v>
      </c>
      <c r="C2341" s="19" t="s">
        <v>3791</v>
      </c>
      <c r="D2341" s="98"/>
      <c r="E2341" s="19" t="s">
        <v>92</v>
      </c>
      <c r="F2341" s="74" t="s">
        <v>3396</v>
      </c>
      <c r="G2341" s="59">
        <v>0</v>
      </c>
      <c r="H2341" s="59" t="s">
        <v>3790</v>
      </c>
      <c r="I2341" s="59">
        <v>0</v>
      </c>
      <c r="N2341" s="94" t="str">
        <f t="shared" si="46"/>
        <v>VELOZ 1.5 Q CVT TSS</v>
      </c>
      <c r="P2341" s="112" t="s">
        <v>92</v>
      </c>
      <c r="Q2341" t="str">
        <v>MAIN MODELS</v>
      </c>
      <c r="R2341" s="114" t="str">
        <f t="shared" si="45"/>
        <v>VELOZ NEW</v>
      </c>
      <c r="S2341" t="str">
        <v>Big Model</v>
      </c>
    </row>
    <row r="2342" spans="1:19" hidden="1">
      <c r="A2342" s="100" t="s">
        <v>2412</v>
      </c>
      <c r="B2342" s="100" t="s">
        <v>567</v>
      </c>
      <c r="C2342" s="100" t="s">
        <v>3792</v>
      </c>
      <c r="D2342" s="100" t="s">
        <v>2414</v>
      </c>
      <c r="E2342" s="100" t="s">
        <v>118</v>
      </c>
      <c r="F2342" s="74" t="s">
        <v>2415</v>
      </c>
      <c r="G2342" s="100" t="s">
        <v>228</v>
      </c>
      <c r="H2342" s="100"/>
      <c r="I2342" s="102">
        <v>1</v>
      </c>
      <c r="N2342" s="94" t="s">
        <v>2415</v>
      </c>
      <c r="P2342" s="94" t="s">
        <v>118</v>
      </c>
      <c r="Q2342" t="str">
        <v>MAIN MODELS</v>
      </c>
      <c r="R2342" s="114" t="str">
        <f t="shared" si="45"/>
        <v>Innova Zenix</v>
      </c>
      <c r="S2342" t="str">
        <v>Big Model</v>
      </c>
    </row>
    <row r="2343" spans="1:19" hidden="1">
      <c r="A2343" s="100" t="s">
        <v>2412</v>
      </c>
      <c r="B2343" s="100" t="s">
        <v>569</v>
      </c>
      <c r="C2343" s="100" t="s">
        <v>3793</v>
      </c>
      <c r="D2343" s="100" t="s">
        <v>2414</v>
      </c>
      <c r="E2343" s="100" t="s">
        <v>118</v>
      </c>
      <c r="F2343" s="74" t="s">
        <v>2415</v>
      </c>
      <c r="G2343" s="100" t="s">
        <v>228</v>
      </c>
      <c r="H2343" s="100"/>
      <c r="I2343" s="102">
        <v>1</v>
      </c>
      <c r="N2343" s="94" t="s">
        <v>2415</v>
      </c>
      <c r="P2343" s="94" t="s">
        <v>118</v>
      </c>
      <c r="Q2343" t="str">
        <v>MAIN MODELS</v>
      </c>
      <c r="R2343" s="114" t="str">
        <f t="shared" si="45"/>
        <v>Innova Zenix</v>
      </c>
      <c r="S2343" t="str">
        <v>Big Model</v>
      </c>
    </row>
    <row r="2344" spans="1:19" hidden="1">
      <c r="A2344" s="100" t="s">
        <v>2412</v>
      </c>
      <c r="B2344" s="100" t="s">
        <v>605</v>
      </c>
      <c r="C2344" s="100" t="s">
        <v>3794</v>
      </c>
      <c r="D2344" s="100" t="s">
        <v>2414</v>
      </c>
      <c r="E2344" s="100" t="s">
        <v>118</v>
      </c>
      <c r="F2344" s="74" t="s">
        <v>2415</v>
      </c>
      <c r="G2344" s="100" t="s">
        <v>228</v>
      </c>
      <c r="H2344" s="100"/>
      <c r="I2344" s="102">
        <v>1</v>
      </c>
      <c r="N2344" s="94" t="s">
        <v>2415</v>
      </c>
      <c r="P2344" s="94" t="s">
        <v>118</v>
      </c>
      <c r="Q2344" t="str">
        <v>MAIN MODELS</v>
      </c>
      <c r="R2344" s="114" t="str">
        <f t="shared" si="45"/>
        <v>Innova Zenix</v>
      </c>
      <c r="S2344" t="str">
        <v>Big Model</v>
      </c>
    </row>
    <row r="2345" spans="1:19" hidden="1">
      <c r="A2345" s="100" t="s">
        <v>2412</v>
      </c>
      <c r="B2345" s="100" t="s">
        <v>573</v>
      </c>
      <c r="C2345" s="100" t="s">
        <v>3795</v>
      </c>
      <c r="D2345" s="100" t="s">
        <v>2414</v>
      </c>
      <c r="E2345" s="100" t="s">
        <v>118</v>
      </c>
      <c r="F2345" s="74" t="s">
        <v>2415</v>
      </c>
      <c r="G2345" s="100" t="s">
        <v>228</v>
      </c>
      <c r="H2345" s="100"/>
      <c r="I2345" s="102">
        <v>1</v>
      </c>
      <c r="N2345" s="94" t="s">
        <v>2415</v>
      </c>
      <c r="P2345" s="94" t="s">
        <v>118</v>
      </c>
      <c r="Q2345" t="str">
        <v>MAIN MODELS</v>
      </c>
      <c r="R2345" s="114" t="str">
        <f t="shared" si="45"/>
        <v>Innova Zenix</v>
      </c>
      <c r="S2345" t="str">
        <v>Big Model</v>
      </c>
    </row>
    <row r="2346" spans="1:19" hidden="1">
      <c r="A2346" s="100" t="s">
        <v>2412</v>
      </c>
      <c r="B2346" s="100" t="s">
        <v>575</v>
      </c>
      <c r="C2346" s="100" t="s">
        <v>3796</v>
      </c>
      <c r="D2346" s="100" t="s">
        <v>2414</v>
      </c>
      <c r="E2346" s="100" t="s">
        <v>118</v>
      </c>
      <c r="F2346" s="74" t="s">
        <v>2415</v>
      </c>
      <c r="G2346" s="100" t="s">
        <v>228</v>
      </c>
      <c r="H2346" s="100"/>
      <c r="I2346" s="102">
        <v>1</v>
      </c>
      <c r="N2346" s="94" t="s">
        <v>2415</v>
      </c>
      <c r="P2346" s="94" t="s">
        <v>118</v>
      </c>
      <c r="Q2346" t="str">
        <v>MAIN MODELS</v>
      </c>
      <c r="R2346" s="114" t="str">
        <f t="shared" si="45"/>
        <v>Innova Zenix</v>
      </c>
      <c r="S2346" t="str">
        <v>Big Model</v>
      </c>
    </row>
    <row r="2347" spans="1:19" hidden="1">
      <c r="A2347" s="100" t="s">
        <v>2412</v>
      </c>
      <c r="B2347" s="100" t="s">
        <v>0</v>
      </c>
      <c r="C2347" s="100" t="s">
        <v>3797</v>
      </c>
      <c r="D2347" s="100" t="s">
        <v>2414</v>
      </c>
      <c r="E2347" s="100" t="s">
        <v>118</v>
      </c>
      <c r="F2347" s="74" t="s">
        <v>2415</v>
      </c>
      <c r="G2347" s="100" t="s">
        <v>228</v>
      </c>
      <c r="H2347" s="100"/>
      <c r="I2347" s="102">
        <v>1</v>
      </c>
      <c r="N2347" s="94" t="s">
        <v>2415</v>
      </c>
      <c r="P2347" s="94" t="s">
        <v>118</v>
      </c>
      <c r="Q2347" t="str">
        <v>MAIN MODELS</v>
      </c>
      <c r="R2347" s="114" t="str">
        <f t="shared" si="45"/>
        <v>Innova Zenix</v>
      </c>
      <c r="S2347" t="str">
        <v>Big Model</v>
      </c>
    </row>
    <row r="2348" spans="1:19" hidden="1">
      <c r="A2348" s="100" t="s">
        <v>2417</v>
      </c>
      <c r="B2348" s="100" t="s">
        <v>567</v>
      </c>
      <c r="C2348" s="100" t="s">
        <v>3798</v>
      </c>
      <c r="D2348" s="100" t="s">
        <v>2419</v>
      </c>
      <c r="E2348" s="100" t="s">
        <v>118</v>
      </c>
      <c r="F2348" s="74" t="s">
        <v>2420</v>
      </c>
      <c r="G2348" s="100" t="s">
        <v>252</v>
      </c>
      <c r="H2348" s="100"/>
      <c r="I2348" s="102">
        <v>1</v>
      </c>
      <c r="N2348" s="94" t="s">
        <v>2420</v>
      </c>
      <c r="P2348" s="94" t="s">
        <v>118</v>
      </c>
      <c r="Q2348" t="str">
        <v>MAIN MODELS</v>
      </c>
      <c r="R2348" s="114" t="str">
        <f t="shared" si="45"/>
        <v>Innova Zenix</v>
      </c>
      <c r="S2348" t="str">
        <v>Big Model</v>
      </c>
    </row>
    <row r="2349" spans="1:19" hidden="1">
      <c r="A2349" s="100" t="s">
        <v>2417</v>
      </c>
      <c r="B2349" s="100" t="s">
        <v>569</v>
      </c>
      <c r="C2349" s="100" t="s">
        <v>3799</v>
      </c>
      <c r="D2349" s="100" t="s">
        <v>2419</v>
      </c>
      <c r="E2349" s="100" t="s">
        <v>118</v>
      </c>
      <c r="F2349" s="74" t="s">
        <v>2420</v>
      </c>
      <c r="G2349" s="100" t="s">
        <v>252</v>
      </c>
      <c r="H2349" s="100"/>
      <c r="I2349" s="102">
        <v>1</v>
      </c>
      <c r="N2349" s="94" t="s">
        <v>2420</v>
      </c>
      <c r="P2349" s="94" t="s">
        <v>118</v>
      </c>
      <c r="Q2349" t="str">
        <v>MAIN MODELS</v>
      </c>
      <c r="R2349" s="114" t="str">
        <f t="shared" si="45"/>
        <v>Innova Zenix</v>
      </c>
      <c r="S2349" t="str">
        <v>Big Model</v>
      </c>
    </row>
    <row r="2350" spans="1:19" hidden="1">
      <c r="A2350" s="100" t="s">
        <v>2417</v>
      </c>
      <c r="B2350" s="100" t="s">
        <v>605</v>
      </c>
      <c r="C2350" s="100" t="s">
        <v>3800</v>
      </c>
      <c r="D2350" s="100" t="s">
        <v>2419</v>
      </c>
      <c r="E2350" s="100" t="s">
        <v>118</v>
      </c>
      <c r="F2350" s="74" t="s">
        <v>2420</v>
      </c>
      <c r="G2350" s="100" t="s">
        <v>252</v>
      </c>
      <c r="H2350" s="100"/>
      <c r="I2350" s="102">
        <v>1</v>
      </c>
      <c r="N2350" s="94" t="s">
        <v>2420</v>
      </c>
      <c r="P2350" s="94" t="s">
        <v>118</v>
      </c>
      <c r="Q2350" t="str">
        <v>MAIN MODELS</v>
      </c>
      <c r="R2350" s="114" t="str">
        <f t="shared" si="45"/>
        <v>Innova Zenix</v>
      </c>
      <c r="S2350" t="str">
        <v>Big Model</v>
      </c>
    </row>
    <row r="2351" spans="1:19" hidden="1">
      <c r="A2351" s="100" t="s">
        <v>2417</v>
      </c>
      <c r="B2351" s="100" t="s">
        <v>573</v>
      </c>
      <c r="C2351" s="100" t="s">
        <v>3801</v>
      </c>
      <c r="D2351" s="100" t="s">
        <v>2419</v>
      </c>
      <c r="E2351" s="100" t="s">
        <v>118</v>
      </c>
      <c r="F2351" s="74" t="s">
        <v>2420</v>
      </c>
      <c r="G2351" s="100" t="s">
        <v>252</v>
      </c>
      <c r="H2351" s="100"/>
      <c r="I2351" s="102">
        <v>1</v>
      </c>
      <c r="N2351" s="94" t="s">
        <v>2420</v>
      </c>
      <c r="P2351" s="94" t="s">
        <v>118</v>
      </c>
      <c r="Q2351" t="str">
        <v>MAIN MODELS</v>
      </c>
      <c r="R2351" s="114" t="str">
        <f t="shared" si="45"/>
        <v>Innova Zenix</v>
      </c>
      <c r="S2351" t="str">
        <v>Big Model</v>
      </c>
    </row>
    <row r="2352" spans="1:19" hidden="1">
      <c r="A2352" s="100" t="s">
        <v>2417</v>
      </c>
      <c r="B2352" s="100" t="s">
        <v>575</v>
      </c>
      <c r="C2352" s="100" t="s">
        <v>3802</v>
      </c>
      <c r="D2352" s="100" t="s">
        <v>2419</v>
      </c>
      <c r="E2352" s="100" t="s">
        <v>118</v>
      </c>
      <c r="F2352" s="74" t="s">
        <v>2420</v>
      </c>
      <c r="G2352" s="100" t="s">
        <v>252</v>
      </c>
      <c r="H2352" s="100"/>
      <c r="I2352" s="102">
        <v>1</v>
      </c>
      <c r="N2352" s="94" t="s">
        <v>2420</v>
      </c>
      <c r="P2352" s="94" t="s">
        <v>118</v>
      </c>
      <c r="Q2352" t="str">
        <v>MAIN MODELS</v>
      </c>
      <c r="R2352" s="114" t="str">
        <f t="shared" si="45"/>
        <v>Innova Zenix</v>
      </c>
      <c r="S2352" t="str">
        <v>Big Model</v>
      </c>
    </row>
    <row r="2353" spans="1:19" hidden="1">
      <c r="A2353" s="100" t="s">
        <v>2417</v>
      </c>
      <c r="B2353" s="100" t="s">
        <v>0</v>
      </c>
      <c r="C2353" s="100" t="s">
        <v>3803</v>
      </c>
      <c r="D2353" s="100" t="s">
        <v>2419</v>
      </c>
      <c r="E2353" s="100" t="s">
        <v>118</v>
      </c>
      <c r="F2353" s="74" t="s">
        <v>2420</v>
      </c>
      <c r="G2353" s="100" t="s">
        <v>252</v>
      </c>
      <c r="H2353" s="100"/>
      <c r="I2353" s="102">
        <v>1</v>
      </c>
      <c r="N2353" s="94" t="s">
        <v>2420</v>
      </c>
      <c r="P2353" s="94" t="s">
        <v>118</v>
      </c>
      <c r="Q2353" t="str">
        <v>MAIN MODELS</v>
      </c>
      <c r="R2353" s="114" t="str">
        <f t="shared" si="45"/>
        <v>Innova Zenix</v>
      </c>
      <c r="S2353" t="str">
        <v>Big Model</v>
      </c>
    </row>
    <row r="2354" spans="1:19" hidden="1">
      <c r="A2354" s="100" t="s">
        <v>2427</v>
      </c>
      <c r="B2354" s="100" t="s">
        <v>567</v>
      </c>
      <c r="C2354" s="100" t="s">
        <v>3804</v>
      </c>
      <c r="D2354" s="100" t="s">
        <v>2429</v>
      </c>
      <c r="E2354" s="100" t="s">
        <v>119</v>
      </c>
      <c r="F2354" s="74" t="s">
        <v>2430</v>
      </c>
      <c r="G2354" s="100" t="s">
        <v>252</v>
      </c>
      <c r="H2354" s="100"/>
      <c r="I2354" s="102">
        <v>1</v>
      </c>
      <c r="N2354" s="94" t="s">
        <v>2430</v>
      </c>
      <c r="P2354" s="94" t="s">
        <v>119</v>
      </c>
      <c r="Q2354" t="str">
        <v>MAIN MODELS</v>
      </c>
      <c r="R2354" s="114" t="str">
        <f t="shared" si="45"/>
        <v>Innova Zenix Hybrid</v>
      </c>
      <c r="S2354" t="str">
        <v>Big Model</v>
      </c>
    </row>
    <row r="2355" spans="1:19" hidden="1">
      <c r="A2355" s="100" t="s">
        <v>2427</v>
      </c>
      <c r="B2355" s="100" t="s">
        <v>569</v>
      </c>
      <c r="C2355" s="100" t="s">
        <v>3805</v>
      </c>
      <c r="D2355" s="100" t="s">
        <v>2429</v>
      </c>
      <c r="E2355" s="100" t="s">
        <v>119</v>
      </c>
      <c r="F2355" s="74" t="s">
        <v>2430</v>
      </c>
      <c r="G2355" s="100" t="s">
        <v>252</v>
      </c>
      <c r="H2355" s="100"/>
      <c r="I2355" s="102">
        <v>1</v>
      </c>
      <c r="N2355" s="94" t="s">
        <v>2430</v>
      </c>
      <c r="P2355" s="94" t="s">
        <v>119</v>
      </c>
      <c r="Q2355" t="str">
        <v>MAIN MODELS</v>
      </c>
      <c r="R2355" s="114" t="str">
        <f t="shared" si="45"/>
        <v>Innova Zenix Hybrid</v>
      </c>
      <c r="S2355" t="str">
        <v>Big Model</v>
      </c>
    </row>
    <row r="2356" spans="1:19" hidden="1">
      <c r="A2356" s="100" t="s">
        <v>2427</v>
      </c>
      <c r="B2356" s="100" t="s">
        <v>573</v>
      </c>
      <c r="C2356" s="100" t="s">
        <v>3806</v>
      </c>
      <c r="D2356" s="100" t="s">
        <v>2429</v>
      </c>
      <c r="E2356" s="100" t="s">
        <v>119</v>
      </c>
      <c r="F2356" s="74" t="s">
        <v>2430</v>
      </c>
      <c r="G2356" s="100" t="s">
        <v>252</v>
      </c>
      <c r="H2356" s="100"/>
      <c r="I2356" s="102">
        <v>1</v>
      </c>
      <c r="N2356" s="94" t="s">
        <v>2430</v>
      </c>
      <c r="P2356" s="94" t="s">
        <v>119</v>
      </c>
      <c r="Q2356" t="str">
        <v>MAIN MODELS</v>
      </c>
      <c r="R2356" s="114" t="str">
        <f t="shared" si="45"/>
        <v>Innova Zenix Hybrid</v>
      </c>
      <c r="S2356" t="str">
        <v>Big Model</v>
      </c>
    </row>
    <row r="2357" spans="1:19" hidden="1">
      <c r="A2357" s="100" t="s">
        <v>2427</v>
      </c>
      <c r="B2357" s="100" t="s">
        <v>575</v>
      </c>
      <c r="C2357" s="100" t="s">
        <v>3807</v>
      </c>
      <c r="D2357" s="100" t="s">
        <v>2429</v>
      </c>
      <c r="E2357" s="100" t="s">
        <v>119</v>
      </c>
      <c r="F2357" s="74" t="s">
        <v>2430</v>
      </c>
      <c r="G2357" s="100" t="s">
        <v>252</v>
      </c>
      <c r="H2357" s="100"/>
      <c r="I2357" s="102">
        <v>1</v>
      </c>
      <c r="N2357" s="94" t="s">
        <v>2430</v>
      </c>
      <c r="P2357" s="94" t="s">
        <v>119</v>
      </c>
      <c r="Q2357" t="str">
        <v>MAIN MODELS</v>
      </c>
      <c r="R2357" s="114" t="str">
        <f t="shared" si="45"/>
        <v>Innova Zenix Hybrid</v>
      </c>
      <c r="S2357" t="str">
        <v>Big Model</v>
      </c>
    </row>
    <row r="2358" spans="1:19" hidden="1">
      <c r="A2358" s="100" t="s">
        <v>2431</v>
      </c>
      <c r="B2358" s="100" t="s">
        <v>567</v>
      </c>
      <c r="C2358" s="100" t="s">
        <v>3808</v>
      </c>
      <c r="D2358" s="100" t="s">
        <v>2433</v>
      </c>
      <c r="E2358" s="100" t="s">
        <v>119</v>
      </c>
      <c r="F2358" s="74" t="s">
        <v>2434</v>
      </c>
      <c r="G2358" s="100" t="s">
        <v>228</v>
      </c>
      <c r="H2358" s="100"/>
      <c r="I2358" s="102">
        <v>1</v>
      </c>
      <c r="N2358" s="94" t="s">
        <v>2434</v>
      </c>
      <c r="P2358" s="94" t="s">
        <v>119</v>
      </c>
      <c r="Q2358" t="str">
        <v>MAIN MODELS</v>
      </c>
      <c r="R2358" s="114" t="str">
        <f t="shared" si="45"/>
        <v>Innova Zenix Hybrid</v>
      </c>
      <c r="S2358" t="str">
        <v>Big Model</v>
      </c>
    </row>
    <row r="2359" spans="1:19" hidden="1">
      <c r="A2359" s="100" t="s">
        <v>2431</v>
      </c>
      <c r="B2359" s="100" t="s">
        <v>569</v>
      </c>
      <c r="C2359" s="100" t="s">
        <v>3809</v>
      </c>
      <c r="D2359" s="100" t="s">
        <v>2433</v>
      </c>
      <c r="E2359" s="100" t="s">
        <v>119</v>
      </c>
      <c r="F2359" s="74" t="s">
        <v>2434</v>
      </c>
      <c r="G2359" s="100" t="s">
        <v>228</v>
      </c>
      <c r="H2359" s="100"/>
      <c r="I2359" s="102">
        <v>1</v>
      </c>
      <c r="N2359" s="94" t="s">
        <v>2434</v>
      </c>
      <c r="P2359" s="94" t="s">
        <v>119</v>
      </c>
      <c r="Q2359" t="str">
        <v>MAIN MODELS</v>
      </c>
      <c r="R2359" s="114" t="str">
        <f t="shared" si="45"/>
        <v>Innova Zenix Hybrid</v>
      </c>
      <c r="S2359" t="str">
        <v>Big Model</v>
      </c>
    </row>
    <row r="2360" spans="1:19" hidden="1">
      <c r="A2360" s="100" t="s">
        <v>2431</v>
      </c>
      <c r="B2360" s="100" t="s">
        <v>605</v>
      </c>
      <c r="C2360" s="100" t="s">
        <v>3810</v>
      </c>
      <c r="D2360" s="100" t="s">
        <v>2433</v>
      </c>
      <c r="E2360" s="100" t="s">
        <v>119</v>
      </c>
      <c r="F2360" s="74" t="s">
        <v>2434</v>
      </c>
      <c r="G2360" s="100" t="s">
        <v>228</v>
      </c>
      <c r="H2360" s="100"/>
      <c r="I2360" s="102">
        <v>1</v>
      </c>
      <c r="N2360" s="94" t="s">
        <v>2434</v>
      </c>
      <c r="P2360" s="94" t="s">
        <v>119</v>
      </c>
      <c r="Q2360" t="str">
        <v>MAIN MODELS</v>
      </c>
      <c r="R2360" s="114" t="str">
        <f t="shared" si="45"/>
        <v>Innova Zenix Hybrid</v>
      </c>
      <c r="S2360" t="str">
        <v>Big Model</v>
      </c>
    </row>
    <row r="2361" spans="1:19" hidden="1">
      <c r="A2361" s="100" t="s">
        <v>2431</v>
      </c>
      <c r="B2361" s="100" t="s">
        <v>573</v>
      </c>
      <c r="C2361" s="100" t="s">
        <v>3811</v>
      </c>
      <c r="D2361" s="100" t="s">
        <v>2433</v>
      </c>
      <c r="E2361" s="100" t="s">
        <v>119</v>
      </c>
      <c r="F2361" s="74" t="s">
        <v>2434</v>
      </c>
      <c r="G2361" s="100" t="s">
        <v>228</v>
      </c>
      <c r="H2361" s="100"/>
      <c r="I2361" s="102">
        <v>1</v>
      </c>
      <c r="N2361" s="94" t="s">
        <v>2434</v>
      </c>
      <c r="P2361" s="94" t="s">
        <v>119</v>
      </c>
      <c r="Q2361" t="str">
        <v>MAIN MODELS</v>
      </c>
      <c r="R2361" s="114" t="str">
        <f t="shared" si="45"/>
        <v>Innova Zenix Hybrid</v>
      </c>
      <c r="S2361" t="str">
        <v>Big Model</v>
      </c>
    </row>
    <row r="2362" spans="1:19" hidden="1">
      <c r="A2362" s="100" t="s">
        <v>2431</v>
      </c>
      <c r="B2362" s="100" t="s">
        <v>575</v>
      </c>
      <c r="C2362" s="100" t="s">
        <v>3812</v>
      </c>
      <c r="D2362" s="100" t="s">
        <v>2433</v>
      </c>
      <c r="E2362" s="100" t="s">
        <v>119</v>
      </c>
      <c r="F2362" s="74" t="s">
        <v>2434</v>
      </c>
      <c r="G2362" s="100" t="s">
        <v>228</v>
      </c>
      <c r="H2362" s="100"/>
      <c r="I2362" s="102">
        <v>1</v>
      </c>
      <c r="N2362" s="94" t="s">
        <v>2434</v>
      </c>
      <c r="P2362" s="94" t="s">
        <v>119</v>
      </c>
      <c r="Q2362" t="str">
        <v>MAIN MODELS</v>
      </c>
      <c r="R2362" s="114" t="str">
        <f t="shared" si="45"/>
        <v>Innova Zenix Hybrid</v>
      </c>
      <c r="S2362" t="str">
        <v>Big Model</v>
      </c>
    </row>
    <row r="2363" spans="1:19" hidden="1">
      <c r="A2363" s="100" t="s">
        <v>2431</v>
      </c>
      <c r="B2363" s="100" t="s">
        <v>0</v>
      </c>
      <c r="C2363" s="100" t="s">
        <v>3813</v>
      </c>
      <c r="D2363" s="100" t="s">
        <v>2433</v>
      </c>
      <c r="E2363" s="100" t="s">
        <v>119</v>
      </c>
      <c r="F2363" s="74" t="s">
        <v>2434</v>
      </c>
      <c r="G2363" s="100" t="s">
        <v>228</v>
      </c>
      <c r="H2363" s="100"/>
      <c r="I2363" s="102">
        <v>1</v>
      </c>
      <c r="N2363" s="94" t="s">
        <v>2434</v>
      </c>
      <c r="P2363" s="94" t="s">
        <v>119</v>
      </c>
      <c r="Q2363" t="str">
        <v>MAIN MODELS</v>
      </c>
      <c r="R2363" s="114" t="str">
        <f t="shared" si="45"/>
        <v>Innova Zenix Hybrid</v>
      </c>
      <c r="S2363" t="str">
        <v>Big Model</v>
      </c>
    </row>
    <row r="2364" spans="1:19" hidden="1">
      <c r="A2364" s="100" t="s">
        <v>2423</v>
      </c>
      <c r="B2364" s="100" t="s">
        <v>567</v>
      </c>
      <c r="C2364" s="100" t="s">
        <v>3814</v>
      </c>
      <c r="D2364" s="100" t="s">
        <v>2425</v>
      </c>
      <c r="E2364" s="100" t="s">
        <v>119</v>
      </c>
      <c r="F2364" s="74" t="s">
        <v>2426</v>
      </c>
      <c r="G2364" s="100" t="s">
        <v>252</v>
      </c>
      <c r="H2364" s="100"/>
      <c r="I2364" s="102">
        <v>1</v>
      </c>
      <c r="N2364" s="94" t="s">
        <v>2426</v>
      </c>
      <c r="P2364" s="94" t="s">
        <v>119</v>
      </c>
      <c r="Q2364" t="str">
        <v>MAIN MODELS</v>
      </c>
      <c r="R2364" s="114" t="str">
        <f t="shared" si="45"/>
        <v>Innova Zenix Hybrid</v>
      </c>
      <c r="S2364" t="str">
        <v>Big Model</v>
      </c>
    </row>
    <row r="2365" spans="1:19" hidden="1">
      <c r="A2365" s="100" t="s">
        <v>2423</v>
      </c>
      <c r="B2365" s="100" t="s">
        <v>569</v>
      </c>
      <c r="C2365" s="100" t="s">
        <v>3815</v>
      </c>
      <c r="D2365" s="100" t="s">
        <v>2425</v>
      </c>
      <c r="E2365" s="100" t="s">
        <v>119</v>
      </c>
      <c r="F2365" s="74" t="s">
        <v>2426</v>
      </c>
      <c r="G2365" s="100" t="s">
        <v>252</v>
      </c>
      <c r="H2365" s="100"/>
      <c r="I2365" s="102">
        <v>1</v>
      </c>
      <c r="N2365" s="94" t="s">
        <v>2426</v>
      </c>
      <c r="P2365" s="94" t="s">
        <v>119</v>
      </c>
      <c r="Q2365" t="str">
        <v>MAIN MODELS</v>
      </c>
      <c r="R2365" s="114" t="str">
        <f t="shared" si="45"/>
        <v>Innova Zenix Hybrid</v>
      </c>
      <c r="S2365" t="str">
        <v>Big Model</v>
      </c>
    </row>
    <row r="2366" spans="1:19" hidden="1">
      <c r="A2366" s="100" t="s">
        <v>2423</v>
      </c>
      <c r="B2366" s="100" t="s">
        <v>573</v>
      </c>
      <c r="C2366" s="100" t="s">
        <v>3816</v>
      </c>
      <c r="D2366" s="100" t="s">
        <v>2425</v>
      </c>
      <c r="E2366" s="100" t="s">
        <v>119</v>
      </c>
      <c r="F2366" s="74" t="s">
        <v>2426</v>
      </c>
      <c r="G2366" s="100" t="s">
        <v>252</v>
      </c>
      <c r="H2366" s="100"/>
      <c r="I2366" s="102">
        <v>1</v>
      </c>
      <c r="N2366" s="94" t="s">
        <v>2426</v>
      </c>
      <c r="P2366" s="94" t="s">
        <v>119</v>
      </c>
      <c r="Q2366" t="str">
        <v>MAIN MODELS</v>
      </c>
      <c r="R2366" s="114" t="str">
        <f t="shared" si="45"/>
        <v>Innova Zenix Hybrid</v>
      </c>
      <c r="S2366" t="str">
        <v>Big Model</v>
      </c>
    </row>
    <row r="2367" spans="1:19" hidden="1">
      <c r="A2367" s="100" t="s">
        <v>2423</v>
      </c>
      <c r="B2367" s="100" t="s">
        <v>575</v>
      </c>
      <c r="C2367" s="100" t="s">
        <v>3817</v>
      </c>
      <c r="D2367" s="100" t="s">
        <v>2425</v>
      </c>
      <c r="E2367" s="100" t="s">
        <v>119</v>
      </c>
      <c r="F2367" s="74" t="s">
        <v>2426</v>
      </c>
      <c r="G2367" s="100" t="s">
        <v>252</v>
      </c>
      <c r="H2367" s="100"/>
      <c r="I2367" s="102">
        <v>1</v>
      </c>
      <c r="N2367" s="94" t="s">
        <v>2426</v>
      </c>
      <c r="P2367" s="94" t="s">
        <v>119</v>
      </c>
      <c r="Q2367" t="str">
        <v>MAIN MODELS</v>
      </c>
      <c r="R2367" s="114" t="str">
        <f t="shared" si="45"/>
        <v>Innova Zenix Hybrid</v>
      </c>
      <c r="S2367" t="str">
        <v>Big Model</v>
      </c>
    </row>
    <row r="2368" spans="1:19" hidden="1">
      <c r="A2368" s="100" t="s">
        <v>2482</v>
      </c>
      <c r="B2368" s="100" t="s">
        <v>567</v>
      </c>
      <c r="C2368" s="100" t="s">
        <v>3818</v>
      </c>
      <c r="D2368" s="100" t="s">
        <v>2485</v>
      </c>
      <c r="E2368" s="100" t="s">
        <v>115</v>
      </c>
      <c r="F2368" s="100" t="s">
        <v>115</v>
      </c>
      <c r="G2368" s="100"/>
      <c r="H2368" s="100"/>
      <c r="I2368" s="102">
        <v>1</v>
      </c>
      <c r="P2368" s="94" t="s">
        <v>115</v>
      </c>
      <c r="Q2368" t="str">
        <v>MAIN MODELS</v>
      </c>
      <c r="R2368" s="114" t="str">
        <f t="shared" si="45"/>
        <v>LANDCRUISER 300</v>
      </c>
      <c r="S2368" t="str">
        <v>Other Model</v>
      </c>
    </row>
    <row r="2369" spans="1:19" hidden="1">
      <c r="A2369" s="100" t="s">
        <v>2482</v>
      </c>
      <c r="B2369" s="100" t="s">
        <v>573</v>
      </c>
      <c r="C2369" s="100" t="s">
        <v>3819</v>
      </c>
      <c r="D2369" s="100" t="s">
        <v>2485</v>
      </c>
      <c r="E2369" s="100" t="s">
        <v>115</v>
      </c>
      <c r="F2369" s="100" t="s">
        <v>115</v>
      </c>
      <c r="G2369" s="100"/>
      <c r="H2369" s="100"/>
      <c r="I2369" s="102">
        <v>1</v>
      </c>
      <c r="P2369" s="94" t="s">
        <v>115</v>
      </c>
      <c r="Q2369" t="str">
        <v>MAIN MODELS</v>
      </c>
      <c r="R2369" s="114" t="str">
        <f t="shared" si="45"/>
        <v>LANDCRUISER 300</v>
      </c>
      <c r="S2369" t="str">
        <v>Other Model</v>
      </c>
    </row>
    <row r="2370" spans="1:19" hidden="1">
      <c r="A2370" s="100" t="s">
        <v>2482</v>
      </c>
      <c r="B2370" s="100" t="s">
        <v>1415</v>
      </c>
      <c r="C2370" s="100" t="s">
        <v>3820</v>
      </c>
      <c r="D2370" s="100" t="s">
        <v>2485</v>
      </c>
      <c r="E2370" s="100" t="s">
        <v>115</v>
      </c>
      <c r="F2370" s="100" t="s">
        <v>115</v>
      </c>
      <c r="G2370" s="100"/>
      <c r="H2370" s="100"/>
      <c r="I2370" s="102">
        <v>1</v>
      </c>
      <c r="P2370" s="94" t="s">
        <v>115</v>
      </c>
      <c r="Q2370" t="str">
        <v>MAIN MODELS</v>
      </c>
      <c r="R2370" s="114" t="str">
        <f t="shared" si="45"/>
        <v>LANDCRUISER 300</v>
      </c>
      <c r="S2370" t="str">
        <v>Other Model</v>
      </c>
    </row>
    <row r="2371" spans="1:19" hidden="1">
      <c r="A2371" s="100" t="s">
        <v>2482</v>
      </c>
      <c r="B2371" s="100" t="s">
        <v>1422</v>
      </c>
      <c r="C2371" s="100" t="s">
        <v>3821</v>
      </c>
      <c r="D2371" s="100" t="s">
        <v>2485</v>
      </c>
      <c r="E2371" s="100" t="s">
        <v>115</v>
      </c>
      <c r="F2371" s="100" t="s">
        <v>115</v>
      </c>
      <c r="G2371" s="100"/>
      <c r="H2371" s="100"/>
      <c r="I2371" s="102">
        <v>1</v>
      </c>
      <c r="P2371" s="94" t="s">
        <v>115</v>
      </c>
      <c r="Q2371" t="str">
        <v>MAIN MODELS</v>
      </c>
      <c r="R2371" s="114" t="str">
        <f t="shared" ref="R2371:R2434" si="47">E2371</f>
        <v>LANDCRUISER 300</v>
      </c>
      <c r="S2371" t="str">
        <v>Other Model</v>
      </c>
    </row>
    <row r="2372" spans="1:19" hidden="1">
      <c r="A2372" s="100" t="s">
        <v>2478</v>
      </c>
      <c r="B2372" s="100" t="s">
        <v>567</v>
      </c>
      <c r="C2372" s="100" t="s">
        <v>3822</v>
      </c>
      <c r="D2372" s="100" t="s">
        <v>2480</v>
      </c>
      <c r="E2372" s="100" t="s">
        <v>115</v>
      </c>
      <c r="F2372" s="100" t="s">
        <v>115</v>
      </c>
      <c r="G2372" s="100"/>
      <c r="H2372" s="101"/>
      <c r="I2372" s="102">
        <v>1</v>
      </c>
      <c r="P2372" s="94" t="s">
        <v>115</v>
      </c>
      <c r="Q2372" t="str">
        <v>MAIN MODELS</v>
      </c>
      <c r="R2372" s="114" t="str">
        <f t="shared" si="47"/>
        <v>LANDCRUISER 300</v>
      </c>
      <c r="S2372" t="str">
        <v>Other Model</v>
      </c>
    </row>
    <row r="2373" spans="1:19" hidden="1">
      <c r="A2373" s="100" t="s">
        <v>2478</v>
      </c>
      <c r="B2373" s="100" t="s">
        <v>573</v>
      </c>
      <c r="C2373" s="100" t="s">
        <v>3823</v>
      </c>
      <c r="D2373" s="100" t="s">
        <v>2480</v>
      </c>
      <c r="E2373" s="100" t="s">
        <v>115</v>
      </c>
      <c r="F2373" s="100" t="s">
        <v>115</v>
      </c>
      <c r="G2373" s="100"/>
      <c r="H2373" s="101"/>
      <c r="I2373" s="102">
        <v>1</v>
      </c>
      <c r="P2373" s="94" t="s">
        <v>115</v>
      </c>
      <c r="Q2373" t="str">
        <v>MAIN MODELS</v>
      </c>
      <c r="R2373" s="114" t="str">
        <f t="shared" si="47"/>
        <v>LANDCRUISER 300</v>
      </c>
      <c r="S2373" t="str">
        <v>Other Model</v>
      </c>
    </row>
    <row r="2374" spans="1:19" hidden="1">
      <c r="A2374" s="100" t="s">
        <v>2478</v>
      </c>
      <c r="B2374" s="100" t="s">
        <v>1415</v>
      </c>
      <c r="C2374" s="100" t="s">
        <v>3824</v>
      </c>
      <c r="D2374" s="100" t="s">
        <v>2480</v>
      </c>
      <c r="E2374" s="100" t="s">
        <v>115</v>
      </c>
      <c r="F2374" s="100" t="s">
        <v>115</v>
      </c>
      <c r="G2374" s="100"/>
      <c r="H2374" s="101"/>
      <c r="I2374" s="102">
        <v>1</v>
      </c>
      <c r="P2374" s="94" t="s">
        <v>115</v>
      </c>
      <c r="Q2374" t="str">
        <v>MAIN MODELS</v>
      </c>
      <c r="R2374" s="114" t="str">
        <f t="shared" si="47"/>
        <v>LANDCRUISER 300</v>
      </c>
      <c r="S2374" t="str">
        <v>Other Model</v>
      </c>
    </row>
    <row r="2375" spans="1:19" hidden="1">
      <c r="A2375" s="100" t="s">
        <v>2478</v>
      </c>
      <c r="B2375" s="100" t="s">
        <v>1422</v>
      </c>
      <c r="C2375" s="100" t="s">
        <v>3825</v>
      </c>
      <c r="D2375" s="100" t="s">
        <v>2480</v>
      </c>
      <c r="E2375" s="100" t="s">
        <v>115</v>
      </c>
      <c r="F2375" s="100" t="s">
        <v>115</v>
      </c>
      <c r="G2375" s="100"/>
      <c r="H2375" s="101"/>
      <c r="I2375" s="102">
        <v>1</v>
      </c>
      <c r="P2375" s="94" t="s">
        <v>115</v>
      </c>
      <c r="Q2375" t="str">
        <v>MAIN MODELS</v>
      </c>
      <c r="R2375" s="114" t="str">
        <f t="shared" si="47"/>
        <v>LANDCRUISER 300</v>
      </c>
      <c r="S2375" t="str">
        <v>Other Model</v>
      </c>
    </row>
    <row r="2376" spans="1:19" hidden="1">
      <c r="A2376" s="19" t="s">
        <v>3826</v>
      </c>
      <c r="B2376" s="19" t="s">
        <v>158</v>
      </c>
      <c r="C2376" s="19" t="s">
        <v>3827</v>
      </c>
      <c r="D2376" s="19" t="s">
        <v>3828</v>
      </c>
      <c r="E2376" s="19" t="s">
        <v>124</v>
      </c>
      <c r="F2376" s="103" t="s">
        <v>124</v>
      </c>
      <c r="G2376" s="59" t="s">
        <v>252</v>
      </c>
      <c r="I2376" s="59">
        <v>1</v>
      </c>
      <c r="O2376" s="94">
        <v>79</v>
      </c>
      <c r="P2376" s="94" t="s">
        <v>124</v>
      </c>
      <c r="Q2376" t="str">
        <v/>
      </c>
      <c r="R2376" s="114" t="str">
        <f t="shared" si="47"/>
        <v>AGYA GR-S</v>
      </c>
      <c r="S2376" t="str">
        <v>Big Model</v>
      </c>
    </row>
    <row r="2377" spans="1:19" hidden="1">
      <c r="A2377" s="19" t="s">
        <v>3826</v>
      </c>
      <c r="B2377" s="19" t="s">
        <v>162</v>
      </c>
      <c r="C2377" s="19" t="s">
        <v>3829</v>
      </c>
      <c r="D2377" s="19" t="s">
        <v>3828</v>
      </c>
      <c r="E2377" s="19" t="s">
        <v>124</v>
      </c>
      <c r="F2377" s="103" t="s">
        <v>124</v>
      </c>
      <c r="G2377" s="59" t="s">
        <v>252</v>
      </c>
      <c r="I2377" s="59">
        <v>1</v>
      </c>
      <c r="O2377" s="94">
        <v>79</v>
      </c>
      <c r="P2377" s="94" t="s">
        <v>124</v>
      </c>
      <c r="Q2377" t="str">
        <v/>
      </c>
      <c r="R2377" s="114" t="str">
        <f t="shared" si="47"/>
        <v>AGYA GR-S</v>
      </c>
      <c r="S2377" t="str">
        <v>Big Model</v>
      </c>
    </row>
    <row r="2378" spans="1:19" hidden="1">
      <c r="A2378" s="19" t="s">
        <v>3830</v>
      </c>
      <c r="B2378" s="19" t="s">
        <v>158</v>
      </c>
      <c r="C2378" s="19" t="s">
        <v>3831</v>
      </c>
      <c r="D2378" s="19" t="s">
        <v>3832</v>
      </c>
      <c r="E2378" s="19" t="s">
        <v>124</v>
      </c>
      <c r="F2378" s="103" t="s">
        <v>124</v>
      </c>
      <c r="G2378" s="59" t="s">
        <v>252</v>
      </c>
      <c r="I2378" s="59">
        <v>1</v>
      </c>
      <c r="O2378" s="94">
        <v>79</v>
      </c>
      <c r="P2378" s="94" t="s">
        <v>124</v>
      </c>
      <c r="Q2378" t="str">
        <v/>
      </c>
      <c r="R2378" s="114" t="str">
        <f t="shared" si="47"/>
        <v>AGYA GR-S</v>
      </c>
      <c r="S2378" t="str">
        <v>Big Model</v>
      </c>
    </row>
    <row r="2379" spans="1:19" hidden="1">
      <c r="A2379" s="19" t="s">
        <v>3830</v>
      </c>
      <c r="B2379" s="19" t="s">
        <v>162</v>
      </c>
      <c r="C2379" s="19" t="s">
        <v>3833</v>
      </c>
      <c r="D2379" s="19" t="s">
        <v>3832</v>
      </c>
      <c r="E2379" s="19" t="s">
        <v>124</v>
      </c>
      <c r="F2379" s="103" t="s">
        <v>124</v>
      </c>
      <c r="G2379" s="59" t="s">
        <v>252</v>
      </c>
      <c r="I2379" s="59">
        <v>1</v>
      </c>
      <c r="O2379" s="94">
        <v>79</v>
      </c>
      <c r="P2379" s="94" t="s">
        <v>124</v>
      </c>
      <c r="Q2379" t="str">
        <v/>
      </c>
      <c r="R2379" s="114" t="str">
        <f t="shared" si="47"/>
        <v>AGYA GR-S</v>
      </c>
      <c r="S2379" t="str">
        <v>Big Model</v>
      </c>
    </row>
    <row r="2380" spans="1:19" hidden="1">
      <c r="A2380" s="98" t="s">
        <v>3834</v>
      </c>
      <c r="B2380" s="98" t="s">
        <v>162</v>
      </c>
      <c r="C2380" s="98" t="s">
        <v>3835</v>
      </c>
      <c r="D2380" s="98"/>
      <c r="E2380" s="98" t="s">
        <v>126</v>
      </c>
      <c r="O2380" s="94">
        <v>80</v>
      </c>
      <c r="P2380" s="94" t="s">
        <v>126</v>
      </c>
      <c r="Q2380" t="str">
        <v/>
      </c>
      <c r="R2380" s="114" t="str">
        <f t="shared" si="47"/>
        <v>HILUX GR-S</v>
      </c>
      <c r="S2380" t="str">
        <v>Other Model</v>
      </c>
    </row>
    <row r="2381" spans="1:19" hidden="1">
      <c r="A2381" s="19" t="s">
        <v>3836</v>
      </c>
      <c r="B2381" s="19" t="s">
        <v>825</v>
      </c>
      <c r="C2381" s="19" t="s">
        <v>3837</v>
      </c>
      <c r="D2381" s="19" t="s">
        <v>821</v>
      </c>
      <c r="E2381" s="19" t="s">
        <v>61</v>
      </c>
      <c r="F2381" s="105"/>
      <c r="Q2381" t="str">
        <v/>
      </c>
      <c r="S2381" t="e">
        <v>#N/A</v>
      </c>
    </row>
    <row r="2382" spans="1:19" hidden="1">
      <c r="A2382" s="19" t="s">
        <v>3838</v>
      </c>
      <c r="B2382" s="19" t="s">
        <v>158</v>
      </c>
      <c r="C2382" s="19" t="s">
        <v>3839</v>
      </c>
      <c r="D2382" s="19" t="s">
        <v>3840</v>
      </c>
      <c r="E2382" s="19" t="s">
        <v>48</v>
      </c>
      <c r="F2382" s="74" t="s">
        <v>254</v>
      </c>
      <c r="G2382" s="74" t="s">
        <v>252</v>
      </c>
      <c r="H2382" s="75" t="s">
        <v>161</v>
      </c>
      <c r="I2382" s="74">
        <v>1</v>
      </c>
      <c r="K2382" s="113"/>
      <c r="L2382" s="113"/>
      <c r="M2382" s="113"/>
      <c r="N2382" s="113"/>
      <c r="O2382" s="113">
        <v>8</v>
      </c>
      <c r="P2382" s="113" t="s">
        <v>48</v>
      </c>
      <c r="Q2382" t="str">
        <v>MAIN MODELS</v>
      </c>
      <c r="R2382" s="114" t="str">
        <f t="shared" si="47"/>
        <v>AGYA</v>
      </c>
      <c r="S2382" t="str">
        <v>Big Model</v>
      </c>
    </row>
    <row r="2383" spans="1:19" hidden="1">
      <c r="A2383" s="19" t="s">
        <v>577</v>
      </c>
      <c r="B2383" s="19" t="s">
        <v>3781</v>
      </c>
      <c r="C2383" s="19" t="s">
        <v>3841</v>
      </c>
      <c r="D2383" s="19" t="s">
        <v>579</v>
      </c>
      <c r="E2383" s="19" t="s">
        <v>57</v>
      </c>
      <c r="F2383" s="105"/>
      <c r="Q2383" t="str">
        <v/>
      </c>
      <c r="S2383" t="e">
        <v>#N/A</v>
      </c>
    </row>
    <row r="2384" spans="1:19" hidden="1">
      <c r="A2384" s="19" t="s">
        <v>2417</v>
      </c>
      <c r="B2384" s="19" t="s">
        <v>603</v>
      </c>
      <c r="C2384" s="19" t="s">
        <v>3842</v>
      </c>
      <c r="D2384" s="19" t="s">
        <v>2419</v>
      </c>
      <c r="E2384" s="19" t="s">
        <v>118</v>
      </c>
      <c r="F2384" s="105"/>
      <c r="Q2384" t="str">
        <v/>
      </c>
      <c r="R2384" s="114" t="str">
        <f t="shared" si="47"/>
        <v>Innova Zenix</v>
      </c>
      <c r="S2384" t="str">
        <v>Big Model</v>
      </c>
    </row>
    <row r="2385" spans="1:19" hidden="1">
      <c r="A2385" s="19" t="s">
        <v>2427</v>
      </c>
      <c r="B2385" s="19" t="s">
        <v>596</v>
      </c>
      <c r="C2385" s="19" t="s">
        <v>3843</v>
      </c>
      <c r="D2385" s="19" t="s">
        <v>2429</v>
      </c>
      <c r="E2385" s="19" t="s">
        <v>119</v>
      </c>
      <c r="F2385" s="105"/>
      <c r="Q2385" t="str">
        <v/>
      </c>
      <c r="R2385" s="114" t="str">
        <f t="shared" si="47"/>
        <v>Innova Zenix Hybrid</v>
      </c>
      <c r="S2385" t="str">
        <v>Big Model</v>
      </c>
    </row>
    <row r="2386" spans="1:19" hidden="1">
      <c r="A2386" s="19" t="s">
        <v>588</v>
      </c>
      <c r="B2386" s="19" t="s">
        <v>3781</v>
      </c>
      <c r="C2386" s="19" t="s">
        <v>3844</v>
      </c>
      <c r="D2386" s="19" t="s">
        <v>590</v>
      </c>
      <c r="E2386" s="19" t="s">
        <v>57</v>
      </c>
      <c r="F2386" s="105"/>
      <c r="Q2386" t="str">
        <v/>
      </c>
      <c r="S2386" t="e">
        <v>#N/A</v>
      </c>
    </row>
    <row r="2387" spans="1:19" hidden="1">
      <c r="A2387" s="19" t="s">
        <v>2423</v>
      </c>
      <c r="B2387" s="19" t="s">
        <v>596</v>
      </c>
      <c r="C2387" s="19" t="s">
        <v>3845</v>
      </c>
      <c r="D2387" s="19" t="s">
        <v>2425</v>
      </c>
      <c r="E2387" s="19" t="s">
        <v>119</v>
      </c>
      <c r="F2387" s="105"/>
      <c r="Q2387" t="str">
        <v/>
      </c>
      <c r="R2387" s="114" t="str">
        <f t="shared" si="47"/>
        <v>Innova Zenix Hybrid</v>
      </c>
      <c r="S2387" t="str">
        <v>Big Model</v>
      </c>
    </row>
    <row r="2388" spans="1:19" hidden="1">
      <c r="A2388" s="19" t="s">
        <v>3846</v>
      </c>
      <c r="B2388" s="19" t="s">
        <v>158</v>
      </c>
      <c r="C2388" s="19" t="s">
        <v>3847</v>
      </c>
      <c r="D2388" s="19" t="s">
        <v>3848</v>
      </c>
      <c r="E2388" s="19" t="s">
        <v>48</v>
      </c>
      <c r="F2388" s="105"/>
      <c r="Q2388" t="str">
        <v/>
      </c>
      <c r="R2388" s="114" t="str">
        <f t="shared" si="47"/>
        <v>AGYA</v>
      </c>
      <c r="S2388" t="str">
        <v>Big Model</v>
      </c>
    </row>
    <row r="2389" spans="1:19" hidden="1">
      <c r="A2389" s="19" t="s">
        <v>585</v>
      </c>
      <c r="B2389" s="19" t="s">
        <v>3781</v>
      </c>
      <c r="C2389" s="19" t="s">
        <v>3849</v>
      </c>
      <c r="D2389" s="19" t="s">
        <v>587</v>
      </c>
      <c r="E2389" s="19" t="s">
        <v>57</v>
      </c>
      <c r="F2389" s="105"/>
      <c r="Q2389" t="str">
        <v/>
      </c>
      <c r="S2389" t="e">
        <v>#N/A</v>
      </c>
    </row>
    <row r="2390" spans="1:19" hidden="1">
      <c r="A2390" s="19" t="s">
        <v>3674</v>
      </c>
      <c r="B2390" s="19" t="s">
        <v>3781</v>
      </c>
      <c r="C2390" s="19" t="s">
        <v>3850</v>
      </c>
      <c r="D2390" s="19" t="s">
        <v>3765</v>
      </c>
      <c r="E2390" s="19" t="s">
        <v>95</v>
      </c>
      <c r="F2390" s="105"/>
      <c r="Q2390" t="str">
        <v/>
      </c>
      <c r="R2390" s="114" t="str">
        <f t="shared" si="47"/>
        <v>YARIS</v>
      </c>
      <c r="S2390" t="str">
        <v>Other Model</v>
      </c>
    </row>
    <row r="2391" spans="1:19" hidden="1">
      <c r="A2391" s="19" t="s">
        <v>3674</v>
      </c>
      <c r="B2391" s="19" t="s">
        <v>3785</v>
      </c>
      <c r="C2391" s="19" t="s">
        <v>3851</v>
      </c>
      <c r="D2391" s="19" t="s">
        <v>3765</v>
      </c>
      <c r="E2391" s="19" t="s">
        <v>95</v>
      </c>
      <c r="F2391" s="105"/>
      <c r="Q2391" t="str">
        <v/>
      </c>
      <c r="R2391" s="114" t="str">
        <f t="shared" si="47"/>
        <v>YARIS</v>
      </c>
      <c r="S2391" t="str">
        <v>Other Model</v>
      </c>
    </row>
    <row r="2392" spans="1:19" hidden="1">
      <c r="A2392" s="19" t="s">
        <v>3852</v>
      </c>
      <c r="B2392" s="19" t="s">
        <v>486</v>
      </c>
      <c r="C2392" s="19" t="s">
        <v>3853</v>
      </c>
      <c r="D2392" s="19" t="s">
        <v>3854</v>
      </c>
      <c r="E2392" s="19" t="s">
        <v>128</v>
      </c>
      <c r="F2392" s="105" t="s">
        <v>128</v>
      </c>
      <c r="G2392" s="59" t="s">
        <v>960</v>
      </c>
      <c r="I2392" s="59">
        <v>1</v>
      </c>
      <c r="Q2392" t="str">
        <v/>
      </c>
      <c r="R2392" s="114" t="str">
        <f t="shared" si="47"/>
        <v>YARIS CROSS HYBRID</v>
      </c>
      <c r="S2392" t="str">
        <v>Other Model</v>
      </c>
    </row>
    <row r="2393" spans="1:19" hidden="1">
      <c r="A2393" s="19" t="s">
        <v>3674</v>
      </c>
      <c r="B2393" s="19" t="s">
        <v>123</v>
      </c>
      <c r="C2393" s="19" t="s">
        <v>3855</v>
      </c>
      <c r="D2393" s="19" t="s">
        <v>3765</v>
      </c>
      <c r="E2393" s="19" t="s">
        <v>95</v>
      </c>
      <c r="F2393" s="74"/>
      <c r="G2393" s="74"/>
      <c r="H2393" s="75"/>
      <c r="I2393" s="74"/>
      <c r="K2393" s="113"/>
      <c r="L2393" s="113"/>
      <c r="M2393" s="113"/>
      <c r="N2393" s="113"/>
      <c r="O2393" s="113"/>
      <c r="P2393" s="113"/>
      <c r="Q2393" t="str">
        <v/>
      </c>
      <c r="R2393" s="114" t="str">
        <f t="shared" si="47"/>
        <v>YARIS</v>
      </c>
      <c r="S2393" t="str">
        <v>Other Model</v>
      </c>
    </row>
    <row r="2394" spans="1:19" hidden="1">
      <c r="A2394" s="19" t="s">
        <v>2521</v>
      </c>
      <c r="B2394" s="19" t="s">
        <v>277</v>
      </c>
      <c r="C2394" s="19" t="s">
        <v>3856</v>
      </c>
      <c r="D2394" s="19" t="s">
        <v>3857</v>
      </c>
      <c r="E2394" s="19" t="s">
        <v>86</v>
      </c>
      <c r="F2394" s="105"/>
      <c r="Q2394" t="str">
        <v/>
      </c>
      <c r="R2394" s="114" t="str">
        <f t="shared" si="47"/>
        <v>LANDCRUISER 70</v>
      </c>
      <c r="S2394" t="str">
        <v>Other Model</v>
      </c>
    </row>
    <row r="2395" spans="1:19" hidden="1">
      <c r="A2395" s="19" t="s">
        <v>3858</v>
      </c>
      <c r="B2395" s="19" t="s">
        <v>158</v>
      </c>
      <c r="C2395" s="19" t="s">
        <v>3859</v>
      </c>
      <c r="D2395" s="19" t="s">
        <v>3860</v>
      </c>
      <c r="E2395" s="19" t="s">
        <v>53</v>
      </c>
      <c r="F2395" s="105"/>
      <c r="Q2395" t="str">
        <v/>
      </c>
      <c r="R2395" s="114" t="str">
        <f t="shared" si="47"/>
        <v>ALPHARD</v>
      </c>
      <c r="S2395" t="str">
        <v>Other Model</v>
      </c>
    </row>
    <row r="2396" spans="1:19" hidden="1">
      <c r="A2396" s="19" t="s">
        <v>3861</v>
      </c>
      <c r="B2396" s="19" t="s">
        <v>158</v>
      </c>
      <c r="C2396" s="19" t="s">
        <v>3862</v>
      </c>
      <c r="D2396" s="19" t="s">
        <v>3863</v>
      </c>
      <c r="E2396" s="19" t="s">
        <v>91</v>
      </c>
      <c r="F2396" s="105"/>
      <c r="Q2396" t="str">
        <v/>
      </c>
      <c r="R2396" s="114" t="str">
        <f t="shared" si="47"/>
        <v>VELLFIRE</v>
      </c>
      <c r="S2396" t="str">
        <v>Other Model</v>
      </c>
    </row>
    <row r="2397" spans="1:19" hidden="1">
      <c r="A2397" s="19" t="s">
        <v>3864</v>
      </c>
      <c r="B2397" s="19" t="s">
        <v>170</v>
      </c>
      <c r="C2397" s="19" t="s">
        <v>3865</v>
      </c>
      <c r="D2397" s="19" t="s">
        <v>3866</v>
      </c>
      <c r="E2397" s="19" t="s">
        <v>130</v>
      </c>
      <c r="F2397" s="105" t="s">
        <v>3867</v>
      </c>
      <c r="G2397" s="59" t="s">
        <v>3868</v>
      </c>
      <c r="I2397" s="59">
        <v>1</v>
      </c>
      <c r="Q2397" t="str">
        <v/>
      </c>
      <c r="R2397" s="114" t="str">
        <f t="shared" si="47"/>
        <v>YARIS CROSS GAS</v>
      </c>
      <c r="S2397" t="str">
        <v>Other Model</v>
      </c>
    </row>
    <row r="2398" spans="1:19" hidden="1">
      <c r="A2398" s="19" t="s">
        <v>3838</v>
      </c>
      <c r="B2398" s="19" t="s">
        <v>567</v>
      </c>
      <c r="C2398" s="19" t="s">
        <v>3869</v>
      </c>
      <c r="D2398" s="19" t="s">
        <v>3840</v>
      </c>
      <c r="E2398" s="19" t="s">
        <v>48</v>
      </c>
      <c r="F2398" s="105"/>
      <c r="Q2398" t="str">
        <v/>
      </c>
      <c r="R2398" s="114" t="str">
        <f t="shared" si="47"/>
        <v>AGYA</v>
      </c>
      <c r="S2398" t="str">
        <v>Big Model</v>
      </c>
    </row>
    <row r="2399" spans="1:19" hidden="1">
      <c r="A2399" s="19" t="s">
        <v>3870</v>
      </c>
      <c r="B2399" s="19" t="s">
        <v>158</v>
      </c>
      <c r="C2399" s="19" t="s">
        <v>3871</v>
      </c>
      <c r="D2399" s="19" t="s">
        <v>3872</v>
      </c>
      <c r="E2399" s="19" t="s">
        <v>53</v>
      </c>
      <c r="F2399" s="105"/>
      <c r="Q2399" t="str">
        <v/>
      </c>
      <c r="R2399" s="114" t="str">
        <f t="shared" si="47"/>
        <v>ALPHARD</v>
      </c>
      <c r="S2399" t="str">
        <v>Other Model</v>
      </c>
    </row>
    <row r="2400" spans="1:19" hidden="1">
      <c r="A2400" s="19" t="s">
        <v>3873</v>
      </c>
      <c r="B2400" s="19" t="s">
        <v>596</v>
      </c>
      <c r="C2400" s="19" t="s">
        <v>3874</v>
      </c>
      <c r="D2400" s="19" t="s">
        <v>3875</v>
      </c>
      <c r="E2400" s="19" t="s">
        <v>48</v>
      </c>
      <c r="F2400" s="105"/>
      <c r="Q2400" t="str">
        <v/>
      </c>
      <c r="R2400" s="114" t="str">
        <f t="shared" si="47"/>
        <v>AGYA</v>
      </c>
      <c r="S2400" t="str">
        <v>Big Model</v>
      </c>
    </row>
    <row r="2401" spans="1:19" hidden="1">
      <c r="A2401" s="19" t="s">
        <v>3861</v>
      </c>
      <c r="B2401" s="19" t="s">
        <v>162</v>
      </c>
      <c r="C2401" s="19" t="s">
        <v>3876</v>
      </c>
      <c r="D2401" s="19" t="s">
        <v>3863</v>
      </c>
      <c r="E2401" s="19" t="s">
        <v>91</v>
      </c>
      <c r="F2401" s="105"/>
      <c r="Q2401" t="str">
        <v/>
      </c>
      <c r="R2401" s="114" t="str">
        <f t="shared" si="47"/>
        <v>VELLFIRE</v>
      </c>
      <c r="S2401" t="str">
        <v>Other Model</v>
      </c>
    </row>
    <row r="2402" spans="1:19" hidden="1">
      <c r="A2402" s="19" t="s">
        <v>577</v>
      </c>
      <c r="B2402" s="19" t="s">
        <v>162</v>
      </c>
      <c r="C2402" s="19" t="s">
        <v>3877</v>
      </c>
      <c r="D2402" s="19" t="s">
        <v>3878</v>
      </c>
      <c r="E2402" s="19" t="s">
        <v>97</v>
      </c>
      <c r="F2402" s="105"/>
      <c r="Q2402" t="str">
        <v/>
      </c>
      <c r="R2402" s="114" t="str">
        <f t="shared" si="47"/>
        <v>TRANSMOVER</v>
      </c>
      <c r="S2402" t="str">
        <v>Other Model</v>
      </c>
    </row>
    <row r="2403" spans="1:19" hidden="1">
      <c r="A2403" s="19" t="s">
        <v>197</v>
      </c>
      <c r="B2403" s="19" t="s">
        <v>221</v>
      </c>
      <c r="C2403" s="19" t="s">
        <v>3879</v>
      </c>
      <c r="D2403" s="19" t="s">
        <v>3880</v>
      </c>
      <c r="E2403" s="19" t="s">
        <v>48</v>
      </c>
      <c r="F2403" s="105"/>
      <c r="Q2403" t="str">
        <v/>
      </c>
      <c r="R2403" s="114" t="str">
        <f t="shared" si="47"/>
        <v>AGYA</v>
      </c>
      <c r="S2403" t="str">
        <v>Big Model</v>
      </c>
    </row>
    <row r="2404" spans="1:19" hidden="1">
      <c r="A2404" s="19" t="s">
        <v>200</v>
      </c>
      <c r="B2404" s="19" t="s">
        <v>221</v>
      </c>
      <c r="C2404" s="19" t="s">
        <v>3881</v>
      </c>
      <c r="D2404" s="19" t="s">
        <v>220</v>
      </c>
      <c r="E2404" s="19" t="s">
        <v>48</v>
      </c>
      <c r="F2404" s="105"/>
      <c r="Q2404" t="str">
        <v/>
      </c>
      <c r="R2404" s="114" t="str">
        <f t="shared" si="47"/>
        <v>AGYA</v>
      </c>
      <c r="S2404" t="str">
        <v>Big Model</v>
      </c>
    </row>
    <row r="2405" spans="1:19" hidden="1">
      <c r="A2405" s="19" t="s">
        <v>3834</v>
      </c>
      <c r="B2405" s="19" t="s">
        <v>158</v>
      </c>
      <c r="C2405" s="19" t="s">
        <v>3882</v>
      </c>
      <c r="D2405" s="19" t="s">
        <v>3883</v>
      </c>
      <c r="E2405" s="19" t="s">
        <v>132</v>
      </c>
      <c r="F2405" s="105"/>
      <c r="Q2405" t="str">
        <v/>
      </c>
      <c r="R2405" s="114" t="str">
        <f t="shared" si="47"/>
        <v>Hilux GR-S</v>
      </c>
      <c r="S2405" t="str">
        <v>Other Model</v>
      </c>
    </row>
    <row r="2406" spans="1:19" hidden="1">
      <c r="A2406" s="19" t="s">
        <v>419</v>
      </c>
      <c r="B2406" s="19" t="s">
        <v>3884</v>
      </c>
      <c r="C2406" s="19" t="s">
        <v>3885</v>
      </c>
      <c r="D2406" s="19" t="s">
        <v>3347</v>
      </c>
      <c r="E2406" s="19" t="s">
        <v>97</v>
      </c>
      <c r="F2406" s="105"/>
      <c r="Q2406" t="str">
        <v/>
      </c>
      <c r="R2406" s="114" t="str">
        <f t="shared" si="47"/>
        <v>TRANSMOVER</v>
      </c>
      <c r="S2406" t="str">
        <v>Other Model</v>
      </c>
    </row>
    <row r="2407" spans="1:19" hidden="1">
      <c r="A2407" s="19" t="s">
        <v>2412</v>
      </c>
      <c r="B2407" s="19" t="s">
        <v>596</v>
      </c>
      <c r="C2407" s="19" t="s">
        <v>3886</v>
      </c>
      <c r="D2407" s="19" t="s">
        <v>2414</v>
      </c>
      <c r="E2407" s="19" t="s">
        <v>118</v>
      </c>
      <c r="F2407" s="105"/>
      <c r="Q2407" t="str">
        <v/>
      </c>
      <c r="R2407" s="114" t="str">
        <f t="shared" si="47"/>
        <v>Innova Zenix</v>
      </c>
      <c r="S2407" t="str">
        <v>Big Model</v>
      </c>
    </row>
    <row r="2408" spans="1:19" hidden="1">
      <c r="A2408" s="19" t="s">
        <v>2417</v>
      </c>
      <c r="B2408" s="19" t="s">
        <v>596</v>
      </c>
      <c r="C2408" s="19" t="s">
        <v>3887</v>
      </c>
      <c r="D2408" s="19" t="s">
        <v>2419</v>
      </c>
      <c r="E2408" s="19" t="s">
        <v>118</v>
      </c>
      <c r="F2408" s="105"/>
      <c r="Q2408" t="str">
        <v/>
      </c>
      <c r="R2408" s="114" t="str">
        <f t="shared" si="47"/>
        <v>Innova Zenix</v>
      </c>
      <c r="S2408" t="str">
        <v>Big Model</v>
      </c>
    </row>
    <row r="2409" spans="1:19" hidden="1">
      <c r="A2409" s="19" t="s">
        <v>2431</v>
      </c>
      <c r="B2409" s="19" t="s">
        <v>603</v>
      </c>
      <c r="C2409" s="19" t="s">
        <v>3888</v>
      </c>
      <c r="D2409" s="19" t="s">
        <v>2433</v>
      </c>
      <c r="E2409" s="19" t="s">
        <v>119</v>
      </c>
      <c r="F2409" s="105"/>
      <c r="Q2409" t="str">
        <v/>
      </c>
      <c r="R2409" s="114" t="str">
        <f t="shared" si="47"/>
        <v>Innova Zenix Hybrid</v>
      </c>
      <c r="S2409" t="str">
        <v>Big Model</v>
      </c>
    </row>
    <row r="2410" spans="1:19" hidden="1">
      <c r="A2410" s="19" t="s">
        <v>2961</v>
      </c>
      <c r="B2410" s="19" t="s">
        <v>3785</v>
      </c>
      <c r="C2410" s="19" t="s">
        <v>3889</v>
      </c>
      <c r="D2410" s="19" t="s">
        <v>3076</v>
      </c>
      <c r="E2410" s="19" t="s">
        <v>87</v>
      </c>
      <c r="F2410" s="105"/>
      <c r="Q2410" t="str">
        <v/>
      </c>
      <c r="R2410" s="114" t="str">
        <f t="shared" si="47"/>
        <v>RAIZE</v>
      </c>
      <c r="S2410" t="str">
        <v>Big Model</v>
      </c>
    </row>
    <row r="2411" spans="1:19" hidden="1">
      <c r="A2411" s="19" t="s">
        <v>3386</v>
      </c>
      <c r="B2411" s="19" t="s">
        <v>3785</v>
      </c>
      <c r="C2411" s="19" t="s">
        <v>3890</v>
      </c>
      <c r="D2411" s="19" t="s">
        <v>3388</v>
      </c>
      <c r="E2411" s="19" t="s">
        <v>57</v>
      </c>
      <c r="F2411" s="105"/>
      <c r="Q2411" t="str">
        <v/>
      </c>
      <c r="S2411" t="e">
        <v>#N/A</v>
      </c>
    </row>
    <row r="2412" spans="1:19" hidden="1">
      <c r="A2412" s="19" t="s">
        <v>2961</v>
      </c>
      <c r="B2412" s="19" t="s">
        <v>3781</v>
      </c>
      <c r="C2412" s="19" t="s">
        <v>3891</v>
      </c>
      <c r="D2412" s="19" t="s">
        <v>3892</v>
      </c>
      <c r="E2412" s="19" t="s">
        <v>87</v>
      </c>
      <c r="F2412" s="105"/>
      <c r="Q2412" t="str">
        <v/>
      </c>
      <c r="R2412" s="114" t="str">
        <f t="shared" si="47"/>
        <v>RAIZE</v>
      </c>
      <c r="S2412" t="str">
        <v>Big Model</v>
      </c>
    </row>
    <row r="2413" spans="1:19" hidden="1">
      <c r="A2413" s="19" t="s">
        <v>588</v>
      </c>
      <c r="B2413" s="19" t="s">
        <v>3893</v>
      </c>
      <c r="C2413" s="19" t="s">
        <v>3894</v>
      </c>
      <c r="D2413" s="19" t="s">
        <v>593</v>
      </c>
      <c r="E2413" s="19" t="s">
        <v>57</v>
      </c>
      <c r="F2413" s="105"/>
      <c r="Q2413" t="str">
        <v/>
      </c>
      <c r="S2413" t="e">
        <v>#N/A</v>
      </c>
    </row>
    <row r="2414" spans="1:19" hidden="1">
      <c r="A2414" s="19" t="s">
        <v>3386</v>
      </c>
      <c r="B2414" s="19" t="s">
        <v>3781</v>
      </c>
      <c r="C2414" s="19" t="s">
        <v>3895</v>
      </c>
      <c r="D2414" s="19" t="s">
        <v>3388</v>
      </c>
      <c r="E2414" s="19" t="s">
        <v>57</v>
      </c>
      <c r="F2414" s="105"/>
      <c r="Q2414" t="str">
        <v/>
      </c>
      <c r="S2414" t="e">
        <v>#N/A</v>
      </c>
    </row>
    <row r="2415" spans="1:19" hidden="1">
      <c r="A2415" s="19" t="s">
        <v>2901</v>
      </c>
      <c r="B2415" s="19" t="s">
        <v>158</v>
      </c>
      <c r="C2415" s="19" t="s">
        <v>3896</v>
      </c>
      <c r="D2415" s="19" t="s">
        <v>3897</v>
      </c>
      <c r="E2415" s="19" t="s">
        <v>102</v>
      </c>
      <c r="F2415" s="105"/>
      <c r="Q2415" t="str">
        <v/>
      </c>
      <c r="S2415" t="e">
        <v>#N/A</v>
      </c>
    </row>
    <row r="2416" spans="1:19" hidden="1">
      <c r="A2416" s="19" t="s">
        <v>3898</v>
      </c>
      <c r="B2416" s="19" t="s">
        <v>158</v>
      </c>
      <c r="C2416" s="19" t="s">
        <v>3899</v>
      </c>
      <c r="D2416" s="19" t="s">
        <v>914</v>
      </c>
      <c r="E2416" s="19" t="s">
        <v>70</v>
      </c>
      <c r="F2416" s="105"/>
      <c r="Q2416" t="str">
        <v/>
      </c>
      <c r="R2416" s="114" t="str">
        <f t="shared" si="47"/>
        <v>COROLLA</v>
      </c>
      <c r="S2416" t="str">
        <v>Other Model</v>
      </c>
    </row>
    <row r="2417" spans="1:19" hidden="1">
      <c r="A2417" s="19" t="s">
        <v>195</v>
      </c>
      <c r="B2417" s="19" t="s">
        <v>221</v>
      </c>
      <c r="C2417" s="19" t="s">
        <v>3900</v>
      </c>
      <c r="D2417" s="19" t="s">
        <v>225</v>
      </c>
      <c r="E2417" s="19" t="s">
        <v>48</v>
      </c>
      <c r="F2417" s="105"/>
      <c r="Q2417" t="str">
        <v/>
      </c>
      <c r="R2417" s="114" t="str">
        <f t="shared" si="47"/>
        <v>AGYA</v>
      </c>
      <c r="S2417" t="str">
        <v>Big Model</v>
      </c>
    </row>
    <row r="2418" spans="1:19" hidden="1">
      <c r="A2418" s="19" t="s">
        <v>3898</v>
      </c>
      <c r="B2418" s="19" t="s">
        <v>773</v>
      </c>
      <c r="C2418" s="19" t="s">
        <v>3901</v>
      </c>
      <c r="D2418" s="19" t="s">
        <v>917</v>
      </c>
      <c r="E2418" s="19" t="s">
        <v>70</v>
      </c>
      <c r="F2418" s="105"/>
      <c r="Q2418" t="str">
        <v/>
      </c>
      <c r="R2418" s="114" t="str">
        <f t="shared" si="47"/>
        <v>COROLLA</v>
      </c>
      <c r="S2418" t="str">
        <v>Other Model</v>
      </c>
    </row>
    <row r="2419" spans="1:19" hidden="1">
      <c r="A2419" s="19" t="s">
        <v>193</v>
      </c>
      <c r="B2419" s="19" t="s">
        <v>221</v>
      </c>
      <c r="C2419" s="19" t="s">
        <v>3902</v>
      </c>
      <c r="D2419" s="19" t="s">
        <v>223</v>
      </c>
      <c r="E2419" s="19" t="s">
        <v>48</v>
      </c>
      <c r="F2419" s="105"/>
      <c r="Q2419" t="str">
        <v/>
      </c>
      <c r="R2419" s="114" t="str">
        <f t="shared" si="47"/>
        <v>AGYA</v>
      </c>
      <c r="S2419" t="str">
        <v>Big Model</v>
      </c>
    </row>
    <row r="2420" spans="1:19" hidden="1">
      <c r="A2420" s="19" t="s">
        <v>581</v>
      </c>
      <c r="B2420" s="19" t="s">
        <v>3781</v>
      </c>
      <c r="C2420" s="19" t="s">
        <v>3903</v>
      </c>
      <c r="D2420" s="19" t="s">
        <v>583</v>
      </c>
      <c r="E2420" s="19" t="s">
        <v>57</v>
      </c>
      <c r="F2420" s="105"/>
      <c r="Q2420" t="str">
        <v/>
      </c>
      <c r="S2420" t="e">
        <v>#N/A</v>
      </c>
    </row>
    <row r="2421" spans="1:19" hidden="1">
      <c r="A2421" s="19" t="s">
        <v>2412</v>
      </c>
      <c r="B2421" s="19" t="s">
        <v>603</v>
      </c>
      <c r="C2421" s="19" t="s">
        <v>3904</v>
      </c>
      <c r="D2421" s="19" t="s">
        <v>2414</v>
      </c>
      <c r="E2421" s="19" t="s">
        <v>118</v>
      </c>
      <c r="F2421" s="105"/>
      <c r="Q2421" t="str">
        <v/>
      </c>
      <c r="R2421" s="114" t="str">
        <f t="shared" si="47"/>
        <v>Innova Zenix</v>
      </c>
      <c r="S2421" t="str">
        <v>Big Model</v>
      </c>
    </row>
    <row r="2422" spans="1:19" hidden="1">
      <c r="A2422" s="19" t="s">
        <v>3873</v>
      </c>
      <c r="B2422" s="19" t="s">
        <v>158</v>
      </c>
      <c r="C2422" s="19" t="s">
        <v>3905</v>
      </c>
      <c r="D2422" s="19" t="s">
        <v>3875</v>
      </c>
      <c r="E2422" s="19" t="s">
        <v>48</v>
      </c>
      <c r="F2422" s="74" t="s">
        <v>251</v>
      </c>
      <c r="G2422" s="74" t="s">
        <v>252</v>
      </c>
      <c r="H2422" s="75" t="s">
        <v>161</v>
      </c>
      <c r="I2422" s="74">
        <v>1</v>
      </c>
      <c r="K2422" s="113"/>
      <c r="L2422" s="113"/>
      <c r="M2422" s="113"/>
      <c r="N2422" s="113"/>
      <c r="O2422" s="113">
        <v>8</v>
      </c>
      <c r="P2422" s="113" t="s">
        <v>48</v>
      </c>
      <c r="Q2422" t="str">
        <v>MAIN MODELS</v>
      </c>
      <c r="R2422" s="114" t="str">
        <f t="shared" si="47"/>
        <v>AGYA</v>
      </c>
      <c r="S2422" t="str">
        <v>Big Model</v>
      </c>
    </row>
    <row r="2423" spans="1:19" hidden="1">
      <c r="A2423" s="19" t="s">
        <v>2888</v>
      </c>
      <c r="B2423" s="19" t="s">
        <v>221</v>
      </c>
      <c r="C2423" s="19" t="s">
        <v>3906</v>
      </c>
      <c r="D2423" s="19" t="s">
        <v>2900</v>
      </c>
      <c r="E2423" s="19" t="s">
        <v>102</v>
      </c>
      <c r="F2423" s="105"/>
      <c r="Q2423" t="str">
        <v/>
      </c>
      <c r="S2423" t="e">
        <v>#N/A</v>
      </c>
    </row>
    <row r="2424" spans="1:19" hidden="1">
      <c r="A2424" s="19" t="s">
        <v>3581</v>
      </c>
      <c r="B2424" s="19" t="s">
        <v>158</v>
      </c>
      <c r="C2424" s="19" t="s">
        <v>3907</v>
      </c>
      <c r="D2424" s="19" t="s">
        <v>3583</v>
      </c>
      <c r="E2424" s="19" t="s">
        <v>94</v>
      </c>
      <c r="F2424" s="105"/>
      <c r="Q2424" t="str">
        <v/>
      </c>
      <c r="R2424" s="114" t="str">
        <f t="shared" si="47"/>
        <v>VOXY</v>
      </c>
      <c r="S2424" t="str">
        <v>Other Model</v>
      </c>
    </row>
    <row r="2425" spans="1:19" hidden="1">
      <c r="A2425" s="19" t="s">
        <v>3898</v>
      </c>
      <c r="B2425" s="19" t="s">
        <v>729</v>
      </c>
      <c r="C2425" s="19" t="s">
        <v>3908</v>
      </c>
      <c r="D2425" s="19" t="s">
        <v>914</v>
      </c>
      <c r="E2425" s="19" t="s">
        <v>70</v>
      </c>
      <c r="F2425" s="105"/>
      <c r="Q2425" t="str">
        <v/>
      </c>
      <c r="R2425" s="114" t="str">
        <f t="shared" si="47"/>
        <v>COROLLA</v>
      </c>
      <c r="S2425" t="str">
        <v>Other Model</v>
      </c>
    </row>
    <row r="2426" spans="1:19" hidden="1">
      <c r="A2426" s="19" t="s">
        <v>3898</v>
      </c>
      <c r="B2426" s="19" t="s">
        <v>162</v>
      </c>
      <c r="C2426" s="19" t="s">
        <v>3909</v>
      </c>
      <c r="D2426" s="19" t="s">
        <v>917</v>
      </c>
      <c r="E2426" s="19" t="s">
        <v>70</v>
      </c>
      <c r="F2426" s="105"/>
      <c r="Q2426" t="str">
        <v/>
      </c>
      <c r="R2426" s="114" t="str">
        <f t="shared" si="47"/>
        <v>COROLLA</v>
      </c>
      <c r="S2426" t="str">
        <v>Other Model</v>
      </c>
    </row>
    <row r="2427" spans="1:19" hidden="1">
      <c r="A2427" s="19" t="s">
        <v>197</v>
      </c>
      <c r="B2427" s="19" t="s">
        <v>164</v>
      </c>
      <c r="C2427" s="19" t="s">
        <v>3910</v>
      </c>
      <c r="D2427" s="19" t="s">
        <v>3911</v>
      </c>
      <c r="E2427" s="19" t="s">
        <v>48</v>
      </c>
      <c r="F2427" s="105"/>
      <c r="Q2427" t="str">
        <v/>
      </c>
      <c r="R2427" s="114" t="str">
        <f t="shared" si="47"/>
        <v>AGYA</v>
      </c>
      <c r="S2427" t="str">
        <v>Big Model</v>
      </c>
    </row>
    <row r="2428" spans="1:19" hidden="1">
      <c r="A2428" s="19" t="s">
        <v>200</v>
      </c>
      <c r="B2428" s="19" t="s">
        <v>164</v>
      </c>
      <c r="C2428" s="19" t="s">
        <v>3912</v>
      </c>
      <c r="D2428" s="19" t="s">
        <v>3913</v>
      </c>
      <c r="E2428" s="19" t="s">
        <v>48</v>
      </c>
      <c r="F2428" s="105"/>
      <c r="Q2428" t="str">
        <v/>
      </c>
      <c r="R2428" s="114" t="str">
        <f t="shared" si="47"/>
        <v>AGYA</v>
      </c>
      <c r="S2428" t="str">
        <v>Big Model</v>
      </c>
    </row>
    <row r="2429" spans="1:19" hidden="1">
      <c r="A2429" s="19" t="s">
        <v>1864</v>
      </c>
      <c r="B2429" s="19" t="s">
        <v>158</v>
      </c>
      <c r="C2429" s="19" t="s">
        <v>3914</v>
      </c>
      <c r="D2429" s="19" t="s">
        <v>1866</v>
      </c>
      <c r="E2429" s="19" t="s">
        <v>84</v>
      </c>
      <c r="F2429" s="105"/>
      <c r="Q2429" t="str">
        <v/>
      </c>
      <c r="R2429" s="114"/>
      <c r="S2429" t="e">
        <v>#N/A</v>
      </c>
    </row>
    <row r="2430" spans="1:19" hidden="1">
      <c r="A2430" s="19" t="s">
        <v>1881</v>
      </c>
      <c r="B2430" s="19" t="s">
        <v>158</v>
      </c>
      <c r="C2430" s="19" t="s">
        <v>3915</v>
      </c>
      <c r="D2430" s="19" t="s">
        <v>1883</v>
      </c>
      <c r="E2430" s="19" t="s">
        <v>84</v>
      </c>
      <c r="F2430" s="105"/>
      <c r="Q2430" t="str">
        <v/>
      </c>
      <c r="R2430" s="114"/>
      <c r="S2430" t="e">
        <v>#N/A</v>
      </c>
    </row>
    <row r="2431" spans="1:19" hidden="1">
      <c r="A2431" s="19" t="s">
        <v>1775</v>
      </c>
      <c r="B2431" s="19" t="s">
        <v>773</v>
      </c>
      <c r="C2431" s="19" t="s">
        <v>3916</v>
      </c>
      <c r="D2431" s="19" t="s">
        <v>1777</v>
      </c>
      <c r="E2431" s="19" t="s">
        <v>81</v>
      </c>
      <c r="F2431" s="105"/>
      <c r="Q2431" t="str">
        <v/>
      </c>
      <c r="R2431" s="114" t="str">
        <f t="shared" si="47"/>
        <v>HILUX D-CAB</v>
      </c>
      <c r="S2431" t="str">
        <v>Other Model</v>
      </c>
    </row>
    <row r="2432" spans="1:19" hidden="1">
      <c r="A2432" s="19" t="s">
        <v>2423</v>
      </c>
      <c r="B2432" s="19" t="s">
        <v>603</v>
      </c>
      <c r="C2432" s="19" t="s">
        <v>3917</v>
      </c>
      <c r="D2432" s="19" t="s">
        <v>2425</v>
      </c>
      <c r="E2432" s="19" t="s">
        <v>119</v>
      </c>
      <c r="F2432" s="105"/>
      <c r="Q2432" t="str">
        <v/>
      </c>
      <c r="R2432" s="114" t="str">
        <f t="shared" si="47"/>
        <v>Innova Zenix Hybrid</v>
      </c>
      <c r="S2432" t="str">
        <v>Big Model</v>
      </c>
    </row>
    <row r="2433" spans="1:19" hidden="1">
      <c r="A2433" s="19" t="s">
        <v>3852</v>
      </c>
      <c r="B2433" s="19" t="s">
        <v>158</v>
      </c>
      <c r="C2433" s="19" t="s">
        <v>3918</v>
      </c>
      <c r="D2433" s="19" t="s">
        <v>3854</v>
      </c>
      <c r="E2433" s="19" t="s">
        <v>128</v>
      </c>
      <c r="F2433" s="105" t="s">
        <v>128</v>
      </c>
      <c r="G2433" s="59" t="s">
        <v>3868</v>
      </c>
      <c r="I2433" s="59">
        <v>1</v>
      </c>
      <c r="Q2433" t="str">
        <v/>
      </c>
      <c r="R2433" s="114" t="str">
        <f t="shared" si="47"/>
        <v>YARIS CROSS HYBRID</v>
      </c>
      <c r="S2433" t="str">
        <v>Other Model</v>
      </c>
    </row>
    <row r="2434" spans="1:19" hidden="1">
      <c r="A2434" s="19" t="s">
        <v>2417</v>
      </c>
      <c r="B2434" s="19" t="s">
        <v>3030</v>
      </c>
      <c r="C2434" s="19" t="s">
        <v>3919</v>
      </c>
      <c r="D2434" s="19" t="s">
        <v>2419</v>
      </c>
      <c r="E2434" s="19" t="s">
        <v>118</v>
      </c>
      <c r="F2434" s="105"/>
      <c r="Q2434" t="str">
        <v/>
      </c>
      <c r="R2434" s="114" t="str">
        <f t="shared" si="47"/>
        <v>Innova Zenix</v>
      </c>
      <c r="S2434" t="str">
        <v>Big Model</v>
      </c>
    </row>
    <row r="2435" spans="1:19" hidden="1">
      <c r="A2435" s="19" t="s">
        <v>3920</v>
      </c>
      <c r="B2435" s="19" t="s">
        <v>158</v>
      </c>
      <c r="C2435" s="19" t="s">
        <v>3921</v>
      </c>
      <c r="D2435" s="19" t="s">
        <v>3922</v>
      </c>
      <c r="E2435" s="19" t="s">
        <v>130</v>
      </c>
      <c r="F2435" s="105" t="s">
        <v>3923</v>
      </c>
      <c r="G2435" s="59" t="s">
        <v>960</v>
      </c>
      <c r="I2435" s="59">
        <v>1</v>
      </c>
      <c r="Q2435" t="str">
        <v/>
      </c>
      <c r="R2435" s="114" t="str">
        <f t="shared" ref="R2435:R2498" si="48">E2435</f>
        <v>YARIS CROSS GAS</v>
      </c>
      <c r="S2435" t="str">
        <v>Other Model</v>
      </c>
    </row>
    <row r="2436" spans="1:19" hidden="1">
      <c r="A2436" s="19" t="s">
        <v>3858</v>
      </c>
      <c r="B2436" s="19" t="s">
        <v>162</v>
      </c>
      <c r="C2436" s="19" t="s">
        <v>3924</v>
      </c>
      <c r="D2436" s="19" t="s">
        <v>3860</v>
      </c>
      <c r="E2436" s="19" t="s">
        <v>53</v>
      </c>
      <c r="F2436" s="105"/>
      <c r="Q2436" t="str">
        <v/>
      </c>
      <c r="R2436" s="114" t="str">
        <f t="shared" si="48"/>
        <v>ALPHARD</v>
      </c>
      <c r="S2436" t="str">
        <v>Other Model</v>
      </c>
    </row>
    <row r="2437" spans="1:19" hidden="1">
      <c r="A2437" s="19" t="s">
        <v>3925</v>
      </c>
      <c r="B2437" s="19" t="s">
        <v>158</v>
      </c>
      <c r="C2437" s="19" t="s">
        <v>3926</v>
      </c>
      <c r="D2437" s="19" t="s">
        <v>3927</v>
      </c>
      <c r="E2437" s="19" t="s">
        <v>130</v>
      </c>
      <c r="F2437" s="105" t="s">
        <v>3923</v>
      </c>
      <c r="G2437" s="59" t="s">
        <v>3868</v>
      </c>
      <c r="I2437" s="59">
        <v>1</v>
      </c>
      <c r="Q2437" t="str">
        <v/>
      </c>
      <c r="R2437" s="114" t="str">
        <f t="shared" si="48"/>
        <v>YARIS CROSS GAS</v>
      </c>
      <c r="S2437" t="str">
        <v>Other Model</v>
      </c>
    </row>
    <row r="2438" spans="1:19" hidden="1">
      <c r="A2438" s="19" t="s">
        <v>1842</v>
      </c>
      <c r="B2438" s="19" t="s">
        <v>174</v>
      </c>
      <c r="C2438" s="19" t="s">
        <v>3928</v>
      </c>
      <c r="D2438" s="19" t="s">
        <v>1851</v>
      </c>
      <c r="E2438" s="19" t="s">
        <v>82</v>
      </c>
      <c r="F2438" s="105"/>
      <c r="Q2438" t="str">
        <v/>
      </c>
      <c r="R2438" s="114" t="str">
        <f t="shared" si="48"/>
        <v>HILUX S-CAB</v>
      </c>
      <c r="S2438" t="str">
        <v>Other Model</v>
      </c>
    </row>
    <row r="2439" spans="1:19" hidden="1">
      <c r="A2439" s="19" t="s">
        <v>633</v>
      </c>
      <c r="B2439" s="19" t="s">
        <v>176</v>
      </c>
      <c r="C2439" s="19" t="s">
        <v>3929</v>
      </c>
      <c r="D2439" s="19" t="s">
        <v>635</v>
      </c>
      <c r="E2439" s="19" t="s">
        <v>120</v>
      </c>
      <c r="F2439" s="105"/>
      <c r="Q2439" t="str">
        <v/>
      </c>
      <c r="R2439" s="114" t="str">
        <f t="shared" si="48"/>
        <v>BZ4X</v>
      </c>
      <c r="S2439" t="str">
        <v>Other Model</v>
      </c>
    </row>
    <row r="2440" spans="1:19" hidden="1">
      <c r="A2440" s="19" t="s">
        <v>949</v>
      </c>
      <c r="B2440" s="19" t="s">
        <v>573</v>
      </c>
      <c r="C2440" s="19" t="s">
        <v>3930</v>
      </c>
      <c r="D2440" s="19" t="s">
        <v>951</v>
      </c>
      <c r="E2440" s="19" t="s">
        <v>73</v>
      </c>
      <c r="F2440" s="105"/>
      <c r="Q2440" t="str">
        <v/>
      </c>
      <c r="R2440" s="114" t="str">
        <f t="shared" si="48"/>
        <v>COROLLA CROSS HYBRID</v>
      </c>
      <c r="S2440" t="str">
        <v>Other Model</v>
      </c>
    </row>
    <row r="2441" spans="1:19" hidden="1">
      <c r="A2441" s="19" t="s">
        <v>3674</v>
      </c>
      <c r="B2441" s="19" t="s">
        <v>719</v>
      </c>
      <c r="C2441" s="19" t="s">
        <v>3931</v>
      </c>
      <c r="D2441" s="19" t="s">
        <v>3765</v>
      </c>
      <c r="E2441" s="19" t="s">
        <v>95</v>
      </c>
      <c r="F2441" s="74"/>
      <c r="G2441" s="74"/>
      <c r="H2441" s="75"/>
      <c r="I2441" s="74"/>
      <c r="K2441" s="113"/>
      <c r="L2441" s="113"/>
      <c r="M2441" s="113"/>
      <c r="N2441" s="113"/>
      <c r="O2441" s="113"/>
      <c r="P2441" s="113"/>
      <c r="Q2441" t="str">
        <v/>
      </c>
      <c r="R2441" s="114" t="str">
        <f t="shared" si="48"/>
        <v>YARIS</v>
      </c>
      <c r="S2441" t="str">
        <v>Other Model</v>
      </c>
    </row>
    <row r="2442" spans="1:19" hidden="1">
      <c r="A2442" s="19" t="s">
        <v>935</v>
      </c>
      <c r="B2442" s="19" t="s">
        <v>968</v>
      </c>
      <c r="C2442" s="19" t="s">
        <v>3932</v>
      </c>
      <c r="D2442" s="19" t="s">
        <v>937</v>
      </c>
      <c r="E2442" s="19" t="s">
        <v>74</v>
      </c>
      <c r="F2442" s="105"/>
      <c r="Q2442" t="str">
        <v/>
      </c>
      <c r="R2442" s="114" t="str">
        <f t="shared" si="48"/>
        <v>COROLLA HYBRID</v>
      </c>
      <c r="S2442" t="str">
        <v>Other Model</v>
      </c>
    </row>
    <row r="2443" spans="1:19" hidden="1">
      <c r="A2443" s="19" t="s">
        <v>2527</v>
      </c>
      <c r="B2443" s="19" t="s">
        <v>291</v>
      </c>
      <c r="C2443" s="19" t="s">
        <v>3933</v>
      </c>
      <c r="D2443" s="19" t="s">
        <v>3934</v>
      </c>
      <c r="E2443" s="19" t="s">
        <v>86</v>
      </c>
      <c r="F2443" s="105"/>
      <c r="Q2443" t="str">
        <v/>
      </c>
      <c r="R2443" s="114" t="str">
        <f t="shared" si="48"/>
        <v>LANDCRUISER 70</v>
      </c>
      <c r="S2443" t="str">
        <v>Other Model</v>
      </c>
    </row>
    <row r="2444" spans="1:19" hidden="1">
      <c r="A2444" s="19" t="s">
        <v>2431</v>
      </c>
      <c r="B2444" s="19" t="s">
        <v>596</v>
      </c>
      <c r="C2444" s="19" t="s">
        <v>3935</v>
      </c>
      <c r="D2444" s="19" t="s">
        <v>2433</v>
      </c>
      <c r="E2444" s="19" t="s">
        <v>119</v>
      </c>
      <c r="F2444" s="105"/>
      <c r="Q2444" t="str">
        <v/>
      </c>
      <c r="R2444" s="114" t="str">
        <f t="shared" si="48"/>
        <v>Innova Zenix Hybrid</v>
      </c>
      <c r="S2444" t="str">
        <v>Big Model</v>
      </c>
    </row>
    <row r="2445" spans="1:19" hidden="1">
      <c r="A2445" s="19" t="s">
        <v>1845</v>
      </c>
      <c r="B2445" s="19" t="s">
        <v>243</v>
      </c>
      <c r="C2445" s="19" t="s">
        <v>3936</v>
      </c>
      <c r="D2445" s="19" t="s">
        <v>1849</v>
      </c>
      <c r="E2445" s="19" t="s">
        <v>82</v>
      </c>
      <c r="F2445" s="105"/>
      <c r="Q2445" t="str">
        <v/>
      </c>
      <c r="R2445" s="114" t="str">
        <f t="shared" si="48"/>
        <v>HILUX S-CAB</v>
      </c>
      <c r="S2445" t="str">
        <v>Other Model</v>
      </c>
    </row>
    <row r="2446" spans="1:19" hidden="1">
      <c r="A2446" s="19" t="s">
        <v>3864</v>
      </c>
      <c r="B2446" s="19" t="s">
        <v>158</v>
      </c>
      <c r="C2446" s="19" t="s">
        <v>3937</v>
      </c>
      <c r="D2446" s="19" t="s">
        <v>3866</v>
      </c>
      <c r="E2446" s="19" t="s">
        <v>130</v>
      </c>
      <c r="F2446" s="105" t="s">
        <v>3867</v>
      </c>
      <c r="G2446" s="59" t="s">
        <v>3868</v>
      </c>
      <c r="I2446" s="59">
        <v>1</v>
      </c>
      <c r="Q2446" t="str">
        <v/>
      </c>
      <c r="R2446" s="114" t="str">
        <f t="shared" si="48"/>
        <v>YARIS CROSS GAS</v>
      </c>
      <c r="S2446" t="str">
        <v>Other Model</v>
      </c>
    </row>
    <row r="2447" spans="1:19" hidden="1">
      <c r="A2447" s="19" t="s">
        <v>2427</v>
      </c>
      <c r="B2447" s="19" t="s">
        <v>603</v>
      </c>
      <c r="C2447" s="19" t="s">
        <v>3938</v>
      </c>
      <c r="D2447" s="19" t="s">
        <v>2429</v>
      </c>
      <c r="E2447" s="19" t="s">
        <v>119</v>
      </c>
      <c r="F2447" s="105"/>
      <c r="Q2447" t="str">
        <v/>
      </c>
      <c r="R2447" s="114" t="str">
        <f t="shared" si="48"/>
        <v>Innova Zenix Hybrid</v>
      </c>
      <c r="S2447" t="str">
        <v>Big Model</v>
      </c>
    </row>
    <row r="2448" spans="1:19" hidden="1">
      <c r="A2448" s="19" t="s">
        <v>3830</v>
      </c>
      <c r="B2448" s="19" t="s">
        <v>603</v>
      </c>
      <c r="C2448" s="19" t="s">
        <v>3939</v>
      </c>
      <c r="D2448" s="19" t="s">
        <v>3832</v>
      </c>
      <c r="E2448" s="19" t="s">
        <v>124</v>
      </c>
      <c r="F2448" s="105"/>
      <c r="Q2448" t="str">
        <v/>
      </c>
      <c r="R2448" s="114" t="str">
        <f t="shared" si="48"/>
        <v>AGYA GR-S</v>
      </c>
      <c r="S2448" t="str">
        <v>Big Model</v>
      </c>
    </row>
    <row r="2449" spans="1:19" hidden="1">
      <c r="A2449" s="19" t="s">
        <v>3852</v>
      </c>
      <c r="B2449" s="19" t="s">
        <v>170</v>
      </c>
      <c r="C2449" s="19" t="s">
        <v>3940</v>
      </c>
      <c r="D2449" s="19" t="s">
        <v>3854</v>
      </c>
      <c r="E2449" s="19" t="s">
        <v>128</v>
      </c>
      <c r="F2449" s="105" t="s">
        <v>128</v>
      </c>
      <c r="G2449" s="59" t="s">
        <v>3868</v>
      </c>
      <c r="I2449" s="59">
        <v>1</v>
      </c>
      <c r="Q2449" t="str">
        <v/>
      </c>
      <c r="R2449" s="114" t="str">
        <f t="shared" si="48"/>
        <v>YARIS CROSS HYBRID</v>
      </c>
      <c r="S2449" t="str">
        <v>Other Model</v>
      </c>
    </row>
    <row r="2450" spans="1:19" hidden="1">
      <c r="A2450" s="19" t="s">
        <v>3838</v>
      </c>
      <c r="B2450" s="19" t="s">
        <v>605</v>
      </c>
      <c r="C2450" s="19" t="s">
        <v>3941</v>
      </c>
      <c r="D2450" s="19" t="s">
        <v>3840</v>
      </c>
      <c r="E2450" s="19" t="s">
        <v>48</v>
      </c>
      <c r="F2450" s="105"/>
      <c r="Q2450" t="str">
        <v/>
      </c>
      <c r="R2450" s="114" t="str">
        <f t="shared" si="48"/>
        <v>AGYA</v>
      </c>
      <c r="S2450" t="str">
        <v>Big Model</v>
      </c>
    </row>
    <row r="2451" spans="1:19" hidden="1">
      <c r="A2451" s="19" t="s">
        <v>2417</v>
      </c>
      <c r="B2451" s="19" t="s">
        <v>170</v>
      </c>
      <c r="C2451" s="19" t="s">
        <v>3942</v>
      </c>
      <c r="D2451" s="19" t="s">
        <v>2419</v>
      </c>
      <c r="E2451" s="19" t="s">
        <v>118</v>
      </c>
      <c r="F2451" s="105"/>
      <c r="Q2451" t="str">
        <v/>
      </c>
      <c r="R2451" s="114" t="str">
        <f t="shared" si="48"/>
        <v>Innova Zenix</v>
      </c>
      <c r="S2451" t="str">
        <v>Big Model</v>
      </c>
    </row>
    <row r="2452" spans="1:19" hidden="1">
      <c r="A2452" s="19" t="s">
        <v>3864</v>
      </c>
      <c r="B2452" s="19" t="s">
        <v>172</v>
      </c>
      <c r="C2452" s="19" t="s">
        <v>3943</v>
      </c>
      <c r="D2452" s="19" t="s">
        <v>3866</v>
      </c>
      <c r="E2452" s="19" t="s">
        <v>130</v>
      </c>
      <c r="F2452" s="105" t="s">
        <v>3867</v>
      </c>
      <c r="G2452" s="59" t="s">
        <v>960</v>
      </c>
      <c r="I2452" s="59">
        <v>1</v>
      </c>
      <c r="Q2452" t="str">
        <v/>
      </c>
      <c r="R2452" s="114" t="str">
        <f t="shared" si="48"/>
        <v>YARIS CROSS GAS</v>
      </c>
      <c r="S2452" t="str">
        <v>Other Model</v>
      </c>
    </row>
    <row r="2453" spans="1:19" hidden="1">
      <c r="A2453" s="19" t="s">
        <v>3838</v>
      </c>
      <c r="B2453" s="19" t="s">
        <v>569</v>
      </c>
      <c r="C2453" s="19" t="s">
        <v>3944</v>
      </c>
      <c r="D2453" s="19" t="s">
        <v>3840</v>
      </c>
      <c r="E2453" s="19" t="s">
        <v>48</v>
      </c>
      <c r="F2453" s="105"/>
      <c r="Q2453" t="str">
        <v/>
      </c>
      <c r="R2453" s="114" t="str">
        <f t="shared" si="48"/>
        <v>AGYA</v>
      </c>
      <c r="S2453" t="str">
        <v>Big Model</v>
      </c>
    </row>
    <row r="2454" spans="1:19" hidden="1">
      <c r="A2454" s="19" t="s">
        <v>3852</v>
      </c>
      <c r="B2454" s="19" t="s">
        <v>162</v>
      </c>
      <c r="C2454" s="19" t="s">
        <v>3945</v>
      </c>
      <c r="D2454" s="19" t="s">
        <v>3854</v>
      </c>
      <c r="E2454" s="19" t="s">
        <v>128</v>
      </c>
      <c r="F2454" s="105" t="s">
        <v>128</v>
      </c>
      <c r="G2454" s="59" t="s">
        <v>960</v>
      </c>
      <c r="I2454" s="59">
        <v>1</v>
      </c>
      <c r="Q2454" t="str">
        <v/>
      </c>
      <c r="R2454" s="114" t="str">
        <f t="shared" si="48"/>
        <v>YARIS CROSS HYBRID</v>
      </c>
      <c r="S2454" t="str">
        <v>Other Model</v>
      </c>
    </row>
    <row r="2455" spans="1:19" hidden="1">
      <c r="A2455" s="19" t="s">
        <v>3870</v>
      </c>
      <c r="B2455" s="19" t="s">
        <v>162</v>
      </c>
      <c r="C2455" s="19" t="s">
        <v>3946</v>
      </c>
      <c r="D2455" s="19" t="s">
        <v>3872</v>
      </c>
      <c r="E2455" s="19" t="s">
        <v>53</v>
      </c>
      <c r="F2455" s="105"/>
      <c r="Q2455" t="str">
        <v/>
      </c>
      <c r="R2455" s="114" t="str">
        <f t="shared" si="48"/>
        <v>ALPHARD</v>
      </c>
      <c r="S2455" t="str">
        <v>Other Model</v>
      </c>
    </row>
    <row r="2456" spans="1:19" hidden="1">
      <c r="A2456" s="19" t="s">
        <v>912</v>
      </c>
      <c r="B2456" s="19" t="s">
        <v>3947</v>
      </c>
      <c r="C2456" s="19" t="s">
        <v>3948</v>
      </c>
      <c r="D2456" s="19" t="s">
        <v>3949</v>
      </c>
      <c r="E2456" s="19" t="s">
        <v>70</v>
      </c>
      <c r="F2456" s="105"/>
      <c r="Q2456" t="str">
        <v/>
      </c>
      <c r="R2456" s="114" t="str">
        <f t="shared" si="48"/>
        <v>COROLLA</v>
      </c>
      <c r="S2456" t="str">
        <v>Other Model</v>
      </c>
    </row>
    <row r="2457" spans="1:19" hidden="1">
      <c r="A2457" s="19" t="s">
        <v>3950</v>
      </c>
      <c r="B2457" s="19" t="s">
        <v>162</v>
      </c>
      <c r="C2457" s="19" t="s">
        <v>3951</v>
      </c>
      <c r="D2457" s="19" t="s">
        <v>3952</v>
      </c>
      <c r="E2457" s="19" t="s">
        <v>53</v>
      </c>
      <c r="F2457" s="105"/>
      <c r="Q2457" t="str">
        <v/>
      </c>
      <c r="R2457" s="114" t="str">
        <f t="shared" si="48"/>
        <v>ALPHARD</v>
      </c>
      <c r="S2457" t="str">
        <v>Other Model</v>
      </c>
    </row>
    <row r="2458" spans="1:19" hidden="1">
      <c r="A2458" s="19" t="s">
        <v>3663</v>
      </c>
      <c r="B2458" s="19" t="s">
        <v>125</v>
      </c>
      <c r="C2458" s="19" t="s">
        <v>3953</v>
      </c>
      <c r="D2458" s="19" t="s">
        <v>3768</v>
      </c>
      <c r="E2458" s="19" t="s">
        <v>95</v>
      </c>
      <c r="F2458" s="74"/>
      <c r="G2458" s="74"/>
      <c r="H2458" s="75"/>
      <c r="I2458" s="74"/>
      <c r="K2458" s="113"/>
      <c r="L2458" s="113"/>
      <c r="M2458" s="113"/>
      <c r="N2458" s="113"/>
      <c r="O2458" s="113"/>
      <c r="P2458" s="113"/>
      <c r="Q2458" t="str">
        <v/>
      </c>
      <c r="R2458" s="114" t="str">
        <f t="shared" si="48"/>
        <v>YARIS</v>
      </c>
      <c r="S2458" t="str">
        <v>Other Model</v>
      </c>
    </row>
    <row r="2459" spans="1:19" hidden="1">
      <c r="A2459" s="19" t="s">
        <v>3873</v>
      </c>
      <c r="B2459" s="19" t="s">
        <v>567</v>
      </c>
      <c r="C2459" s="19" t="s">
        <v>3954</v>
      </c>
      <c r="D2459" s="19" t="s">
        <v>3875</v>
      </c>
      <c r="E2459" s="19" t="s">
        <v>48</v>
      </c>
      <c r="F2459" s="105"/>
      <c r="Q2459" t="str">
        <v/>
      </c>
      <c r="R2459" s="114" t="str">
        <f t="shared" si="48"/>
        <v>AGYA</v>
      </c>
      <c r="S2459" t="str">
        <v>Big Model</v>
      </c>
    </row>
    <row r="2460" spans="1:19" hidden="1">
      <c r="A2460" s="19" t="s">
        <v>3873</v>
      </c>
      <c r="B2460" s="19" t="s">
        <v>569</v>
      </c>
      <c r="C2460" s="19" t="s">
        <v>3955</v>
      </c>
      <c r="D2460" s="19" t="s">
        <v>3875</v>
      </c>
      <c r="E2460" s="19" t="s">
        <v>48</v>
      </c>
      <c r="F2460" s="105"/>
      <c r="Q2460" t="str">
        <v/>
      </c>
      <c r="R2460" s="114" t="str">
        <f t="shared" si="48"/>
        <v>AGYA</v>
      </c>
      <c r="S2460" t="str">
        <v>Big Model</v>
      </c>
    </row>
    <row r="2461" spans="1:19" hidden="1">
      <c r="A2461" s="19" t="s">
        <v>1842</v>
      </c>
      <c r="B2461" s="19" t="s">
        <v>164</v>
      </c>
      <c r="C2461" s="19" t="s">
        <v>3956</v>
      </c>
      <c r="D2461" s="19" t="s">
        <v>1851</v>
      </c>
      <c r="E2461" s="19" t="s">
        <v>82</v>
      </c>
      <c r="F2461" s="105"/>
      <c r="Q2461" t="str">
        <v/>
      </c>
      <c r="R2461" s="114" t="str">
        <f t="shared" si="48"/>
        <v>HILUX S-CAB</v>
      </c>
      <c r="S2461" t="str">
        <v>Other Model</v>
      </c>
    </row>
    <row r="2462" spans="1:19" hidden="1">
      <c r="A2462" s="19" t="s">
        <v>2517</v>
      </c>
      <c r="B2462" s="19" t="s">
        <v>291</v>
      </c>
      <c r="C2462" s="19" t="s">
        <v>3957</v>
      </c>
      <c r="D2462" s="19" t="s">
        <v>3958</v>
      </c>
      <c r="E2462" s="19" t="s">
        <v>86</v>
      </c>
      <c r="F2462" s="105"/>
      <c r="Q2462" t="str">
        <v/>
      </c>
      <c r="R2462" s="114" t="str">
        <f t="shared" si="48"/>
        <v>LANDCRUISER 70</v>
      </c>
      <c r="S2462" t="str">
        <v>Other Model</v>
      </c>
    </row>
    <row r="2463" spans="1:19" hidden="1">
      <c r="A2463" s="19" t="s">
        <v>2427</v>
      </c>
      <c r="B2463" s="19" t="s">
        <v>172</v>
      </c>
      <c r="C2463" s="19" t="s">
        <v>3959</v>
      </c>
      <c r="D2463" s="19" t="s">
        <v>2429</v>
      </c>
      <c r="E2463" s="19" t="s">
        <v>119</v>
      </c>
      <c r="F2463" s="105"/>
      <c r="Q2463" t="str">
        <v/>
      </c>
      <c r="R2463" s="114" t="str">
        <f t="shared" si="48"/>
        <v>Innova Zenix Hybrid</v>
      </c>
      <c r="S2463" t="str">
        <v>Big Model</v>
      </c>
    </row>
    <row r="2464" spans="1:19" hidden="1">
      <c r="A2464" s="19" t="s">
        <v>3674</v>
      </c>
      <c r="B2464" s="19" t="s">
        <v>125</v>
      </c>
      <c r="C2464" s="19" t="s">
        <v>3960</v>
      </c>
      <c r="D2464" s="19" t="s">
        <v>3765</v>
      </c>
      <c r="E2464" s="19" t="s">
        <v>95</v>
      </c>
      <c r="F2464" s="74" t="s">
        <v>3773</v>
      </c>
      <c r="G2464" s="74" t="s">
        <v>252</v>
      </c>
      <c r="H2464" s="75" t="s">
        <v>161</v>
      </c>
      <c r="I2464" s="74">
        <v>1</v>
      </c>
      <c r="K2464" s="113"/>
      <c r="L2464" s="113"/>
      <c r="M2464" s="113"/>
      <c r="N2464" s="113"/>
      <c r="O2464" s="113">
        <v>7</v>
      </c>
      <c r="P2464" s="113" t="s">
        <v>95</v>
      </c>
      <c r="Q2464" t="str">
        <v>MAIN MODELS</v>
      </c>
      <c r="R2464" s="114" t="str">
        <f t="shared" si="48"/>
        <v>YARIS</v>
      </c>
      <c r="S2464" t="str">
        <v>Other Model</v>
      </c>
    </row>
    <row r="2465" spans="1:19" hidden="1">
      <c r="A2465" s="19" t="s">
        <v>3852</v>
      </c>
      <c r="B2465" s="19" t="s">
        <v>216</v>
      </c>
      <c r="C2465" s="19" t="s">
        <v>3961</v>
      </c>
      <c r="D2465" s="19" t="s">
        <v>3854</v>
      </c>
      <c r="E2465" s="19" t="s">
        <v>128</v>
      </c>
      <c r="F2465" s="105" t="s">
        <v>128</v>
      </c>
      <c r="G2465" s="59" t="s">
        <v>3868</v>
      </c>
      <c r="I2465" s="59">
        <v>1</v>
      </c>
      <c r="Q2465" t="str">
        <v/>
      </c>
      <c r="R2465" s="114" t="str">
        <f t="shared" si="48"/>
        <v>YARIS CROSS HYBRID</v>
      </c>
      <c r="S2465" t="str">
        <v>Other Model</v>
      </c>
    </row>
    <row r="2466" spans="1:19" hidden="1">
      <c r="A2466" s="19" t="s">
        <v>3826</v>
      </c>
      <c r="B2466" s="19" t="s">
        <v>603</v>
      </c>
      <c r="C2466" s="19" t="s">
        <v>3962</v>
      </c>
      <c r="D2466" s="19" t="s">
        <v>3828</v>
      </c>
      <c r="E2466" s="19" t="s">
        <v>124</v>
      </c>
      <c r="F2466" s="105"/>
      <c r="Q2466" t="str">
        <v/>
      </c>
      <c r="R2466" s="114" t="str">
        <f t="shared" si="48"/>
        <v>AGYA GR-S</v>
      </c>
      <c r="S2466" t="str">
        <v>Big Model</v>
      </c>
    </row>
    <row r="2467" spans="1:19" hidden="1">
      <c r="A2467" s="19" t="s">
        <v>3950</v>
      </c>
      <c r="B2467" s="19" t="s">
        <v>158</v>
      </c>
      <c r="C2467" s="19" t="s">
        <v>3963</v>
      </c>
      <c r="D2467" s="19" t="s">
        <v>3952</v>
      </c>
      <c r="E2467" s="19" t="s">
        <v>53</v>
      </c>
      <c r="F2467" s="105"/>
      <c r="Q2467" t="str">
        <v/>
      </c>
      <c r="R2467" s="114" t="str">
        <f t="shared" si="48"/>
        <v>ALPHARD</v>
      </c>
      <c r="S2467" t="str">
        <v>Other Model</v>
      </c>
    </row>
    <row r="2468" spans="1:19" hidden="1">
      <c r="A2468" s="19" t="s">
        <v>1845</v>
      </c>
      <c r="B2468" s="19" t="s">
        <v>524</v>
      </c>
      <c r="C2468" s="19" t="s">
        <v>3964</v>
      </c>
      <c r="D2468" s="19" t="s">
        <v>1849</v>
      </c>
      <c r="E2468" s="19" t="s">
        <v>82</v>
      </c>
      <c r="F2468" s="105"/>
      <c r="Q2468" t="str">
        <v/>
      </c>
      <c r="R2468" s="114" t="str">
        <f t="shared" si="48"/>
        <v>HILUX S-CAB</v>
      </c>
      <c r="S2468" t="str">
        <v>Other Model</v>
      </c>
    </row>
    <row r="2469" spans="1:19" hidden="1">
      <c r="A2469" s="19" t="s">
        <v>3830</v>
      </c>
      <c r="B2469" s="19" t="s">
        <v>596</v>
      </c>
      <c r="C2469" s="19" t="s">
        <v>3965</v>
      </c>
      <c r="D2469" s="19" t="s">
        <v>3832</v>
      </c>
      <c r="E2469" s="19" t="s">
        <v>124</v>
      </c>
      <c r="F2469" s="105"/>
      <c r="Q2469" t="str">
        <v/>
      </c>
      <c r="R2469" s="114" t="str">
        <f t="shared" si="48"/>
        <v>AGYA GR-S</v>
      </c>
      <c r="S2469" t="str">
        <v>Big Model</v>
      </c>
    </row>
    <row r="2470" spans="1:19" hidden="1">
      <c r="A2470" s="19" t="s">
        <v>935</v>
      </c>
      <c r="B2470" s="19" t="s">
        <v>524</v>
      </c>
      <c r="C2470" s="19" t="s">
        <v>3966</v>
      </c>
      <c r="D2470" s="19" t="s">
        <v>937</v>
      </c>
      <c r="E2470" s="19" t="s">
        <v>74</v>
      </c>
      <c r="F2470" s="105"/>
      <c r="Q2470" t="str">
        <v/>
      </c>
      <c r="R2470" s="114" t="str">
        <f t="shared" si="48"/>
        <v>COROLLA HYBRID</v>
      </c>
      <c r="S2470" t="str">
        <v>Other Model</v>
      </c>
    </row>
    <row r="2471" spans="1:19" hidden="1">
      <c r="A2471" s="19" t="s">
        <v>3864</v>
      </c>
      <c r="B2471" s="19" t="s">
        <v>162</v>
      </c>
      <c r="C2471" s="19" t="s">
        <v>3967</v>
      </c>
      <c r="D2471" s="19" t="s">
        <v>3866</v>
      </c>
      <c r="E2471" s="19" t="s">
        <v>130</v>
      </c>
      <c r="F2471" s="105" t="s">
        <v>3867</v>
      </c>
      <c r="G2471" s="59" t="s">
        <v>960</v>
      </c>
      <c r="I2471" s="59">
        <v>1</v>
      </c>
      <c r="Q2471" t="str">
        <v/>
      </c>
      <c r="R2471" s="114" t="str">
        <f t="shared" si="48"/>
        <v>YARIS CROSS GAS</v>
      </c>
      <c r="S2471" t="str">
        <v>Other Model</v>
      </c>
    </row>
    <row r="2472" spans="1:19" hidden="1">
      <c r="A2472" s="19" t="s">
        <v>3838</v>
      </c>
      <c r="B2472" s="19" t="s">
        <v>596</v>
      </c>
      <c r="C2472" s="19" t="s">
        <v>3968</v>
      </c>
      <c r="D2472" s="19" t="s">
        <v>3840</v>
      </c>
      <c r="E2472" s="19" t="s">
        <v>48</v>
      </c>
      <c r="F2472" s="105"/>
      <c r="Q2472" t="str">
        <v/>
      </c>
      <c r="R2472" s="114" t="str">
        <f t="shared" si="48"/>
        <v>AGYA</v>
      </c>
      <c r="S2472" t="str">
        <v>Big Model</v>
      </c>
    </row>
    <row r="2473" spans="1:19" hidden="1">
      <c r="A2473" s="19" t="s">
        <v>2427</v>
      </c>
      <c r="B2473" s="19" t="s">
        <v>170</v>
      </c>
      <c r="C2473" s="19" t="s">
        <v>3969</v>
      </c>
      <c r="D2473" s="19" t="s">
        <v>2429</v>
      </c>
      <c r="E2473" s="19" t="s">
        <v>119</v>
      </c>
      <c r="F2473" s="105"/>
      <c r="Q2473" t="str">
        <v/>
      </c>
      <c r="R2473" s="114" t="str">
        <f t="shared" si="48"/>
        <v>Innova Zenix Hybrid</v>
      </c>
      <c r="S2473" t="str">
        <v>Big Model</v>
      </c>
    </row>
    <row r="2474" spans="1:19" hidden="1">
      <c r="A2474" s="19" t="s">
        <v>3834</v>
      </c>
      <c r="B2474" s="19" t="s">
        <v>170</v>
      </c>
      <c r="C2474" s="19" t="s">
        <v>3970</v>
      </c>
      <c r="D2474" s="19" t="s">
        <v>3971</v>
      </c>
      <c r="E2474" s="19" t="s">
        <v>132</v>
      </c>
      <c r="F2474" s="105"/>
      <c r="Q2474" t="str">
        <v/>
      </c>
      <c r="R2474" s="114" t="str">
        <f t="shared" si="48"/>
        <v>Hilux GR-S</v>
      </c>
      <c r="S2474" t="str">
        <v>Other Model</v>
      </c>
    </row>
    <row r="2475" spans="1:19" hidden="1">
      <c r="A2475" s="19" t="s">
        <v>935</v>
      </c>
      <c r="B2475" s="19" t="s">
        <v>2795</v>
      </c>
      <c r="C2475" s="19" t="s">
        <v>3972</v>
      </c>
      <c r="D2475" s="19" t="s">
        <v>937</v>
      </c>
      <c r="E2475" s="19" t="s">
        <v>74</v>
      </c>
      <c r="F2475" s="105"/>
      <c r="Q2475" t="str">
        <v/>
      </c>
      <c r="R2475" s="114" t="str">
        <f t="shared" si="48"/>
        <v>COROLLA HYBRID</v>
      </c>
      <c r="S2475" t="str">
        <v>Other Model</v>
      </c>
    </row>
    <row r="2476" spans="1:19" hidden="1">
      <c r="A2476" s="19" t="s">
        <v>912</v>
      </c>
      <c r="B2476" s="19" t="s">
        <v>2330</v>
      </c>
      <c r="C2476" s="19" t="s">
        <v>3973</v>
      </c>
      <c r="D2476" s="19" t="s">
        <v>920</v>
      </c>
      <c r="E2476" s="19" t="s">
        <v>70</v>
      </c>
      <c r="F2476" s="105"/>
      <c r="Q2476" t="str">
        <v/>
      </c>
      <c r="R2476" s="114" t="str">
        <f t="shared" si="48"/>
        <v>COROLLA</v>
      </c>
      <c r="S2476" t="str">
        <v>Other Model</v>
      </c>
    </row>
    <row r="2477" spans="1:19" hidden="1">
      <c r="A2477" s="19" t="s">
        <v>2423</v>
      </c>
      <c r="B2477" s="19" t="s">
        <v>172</v>
      </c>
      <c r="C2477" s="19" t="s">
        <v>3974</v>
      </c>
      <c r="D2477" s="19" t="s">
        <v>2425</v>
      </c>
      <c r="E2477" s="19" t="s">
        <v>119</v>
      </c>
      <c r="F2477" s="105"/>
      <c r="Q2477" t="str">
        <v/>
      </c>
      <c r="R2477" s="114" t="str">
        <f t="shared" si="48"/>
        <v>Innova Zenix Hybrid</v>
      </c>
      <c r="S2477" t="str">
        <v>Big Model</v>
      </c>
    </row>
    <row r="2478" spans="1:19" hidden="1">
      <c r="A2478" s="19" t="s">
        <v>3826</v>
      </c>
      <c r="B2478" s="19" t="s">
        <v>596</v>
      </c>
      <c r="C2478" s="19" t="s">
        <v>3975</v>
      </c>
      <c r="D2478" s="19" t="s">
        <v>3828</v>
      </c>
      <c r="E2478" s="19" t="s">
        <v>124</v>
      </c>
      <c r="F2478" s="105"/>
      <c r="Q2478" t="str">
        <v/>
      </c>
      <c r="R2478" s="114" t="str">
        <f t="shared" si="48"/>
        <v>AGYA GR-S</v>
      </c>
      <c r="S2478" t="str">
        <v>Big Model</v>
      </c>
    </row>
    <row r="2479" spans="1:19" hidden="1">
      <c r="A2479" s="19" t="s">
        <v>3852</v>
      </c>
      <c r="B2479" s="19" t="s">
        <v>172</v>
      </c>
      <c r="C2479" s="19" t="s">
        <v>3976</v>
      </c>
      <c r="D2479" s="19" t="s">
        <v>3854</v>
      </c>
      <c r="E2479" s="19" t="s">
        <v>128</v>
      </c>
      <c r="F2479" s="105" t="s">
        <v>128</v>
      </c>
      <c r="G2479" s="59" t="s">
        <v>960</v>
      </c>
      <c r="I2479" s="59">
        <v>1</v>
      </c>
      <c r="Q2479" t="str">
        <v/>
      </c>
      <c r="R2479" s="114" t="str">
        <f t="shared" si="48"/>
        <v>YARIS CROSS HYBRID</v>
      </c>
      <c r="S2479" t="str">
        <v>Other Model</v>
      </c>
    </row>
    <row r="2480" spans="1:19" hidden="1">
      <c r="A2480" s="19" t="s">
        <v>633</v>
      </c>
      <c r="B2480" s="19" t="s">
        <v>174</v>
      </c>
      <c r="C2480" s="19" t="s">
        <v>3977</v>
      </c>
      <c r="D2480" s="19" t="s">
        <v>635</v>
      </c>
      <c r="E2480" s="19" t="s">
        <v>120</v>
      </c>
      <c r="F2480" s="105"/>
      <c r="Q2480" t="str">
        <v/>
      </c>
      <c r="R2480" s="114" t="str">
        <f t="shared" si="48"/>
        <v>BZ4X</v>
      </c>
      <c r="S2480" t="str">
        <v>Other Model</v>
      </c>
    </row>
    <row r="2481" spans="1:19" hidden="1">
      <c r="A2481" s="19" t="s">
        <v>2417</v>
      </c>
      <c r="B2481" s="19" t="s">
        <v>172</v>
      </c>
      <c r="C2481" s="19" t="s">
        <v>3978</v>
      </c>
      <c r="D2481" s="19" t="s">
        <v>2419</v>
      </c>
      <c r="E2481" s="19" t="s">
        <v>118</v>
      </c>
      <c r="F2481" s="105"/>
      <c r="Q2481" t="str">
        <v/>
      </c>
      <c r="R2481" s="114" t="str">
        <f t="shared" si="48"/>
        <v>Innova Zenix</v>
      </c>
      <c r="S2481" t="str">
        <v>Big Model</v>
      </c>
    </row>
    <row r="2482" spans="1:19" hidden="1">
      <c r="A2482" s="19" t="s">
        <v>3979</v>
      </c>
      <c r="B2482" s="19" t="s">
        <v>158</v>
      </c>
      <c r="C2482" s="19" t="s">
        <v>3980</v>
      </c>
      <c r="D2482" s="19" t="s">
        <v>3981</v>
      </c>
      <c r="E2482" s="19" t="s">
        <v>86</v>
      </c>
      <c r="F2482" s="105"/>
      <c r="Q2482" t="str">
        <v/>
      </c>
      <c r="R2482" s="114" t="str">
        <f t="shared" si="48"/>
        <v>LANDCRUISER 70</v>
      </c>
      <c r="S2482" t="str">
        <v>Other Model</v>
      </c>
    </row>
    <row r="2483" spans="1:19" hidden="1">
      <c r="A2483" s="19" t="s">
        <v>949</v>
      </c>
      <c r="B2483" s="19" t="s">
        <v>567</v>
      </c>
      <c r="C2483" s="19" t="s">
        <v>3982</v>
      </c>
      <c r="D2483" s="19" t="s">
        <v>951</v>
      </c>
      <c r="E2483" s="19" t="s">
        <v>73</v>
      </c>
      <c r="F2483" s="105"/>
      <c r="Q2483" t="str">
        <v/>
      </c>
      <c r="R2483" s="114" t="str">
        <f t="shared" si="48"/>
        <v>COROLLA CROSS HYBRID</v>
      </c>
      <c r="S2483" t="str">
        <v>Other Model</v>
      </c>
    </row>
    <row r="2484" spans="1:19" hidden="1">
      <c r="A2484" s="19" t="s">
        <v>912</v>
      </c>
      <c r="B2484" s="19" t="s">
        <v>1965</v>
      </c>
      <c r="C2484" s="19" t="s">
        <v>3983</v>
      </c>
      <c r="D2484" s="19" t="s">
        <v>920</v>
      </c>
      <c r="E2484" s="19" t="s">
        <v>70</v>
      </c>
      <c r="F2484" s="105"/>
      <c r="Q2484" t="str">
        <v/>
      </c>
      <c r="R2484" s="114" t="str">
        <f t="shared" si="48"/>
        <v>COROLLA</v>
      </c>
      <c r="S2484" t="str">
        <v>Other Model</v>
      </c>
    </row>
    <row r="2485" spans="1:19" hidden="1">
      <c r="A2485" s="19" t="s">
        <v>3873</v>
      </c>
      <c r="B2485" s="19" t="s">
        <v>605</v>
      </c>
      <c r="C2485" s="19" t="s">
        <v>3984</v>
      </c>
      <c r="D2485" s="19" t="s">
        <v>3875</v>
      </c>
      <c r="E2485" s="19" t="s">
        <v>48</v>
      </c>
      <c r="F2485" s="105"/>
      <c r="Q2485" t="str">
        <v/>
      </c>
      <c r="R2485" s="114" t="str">
        <f t="shared" si="48"/>
        <v>AGYA</v>
      </c>
      <c r="S2485" t="str">
        <v>Big Model</v>
      </c>
    </row>
    <row r="2486" spans="1:19" hidden="1">
      <c r="A2486" s="19" t="s">
        <v>3674</v>
      </c>
      <c r="B2486" s="19" t="s">
        <v>121</v>
      </c>
      <c r="C2486" s="19" t="s">
        <v>3985</v>
      </c>
      <c r="D2486" s="19" t="s">
        <v>3765</v>
      </c>
      <c r="E2486" s="19" t="s">
        <v>95</v>
      </c>
      <c r="F2486" s="74" t="s">
        <v>3773</v>
      </c>
      <c r="G2486" s="74" t="s">
        <v>252</v>
      </c>
      <c r="H2486" s="75" t="s">
        <v>161</v>
      </c>
      <c r="I2486" s="74">
        <v>1</v>
      </c>
      <c r="K2486" s="113"/>
      <c r="L2486" s="113"/>
      <c r="M2486" s="113"/>
      <c r="N2486" s="113"/>
      <c r="O2486" s="113">
        <v>7</v>
      </c>
      <c r="P2486" s="113" t="s">
        <v>95</v>
      </c>
      <c r="Q2486" t="str">
        <v>MAIN MODELS</v>
      </c>
      <c r="R2486" s="114" t="str">
        <f t="shared" si="48"/>
        <v>YARIS</v>
      </c>
      <c r="S2486" t="str">
        <v>Other Model</v>
      </c>
    </row>
    <row r="2487" spans="1:19" hidden="1">
      <c r="A2487" s="19" t="s">
        <v>3663</v>
      </c>
      <c r="B2487" s="19" t="s">
        <v>121</v>
      </c>
      <c r="C2487" s="19" t="s">
        <v>3986</v>
      </c>
      <c r="D2487" s="19" t="s">
        <v>3768</v>
      </c>
      <c r="E2487" s="19" t="s">
        <v>95</v>
      </c>
      <c r="F2487" s="74"/>
      <c r="G2487" s="74"/>
      <c r="H2487" s="75"/>
      <c r="I2487" s="74"/>
      <c r="K2487" s="113"/>
      <c r="L2487" s="113"/>
      <c r="M2487" s="113"/>
      <c r="N2487" s="113"/>
      <c r="O2487" s="113"/>
      <c r="P2487" s="113"/>
      <c r="Q2487" t="str">
        <v/>
      </c>
      <c r="R2487" s="114" t="str">
        <f t="shared" si="48"/>
        <v>YARIS</v>
      </c>
      <c r="S2487" t="str">
        <v>Other Model</v>
      </c>
    </row>
    <row r="2488" spans="1:19" hidden="1">
      <c r="A2488" s="19" t="s">
        <v>2423</v>
      </c>
      <c r="B2488" s="19" t="s">
        <v>170</v>
      </c>
      <c r="C2488" s="19" t="s">
        <v>3987</v>
      </c>
      <c r="D2488" s="19" t="s">
        <v>2425</v>
      </c>
      <c r="E2488" s="19" t="s">
        <v>119</v>
      </c>
      <c r="F2488" s="105"/>
      <c r="Q2488" t="str">
        <v/>
      </c>
      <c r="R2488" s="114" t="str">
        <f t="shared" si="48"/>
        <v>Innova Zenix Hybrid</v>
      </c>
      <c r="S2488" t="str">
        <v>Big Model</v>
      </c>
    </row>
    <row r="2489" spans="1:19" hidden="1">
      <c r="A2489" s="19" t="s">
        <v>3988</v>
      </c>
      <c r="B2489" s="19" t="s">
        <v>221</v>
      </c>
      <c r="C2489" s="19" t="s">
        <v>3989</v>
      </c>
      <c r="D2489" s="19" t="s">
        <v>1876</v>
      </c>
      <c r="E2489" s="19" t="s">
        <v>84</v>
      </c>
      <c r="F2489" s="105"/>
      <c r="Q2489" t="str">
        <v/>
      </c>
      <c r="R2489" s="114"/>
      <c r="S2489" t="e">
        <v>#N/A</v>
      </c>
    </row>
    <row r="2490" spans="1:19" hidden="1">
      <c r="A2490" s="19" t="s">
        <v>3990</v>
      </c>
      <c r="B2490" s="19" t="s">
        <v>158</v>
      </c>
      <c r="C2490" s="19" t="s">
        <v>3991</v>
      </c>
      <c r="D2490" s="19" t="s">
        <v>3992</v>
      </c>
      <c r="E2490" s="19" t="s">
        <v>107</v>
      </c>
      <c r="F2490" s="105">
        <v>45049.081643518519</v>
      </c>
      <c r="Q2490" t="str">
        <v/>
      </c>
      <c r="R2490" s="107" t="str">
        <f t="shared" si="48"/>
        <v>PRIUS</v>
      </c>
      <c r="S2490" t="str">
        <v>Other Model</v>
      </c>
    </row>
    <row r="2491" spans="1:19" hidden="1">
      <c r="A2491" s="19" t="s">
        <v>3864</v>
      </c>
      <c r="B2491" s="19" t="s">
        <v>569</v>
      </c>
      <c r="C2491" s="19" t="s">
        <v>3993</v>
      </c>
      <c r="D2491" s="19" t="s">
        <v>3866</v>
      </c>
      <c r="E2491" s="19" t="s">
        <v>130</v>
      </c>
      <c r="F2491" s="105">
        <v>45065.469525462962</v>
      </c>
      <c r="Q2491" t="str">
        <v/>
      </c>
      <c r="R2491" s="114" t="str">
        <f t="shared" si="48"/>
        <v>YARIS CROSS GAS</v>
      </c>
      <c r="S2491" t="str">
        <v>Other Model</v>
      </c>
    </row>
    <row r="2492" spans="1:19" hidden="1">
      <c r="A2492" s="19" t="s">
        <v>3852</v>
      </c>
      <c r="B2492" s="19" t="s">
        <v>603</v>
      </c>
      <c r="C2492" s="19" t="s">
        <v>3994</v>
      </c>
      <c r="D2492" s="19" t="s">
        <v>3854</v>
      </c>
      <c r="E2492" s="19" t="s">
        <v>128</v>
      </c>
      <c r="F2492" s="105">
        <v>45065.469525462962</v>
      </c>
      <c r="Q2492" t="str">
        <v/>
      </c>
      <c r="R2492" s="114" t="str">
        <f t="shared" si="48"/>
        <v>YARIS CROSS HYBRID</v>
      </c>
      <c r="S2492" t="str">
        <v>Other Model</v>
      </c>
    </row>
    <row r="2493" spans="1:19" hidden="1">
      <c r="A2493" s="19" t="s">
        <v>3852</v>
      </c>
      <c r="B2493" s="19" t="s">
        <v>1415</v>
      </c>
      <c r="C2493" s="19" t="s">
        <v>3995</v>
      </c>
      <c r="D2493" s="19" t="s">
        <v>3854</v>
      </c>
      <c r="E2493" s="19" t="s">
        <v>128</v>
      </c>
      <c r="F2493" s="105">
        <v>45065.469525462962</v>
      </c>
      <c r="Q2493" t="str">
        <v/>
      </c>
      <c r="R2493" s="114" t="str">
        <f t="shared" si="48"/>
        <v>YARIS CROSS HYBRID</v>
      </c>
      <c r="S2493" t="str">
        <v>Other Model</v>
      </c>
    </row>
    <row r="2494" spans="1:19" hidden="1">
      <c r="A2494" s="19" t="s">
        <v>3390</v>
      </c>
      <c r="B2494" s="19" t="s">
        <v>2999</v>
      </c>
      <c r="C2494" s="19" t="s">
        <v>3996</v>
      </c>
      <c r="D2494" s="19" t="s">
        <v>3390</v>
      </c>
      <c r="E2494" s="19" t="s">
        <v>57</v>
      </c>
      <c r="F2494" s="105">
        <v>45069.087835648148</v>
      </c>
      <c r="Q2494" t="str">
        <v/>
      </c>
      <c r="S2494" t="e">
        <v>#N/A</v>
      </c>
    </row>
    <row r="2495" spans="1:19" hidden="1">
      <c r="A2495" s="19" t="s">
        <v>3864</v>
      </c>
      <c r="B2495" s="19" t="s">
        <v>596</v>
      </c>
      <c r="C2495" s="19" t="s">
        <v>3997</v>
      </c>
      <c r="D2495" s="19" t="s">
        <v>3866</v>
      </c>
      <c r="E2495" s="19" t="s">
        <v>130</v>
      </c>
      <c r="F2495" s="105">
        <v>45065.469525462962</v>
      </c>
      <c r="Q2495" t="str">
        <v/>
      </c>
      <c r="R2495" s="114" t="str">
        <f t="shared" si="48"/>
        <v>YARIS CROSS GAS</v>
      </c>
      <c r="S2495" t="str">
        <v>Other Model</v>
      </c>
    </row>
    <row r="2496" spans="1:19" hidden="1">
      <c r="A2496" s="19" t="s">
        <v>3852</v>
      </c>
      <c r="B2496" s="19" t="s">
        <v>3043</v>
      </c>
      <c r="C2496" s="19" t="s">
        <v>3998</v>
      </c>
      <c r="D2496" s="19" t="s">
        <v>3854</v>
      </c>
      <c r="E2496" s="19" t="s">
        <v>128</v>
      </c>
      <c r="F2496" s="105">
        <v>45065.469525462962</v>
      </c>
      <c r="Q2496" t="str">
        <v/>
      </c>
      <c r="R2496" s="114" t="str">
        <f t="shared" si="48"/>
        <v>YARIS CROSS HYBRID</v>
      </c>
      <c r="S2496" t="str">
        <v>Other Model</v>
      </c>
    </row>
    <row r="2497" spans="1:19" hidden="1">
      <c r="A2497" s="19" t="s">
        <v>3852</v>
      </c>
      <c r="B2497" s="19" t="s">
        <v>628</v>
      </c>
      <c r="C2497" s="19" t="s">
        <v>3999</v>
      </c>
      <c r="D2497" s="19" t="s">
        <v>3854</v>
      </c>
      <c r="E2497" s="19" t="s">
        <v>128</v>
      </c>
      <c r="F2497" s="105">
        <v>45065.469525462962</v>
      </c>
      <c r="Q2497" t="str">
        <v/>
      </c>
      <c r="R2497" s="114" t="str">
        <f t="shared" si="48"/>
        <v>YARIS CROSS HYBRID</v>
      </c>
      <c r="S2497" t="str">
        <v>Other Model</v>
      </c>
    </row>
    <row r="2498" spans="1:19" hidden="1">
      <c r="A2498" s="19" t="s">
        <v>3852</v>
      </c>
      <c r="B2498" s="19" t="s">
        <v>567</v>
      </c>
      <c r="C2498" s="19" t="s">
        <v>4000</v>
      </c>
      <c r="D2498" s="19" t="s">
        <v>3854</v>
      </c>
      <c r="E2498" s="19" t="s">
        <v>128</v>
      </c>
      <c r="F2498" s="105">
        <v>45065.469525462962</v>
      </c>
      <c r="Q2498" t="str">
        <v/>
      </c>
      <c r="R2498" s="114" t="str">
        <f t="shared" si="48"/>
        <v>YARIS CROSS HYBRID</v>
      </c>
      <c r="S2498" t="str">
        <v>Other Model</v>
      </c>
    </row>
    <row r="2499" spans="1:19" hidden="1">
      <c r="A2499" s="19" t="s">
        <v>3864</v>
      </c>
      <c r="B2499" s="19" t="s">
        <v>603</v>
      </c>
      <c r="C2499" s="19" t="s">
        <v>4001</v>
      </c>
      <c r="D2499" s="19" t="s">
        <v>3866</v>
      </c>
      <c r="E2499" s="19" t="s">
        <v>130</v>
      </c>
      <c r="F2499" s="105">
        <v>45065.469525462962</v>
      </c>
      <c r="Q2499" t="str">
        <v/>
      </c>
      <c r="R2499" s="114" t="str">
        <f t="shared" ref="R2499:R2562" si="49">E2499</f>
        <v>YARIS CROSS GAS</v>
      </c>
      <c r="S2499" t="str">
        <v>Other Model</v>
      </c>
    </row>
    <row r="2500" spans="1:19" hidden="1">
      <c r="A2500" s="19" t="s">
        <v>3382</v>
      </c>
      <c r="B2500" s="19" t="s">
        <v>3052</v>
      </c>
      <c r="C2500" s="19" t="s">
        <v>4002</v>
      </c>
      <c r="D2500" s="19" t="s">
        <v>3384</v>
      </c>
      <c r="E2500" s="19" t="s">
        <v>57</v>
      </c>
      <c r="F2500" s="105">
        <v>45069.087835648148</v>
      </c>
      <c r="Q2500" t="str">
        <v/>
      </c>
      <c r="S2500" t="e">
        <v>#N/A</v>
      </c>
    </row>
    <row r="2501" spans="1:19" hidden="1">
      <c r="A2501" s="19" t="s">
        <v>3864</v>
      </c>
      <c r="B2501" s="19" t="s">
        <v>567</v>
      </c>
      <c r="C2501" s="19" t="s">
        <v>4003</v>
      </c>
      <c r="D2501" s="19" t="s">
        <v>3866</v>
      </c>
      <c r="E2501" s="19" t="s">
        <v>130</v>
      </c>
      <c r="F2501" s="105">
        <v>45065.469525462962</v>
      </c>
      <c r="Q2501" t="str">
        <v/>
      </c>
      <c r="R2501" s="114" t="str">
        <f t="shared" si="49"/>
        <v>YARIS CROSS GAS</v>
      </c>
      <c r="S2501" t="str">
        <v>Other Model</v>
      </c>
    </row>
    <row r="2502" spans="1:19" hidden="1">
      <c r="A2502" s="19" t="s">
        <v>3390</v>
      </c>
      <c r="B2502" s="19" t="s">
        <v>603</v>
      </c>
      <c r="C2502" s="19" t="s">
        <v>4004</v>
      </c>
      <c r="D2502" s="19" t="s">
        <v>3392</v>
      </c>
      <c r="E2502" s="19" t="s">
        <v>57</v>
      </c>
      <c r="F2502" s="105">
        <v>45069.087835648148</v>
      </c>
      <c r="Q2502" t="str">
        <v/>
      </c>
      <c r="S2502" t="e">
        <v>#N/A</v>
      </c>
    </row>
    <row r="2503" spans="1:19" hidden="1">
      <c r="A2503" s="19" t="s">
        <v>3852</v>
      </c>
      <c r="B2503" s="19" t="s">
        <v>2999</v>
      </c>
      <c r="C2503" s="19" t="s">
        <v>4005</v>
      </c>
      <c r="D2503" s="19" t="s">
        <v>3854</v>
      </c>
      <c r="E2503" s="19" t="s">
        <v>128</v>
      </c>
      <c r="F2503" s="105">
        <v>45065.469525462962</v>
      </c>
      <c r="Q2503" t="str">
        <v/>
      </c>
      <c r="R2503" s="114" t="str">
        <f t="shared" si="49"/>
        <v>YARIS CROSS HYBRID</v>
      </c>
      <c r="S2503" t="str">
        <v>Other Model</v>
      </c>
    </row>
    <row r="2504" spans="1:19" hidden="1">
      <c r="A2504" s="19" t="s">
        <v>3386</v>
      </c>
      <c r="B2504" s="19" t="s">
        <v>3052</v>
      </c>
      <c r="C2504" s="19" t="s">
        <v>4006</v>
      </c>
      <c r="D2504" s="19" t="s">
        <v>3388</v>
      </c>
      <c r="E2504" s="19" t="s">
        <v>57</v>
      </c>
      <c r="F2504" s="105">
        <v>45069.087835648148</v>
      </c>
      <c r="Q2504" t="str">
        <v/>
      </c>
      <c r="S2504" t="e">
        <v>#N/A</v>
      </c>
    </row>
    <row r="2505" spans="1:19" hidden="1">
      <c r="A2505" s="19" t="s">
        <v>3382</v>
      </c>
      <c r="B2505" s="19" t="s">
        <v>3043</v>
      </c>
      <c r="C2505" s="19" t="s">
        <v>4007</v>
      </c>
      <c r="D2505" s="19" t="s">
        <v>3384</v>
      </c>
      <c r="E2505" s="19" t="s">
        <v>57</v>
      </c>
      <c r="F2505" s="105">
        <v>45069.087835648148</v>
      </c>
      <c r="Q2505" t="str">
        <v/>
      </c>
      <c r="S2505" t="e">
        <v>#N/A</v>
      </c>
    </row>
    <row r="2506" spans="1:19" hidden="1">
      <c r="A2506" s="19" t="s">
        <v>3864</v>
      </c>
      <c r="B2506" s="19" t="s">
        <v>625</v>
      </c>
      <c r="C2506" s="19" t="s">
        <v>4008</v>
      </c>
      <c r="D2506" s="19" t="s">
        <v>3866</v>
      </c>
      <c r="E2506" s="19" t="s">
        <v>130</v>
      </c>
      <c r="F2506" s="105">
        <v>45065.469525462962</v>
      </c>
      <c r="Q2506" t="str">
        <v/>
      </c>
      <c r="R2506" s="114" t="str">
        <f t="shared" si="49"/>
        <v>YARIS CROSS GAS</v>
      </c>
      <c r="S2506" t="str">
        <v>Other Model</v>
      </c>
    </row>
    <row r="2507" spans="1:19" hidden="1">
      <c r="A2507" s="19" t="s">
        <v>3864</v>
      </c>
      <c r="B2507" s="19" t="s">
        <v>573</v>
      </c>
      <c r="C2507" s="19" t="s">
        <v>4009</v>
      </c>
      <c r="D2507" s="19" t="s">
        <v>3866</v>
      </c>
      <c r="E2507" s="19" t="s">
        <v>130</v>
      </c>
      <c r="F2507" s="105">
        <v>45065.469525462962</v>
      </c>
      <c r="Q2507" t="str">
        <v/>
      </c>
      <c r="R2507" s="114" t="str">
        <f t="shared" si="49"/>
        <v>YARIS CROSS GAS</v>
      </c>
      <c r="S2507" t="str">
        <v>Other Model</v>
      </c>
    </row>
    <row r="2508" spans="1:19" hidden="1">
      <c r="A2508" s="19" t="s">
        <v>3852</v>
      </c>
      <c r="B2508" s="19" t="s">
        <v>596</v>
      </c>
      <c r="C2508" s="19" t="s">
        <v>4010</v>
      </c>
      <c r="D2508" s="19" t="s">
        <v>3854</v>
      </c>
      <c r="E2508" s="19" t="s">
        <v>128</v>
      </c>
      <c r="F2508" s="105">
        <v>45065.469525462962</v>
      </c>
      <c r="Q2508" t="str">
        <v/>
      </c>
      <c r="R2508" s="114" t="str">
        <f t="shared" si="49"/>
        <v>YARIS CROSS HYBRID</v>
      </c>
      <c r="S2508" t="str">
        <v>Other Model</v>
      </c>
    </row>
    <row r="2509" spans="1:19" hidden="1">
      <c r="A2509" s="19" t="s">
        <v>3390</v>
      </c>
      <c r="B2509" s="19" t="s">
        <v>625</v>
      </c>
      <c r="C2509" s="19" t="s">
        <v>4011</v>
      </c>
      <c r="D2509" s="19" t="s">
        <v>3395</v>
      </c>
      <c r="E2509" s="19" t="s">
        <v>57</v>
      </c>
      <c r="F2509" s="105">
        <v>45069.087835648148</v>
      </c>
      <c r="Q2509" t="str">
        <v/>
      </c>
      <c r="S2509" t="e">
        <v>#N/A</v>
      </c>
    </row>
    <row r="2510" spans="1:19" hidden="1">
      <c r="A2510" s="19" t="s">
        <v>3852</v>
      </c>
      <c r="B2510" s="19" t="s">
        <v>1422</v>
      </c>
      <c r="C2510" s="19" t="s">
        <v>4012</v>
      </c>
      <c r="D2510" s="19" t="s">
        <v>3854</v>
      </c>
      <c r="E2510" s="19" t="s">
        <v>128</v>
      </c>
      <c r="F2510" s="105">
        <v>45065.469525462962</v>
      </c>
      <c r="Q2510" t="str">
        <v/>
      </c>
      <c r="R2510" s="114" t="str">
        <f t="shared" si="49"/>
        <v>YARIS CROSS HYBRID</v>
      </c>
      <c r="S2510" t="str">
        <v>Other Model</v>
      </c>
    </row>
    <row r="2511" spans="1:19" hidden="1">
      <c r="A2511" s="19" t="s">
        <v>3864</v>
      </c>
      <c r="B2511" s="19" t="s">
        <v>1415</v>
      </c>
      <c r="C2511" s="19" t="s">
        <v>4013</v>
      </c>
      <c r="D2511" s="19" t="s">
        <v>3866</v>
      </c>
      <c r="E2511" s="19" t="s">
        <v>130</v>
      </c>
      <c r="F2511" s="105">
        <v>45065.469525462962</v>
      </c>
      <c r="Q2511" t="str">
        <v/>
      </c>
      <c r="R2511" s="114" t="str">
        <f t="shared" si="49"/>
        <v>YARIS CROSS GAS</v>
      </c>
      <c r="S2511" t="str">
        <v>Other Model</v>
      </c>
    </row>
    <row r="2512" spans="1:19" hidden="1">
      <c r="A2512" s="19" t="s">
        <v>3920</v>
      </c>
      <c r="B2512" s="19" t="s">
        <v>569</v>
      </c>
      <c r="C2512" s="19" t="s">
        <v>4014</v>
      </c>
      <c r="D2512" s="19" t="s">
        <v>3922</v>
      </c>
      <c r="E2512" s="19" t="s">
        <v>130</v>
      </c>
      <c r="F2512" s="105">
        <v>45065.469525462962</v>
      </c>
      <c r="Q2512" t="str">
        <v/>
      </c>
      <c r="R2512" s="114" t="str">
        <f t="shared" si="49"/>
        <v>YARIS CROSS GAS</v>
      </c>
      <c r="S2512" t="str">
        <v>Other Model</v>
      </c>
    </row>
    <row r="2513" spans="1:19" hidden="1">
      <c r="A2513" s="19" t="s">
        <v>3852</v>
      </c>
      <c r="B2513" s="19" t="s">
        <v>3052</v>
      </c>
      <c r="C2513" s="19" t="s">
        <v>4015</v>
      </c>
      <c r="D2513" s="19" t="s">
        <v>3854</v>
      </c>
      <c r="E2513" s="19" t="s">
        <v>128</v>
      </c>
      <c r="F2513" s="105">
        <v>45065.469525462962</v>
      </c>
      <c r="Q2513" t="str">
        <v/>
      </c>
      <c r="R2513" s="114" t="str">
        <f t="shared" si="49"/>
        <v>YARIS CROSS HYBRID</v>
      </c>
      <c r="S2513" t="str">
        <v>Other Model</v>
      </c>
    </row>
    <row r="2514" spans="1:19" hidden="1">
      <c r="A2514" s="19" t="s">
        <v>3864</v>
      </c>
      <c r="B2514" s="19" t="s">
        <v>610</v>
      </c>
      <c r="C2514" s="19" t="s">
        <v>4016</v>
      </c>
      <c r="D2514" s="19" t="s">
        <v>3866</v>
      </c>
      <c r="E2514" s="19" t="s">
        <v>130</v>
      </c>
      <c r="F2514" s="105">
        <v>45065.469525462962</v>
      </c>
      <c r="Q2514" t="str">
        <v/>
      </c>
      <c r="R2514" s="114" t="str">
        <f t="shared" si="49"/>
        <v>YARIS CROSS GAS</v>
      </c>
      <c r="S2514" t="str">
        <v>Other Model</v>
      </c>
    </row>
    <row r="2515" spans="1:19" hidden="1">
      <c r="A2515" s="19" t="s">
        <v>3864</v>
      </c>
      <c r="B2515" s="19" t="s">
        <v>628</v>
      </c>
      <c r="C2515" s="19" t="s">
        <v>4017</v>
      </c>
      <c r="D2515" s="19" t="s">
        <v>3866</v>
      </c>
      <c r="E2515" s="19" t="s">
        <v>130</v>
      </c>
      <c r="F2515" s="105">
        <v>45065.469525462962</v>
      </c>
      <c r="Q2515" t="str">
        <v/>
      </c>
      <c r="R2515" s="114" t="str">
        <f t="shared" si="49"/>
        <v>YARIS CROSS GAS</v>
      </c>
      <c r="S2515" t="str">
        <v>Other Model</v>
      </c>
    </row>
    <row r="2516" spans="1:19" hidden="1">
      <c r="A2516" s="19" t="s">
        <v>3852</v>
      </c>
      <c r="B2516" s="19" t="s">
        <v>569</v>
      </c>
      <c r="C2516" s="19" t="s">
        <v>4018</v>
      </c>
      <c r="D2516" s="19" t="s">
        <v>3854</v>
      </c>
      <c r="E2516" s="19" t="s">
        <v>128</v>
      </c>
      <c r="F2516" s="105">
        <v>45065.469525462962</v>
      </c>
      <c r="Q2516" t="str">
        <v/>
      </c>
      <c r="R2516" s="114" t="str">
        <f t="shared" si="49"/>
        <v>YARIS CROSS HYBRID</v>
      </c>
      <c r="S2516" t="str">
        <v>Other Model</v>
      </c>
    </row>
    <row r="2517" spans="1:19" hidden="1">
      <c r="A2517" s="19" t="s">
        <v>3852</v>
      </c>
      <c r="B2517" s="19" t="s">
        <v>625</v>
      </c>
      <c r="C2517" s="19" t="s">
        <v>4019</v>
      </c>
      <c r="D2517" s="19" t="s">
        <v>3854</v>
      </c>
      <c r="E2517" s="19" t="s">
        <v>128</v>
      </c>
      <c r="F2517" s="105">
        <v>45065.469525462962</v>
      </c>
      <c r="Q2517" t="str">
        <v/>
      </c>
      <c r="R2517" s="114" t="str">
        <f t="shared" si="49"/>
        <v>YARIS CROSS HYBRID</v>
      </c>
      <c r="S2517" t="str">
        <v>Other Model</v>
      </c>
    </row>
    <row r="2518" spans="1:19" hidden="1">
      <c r="A2518" s="19" t="s">
        <v>3920</v>
      </c>
      <c r="B2518" s="19" t="s">
        <v>605</v>
      </c>
      <c r="C2518" s="19" t="s">
        <v>4020</v>
      </c>
      <c r="D2518" s="19" t="s">
        <v>3922</v>
      </c>
      <c r="E2518" s="19" t="s">
        <v>130</v>
      </c>
      <c r="F2518" s="105">
        <v>45065.469525462962</v>
      </c>
      <c r="Q2518" t="str">
        <v/>
      </c>
      <c r="R2518" s="114" t="str">
        <f t="shared" si="49"/>
        <v>YARIS CROSS GAS</v>
      </c>
      <c r="S2518" t="str">
        <v>Other Model</v>
      </c>
    </row>
    <row r="2519" spans="1:19" hidden="1">
      <c r="A2519" s="19" t="s">
        <v>3852</v>
      </c>
      <c r="B2519" s="19" t="s">
        <v>575</v>
      </c>
      <c r="C2519" s="19" t="s">
        <v>4021</v>
      </c>
      <c r="D2519" s="19" t="s">
        <v>3854</v>
      </c>
      <c r="E2519" s="19" t="s">
        <v>128</v>
      </c>
      <c r="F2519" s="105">
        <v>45065.469525462962</v>
      </c>
      <c r="Q2519" t="str">
        <v/>
      </c>
      <c r="R2519" s="114" t="str">
        <f t="shared" si="49"/>
        <v>YARIS CROSS HYBRID</v>
      </c>
      <c r="S2519" t="str">
        <v>Other Model</v>
      </c>
    </row>
    <row r="2520" spans="1:19" hidden="1">
      <c r="A2520" s="19" t="s">
        <v>3852</v>
      </c>
      <c r="B2520" s="19" t="s">
        <v>573</v>
      </c>
      <c r="C2520" s="19" t="s">
        <v>4022</v>
      </c>
      <c r="D2520" s="19" t="s">
        <v>3854</v>
      </c>
      <c r="E2520" s="19" t="s">
        <v>128</v>
      </c>
      <c r="F2520" s="105">
        <v>45065.469525462962</v>
      </c>
      <c r="Q2520" t="str">
        <v/>
      </c>
      <c r="R2520" s="114" t="str">
        <f t="shared" si="49"/>
        <v>YARIS CROSS HYBRID</v>
      </c>
      <c r="S2520" t="str">
        <v>Other Model</v>
      </c>
    </row>
    <row r="2521" spans="1:19" hidden="1">
      <c r="A2521" s="19" t="s">
        <v>3390</v>
      </c>
      <c r="B2521" s="19" t="s">
        <v>596</v>
      </c>
      <c r="C2521" s="19" t="s">
        <v>4023</v>
      </c>
      <c r="D2521" s="19" t="s">
        <v>3392</v>
      </c>
      <c r="E2521" s="19" t="s">
        <v>57</v>
      </c>
      <c r="F2521" s="105">
        <v>45069.087835648148</v>
      </c>
      <c r="Q2521" t="str">
        <v/>
      </c>
      <c r="S2521" t="e">
        <v>#N/A</v>
      </c>
    </row>
    <row r="2522" spans="1:19" hidden="1">
      <c r="A2522" s="19" t="s">
        <v>3852</v>
      </c>
      <c r="B2522" s="19" t="s">
        <v>3015</v>
      </c>
      <c r="C2522" s="19" t="s">
        <v>4024</v>
      </c>
      <c r="D2522" s="19" t="s">
        <v>3854</v>
      </c>
      <c r="E2522" s="19" t="s">
        <v>128</v>
      </c>
      <c r="F2522" s="105">
        <v>45065.469525462962</v>
      </c>
      <c r="Q2522" t="str">
        <v/>
      </c>
      <c r="R2522" s="114" t="str">
        <f t="shared" si="49"/>
        <v>YARIS CROSS HYBRID</v>
      </c>
      <c r="S2522" t="str">
        <v>Other Model</v>
      </c>
    </row>
    <row r="2523" spans="1:19" hidden="1">
      <c r="A2523" s="19" t="s">
        <v>3852</v>
      </c>
      <c r="B2523" s="19" t="s">
        <v>610</v>
      </c>
      <c r="C2523" s="19" t="s">
        <v>4025</v>
      </c>
      <c r="D2523" s="19" t="s">
        <v>3854</v>
      </c>
      <c r="E2523" s="19" t="s">
        <v>128</v>
      </c>
      <c r="F2523" s="105">
        <v>45065.469525462962</v>
      </c>
      <c r="Q2523" t="str">
        <v/>
      </c>
      <c r="R2523" s="114" t="str">
        <f t="shared" si="49"/>
        <v>YARIS CROSS HYBRID</v>
      </c>
      <c r="S2523" t="str">
        <v>Other Model</v>
      </c>
    </row>
    <row r="2524" spans="1:19" hidden="1">
      <c r="A2524" s="19" t="s">
        <v>3852</v>
      </c>
      <c r="B2524" s="19" t="s">
        <v>3039</v>
      </c>
      <c r="C2524" s="19" t="s">
        <v>4026</v>
      </c>
      <c r="D2524" s="19" t="s">
        <v>3854</v>
      </c>
      <c r="E2524" s="19" t="s">
        <v>128</v>
      </c>
      <c r="F2524" s="105">
        <v>45069.087835648148</v>
      </c>
      <c r="Q2524" t="str">
        <v/>
      </c>
      <c r="R2524" s="114" t="str">
        <f t="shared" si="49"/>
        <v>YARIS CROSS HYBRID</v>
      </c>
      <c r="S2524" t="str">
        <v>Other Model</v>
      </c>
    </row>
    <row r="2525" spans="1:19" hidden="1">
      <c r="A2525" s="19" t="s">
        <v>1231</v>
      </c>
      <c r="B2525" s="19" t="s">
        <v>596</v>
      </c>
      <c r="C2525" s="19" t="s">
        <v>4027</v>
      </c>
      <c r="D2525" s="19" t="s">
        <v>1233</v>
      </c>
      <c r="E2525" s="19" t="s">
        <v>76</v>
      </c>
      <c r="F2525" s="105">
        <v>45069.087835648148</v>
      </c>
      <c r="Q2525" t="str">
        <v/>
      </c>
      <c r="R2525" s="114" t="str">
        <f t="shared" si="49"/>
        <v>FORTUNER 4X2</v>
      </c>
      <c r="S2525" t="str">
        <v>Big Model</v>
      </c>
    </row>
    <row r="2526" spans="1:19" hidden="1">
      <c r="A2526" s="19" t="s">
        <v>3852</v>
      </c>
      <c r="B2526" s="19" t="s">
        <v>3049</v>
      </c>
      <c r="C2526" s="19" t="s">
        <v>4028</v>
      </c>
      <c r="D2526" s="19" t="s">
        <v>3854</v>
      </c>
      <c r="E2526" s="19" t="s">
        <v>128</v>
      </c>
      <c r="F2526" s="105">
        <v>45065.469525462962</v>
      </c>
      <c r="Q2526" t="str">
        <v/>
      </c>
      <c r="R2526" s="114" t="str">
        <f t="shared" si="49"/>
        <v>YARIS CROSS HYBRID</v>
      </c>
      <c r="S2526" t="str">
        <v>Other Model</v>
      </c>
    </row>
    <row r="2527" spans="1:19" hidden="1">
      <c r="A2527" s="19" t="s">
        <v>3852</v>
      </c>
      <c r="B2527" s="19" t="s">
        <v>3027</v>
      </c>
      <c r="C2527" s="19" t="s">
        <v>4029</v>
      </c>
      <c r="D2527" s="19" t="s">
        <v>3854</v>
      </c>
      <c r="E2527" s="19" t="s">
        <v>128</v>
      </c>
      <c r="F2527" s="105">
        <v>45065.469525462962</v>
      </c>
      <c r="Q2527" t="str">
        <v/>
      </c>
      <c r="R2527" s="114" t="str">
        <f t="shared" si="49"/>
        <v>YARIS CROSS HYBRID</v>
      </c>
      <c r="S2527" t="str">
        <v>Other Model</v>
      </c>
    </row>
    <row r="2528" spans="1:19" hidden="1">
      <c r="A2528" s="19" t="s">
        <v>3864</v>
      </c>
      <c r="B2528" s="19" t="s">
        <v>1422</v>
      </c>
      <c r="C2528" s="19" t="s">
        <v>4030</v>
      </c>
      <c r="D2528" s="19" t="s">
        <v>3866</v>
      </c>
      <c r="E2528" s="19" t="s">
        <v>130</v>
      </c>
      <c r="F2528" s="105">
        <v>45065.469525462962</v>
      </c>
      <c r="Q2528" t="str">
        <v/>
      </c>
      <c r="R2528" s="114" t="str">
        <f t="shared" si="49"/>
        <v>YARIS CROSS GAS</v>
      </c>
      <c r="S2528" t="str">
        <v>Other Model</v>
      </c>
    </row>
    <row r="2529" spans="1:19" hidden="1">
      <c r="A2529" s="19" t="s">
        <v>3920</v>
      </c>
      <c r="B2529" s="19" t="s">
        <v>567</v>
      </c>
      <c r="C2529" s="19" t="s">
        <v>4031</v>
      </c>
      <c r="D2529" s="19" t="s">
        <v>3922</v>
      </c>
      <c r="E2529" s="19" t="s">
        <v>130</v>
      </c>
      <c r="F2529" s="105">
        <v>45065.469525462962</v>
      </c>
      <c r="Q2529" t="str">
        <v/>
      </c>
      <c r="R2529" s="114" t="str">
        <f t="shared" si="49"/>
        <v>YARIS CROSS GAS</v>
      </c>
      <c r="S2529" t="str">
        <v>Other Model</v>
      </c>
    </row>
    <row r="2530" spans="1:19" hidden="1">
      <c r="A2530" s="19" t="s">
        <v>3386</v>
      </c>
      <c r="B2530" s="19" t="s">
        <v>3043</v>
      </c>
      <c r="C2530" s="19" t="s">
        <v>4032</v>
      </c>
      <c r="D2530" s="19" t="s">
        <v>3388</v>
      </c>
      <c r="E2530" s="19" t="s">
        <v>57</v>
      </c>
      <c r="F2530" s="105">
        <v>45069.087835648148</v>
      </c>
      <c r="Q2530" t="str">
        <v/>
      </c>
      <c r="S2530" t="e">
        <v>#N/A</v>
      </c>
    </row>
    <row r="2531" spans="1:19" hidden="1">
      <c r="A2531" s="19" t="s">
        <v>3864</v>
      </c>
      <c r="B2531" s="19" t="s">
        <v>575</v>
      </c>
      <c r="C2531" s="19" t="s">
        <v>4033</v>
      </c>
      <c r="D2531" s="19" t="s">
        <v>3866</v>
      </c>
      <c r="E2531" s="19" t="s">
        <v>130</v>
      </c>
      <c r="F2531" s="105">
        <v>45065.469525462962</v>
      </c>
      <c r="Q2531" t="str">
        <v/>
      </c>
      <c r="R2531" s="114" t="str">
        <f t="shared" si="49"/>
        <v>YARIS CROSS GAS</v>
      </c>
      <c r="S2531" t="str">
        <v>Other Model</v>
      </c>
    </row>
    <row r="2532" spans="1:19" hidden="1">
      <c r="A2532" s="19" t="s">
        <v>3864</v>
      </c>
      <c r="B2532" s="19" t="s">
        <v>2999</v>
      </c>
      <c r="C2532" s="19" t="s">
        <v>4034</v>
      </c>
      <c r="D2532" s="19" t="s">
        <v>3866</v>
      </c>
      <c r="E2532" s="19" t="s">
        <v>130</v>
      </c>
      <c r="F2532" s="105">
        <v>45065.469525462962</v>
      </c>
      <c r="Q2532" t="str">
        <v/>
      </c>
      <c r="R2532" s="114" t="str">
        <f t="shared" si="49"/>
        <v>YARIS CROSS GAS</v>
      </c>
      <c r="S2532" t="str">
        <v>Other Model</v>
      </c>
    </row>
    <row r="2533" spans="1:19" hidden="1">
      <c r="A2533" s="19" t="s">
        <v>3339</v>
      </c>
      <c r="B2533" s="19" t="s">
        <v>164</v>
      </c>
      <c r="C2533" s="19" t="s">
        <v>4035</v>
      </c>
      <c r="D2533" s="19" t="s">
        <v>3341</v>
      </c>
      <c r="E2533" s="19" t="s">
        <v>90</v>
      </c>
      <c r="F2533" s="105">
        <v>45076.536805555559</v>
      </c>
      <c r="Q2533" t="str">
        <v/>
      </c>
      <c r="R2533" s="114" t="str">
        <f t="shared" si="49"/>
        <v>SUPRA</v>
      </c>
      <c r="S2533" t="str">
        <v>Other Model</v>
      </c>
    </row>
    <row r="2534" spans="1:19" hidden="1">
      <c r="A2534" s="19" t="s">
        <v>3339</v>
      </c>
      <c r="B2534" s="19" t="s">
        <v>221</v>
      </c>
      <c r="C2534" s="19" t="s">
        <v>4036</v>
      </c>
      <c r="D2534" s="19" t="s">
        <v>3341</v>
      </c>
      <c r="E2534" s="19" t="s">
        <v>90</v>
      </c>
      <c r="F2534" s="105">
        <v>45076.536805555559</v>
      </c>
      <c r="Q2534" t="str">
        <v/>
      </c>
      <c r="R2534" s="114" t="str">
        <f t="shared" si="49"/>
        <v>SUPRA</v>
      </c>
      <c r="S2534" t="str">
        <v>Other Model</v>
      </c>
    </row>
    <row r="2535" spans="1:19" hidden="1">
      <c r="A2535" s="19" t="s">
        <v>4037</v>
      </c>
      <c r="B2535" s="19" t="s">
        <v>158</v>
      </c>
      <c r="C2535" s="19" t="s">
        <v>4038</v>
      </c>
      <c r="D2535" s="19" t="s">
        <v>4039</v>
      </c>
      <c r="E2535" s="19" t="s">
        <v>133</v>
      </c>
      <c r="F2535" s="105">
        <v>45076.536805555559</v>
      </c>
      <c r="Q2535" t="str">
        <v/>
      </c>
      <c r="S2535" t="e">
        <v>#N/A</v>
      </c>
    </row>
    <row r="2536" spans="1:19">
      <c r="A2536" s="19" t="s">
        <v>4040</v>
      </c>
      <c r="B2536" s="19" t="s">
        <v>158</v>
      </c>
      <c r="C2536" s="19" t="s">
        <v>4041</v>
      </c>
      <c r="D2536" s="19" t="s">
        <v>4042</v>
      </c>
      <c r="E2536" s="19" t="s">
        <v>117</v>
      </c>
      <c r="F2536" s="105">
        <v>45083.124085648145</v>
      </c>
      <c r="Q2536" t="str">
        <v/>
      </c>
      <c r="R2536" s="114" t="str">
        <f t="shared" si="49"/>
        <v>GR86</v>
      </c>
      <c r="S2536" t="str">
        <v>Other Model</v>
      </c>
    </row>
    <row r="2537" spans="1:19">
      <c r="A2537" s="19" t="s">
        <v>4043</v>
      </c>
      <c r="B2537" s="19" t="s">
        <v>158</v>
      </c>
      <c r="C2537" s="19" t="s">
        <v>4044</v>
      </c>
      <c r="D2537" s="19" t="s">
        <v>4045</v>
      </c>
      <c r="E2537" s="19" t="s">
        <v>117</v>
      </c>
      <c r="F2537" s="105">
        <v>45083.124085648145</v>
      </c>
      <c r="Q2537" t="str">
        <v/>
      </c>
      <c r="R2537" s="114" t="str">
        <f t="shared" si="49"/>
        <v>GR86</v>
      </c>
      <c r="S2537" t="str">
        <v>Other Model</v>
      </c>
    </row>
    <row r="2538" spans="1:19">
      <c r="A2538" s="19" t="s">
        <v>4040</v>
      </c>
      <c r="B2538" s="19" t="s">
        <v>162</v>
      </c>
      <c r="C2538" s="19" t="s">
        <v>4046</v>
      </c>
      <c r="D2538" s="19" t="s">
        <v>4042</v>
      </c>
      <c r="E2538" s="19" t="s">
        <v>117</v>
      </c>
      <c r="F2538" s="105">
        <v>45083.124085648145</v>
      </c>
      <c r="Q2538" t="str">
        <v/>
      </c>
      <c r="R2538" s="114" t="str">
        <f t="shared" si="49"/>
        <v>GR86</v>
      </c>
      <c r="S2538" t="str">
        <v>Other Model</v>
      </c>
    </row>
    <row r="2539" spans="1:19">
      <c r="A2539" s="19" t="s">
        <v>4043</v>
      </c>
      <c r="B2539" s="19" t="s">
        <v>162</v>
      </c>
      <c r="C2539" s="19" t="s">
        <v>4047</v>
      </c>
      <c r="D2539" s="19" t="s">
        <v>4045</v>
      </c>
      <c r="E2539" s="19" t="s">
        <v>117</v>
      </c>
      <c r="F2539" s="105">
        <v>45083.124085648145</v>
      </c>
      <c r="Q2539" t="str">
        <v/>
      </c>
      <c r="R2539" s="114" t="str">
        <f t="shared" si="49"/>
        <v>GR86</v>
      </c>
      <c r="S2539" t="str">
        <v>Other Model</v>
      </c>
    </row>
    <row r="2540" spans="1:19" hidden="1">
      <c r="A2540" s="19" t="s">
        <v>4048</v>
      </c>
      <c r="B2540" s="19" t="s">
        <v>158</v>
      </c>
      <c r="C2540" s="19" t="s">
        <v>4049</v>
      </c>
      <c r="D2540" s="19" t="s">
        <v>3857</v>
      </c>
      <c r="E2540" s="19" t="s">
        <v>86</v>
      </c>
      <c r="F2540" s="105">
        <v>45070.35434027778</v>
      </c>
      <c r="Q2540" t="str">
        <v/>
      </c>
      <c r="R2540" s="114" t="str">
        <f t="shared" si="49"/>
        <v>LANDCRUISER 70</v>
      </c>
      <c r="S2540" t="str">
        <v>Other Model</v>
      </c>
    </row>
    <row r="2541" spans="1:19" hidden="1">
      <c r="A2541" s="19" t="s">
        <v>4050</v>
      </c>
      <c r="B2541" s="19" t="s">
        <v>158</v>
      </c>
      <c r="C2541" s="19" t="s">
        <v>4051</v>
      </c>
      <c r="D2541" s="19" t="s">
        <v>3958</v>
      </c>
      <c r="E2541" s="19" t="s">
        <v>86</v>
      </c>
      <c r="F2541" s="105">
        <v>45070.35434027778</v>
      </c>
      <c r="Q2541" t="str">
        <v/>
      </c>
      <c r="R2541" s="114" t="str">
        <f t="shared" si="49"/>
        <v>LANDCRUISER 70</v>
      </c>
      <c r="S2541" t="str">
        <v>Other Model</v>
      </c>
    </row>
    <row r="2542" spans="1:19" hidden="1">
      <c r="A2542" s="19" t="s">
        <v>2527</v>
      </c>
      <c r="B2542" s="19" t="s">
        <v>822</v>
      </c>
      <c r="C2542" s="19" t="s">
        <v>4052</v>
      </c>
      <c r="D2542" s="19" t="s">
        <v>3934</v>
      </c>
      <c r="E2542" s="19" t="s">
        <v>86</v>
      </c>
      <c r="F2542" s="105">
        <v>45070.35434027778</v>
      </c>
      <c r="Q2542" t="str">
        <v/>
      </c>
      <c r="R2542" s="114" t="str">
        <f t="shared" si="49"/>
        <v>LANDCRUISER 70</v>
      </c>
      <c r="S2542" t="str">
        <v>Other Model</v>
      </c>
    </row>
    <row r="2543" spans="1:19" hidden="1">
      <c r="A2543" s="19" t="s">
        <v>4053</v>
      </c>
      <c r="B2543" s="19" t="s">
        <v>158</v>
      </c>
      <c r="C2543" s="19" t="s">
        <v>4054</v>
      </c>
      <c r="D2543" s="19" t="s">
        <v>3981</v>
      </c>
      <c r="E2543" s="19" t="s">
        <v>86</v>
      </c>
      <c r="F2543" s="105">
        <v>45070.35434027778</v>
      </c>
      <c r="Q2543" t="str">
        <v/>
      </c>
      <c r="R2543" s="114" t="str">
        <f t="shared" si="49"/>
        <v>LANDCRUISER 70</v>
      </c>
      <c r="S2543" t="str">
        <v>Other Model</v>
      </c>
    </row>
    <row r="2544" spans="1:19" hidden="1">
      <c r="Q2544" t="str">
        <v/>
      </c>
      <c r="S2544" t="e">
        <v>#N/A</v>
      </c>
    </row>
    <row r="2545" spans="17:19" hidden="1">
      <c r="Q2545" t="str">
        <v/>
      </c>
      <c r="S2545" t="e">
        <v>#N/A</v>
      </c>
    </row>
    <row r="2546" spans="17:19" hidden="1">
      <c r="Q2546" t="str">
        <v/>
      </c>
      <c r="S2546" t="e">
        <v>#N/A</v>
      </c>
    </row>
    <row r="2547" spans="17:19" hidden="1">
      <c r="Q2547" t="str">
        <v/>
      </c>
      <c r="S2547" t="e">
        <v>#N/A</v>
      </c>
    </row>
    <row r="2548" spans="17:19" hidden="1">
      <c r="Q2548" t="str">
        <v/>
      </c>
      <c r="S2548" t="e">
        <v>#N/A</v>
      </c>
    </row>
    <row r="2549" spans="17:19" hidden="1">
      <c r="Q2549" t="str">
        <v/>
      </c>
      <c r="S2549" t="e">
        <v>#N/A</v>
      </c>
    </row>
    <row r="2550" spans="17:19" hidden="1">
      <c r="Q2550" t="str">
        <v/>
      </c>
      <c r="S2550" t="e">
        <v>#N/A</v>
      </c>
    </row>
    <row r="2551" spans="17:19" hidden="1">
      <c r="Q2551" t="str">
        <v/>
      </c>
      <c r="S2551" t="e">
        <v>#N/A</v>
      </c>
    </row>
    <row r="2552" spans="17:19" hidden="1">
      <c r="Q2552" t="str">
        <v/>
      </c>
      <c r="S2552" t="e">
        <v>#N/A</v>
      </c>
    </row>
    <row r="2553" spans="17:19" hidden="1">
      <c r="Q2553" t="str">
        <v/>
      </c>
      <c r="S2553" t="e">
        <v>#N/A</v>
      </c>
    </row>
    <row r="2554" spans="17:19" hidden="1">
      <c r="Q2554" t="str">
        <v/>
      </c>
      <c r="S2554" t="e">
        <v>#N/A</v>
      </c>
    </row>
    <row r="2555" spans="17:19" hidden="1">
      <c r="Q2555" t="str">
        <v/>
      </c>
      <c r="S2555" t="e">
        <v>#N/A</v>
      </c>
    </row>
    <row r="2556" spans="17:19" hidden="1">
      <c r="Q2556" t="str">
        <v/>
      </c>
      <c r="S2556" t="e">
        <v>#N/A</v>
      </c>
    </row>
    <row r="2557" spans="17:19" hidden="1">
      <c r="Q2557" t="str">
        <v/>
      </c>
      <c r="S2557" t="e">
        <v>#N/A</v>
      </c>
    </row>
    <row r="2558" spans="17:19" hidden="1">
      <c r="Q2558" t="str">
        <v/>
      </c>
      <c r="S2558" t="e">
        <v>#N/A</v>
      </c>
    </row>
    <row r="2559" spans="17:19" hidden="1">
      <c r="Q2559" t="str">
        <v/>
      </c>
      <c r="S2559" t="e">
        <v>#N/A</v>
      </c>
    </row>
    <row r="2560" spans="17:19" hidden="1">
      <c r="Q2560" t="str">
        <v/>
      </c>
      <c r="S2560" t="e">
        <v>#N/A</v>
      </c>
    </row>
    <row r="2561" spans="17:19" hidden="1">
      <c r="Q2561" t="str">
        <v/>
      </c>
      <c r="S2561" t="e">
        <v>#N/A</v>
      </c>
    </row>
    <row r="2562" spans="17:19" hidden="1">
      <c r="Q2562" t="str">
        <v/>
      </c>
      <c r="S2562" t="e">
        <v>#N/A</v>
      </c>
    </row>
    <row r="2563" spans="17:19" hidden="1">
      <c r="Q2563" t="str">
        <v/>
      </c>
      <c r="S2563" t="e">
        <v>#N/A</v>
      </c>
    </row>
    <row r="2564" spans="17:19" hidden="1">
      <c r="Q2564" t="str">
        <v/>
      </c>
      <c r="S2564" t="e">
        <v>#N/A</v>
      </c>
    </row>
    <row r="2565" spans="17:19" hidden="1">
      <c r="Q2565" t="str">
        <v/>
      </c>
      <c r="S2565" t="e">
        <v>#N/A</v>
      </c>
    </row>
    <row r="2566" spans="17:19" hidden="1">
      <c r="Q2566" t="str">
        <v/>
      </c>
      <c r="S2566" t="e">
        <v>#N/A</v>
      </c>
    </row>
    <row r="2567" spans="17:19" hidden="1">
      <c r="Q2567" t="str">
        <v/>
      </c>
      <c r="S2567" t="e">
        <v>#N/A</v>
      </c>
    </row>
    <row r="2568" spans="17:19" hidden="1">
      <c r="Q2568" t="str">
        <v/>
      </c>
      <c r="S2568" t="e">
        <v>#N/A</v>
      </c>
    </row>
    <row r="2569" spans="17:19" hidden="1">
      <c r="Q2569" t="str">
        <v/>
      </c>
      <c r="S2569" t="e">
        <v>#N/A</v>
      </c>
    </row>
    <row r="2570" spans="17:19" hidden="1">
      <c r="Q2570" t="str">
        <v/>
      </c>
      <c r="S2570" t="e">
        <v>#N/A</v>
      </c>
    </row>
    <row r="2571" spans="17:19" hidden="1">
      <c r="Q2571" t="str">
        <v/>
      </c>
      <c r="S2571" t="e">
        <v>#N/A</v>
      </c>
    </row>
    <row r="2572" spans="17:19" hidden="1">
      <c r="Q2572" t="str">
        <v/>
      </c>
      <c r="S2572" t="e">
        <v>#N/A</v>
      </c>
    </row>
    <row r="2573" spans="17:19" hidden="1">
      <c r="Q2573" t="str">
        <v/>
      </c>
      <c r="S2573" t="e">
        <v>#N/A</v>
      </c>
    </row>
    <row r="2574" spans="17:19" hidden="1">
      <c r="Q2574" t="str">
        <v/>
      </c>
      <c r="S2574" t="e">
        <v>#N/A</v>
      </c>
    </row>
    <row r="2575" spans="17:19" hidden="1">
      <c r="Q2575" t="str">
        <v/>
      </c>
      <c r="S2575" t="e">
        <v>#N/A</v>
      </c>
    </row>
    <row r="2576" spans="17:19" hidden="1">
      <c r="Q2576" t="str">
        <v/>
      </c>
      <c r="S2576" t="e">
        <v>#N/A</v>
      </c>
    </row>
    <row r="2577" spans="17:19" hidden="1">
      <c r="Q2577" t="str">
        <v/>
      </c>
      <c r="S2577" t="e">
        <v>#N/A</v>
      </c>
    </row>
    <row r="2578" spans="17:19" hidden="1">
      <c r="Q2578" t="str">
        <v/>
      </c>
      <c r="S2578" t="e">
        <v>#N/A</v>
      </c>
    </row>
    <row r="2579" spans="17:19" hidden="1">
      <c r="Q2579" t="str">
        <v/>
      </c>
      <c r="S2579" t="e">
        <v>#N/A</v>
      </c>
    </row>
    <row r="2580" spans="17:19" hidden="1">
      <c r="Q2580" t="str">
        <v/>
      </c>
      <c r="S2580" t="e">
        <v>#N/A</v>
      </c>
    </row>
    <row r="2581" spans="17:19" hidden="1">
      <c r="Q2581" t="str">
        <v/>
      </c>
      <c r="S2581" t="e">
        <v>#N/A</v>
      </c>
    </row>
    <row r="2582" spans="17:19" hidden="1">
      <c r="Q2582" t="str">
        <v/>
      </c>
      <c r="S2582" t="e">
        <v>#N/A</v>
      </c>
    </row>
    <row r="2583" spans="17:19" hidden="1">
      <c r="Q2583" t="str">
        <v/>
      </c>
      <c r="S2583" t="e">
        <v>#N/A</v>
      </c>
    </row>
    <row r="2584" spans="17:19" hidden="1">
      <c r="Q2584" t="str">
        <v/>
      </c>
      <c r="S2584" t="e">
        <v>#N/A</v>
      </c>
    </row>
    <row r="2585" spans="17:19" hidden="1">
      <c r="Q2585" t="str">
        <v/>
      </c>
      <c r="S2585" t="e">
        <v>#N/A</v>
      </c>
    </row>
    <row r="2586" spans="17:19" hidden="1">
      <c r="Q2586" t="str">
        <v/>
      </c>
      <c r="S2586" t="e">
        <v>#N/A</v>
      </c>
    </row>
    <row r="2587" spans="17:19" hidden="1">
      <c r="Q2587" t="str">
        <v/>
      </c>
      <c r="S2587" t="e">
        <v>#N/A</v>
      </c>
    </row>
    <row r="2588" spans="17:19" hidden="1">
      <c r="Q2588" t="str">
        <v/>
      </c>
      <c r="S2588" t="e">
        <v>#N/A</v>
      </c>
    </row>
    <row r="2589" spans="17:19" hidden="1">
      <c r="Q2589" t="str">
        <v/>
      </c>
      <c r="S2589" t="e">
        <v>#N/A</v>
      </c>
    </row>
    <row r="2590" spans="17:19" hidden="1">
      <c r="Q2590" t="str">
        <v/>
      </c>
      <c r="S2590" t="e">
        <v>#N/A</v>
      </c>
    </row>
    <row r="2591" spans="17:19" hidden="1">
      <c r="Q2591" t="str">
        <v/>
      </c>
      <c r="S2591" t="e">
        <v>#N/A</v>
      </c>
    </row>
    <row r="2592" spans="17:19" hidden="1">
      <c r="Q2592" t="str">
        <v/>
      </c>
      <c r="S2592" t="e">
        <v>#N/A</v>
      </c>
    </row>
    <row r="2593" spans="17:19" hidden="1">
      <c r="Q2593" t="str">
        <v/>
      </c>
      <c r="S2593" t="e">
        <v>#N/A</v>
      </c>
    </row>
    <row r="2594" spans="17:19" hidden="1">
      <c r="Q2594" t="str">
        <v/>
      </c>
      <c r="S2594" t="e">
        <v>#N/A</v>
      </c>
    </row>
    <row r="2595" spans="17:19" hidden="1">
      <c r="Q2595" t="str">
        <v/>
      </c>
      <c r="S2595" t="e">
        <v>#N/A</v>
      </c>
    </row>
    <row r="2596" spans="17:19" hidden="1">
      <c r="Q2596" t="str">
        <v/>
      </c>
      <c r="S2596" t="e">
        <v>#N/A</v>
      </c>
    </row>
    <row r="2597" spans="17:19" hidden="1">
      <c r="Q2597" t="str">
        <v/>
      </c>
      <c r="S2597" t="e">
        <v>#N/A</v>
      </c>
    </row>
    <row r="2598" spans="17:19" hidden="1">
      <c r="Q2598" t="str">
        <v/>
      </c>
      <c r="S2598" t="e">
        <v>#N/A</v>
      </c>
    </row>
    <row r="2599" spans="17:19" hidden="1">
      <c r="Q2599" t="str">
        <v/>
      </c>
      <c r="S2599" t="e">
        <v>#N/A</v>
      </c>
    </row>
    <row r="2600" spans="17:19" hidden="1">
      <c r="Q2600" t="str">
        <v/>
      </c>
      <c r="S2600" t="e">
        <v>#N/A</v>
      </c>
    </row>
    <row r="2601" spans="17:19" hidden="1">
      <c r="Q2601" t="str">
        <v/>
      </c>
      <c r="S2601" t="e">
        <v>#N/A</v>
      </c>
    </row>
    <row r="2602" spans="17:19" hidden="1">
      <c r="Q2602" t="str">
        <v/>
      </c>
      <c r="S2602" t="e">
        <v>#N/A</v>
      </c>
    </row>
    <row r="2603" spans="17:19" hidden="1">
      <c r="Q2603" t="str">
        <v/>
      </c>
      <c r="S2603" t="e">
        <v>#N/A</v>
      </c>
    </row>
    <row r="2604" spans="17:19" hidden="1">
      <c r="Q2604" t="str">
        <v/>
      </c>
      <c r="S2604" t="e">
        <v>#N/A</v>
      </c>
    </row>
    <row r="2605" spans="17:19" hidden="1">
      <c r="Q2605" t="str">
        <v/>
      </c>
      <c r="S2605" t="e">
        <v>#N/A</v>
      </c>
    </row>
    <row r="2606" spans="17:19" hidden="1">
      <c r="Q2606" t="str">
        <v/>
      </c>
      <c r="S2606" t="e">
        <v>#N/A</v>
      </c>
    </row>
    <row r="2607" spans="17:19" hidden="1">
      <c r="Q2607" t="str">
        <v/>
      </c>
      <c r="S2607" t="e">
        <v>#N/A</v>
      </c>
    </row>
    <row r="2608" spans="17:19" hidden="1">
      <c r="Q2608" t="str">
        <v/>
      </c>
      <c r="S2608" t="e">
        <v>#N/A</v>
      </c>
    </row>
    <row r="2609" spans="17:19" hidden="1">
      <c r="Q2609" t="str">
        <v/>
      </c>
      <c r="S2609" t="e">
        <v>#N/A</v>
      </c>
    </row>
    <row r="2610" spans="17:19" hidden="1">
      <c r="Q2610" t="str">
        <v/>
      </c>
      <c r="S2610" t="e">
        <v>#N/A</v>
      </c>
    </row>
    <row r="2611" spans="17:19" hidden="1">
      <c r="Q2611" t="str">
        <v/>
      </c>
      <c r="S2611" t="e">
        <v>#N/A</v>
      </c>
    </row>
    <row r="2612" spans="17:19" hidden="1">
      <c r="Q2612" t="str">
        <v/>
      </c>
      <c r="S2612" t="e">
        <v>#N/A</v>
      </c>
    </row>
    <row r="2613" spans="17:19" hidden="1">
      <c r="Q2613" t="str">
        <v/>
      </c>
      <c r="S2613" t="e">
        <v>#N/A</v>
      </c>
    </row>
    <row r="2614" spans="17:19" hidden="1">
      <c r="Q2614" t="str">
        <v/>
      </c>
      <c r="S2614" t="e">
        <v>#N/A</v>
      </c>
    </row>
    <row r="2615" spans="17:19" hidden="1">
      <c r="Q2615" t="str">
        <v/>
      </c>
      <c r="S2615" t="e">
        <v>#N/A</v>
      </c>
    </row>
    <row r="2616" spans="17:19" hidden="1">
      <c r="Q2616" t="str">
        <v/>
      </c>
      <c r="S2616" t="e">
        <v>#N/A</v>
      </c>
    </row>
    <row r="2617" spans="17:19" hidden="1">
      <c r="Q2617" t="str">
        <v/>
      </c>
      <c r="S2617" t="e">
        <v>#N/A</v>
      </c>
    </row>
    <row r="2618" spans="17:19" hidden="1">
      <c r="Q2618" t="str">
        <v/>
      </c>
      <c r="S2618" t="e">
        <v>#N/A</v>
      </c>
    </row>
    <row r="2619" spans="17:19" hidden="1">
      <c r="Q2619" t="str">
        <v/>
      </c>
      <c r="S2619" t="e">
        <v>#N/A</v>
      </c>
    </row>
    <row r="2620" spans="17:19" hidden="1">
      <c r="Q2620" t="str">
        <v/>
      </c>
      <c r="S2620" t="e">
        <v>#N/A</v>
      </c>
    </row>
    <row r="2621" spans="17:19" hidden="1">
      <c r="Q2621" t="str">
        <v/>
      </c>
      <c r="S2621" t="e">
        <v>#N/A</v>
      </c>
    </row>
    <row r="2622" spans="17:19" hidden="1">
      <c r="Q2622" t="str">
        <v/>
      </c>
      <c r="S2622" t="e">
        <v>#N/A</v>
      </c>
    </row>
    <row r="2623" spans="17:19" hidden="1">
      <c r="Q2623" t="str">
        <v/>
      </c>
      <c r="S2623" t="e">
        <v>#N/A</v>
      </c>
    </row>
    <row r="2624" spans="17:19" hidden="1">
      <c r="Q2624" t="str">
        <v/>
      </c>
      <c r="S2624" t="e">
        <v>#N/A</v>
      </c>
    </row>
    <row r="2625" spans="17:19" hidden="1">
      <c r="Q2625" t="str">
        <v/>
      </c>
      <c r="S2625" t="e">
        <v>#N/A</v>
      </c>
    </row>
    <row r="2626" spans="17:19" hidden="1">
      <c r="Q2626" t="str">
        <v/>
      </c>
      <c r="S2626" t="e">
        <v>#N/A</v>
      </c>
    </row>
    <row r="2627" spans="17:19" hidden="1">
      <c r="Q2627" t="str">
        <v/>
      </c>
      <c r="S2627" t="e">
        <v>#N/A</v>
      </c>
    </row>
    <row r="2628" spans="17:19" hidden="1">
      <c r="Q2628" t="str">
        <v/>
      </c>
      <c r="S2628" t="e">
        <v>#N/A</v>
      </c>
    </row>
    <row r="2629" spans="17:19" hidden="1">
      <c r="Q2629" t="str">
        <v/>
      </c>
      <c r="S2629" t="e">
        <v>#N/A</v>
      </c>
    </row>
    <row r="2630" spans="17:19" hidden="1">
      <c r="Q2630" t="str">
        <v/>
      </c>
      <c r="S2630" t="e">
        <v>#N/A</v>
      </c>
    </row>
    <row r="2631" spans="17:19" hidden="1">
      <c r="Q2631" t="str">
        <v/>
      </c>
      <c r="S2631" t="e">
        <v>#N/A</v>
      </c>
    </row>
    <row r="2632" spans="17:19" hidden="1">
      <c r="Q2632" t="str">
        <v/>
      </c>
      <c r="S2632" t="e">
        <v>#N/A</v>
      </c>
    </row>
    <row r="2633" spans="17:19" hidden="1">
      <c r="Q2633" t="str">
        <v/>
      </c>
      <c r="S2633" t="e">
        <v>#N/A</v>
      </c>
    </row>
    <row r="2634" spans="17:19" hidden="1">
      <c r="Q2634" t="str">
        <v/>
      </c>
      <c r="S2634" t="e">
        <v>#N/A</v>
      </c>
    </row>
    <row r="2635" spans="17:19" hidden="1">
      <c r="Q2635" t="str">
        <v/>
      </c>
      <c r="S2635" t="e">
        <v>#N/A</v>
      </c>
    </row>
    <row r="2636" spans="17:19" hidden="1">
      <c r="Q2636" t="str">
        <v/>
      </c>
      <c r="S2636" t="e">
        <v>#N/A</v>
      </c>
    </row>
    <row r="2637" spans="17:19" hidden="1">
      <c r="Q2637" t="str">
        <v/>
      </c>
      <c r="S2637" t="e">
        <v>#N/A</v>
      </c>
    </row>
    <row r="2638" spans="17:19" hidden="1">
      <c r="Q2638" t="str">
        <v/>
      </c>
      <c r="S2638" t="e">
        <v>#N/A</v>
      </c>
    </row>
    <row r="2639" spans="17:19" hidden="1">
      <c r="Q2639" t="str">
        <v/>
      </c>
      <c r="S2639" t="e">
        <v>#N/A</v>
      </c>
    </row>
    <row r="2640" spans="17:19" hidden="1">
      <c r="Q2640" t="str">
        <v/>
      </c>
      <c r="S2640" t="e">
        <v>#N/A</v>
      </c>
    </row>
    <row r="2641" spans="17:19" hidden="1">
      <c r="Q2641" t="str">
        <v/>
      </c>
      <c r="S2641" t="e">
        <v>#N/A</v>
      </c>
    </row>
    <row r="2642" spans="17:19" hidden="1">
      <c r="Q2642" t="str">
        <v/>
      </c>
      <c r="S2642" t="e">
        <v>#N/A</v>
      </c>
    </row>
    <row r="2643" spans="17:19" hidden="1">
      <c r="Q2643" t="str">
        <v/>
      </c>
      <c r="S2643" t="e">
        <v>#N/A</v>
      </c>
    </row>
    <row r="2644" spans="17:19" hidden="1">
      <c r="Q2644" t="str">
        <v/>
      </c>
      <c r="S2644" t="e">
        <v>#N/A</v>
      </c>
    </row>
    <row r="2645" spans="17:19" hidden="1">
      <c r="Q2645" t="str">
        <v/>
      </c>
      <c r="S2645" t="e">
        <v>#N/A</v>
      </c>
    </row>
    <row r="2646" spans="17:19" hidden="1">
      <c r="Q2646" t="str">
        <v/>
      </c>
      <c r="S2646" t="e">
        <v>#N/A</v>
      </c>
    </row>
    <row r="2647" spans="17:19" hidden="1">
      <c r="Q2647" t="str">
        <v/>
      </c>
      <c r="S2647" t="e">
        <v>#N/A</v>
      </c>
    </row>
    <row r="2648" spans="17:19" hidden="1">
      <c r="Q2648" t="str">
        <v/>
      </c>
      <c r="S2648" t="e">
        <v>#N/A</v>
      </c>
    </row>
    <row r="2649" spans="17:19" hidden="1">
      <c r="Q2649" t="str">
        <v/>
      </c>
      <c r="S2649" t="e">
        <v>#N/A</v>
      </c>
    </row>
    <row r="2650" spans="17:19" hidden="1">
      <c r="Q2650" t="str">
        <v/>
      </c>
      <c r="S2650" t="e">
        <v>#N/A</v>
      </c>
    </row>
    <row r="2651" spans="17:19" hidden="1">
      <c r="Q2651" t="str">
        <v/>
      </c>
      <c r="S2651" t="e">
        <v>#N/A</v>
      </c>
    </row>
    <row r="2652" spans="17:19" hidden="1">
      <c r="Q2652" t="str">
        <v/>
      </c>
      <c r="S2652" t="e">
        <v>#N/A</v>
      </c>
    </row>
    <row r="2653" spans="17:19" hidden="1">
      <c r="Q2653" t="str">
        <v/>
      </c>
      <c r="S2653" t="e">
        <v>#N/A</v>
      </c>
    </row>
    <row r="2654" spans="17:19" hidden="1">
      <c r="Q2654" t="str">
        <v/>
      </c>
      <c r="S2654" t="e">
        <v>#N/A</v>
      </c>
    </row>
    <row r="2655" spans="17:19" hidden="1">
      <c r="Q2655" t="str">
        <v/>
      </c>
      <c r="S2655" t="e">
        <v>#N/A</v>
      </c>
    </row>
    <row r="2656" spans="17:19" hidden="1">
      <c r="Q2656" t="str">
        <v/>
      </c>
      <c r="S2656" t="e">
        <v>#N/A</v>
      </c>
    </row>
    <row r="2657" spans="17:19" hidden="1">
      <c r="Q2657" t="str">
        <v/>
      </c>
      <c r="S2657" t="e">
        <v>#N/A</v>
      </c>
    </row>
    <row r="2658" spans="17:19" hidden="1">
      <c r="Q2658" t="str">
        <v/>
      </c>
      <c r="S2658" t="e">
        <v>#N/A</v>
      </c>
    </row>
    <row r="2659" spans="17:19" hidden="1">
      <c r="Q2659" t="str">
        <v/>
      </c>
      <c r="S2659" t="e">
        <v>#N/A</v>
      </c>
    </row>
    <row r="2660" spans="17:19" hidden="1">
      <c r="Q2660" t="str">
        <v/>
      </c>
      <c r="S2660" t="e">
        <v>#N/A</v>
      </c>
    </row>
    <row r="2661" spans="17:19" hidden="1">
      <c r="Q2661" t="str">
        <v/>
      </c>
      <c r="S2661" t="e">
        <v>#N/A</v>
      </c>
    </row>
    <row r="2662" spans="17:19" hidden="1">
      <c r="Q2662" t="str">
        <v/>
      </c>
      <c r="S2662" t="e">
        <v>#N/A</v>
      </c>
    </row>
    <row r="2663" spans="17:19" hidden="1">
      <c r="Q2663" t="str">
        <v/>
      </c>
      <c r="S2663" t="e">
        <v>#N/A</v>
      </c>
    </row>
    <row r="2664" spans="17:19" hidden="1">
      <c r="Q2664" t="str">
        <v/>
      </c>
      <c r="S2664" t="e">
        <v>#N/A</v>
      </c>
    </row>
    <row r="2665" spans="17:19" hidden="1">
      <c r="Q2665" t="str">
        <v/>
      </c>
      <c r="S2665" t="e">
        <v>#N/A</v>
      </c>
    </row>
    <row r="2666" spans="17:19" hidden="1">
      <c r="Q2666" t="str">
        <v/>
      </c>
      <c r="S2666" t="e">
        <v>#N/A</v>
      </c>
    </row>
    <row r="2667" spans="17:19" hidden="1">
      <c r="Q2667" t="str">
        <v/>
      </c>
      <c r="S2667" t="e">
        <v>#N/A</v>
      </c>
    </row>
    <row r="2668" spans="17:19" hidden="1">
      <c r="Q2668" t="str">
        <v/>
      </c>
      <c r="S2668" t="e">
        <v>#N/A</v>
      </c>
    </row>
    <row r="2669" spans="17:19" hidden="1">
      <c r="Q2669" t="str">
        <v/>
      </c>
      <c r="S2669" t="e">
        <v>#N/A</v>
      </c>
    </row>
    <row r="2670" spans="17:19" hidden="1">
      <c r="Q2670" t="str">
        <v/>
      </c>
      <c r="S2670" t="e">
        <v>#N/A</v>
      </c>
    </row>
    <row r="2671" spans="17:19" hidden="1">
      <c r="Q2671" t="str">
        <v/>
      </c>
      <c r="S2671" t="e">
        <v>#N/A</v>
      </c>
    </row>
    <row r="2672" spans="17:19" hidden="1">
      <c r="Q2672" t="str">
        <v/>
      </c>
      <c r="S2672" t="e">
        <v>#N/A</v>
      </c>
    </row>
    <row r="2673" spans="17:19" hidden="1">
      <c r="Q2673" t="str">
        <v/>
      </c>
      <c r="S2673" t="e">
        <v>#N/A</v>
      </c>
    </row>
    <row r="2674" spans="17:19" hidden="1">
      <c r="Q2674" t="str">
        <v/>
      </c>
      <c r="S2674" t="e">
        <v>#N/A</v>
      </c>
    </row>
    <row r="2675" spans="17:19" hidden="1">
      <c r="Q2675" t="str">
        <v/>
      </c>
      <c r="S2675" t="e">
        <v>#N/A</v>
      </c>
    </row>
    <row r="2676" spans="17:19" hidden="1">
      <c r="Q2676" t="str">
        <v/>
      </c>
      <c r="S2676" t="e">
        <v>#N/A</v>
      </c>
    </row>
    <row r="2677" spans="17:19" hidden="1">
      <c r="Q2677" t="str">
        <v/>
      </c>
      <c r="S2677" t="e">
        <v>#N/A</v>
      </c>
    </row>
    <row r="2678" spans="17:19" hidden="1">
      <c r="Q2678" t="str">
        <v/>
      </c>
      <c r="S2678" t="e">
        <v>#N/A</v>
      </c>
    </row>
    <row r="2679" spans="17:19" hidden="1">
      <c r="Q2679" t="str">
        <v/>
      </c>
      <c r="S2679" t="e">
        <v>#N/A</v>
      </c>
    </row>
    <row r="2680" spans="17:19" hidden="1">
      <c r="Q2680" t="str">
        <v/>
      </c>
      <c r="S2680" t="e">
        <v>#N/A</v>
      </c>
    </row>
    <row r="2681" spans="17:19" hidden="1">
      <c r="Q2681" t="str">
        <v/>
      </c>
      <c r="S2681" t="e">
        <v>#N/A</v>
      </c>
    </row>
    <row r="2682" spans="17:19" hidden="1">
      <c r="Q2682" t="str">
        <v/>
      </c>
      <c r="S2682" t="e">
        <v>#N/A</v>
      </c>
    </row>
    <row r="2683" spans="17:19" hidden="1">
      <c r="Q2683" t="str">
        <v/>
      </c>
      <c r="S2683" t="e">
        <v>#N/A</v>
      </c>
    </row>
    <row r="2684" spans="17:19" hidden="1">
      <c r="Q2684" t="str">
        <v/>
      </c>
      <c r="S2684" t="e">
        <v>#N/A</v>
      </c>
    </row>
    <row r="2685" spans="17:19" hidden="1">
      <c r="Q2685" t="str">
        <v/>
      </c>
      <c r="S2685" t="e">
        <v>#N/A</v>
      </c>
    </row>
    <row r="2686" spans="17:19" hidden="1">
      <c r="Q2686" t="str">
        <v/>
      </c>
      <c r="S2686" t="e">
        <v>#N/A</v>
      </c>
    </row>
    <row r="2687" spans="17:19" hidden="1">
      <c r="Q2687" t="str">
        <v/>
      </c>
      <c r="S2687" t="e">
        <v>#N/A</v>
      </c>
    </row>
    <row r="2688" spans="17:19" hidden="1">
      <c r="Q2688" t="str">
        <v/>
      </c>
      <c r="S2688" t="e">
        <v>#N/A</v>
      </c>
    </row>
    <row r="2689" spans="17:19" hidden="1">
      <c r="Q2689" t="str">
        <v/>
      </c>
      <c r="S2689" t="e">
        <v>#N/A</v>
      </c>
    </row>
    <row r="2690" spans="17:19" hidden="1">
      <c r="Q2690" t="str">
        <v/>
      </c>
      <c r="S2690" t="e">
        <v>#N/A</v>
      </c>
    </row>
    <row r="2691" spans="17:19" hidden="1">
      <c r="Q2691" t="str">
        <v/>
      </c>
      <c r="S2691" t="e">
        <v>#N/A</v>
      </c>
    </row>
    <row r="2692" spans="17:19" hidden="1">
      <c r="Q2692" t="str">
        <v/>
      </c>
      <c r="S2692" t="e">
        <v>#N/A</v>
      </c>
    </row>
    <row r="2693" spans="17:19" hidden="1">
      <c r="Q2693" t="str">
        <v/>
      </c>
      <c r="S2693" t="e">
        <v>#N/A</v>
      </c>
    </row>
    <row r="2694" spans="17:19" hidden="1">
      <c r="Q2694" t="str">
        <v/>
      </c>
      <c r="S2694" t="e">
        <v>#N/A</v>
      </c>
    </row>
    <row r="2695" spans="17:19" hidden="1">
      <c r="Q2695" t="str">
        <v/>
      </c>
      <c r="S2695" t="e">
        <v>#N/A</v>
      </c>
    </row>
    <row r="2696" spans="17:19" hidden="1">
      <c r="Q2696" t="str">
        <v/>
      </c>
      <c r="S2696" t="e">
        <v>#N/A</v>
      </c>
    </row>
    <row r="2697" spans="17:19" hidden="1">
      <c r="Q2697" t="str">
        <v/>
      </c>
      <c r="S2697" t="e">
        <v>#N/A</v>
      </c>
    </row>
    <row r="2698" spans="17:19" hidden="1">
      <c r="Q2698" t="str">
        <v/>
      </c>
      <c r="S2698" t="e">
        <v>#N/A</v>
      </c>
    </row>
    <row r="2699" spans="17:19" hidden="1">
      <c r="Q2699" t="str">
        <v/>
      </c>
      <c r="S2699" t="e">
        <v>#N/A</v>
      </c>
    </row>
    <row r="2700" spans="17:19" hidden="1">
      <c r="Q2700" t="str">
        <v/>
      </c>
      <c r="S2700" t="e">
        <v>#N/A</v>
      </c>
    </row>
    <row r="2701" spans="17:19" hidden="1">
      <c r="Q2701" t="str">
        <v/>
      </c>
      <c r="S2701" t="e">
        <v>#N/A</v>
      </c>
    </row>
    <row r="2702" spans="17:19" hidden="1">
      <c r="Q2702" t="str">
        <v/>
      </c>
      <c r="S2702" t="e">
        <v>#N/A</v>
      </c>
    </row>
    <row r="2703" spans="17:19" hidden="1">
      <c r="Q2703" t="str">
        <v/>
      </c>
      <c r="S2703" t="e">
        <v>#N/A</v>
      </c>
    </row>
    <row r="2704" spans="17:19" hidden="1">
      <c r="Q2704" t="str">
        <v/>
      </c>
      <c r="S2704" t="e">
        <v>#N/A</v>
      </c>
    </row>
    <row r="2705" spans="17:19" hidden="1">
      <c r="Q2705" t="str">
        <v/>
      </c>
      <c r="S2705" t="e">
        <v>#N/A</v>
      </c>
    </row>
    <row r="2706" spans="17:19" hidden="1">
      <c r="Q2706" t="str">
        <v/>
      </c>
      <c r="S2706" t="e">
        <v>#N/A</v>
      </c>
    </row>
    <row r="2707" spans="17:19" hidden="1">
      <c r="Q2707" t="str">
        <v/>
      </c>
      <c r="S2707" t="e">
        <v>#N/A</v>
      </c>
    </row>
    <row r="2708" spans="17:19" hidden="1">
      <c r="Q2708" t="str">
        <v/>
      </c>
      <c r="S2708" t="e">
        <v>#N/A</v>
      </c>
    </row>
    <row r="2709" spans="17:19" hidden="1">
      <c r="Q2709" t="str">
        <v/>
      </c>
      <c r="S2709" t="e">
        <v>#N/A</v>
      </c>
    </row>
    <row r="2710" spans="17:19" hidden="1">
      <c r="Q2710" t="str">
        <v/>
      </c>
      <c r="S2710" t="e">
        <v>#N/A</v>
      </c>
    </row>
    <row r="2711" spans="17:19" hidden="1">
      <c r="Q2711" t="str">
        <v/>
      </c>
      <c r="S2711" t="e">
        <v>#N/A</v>
      </c>
    </row>
    <row r="2712" spans="17:19" hidden="1">
      <c r="Q2712" t="str">
        <v/>
      </c>
      <c r="S2712" t="e">
        <v>#N/A</v>
      </c>
    </row>
    <row r="2713" spans="17:19" hidden="1">
      <c r="Q2713" t="str">
        <v/>
      </c>
      <c r="S2713" t="e">
        <v>#N/A</v>
      </c>
    </row>
    <row r="2714" spans="17:19" hidden="1">
      <c r="Q2714" t="str">
        <v/>
      </c>
      <c r="S2714" t="e">
        <v>#N/A</v>
      </c>
    </row>
    <row r="2715" spans="17:19" hidden="1">
      <c r="Q2715" t="str">
        <v/>
      </c>
      <c r="S2715" t="e">
        <v>#N/A</v>
      </c>
    </row>
    <row r="2716" spans="17:19" hidden="1">
      <c r="Q2716" t="str">
        <v/>
      </c>
      <c r="S2716" t="e">
        <v>#N/A</v>
      </c>
    </row>
    <row r="2717" spans="17:19" hidden="1">
      <c r="Q2717" t="str">
        <v/>
      </c>
      <c r="S2717" t="e">
        <v>#N/A</v>
      </c>
    </row>
    <row r="2718" spans="17:19" hidden="1">
      <c r="Q2718" t="str">
        <v/>
      </c>
      <c r="S2718" t="e">
        <v>#N/A</v>
      </c>
    </row>
    <row r="2719" spans="17:19" hidden="1">
      <c r="Q2719" t="str">
        <v/>
      </c>
      <c r="S2719" t="e">
        <v>#N/A</v>
      </c>
    </row>
    <row r="2720" spans="17:19" hidden="1">
      <c r="Q2720" t="str">
        <v/>
      </c>
      <c r="S2720" t="e">
        <v>#N/A</v>
      </c>
    </row>
    <row r="2721" spans="17:19" hidden="1">
      <c r="Q2721" t="str">
        <v/>
      </c>
      <c r="S2721" t="e">
        <v>#N/A</v>
      </c>
    </row>
    <row r="2722" spans="17:19" hidden="1">
      <c r="Q2722" t="str">
        <v/>
      </c>
      <c r="S2722" t="e">
        <v>#N/A</v>
      </c>
    </row>
    <row r="2723" spans="17:19" hidden="1">
      <c r="Q2723" t="str">
        <v/>
      </c>
      <c r="S2723" t="e">
        <v>#N/A</v>
      </c>
    </row>
    <row r="2724" spans="17:19" hidden="1">
      <c r="Q2724" t="str">
        <v/>
      </c>
      <c r="S2724" t="e">
        <v>#N/A</v>
      </c>
    </row>
    <row r="2725" spans="17:19" hidden="1">
      <c r="Q2725" t="str">
        <v/>
      </c>
      <c r="S2725" t="e">
        <v>#N/A</v>
      </c>
    </row>
    <row r="2726" spans="17:19" hidden="1">
      <c r="Q2726" t="str">
        <v/>
      </c>
      <c r="S2726" t="e">
        <v>#N/A</v>
      </c>
    </row>
    <row r="2727" spans="17:19" hidden="1">
      <c r="Q2727" t="str">
        <v/>
      </c>
      <c r="S2727" t="e">
        <v>#N/A</v>
      </c>
    </row>
    <row r="2728" spans="17:19" hidden="1">
      <c r="Q2728" t="str">
        <v/>
      </c>
      <c r="S2728" t="e">
        <v>#N/A</v>
      </c>
    </row>
    <row r="2729" spans="17:19" hidden="1">
      <c r="Q2729" t="str">
        <v/>
      </c>
      <c r="S2729" t="e">
        <v>#N/A</v>
      </c>
    </row>
    <row r="2730" spans="17:19" hidden="1">
      <c r="Q2730" t="str">
        <v/>
      </c>
      <c r="S2730" t="e">
        <v>#N/A</v>
      </c>
    </row>
    <row r="2731" spans="17:19" hidden="1">
      <c r="Q2731" t="str">
        <v/>
      </c>
      <c r="S2731" t="e">
        <v>#N/A</v>
      </c>
    </row>
    <row r="2732" spans="17:19" hidden="1">
      <c r="Q2732" t="str">
        <v/>
      </c>
      <c r="S2732" t="e">
        <v>#N/A</v>
      </c>
    </row>
    <row r="2733" spans="17:19" hidden="1">
      <c r="Q2733" t="str">
        <v/>
      </c>
      <c r="S2733" t="e">
        <v>#N/A</v>
      </c>
    </row>
    <row r="2734" spans="17:19" hidden="1">
      <c r="Q2734" t="str">
        <v/>
      </c>
      <c r="S2734" t="e">
        <v>#N/A</v>
      </c>
    </row>
    <row r="2735" spans="17:19" hidden="1">
      <c r="Q2735" t="str">
        <v/>
      </c>
      <c r="S2735" t="e">
        <v>#N/A</v>
      </c>
    </row>
    <row r="2736" spans="17:19" hidden="1">
      <c r="Q2736" t="str">
        <v/>
      </c>
      <c r="S2736" t="e">
        <v>#N/A</v>
      </c>
    </row>
    <row r="2737" spans="17:19" hidden="1">
      <c r="Q2737" t="str">
        <v/>
      </c>
      <c r="S2737" t="e">
        <v>#N/A</v>
      </c>
    </row>
    <row r="2738" spans="17:19" hidden="1">
      <c r="Q2738" t="str">
        <v/>
      </c>
      <c r="S2738" t="e">
        <v>#N/A</v>
      </c>
    </row>
    <row r="2739" spans="17:19" hidden="1">
      <c r="Q2739" t="str">
        <v/>
      </c>
      <c r="S2739" t="e">
        <v>#N/A</v>
      </c>
    </row>
    <row r="2740" spans="17:19" hidden="1">
      <c r="Q2740" t="str">
        <v/>
      </c>
      <c r="S2740" t="e">
        <v>#N/A</v>
      </c>
    </row>
    <row r="2741" spans="17:19" hidden="1">
      <c r="Q2741" t="str">
        <v/>
      </c>
      <c r="S2741" t="e">
        <v>#N/A</v>
      </c>
    </row>
    <row r="2742" spans="17:19" hidden="1">
      <c r="Q2742" t="str">
        <v/>
      </c>
      <c r="S2742" t="e">
        <v>#N/A</v>
      </c>
    </row>
    <row r="2743" spans="17:19" hidden="1">
      <c r="Q2743" t="str">
        <v/>
      </c>
      <c r="S2743" t="e">
        <v>#N/A</v>
      </c>
    </row>
    <row r="2744" spans="17:19" hidden="1">
      <c r="Q2744" t="str">
        <v/>
      </c>
      <c r="S2744" t="e">
        <v>#N/A</v>
      </c>
    </row>
    <row r="2745" spans="17:19" hidden="1">
      <c r="Q2745" t="str">
        <v/>
      </c>
      <c r="S2745" t="e">
        <v>#N/A</v>
      </c>
    </row>
    <row r="2746" spans="17:19" hidden="1">
      <c r="Q2746" t="str">
        <v/>
      </c>
      <c r="S2746" t="e">
        <v>#N/A</v>
      </c>
    </row>
    <row r="2747" spans="17:19" hidden="1">
      <c r="Q2747" t="str">
        <v/>
      </c>
      <c r="S2747" t="e">
        <v>#N/A</v>
      </c>
    </row>
    <row r="2748" spans="17:19" hidden="1">
      <c r="Q2748" t="str">
        <v/>
      </c>
      <c r="S2748" t="e">
        <v>#N/A</v>
      </c>
    </row>
    <row r="2749" spans="17:19" hidden="1">
      <c r="Q2749" t="str">
        <v/>
      </c>
      <c r="S2749" t="e">
        <v>#N/A</v>
      </c>
    </row>
    <row r="2750" spans="17:19" hidden="1">
      <c r="Q2750" t="str">
        <v/>
      </c>
      <c r="S2750" t="e">
        <v>#N/A</v>
      </c>
    </row>
    <row r="2751" spans="17:19" hidden="1">
      <c r="Q2751" t="str">
        <v/>
      </c>
      <c r="S2751" t="e">
        <v>#N/A</v>
      </c>
    </row>
    <row r="2752" spans="17:19" hidden="1">
      <c r="Q2752" t="str">
        <v/>
      </c>
      <c r="S2752" t="e">
        <v>#N/A</v>
      </c>
    </row>
    <row r="2753" spans="17:19" hidden="1">
      <c r="Q2753" t="str">
        <v/>
      </c>
      <c r="S2753" t="e">
        <v>#N/A</v>
      </c>
    </row>
    <row r="2754" spans="17:19" hidden="1">
      <c r="Q2754" t="str">
        <v/>
      </c>
      <c r="S2754" t="e">
        <v>#N/A</v>
      </c>
    </row>
    <row r="2755" spans="17:19" hidden="1">
      <c r="Q2755" t="str">
        <v/>
      </c>
      <c r="S2755" t="e">
        <v>#N/A</v>
      </c>
    </row>
    <row r="2756" spans="17:19" hidden="1">
      <c r="Q2756" t="str">
        <v/>
      </c>
      <c r="S2756" t="e">
        <v>#N/A</v>
      </c>
    </row>
    <row r="2757" spans="17:19" hidden="1">
      <c r="Q2757" t="str">
        <v/>
      </c>
      <c r="S2757" t="e">
        <v>#N/A</v>
      </c>
    </row>
    <row r="2758" spans="17:19" hidden="1">
      <c r="Q2758" t="str">
        <v/>
      </c>
      <c r="S2758" t="e">
        <v>#N/A</v>
      </c>
    </row>
    <row r="2759" spans="17:19" hidden="1">
      <c r="Q2759" t="str">
        <v/>
      </c>
      <c r="S2759" t="e">
        <v>#N/A</v>
      </c>
    </row>
    <row r="2760" spans="17:19" hidden="1">
      <c r="Q2760" t="str">
        <v/>
      </c>
      <c r="S2760" t="e">
        <v>#N/A</v>
      </c>
    </row>
    <row r="2761" spans="17:19" hidden="1">
      <c r="Q2761" t="str">
        <v/>
      </c>
      <c r="S2761" t="e">
        <v>#N/A</v>
      </c>
    </row>
    <row r="2762" spans="17:19" hidden="1">
      <c r="Q2762" t="str">
        <v/>
      </c>
      <c r="S2762" t="e">
        <v>#N/A</v>
      </c>
    </row>
    <row r="2763" spans="17:19" hidden="1">
      <c r="Q2763" t="str">
        <v/>
      </c>
      <c r="S2763" t="e">
        <v>#N/A</v>
      </c>
    </row>
    <row r="2764" spans="17:19" hidden="1">
      <c r="Q2764" t="str">
        <v/>
      </c>
      <c r="S2764" t="e">
        <v>#N/A</v>
      </c>
    </row>
    <row r="2765" spans="17:19" hidden="1">
      <c r="Q2765" t="str">
        <v/>
      </c>
      <c r="S2765" t="e">
        <v>#N/A</v>
      </c>
    </row>
    <row r="2766" spans="17:19" hidden="1">
      <c r="Q2766" t="str">
        <v/>
      </c>
      <c r="S2766" t="e">
        <v>#N/A</v>
      </c>
    </row>
    <row r="2767" spans="17:19" hidden="1">
      <c r="Q2767" t="str">
        <v/>
      </c>
      <c r="S2767" t="e">
        <v>#N/A</v>
      </c>
    </row>
    <row r="2768" spans="17:19" hidden="1">
      <c r="Q2768" t="str">
        <v/>
      </c>
      <c r="S2768" t="e">
        <v>#N/A</v>
      </c>
    </row>
    <row r="2769" spans="17:19" hidden="1">
      <c r="Q2769" t="str">
        <v/>
      </c>
      <c r="S2769" t="e">
        <v>#N/A</v>
      </c>
    </row>
    <row r="2770" spans="17:19" hidden="1">
      <c r="Q2770" t="str">
        <v/>
      </c>
      <c r="S2770" t="e">
        <v>#N/A</v>
      </c>
    </row>
    <row r="2771" spans="17:19" hidden="1">
      <c r="Q2771" t="str">
        <v/>
      </c>
      <c r="S2771" t="e">
        <v>#N/A</v>
      </c>
    </row>
    <row r="2772" spans="17:19" hidden="1">
      <c r="Q2772" t="str">
        <v/>
      </c>
      <c r="S2772" t="e">
        <v>#N/A</v>
      </c>
    </row>
    <row r="2773" spans="17:19" hidden="1">
      <c r="Q2773" t="str">
        <v/>
      </c>
      <c r="S2773" t="e">
        <v>#N/A</v>
      </c>
    </row>
    <row r="2774" spans="17:19" hidden="1">
      <c r="Q2774" t="str">
        <v/>
      </c>
      <c r="S2774" t="e">
        <v>#N/A</v>
      </c>
    </row>
    <row r="2775" spans="17:19" hidden="1">
      <c r="Q2775" t="str">
        <v/>
      </c>
      <c r="S2775" t="e">
        <v>#N/A</v>
      </c>
    </row>
    <row r="2776" spans="17:19" hidden="1">
      <c r="Q2776" t="str">
        <v/>
      </c>
      <c r="S2776" t="e">
        <v>#N/A</v>
      </c>
    </row>
    <row r="2777" spans="17:19" hidden="1">
      <c r="Q2777" t="str">
        <v/>
      </c>
      <c r="S2777" t="e">
        <v>#N/A</v>
      </c>
    </row>
    <row r="2778" spans="17:19" hidden="1">
      <c r="Q2778" t="str">
        <v/>
      </c>
      <c r="S2778" t="e">
        <v>#N/A</v>
      </c>
    </row>
    <row r="2779" spans="17:19" hidden="1">
      <c r="Q2779" t="str">
        <v/>
      </c>
      <c r="S2779" t="e">
        <v>#N/A</v>
      </c>
    </row>
    <row r="2780" spans="17:19" hidden="1">
      <c r="Q2780" t="str">
        <v/>
      </c>
      <c r="S2780" t="e">
        <v>#N/A</v>
      </c>
    </row>
    <row r="2781" spans="17:19" hidden="1">
      <c r="Q2781" t="str">
        <v/>
      </c>
      <c r="S2781" t="e">
        <v>#N/A</v>
      </c>
    </row>
    <row r="2782" spans="17:19" hidden="1">
      <c r="Q2782" t="str">
        <v/>
      </c>
      <c r="S2782" t="e">
        <v>#N/A</v>
      </c>
    </row>
    <row r="2783" spans="17:19" hidden="1">
      <c r="Q2783" t="str">
        <v/>
      </c>
      <c r="S2783" t="e">
        <v>#N/A</v>
      </c>
    </row>
    <row r="2784" spans="17:19" hidden="1">
      <c r="Q2784" t="str">
        <v/>
      </c>
      <c r="S2784" t="e">
        <v>#N/A</v>
      </c>
    </row>
    <row r="2785" spans="17:19" hidden="1">
      <c r="Q2785" t="str">
        <v/>
      </c>
      <c r="S2785" t="e">
        <v>#N/A</v>
      </c>
    </row>
    <row r="2786" spans="17:19" hidden="1">
      <c r="Q2786" t="str">
        <v/>
      </c>
      <c r="S2786" t="e">
        <v>#N/A</v>
      </c>
    </row>
    <row r="2787" spans="17:19" hidden="1">
      <c r="Q2787" t="str">
        <v/>
      </c>
      <c r="S2787" t="e">
        <v>#N/A</v>
      </c>
    </row>
    <row r="2788" spans="17:19" hidden="1">
      <c r="Q2788" t="str">
        <v/>
      </c>
      <c r="S2788" t="e">
        <v>#N/A</v>
      </c>
    </row>
    <row r="2789" spans="17:19" hidden="1">
      <c r="Q2789" t="str">
        <v/>
      </c>
      <c r="S2789" t="e">
        <v>#N/A</v>
      </c>
    </row>
    <row r="2790" spans="17:19" hidden="1">
      <c r="Q2790" t="str">
        <v/>
      </c>
      <c r="S2790" t="e">
        <v>#N/A</v>
      </c>
    </row>
    <row r="2791" spans="17:19" hidden="1">
      <c r="Q2791" t="str">
        <v/>
      </c>
      <c r="S2791" t="e">
        <v>#N/A</v>
      </c>
    </row>
    <row r="2792" spans="17:19" hidden="1">
      <c r="Q2792" t="str">
        <v/>
      </c>
      <c r="S2792" t="e">
        <v>#N/A</v>
      </c>
    </row>
    <row r="2793" spans="17:19" hidden="1">
      <c r="Q2793" t="str">
        <v/>
      </c>
      <c r="S2793" t="e">
        <v>#N/A</v>
      </c>
    </row>
    <row r="2794" spans="17:19" hidden="1">
      <c r="Q2794" t="str">
        <v/>
      </c>
      <c r="S2794" t="e">
        <v>#N/A</v>
      </c>
    </row>
    <row r="2795" spans="17:19" hidden="1">
      <c r="Q2795" t="str">
        <v/>
      </c>
      <c r="S2795" t="e">
        <v>#N/A</v>
      </c>
    </row>
    <row r="2796" spans="17:19" hidden="1">
      <c r="Q2796" t="str">
        <v/>
      </c>
      <c r="S2796" t="e">
        <v>#N/A</v>
      </c>
    </row>
    <row r="2797" spans="17:19" hidden="1">
      <c r="Q2797" t="str">
        <v/>
      </c>
      <c r="S2797" t="e">
        <v>#N/A</v>
      </c>
    </row>
    <row r="2798" spans="17:19" hidden="1">
      <c r="Q2798" t="str">
        <v/>
      </c>
      <c r="S2798" t="e">
        <v>#N/A</v>
      </c>
    </row>
    <row r="2799" spans="17:19" hidden="1">
      <c r="Q2799" t="str">
        <v/>
      </c>
      <c r="S2799" t="e">
        <v>#N/A</v>
      </c>
    </row>
    <row r="2800" spans="17:19" hidden="1">
      <c r="Q2800" t="str">
        <v/>
      </c>
      <c r="S2800" t="e">
        <v>#N/A</v>
      </c>
    </row>
    <row r="2801" spans="17:19" hidden="1">
      <c r="Q2801" t="str">
        <v/>
      </c>
      <c r="S2801" t="e">
        <v>#N/A</v>
      </c>
    </row>
    <row r="2802" spans="17:19" hidden="1">
      <c r="Q2802" t="str">
        <v/>
      </c>
      <c r="S2802" t="e">
        <v>#N/A</v>
      </c>
    </row>
    <row r="2803" spans="17:19" hidden="1">
      <c r="Q2803" t="str">
        <v/>
      </c>
      <c r="S2803" t="e">
        <v>#N/A</v>
      </c>
    </row>
    <row r="2804" spans="17:19" hidden="1">
      <c r="Q2804" t="str">
        <v/>
      </c>
      <c r="S2804" t="e">
        <v>#N/A</v>
      </c>
    </row>
    <row r="2805" spans="17:19" hidden="1">
      <c r="Q2805" t="str">
        <v/>
      </c>
      <c r="S2805" t="e">
        <v>#N/A</v>
      </c>
    </row>
    <row r="2806" spans="17:19" hidden="1">
      <c r="Q2806" t="str">
        <v/>
      </c>
      <c r="S2806" t="e">
        <v>#N/A</v>
      </c>
    </row>
    <row r="2807" spans="17:19" hidden="1">
      <c r="Q2807" t="str">
        <v/>
      </c>
      <c r="S2807" t="e">
        <v>#N/A</v>
      </c>
    </row>
    <row r="2808" spans="17:19" hidden="1">
      <c r="Q2808" t="str">
        <v/>
      </c>
      <c r="S2808" t="e">
        <v>#N/A</v>
      </c>
    </row>
    <row r="2809" spans="17:19" hidden="1">
      <c r="Q2809" t="str">
        <v/>
      </c>
      <c r="S2809" t="e">
        <v>#N/A</v>
      </c>
    </row>
    <row r="2810" spans="17:19" hidden="1">
      <c r="Q2810" t="str">
        <v/>
      </c>
      <c r="S2810" t="e">
        <v>#N/A</v>
      </c>
    </row>
    <row r="2811" spans="17:19" hidden="1">
      <c r="Q2811" t="str">
        <v/>
      </c>
      <c r="S2811" t="e">
        <v>#N/A</v>
      </c>
    </row>
    <row r="2812" spans="17:19" hidden="1">
      <c r="Q2812" t="str">
        <v/>
      </c>
      <c r="S2812" t="e">
        <v>#N/A</v>
      </c>
    </row>
    <row r="2813" spans="17:19" hidden="1">
      <c r="Q2813" t="str">
        <v/>
      </c>
      <c r="S2813" t="e">
        <v>#N/A</v>
      </c>
    </row>
    <row r="2814" spans="17:19" hidden="1">
      <c r="Q2814" t="str">
        <v/>
      </c>
      <c r="S2814" t="e">
        <v>#N/A</v>
      </c>
    </row>
    <row r="2815" spans="17:19" hidden="1">
      <c r="Q2815" t="str">
        <v/>
      </c>
      <c r="S2815" t="e">
        <v>#N/A</v>
      </c>
    </row>
    <row r="2816" spans="17:19" hidden="1">
      <c r="Q2816" t="str">
        <v/>
      </c>
      <c r="S2816" t="e">
        <v>#N/A</v>
      </c>
    </row>
    <row r="2817" spans="17:19" hidden="1">
      <c r="Q2817" t="str">
        <v/>
      </c>
      <c r="S2817" t="e">
        <v>#N/A</v>
      </c>
    </row>
    <row r="2818" spans="17:19" hidden="1">
      <c r="Q2818" t="str">
        <v/>
      </c>
      <c r="S2818" t="e">
        <v>#N/A</v>
      </c>
    </row>
    <row r="2819" spans="17:19" hidden="1">
      <c r="Q2819" t="str">
        <v/>
      </c>
      <c r="S2819" t="e">
        <v>#N/A</v>
      </c>
    </row>
    <row r="2820" spans="17:19" hidden="1">
      <c r="Q2820" t="str">
        <v/>
      </c>
      <c r="S2820" t="e">
        <v>#N/A</v>
      </c>
    </row>
    <row r="2821" spans="17:19" hidden="1">
      <c r="Q2821" t="str">
        <v/>
      </c>
      <c r="S2821" t="e">
        <v>#N/A</v>
      </c>
    </row>
    <row r="2822" spans="17:19" hidden="1">
      <c r="Q2822" t="str">
        <v/>
      </c>
      <c r="S2822" t="e">
        <v>#N/A</v>
      </c>
    </row>
    <row r="2823" spans="17:19" hidden="1">
      <c r="Q2823" t="str">
        <v/>
      </c>
      <c r="S2823" t="e">
        <v>#N/A</v>
      </c>
    </row>
    <row r="2824" spans="17:19" hidden="1">
      <c r="Q2824" t="str">
        <v/>
      </c>
      <c r="S2824" t="e">
        <v>#N/A</v>
      </c>
    </row>
    <row r="2825" spans="17:19" hidden="1">
      <c r="Q2825" t="str">
        <v/>
      </c>
      <c r="S2825" t="e">
        <v>#N/A</v>
      </c>
    </row>
    <row r="2826" spans="17:19" hidden="1">
      <c r="Q2826" t="str">
        <v/>
      </c>
      <c r="S2826" t="e">
        <v>#N/A</v>
      </c>
    </row>
    <row r="2827" spans="17:19" hidden="1">
      <c r="Q2827" t="str">
        <v/>
      </c>
      <c r="S2827" t="e">
        <v>#N/A</v>
      </c>
    </row>
    <row r="2828" spans="17:19" hidden="1">
      <c r="Q2828" t="str">
        <v/>
      </c>
      <c r="S2828" t="e">
        <v>#N/A</v>
      </c>
    </row>
    <row r="2829" spans="17:19" hidden="1">
      <c r="Q2829" t="str">
        <v/>
      </c>
      <c r="S2829" t="e">
        <v>#N/A</v>
      </c>
    </row>
    <row r="2830" spans="17:19" hidden="1">
      <c r="Q2830" t="str">
        <v/>
      </c>
      <c r="S2830" t="e">
        <v>#N/A</v>
      </c>
    </row>
    <row r="2831" spans="17:19" hidden="1">
      <c r="Q2831" t="str">
        <v/>
      </c>
      <c r="S2831" t="e">
        <v>#N/A</v>
      </c>
    </row>
    <row r="2832" spans="17:19" hidden="1">
      <c r="Q2832" t="str">
        <v/>
      </c>
      <c r="S2832" t="e">
        <v>#N/A</v>
      </c>
    </row>
    <row r="2833" spans="17:19" hidden="1">
      <c r="Q2833" t="str">
        <v/>
      </c>
      <c r="S2833" t="e">
        <v>#N/A</v>
      </c>
    </row>
    <row r="2834" spans="17:19" hidden="1">
      <c r="Q2834" t="str">
        <v/>
      </c>
      <c r="S2834" t="e">
        <v>#N/A</v>
      </c>
    </row>
    <row r="2835" spans="17:19" hidden="1">
      <c r="Q2835" t="str">
        <v/>
      </c>
      <c r="S2835" t="e">
        <v>#N/A</v>
      </c>
    </row>
    <row r="2836" spans="17:19" hidden="1">
      <c r="Q2836" t="str">
        <v/>
      </c>
      <c r="S2836" t="e">
        <v>#N/A</v>
      </c>
    </row>
    <row r="2837" spans="17:19" hidden="1">
      <c r="Q2837" t="str">
        <v/>
      </c>
      <c r="S2837" t="e">
        <v>#N/A</v>
      </c>
    </row>
    <row r="2838" spans="17:19" hidden="1">
      <c r="Q2838" t="str">
        <v/>
      </c>
      <c r="S2838" t="e">
        <v>#N/A</v>
      </c>
    </row>
    <row r="2839" spans="17:19" hidden="1">
      <c r="Q2839" t="str">
        <v/>
      </c>
      <c r="S2839" t="e">
        <v>#N/A</v>
      </c>
    </row>
    <row r="2840" spans="17:19" hidden="1">
      <c r="Q2840" t="str">
        <v/>
      </c>
      <c r="S2840" t="e">
        <v>#N/A</v>
      </c>
    </row>
    <row r="2841" spans="17:19" hidden="1">
      <c r="Q2841" t="str">
        <v/>
      </c>
      <c r="S2841" t="e">
        <v>#N/A</v>
      </c>
    </row>
    <row r="2842" spans="17:19" hidden="1">
      <c r="Q2842" t="str">
        <v/>
      </c>
      <c r="S2842" t="e">
        <v>#N/A</v>
      </c>
    </row>
    <row r="2843" spans="17:19" hidden="1">
      <c r="Q2843" t="str">
        <v/>
      </c>
      <c r="S2843" t="e">
        <v>#N/A</v>
      </c>
    </row>
    <row r="2844" spans="17:19" hidden="1">
      <c r="Q2844" t="str">
        <v/>
      </c>
      <c r="S2844" t="e">
        <v>#N/A</v>
      </c>
    </row>
    <row r="2845" spans="17:19" hidden="1">
      <c r="Q2845" t="str">
        <v/>
      </c>
      <c r="S2845" t="e">
        <v>#N/A</v>
      </c>
    </row>
    <row r="2846" spans="17:19" hidden="1">
      <c r="Q2846" t="str">
        <v/>
      </c>
      <c r="S2846" t="e">
        <v>#N/A</v>
      </c>
    </row>
    <row r="2847" spans="17:19" hidden="1">
      <c r="Q2847" t="str">
        <v/>
      </c>
      <c r="S2847" t="e">
        <v>#N/A</v>
      </c>
    </row>
    <row r="2848" spans="17:19" hidden="1">
      <c r="Q2848" t="str">
        <v/>
      </c>
      <c r="S2848" t="e">
        <v>#N/A</v>
      </c>
    </row>
    <row r="2849" spans="17:19" hidden="1">
      <c r="Q2849" t="str">
        <v/>
      </c>
      <c r="S2849" t="e">
        <v>#N/A</v>
      </c>
    </row>
    <row r="2850" spans="17:19" hidden="1">
      <c r="Q2850" t="str">
        <v/>
      </c>
      <c r="S2850" t="e">
        <v>#N/A</v>
      </c>
    </row>
    <row r="2851" spans="17:19" hidden="1">
      <c r="Q2851" t="str">
        <v/>
      </c>
      <c r="S2851" t="e">
        <v>#N/A</v>
      </c>
    </row>
    <row r="2852" spans="17:19" hidden="1">
      <c r="Q2852" t="str">
        <v/>
      </c>
      <c r="S2852" t="e">
        <v>#N/A</v>
      </c>
    </row>
    <row r="2853" spans="17:19" hidden="1">
      <c r="Q2853" t="str">
        <v/>
      </c>
      <c r="S2853" t="e">
        <v>#N/A</v>
      </c>
    </row>
    <row r="2854" spans="17:19" hidden="1">
      <c r="Q2854" t="str">
        <v/>
      </c>
      <c r="S2854" t="e">
        <v>#N/A</v>
      </c>
    </row>
    <row r="2855" spans="17:19" hidden="1">
      <c r="Q2855" t="str">
        <v/>
      </c>
      <c r="S2855" t="e">
        <v>#N/A</v>
      </c>
    </row>
    <row r="2856" spans="17:19" hidden="1">
      <c r="Q2856" t="str">
        <v/>
      </c>
      <c r="S2856" t="e">
        <v>#N/A</v>
      </c>
    </row>
    <row r="2857" spans="17:19" hidden="1">
      <c r="Q2857" t="str">
        <v/>
      </c>
      <c r="S2857" t="e">
        <v>#N/A</v>
      </c>
    </row>
    <row r="2858" spans="17:19" hidden="1">
      <c r="Q2858" t="str">
        <v/>
      </c>
      <c r="S2858" t="e">
        <v>#N/A</v>
      </c>
    </row>
    <row r="2859" spans="17:19" hidden="1">
      <c r="Q2859" t="str">
        <v/>
      </c>
      <c r="S2859" t="e">
        <v>#N/A</v>
      </c>
    </row>
    <row r="2860" spans="17:19" hidden="1">
      <c r="Q2860" t="str">
        <v/>
      </c>
      <c r="S2860" t="e">
        <v>#N/A</v>
      </c>
    </row>
    <row r="2861" spans="17:19" hidden="1">
      <c r="Q2861" t="str">
        <v/>
      </c>
      <c r="S2861" t="e">
        <v>#N/A</v>
      </c>
    </row>
    <row r="2862" spans="17:19" hidden="1">
      <c r="Q2862" t="str">
        <v/>
      </c>
      <c r="S2862" t="e">
        <v>#N/A</v>
      </c>
    </row>
    <row r="2863" spans="17:19" hidden="1">
      <c r="Q2863" t="str">
        <v/>
      </c>
      <c r="S2863" t="e">
        <v>#N/A</v>
      </c>
    </row>
    <row r="2864" spans="17:19" hidden="1">
      <c r="Q2864" t="str">
        <v/>
      </c>
      <c r="S2864" t="e">
        <v>#N/A</v>
      </c>
    </row>
    <row r="2865" spans="17:19" hidden="1">
      <c r="Q2865" t="str">
        <v/>
      </c>
      <c r="S2865" t="e">
        <v>#N/A</v>
      </c>
    </row>
    <row r="2866" spans="17:19" hidden="1">
      <c r="Q2866" t="str">
        <v/>
      </c>
      <c r="S2866" t="e">
        <v>#N/A</v>
      </c>
    </row>
    <row r="2867" spans="17:19" hidden="1">
      <c r="Q2867" t="str">
        <v/>
      </c>
      <c r="S2867" t="e">
        <v>#N/A</v>
      </c>
    </row>
    <row r="2868" spans="17:19" hidden="1">
      <c r="Q2868" t="str">
        <v/>
      </c>
      <c r="S2868" t="e">
        <v>#N/A</v>
      </c>
    </row>
    <row r="2869" spans="17:19" hidden="1">
      <c r="Q2869" t="str">
        <v/>
      </c>
      <c r="S2869" t="e">
        <v>#N/A</v>
      </c>
    </row>
    <row r="2870" spans="17:19" hidden="1">
      <c r="Q2870" t="str">
        <v/>
      </c>
      <c r="S2870" t="e">
        <v>#N/A</v>
      </c>
    </row>
    <row r="2871" spans="17:19" hidden="1">
      <c r="Q2871" t="str">
        <v/>
      </c>
      <c r="S2871" t="e">
        <v>#N/A</v>
      </c>
    </row>
    <row r="2872" spans="17:19" hidden="1">
      <c r="Q2872" t="str">
        <v/>
      </c>
      <c r="S2872" t="e">
        <v>#N/A</v>
      </c>
    </row>
    <row r="2873" spans="17:19" hidden="1">
      <c r="Q2873" t="str">
        <v/>
      </c>
      <c r="S2873" t="e">
        <v>#N/A</v>
      </c>
    </row>
    <row r="2874" spans="17:19" hidden="1">
      <c r="Q2874" t="str">
        <v/>
      </c>
      <c r="S2874" t="e">
        <v>#N/A</v>
      </c>
    </row>
    <row r="2875" spans="17:19" hidden="1">
      <c r="Q2875" t="str">
        <v/>
      </c>
      <c r="S2875" t="e">
        <v>#N/A</v>
      </c>
    </row>
    <row r="2876" spans="17:19" hidden="1">
      <c r="Q2876" t="str">
        <v/>
      </c>
      <c r="S2876" t="e">
        <v>#N/A</v>
      </c>
    </row>
    <row r="2877" spans="17:19" hidden="1">
      <c r="Q2877" t="str">
        <v/>
      </c>
      <c r="S2877" t="e">
        <v>#N/A</v>
      </c>
    </row>
    <row r="2878" spans="17:19" hidden="1">
      <c r="Q2878" t="str">
        <v/>
      </c>
      <c r="S2878" t="e">
        <v>#N/A</v>
      </c>
    </row>
    <row r="2879" spans="17:19" hidden="1">
      <c r="Q2879" t="str">
        <v/>
      </c>
      <c r="S2879" t="e">
        <v>#N/A</v>
      </c>
    </row>
    <row r="2880" spans="17:19" hidden="1">
      <c r="Q2880" t="str">
        <v/>
      </c>
      <c r="S2880" t="e">
        <v>#N/A</v>
      </c>
    </row>
    <row r="2881" spans="17:19" hidden="1">
      <c r="Q2881" t="str">
        <v/>
      </c>
      <c r="S2881" t="e">
        <v>#N/A</v>
      </c>
    </row>
    <row r="2882" spans="17:19" hidden="1">
      <c r="Q2882" t="str">
        <v/>
      </c>
      <c r="S2882" t="e">
        <v>#N/A</v>
      </c>
    </row>
    <row r="2883" spans="17:19" hidden="1">
      <c r="Q2883" t="str">
        <v/>
      </c>
      <c r="S2883" t="e">
        <v>#N/A</v>
      </c>
    </row>
    <row r="2884" spans="17:19" hidden="1">
      <c r="Q2884" t="str">
        <v/>
      </c>
      <c r="S2884" t="e">
        <v>#N/A</v>
      </c>
    </row>
    <row r="2885" spans="17:19" hidden="1">
      <c r="Q2885" t="str">
        <v/>
      </c>
      <c r="S2885" t="e">
        <v>#N/A</v>
      </c>
    </row>
    <row r="2886" spans="17:19" hidden="1">
      <c r="Q2886" t="str">
        <v/>
      </c>
      <c r="S2886" t="e">
        <v>#N/A</v>
      </c>
    </row>
    <row r="2887" spans="17:19" hidden="1">
      <c r="Q2887" t="str">
        <v/>
      </c>
      <c r="S2887" t="e">
        <v>#N/A</v>
      </c>
    </row>
    <row r="2888" spans="17:19" hidden="1">
      <c r="Q2888" t="str">
        <v/>
      </c>
      <c r="S2888" t="e">
        <v>#N/A</v>
      </c>
    </row>
    <row r="2889" spans="17:19" hidden="1">
      <c r="Q2889" t="str">
        <v/>
      </c>
      <c r="S2889" t="e">
        <v>#N/A</v>
      </c>
    </row>
    <row r="2890" spans="17:19" hidden="1">
      <c r="Q2890" t="str">
        <v/>
      </c>
      <c r="S2890" t="e">
        <v>#N/A</v>
      </c>
    </row>
    <row r="2891" spans="17:19" hidden="1">
      <c r="Q2891" t="str">
        <v/>
      </c>
      <c r="S2891" t="e">
        <v>#N/A</v>
      </c>
    </row>
    <row r="2892" spans="17:19" hidden="1">
      <c r="Q2892" t="str">
        <v/>
      </c>
      <c r="S2892" t="e">
        <v>#N/A</v>
      </c>
    </row>
    <row r="2893" spans="17:19" hidden="1">
      <c r="Q2893" t="str">
        <v/>
      </c>
      <c r="S2893" t="e">
        <v>#N/A</v>
      </c>
    </row>
    <row r="2894" spans="17:19" hidden="1">
      <c r="Q2894" t="str">
        <v/>
      </c>
      <c r="S2894" t="e">
        <v>#N/A</v>
      </c>
    </row>
    <row r="2895" spans="17:19" hidden="1">
      <c r="Q2895" t="str">
        <v/>
      </c>
      <c r="S2895" t="e">
        <v>#N/A</v>
      </c>
    </row>
    <row r="2896" spans="17:19" hidden="1">
      <c r="Q2896" t="str">
        <v/>
      </c>
      <c r="S2896" t="e">
        <v>#N/A</v>
      </c>
    </row>
    <row r="2897" spans="17:19" hidden="1">
      <c r="Q2897" t="str">
        <v/>
      </c>
      <c r="S2897" t="e">
        <v>#N/A</v>
      </c>
    </row>
    <row r="2898" spans="17:19" hidden="1">
      <c r="Q2898" t="str">
        <v/>
      </c>
      <c r="S2898" t="e">
        <v>#N/A</v>
      </c>
    </row>
    <row r="2899" spans="17:19" hidden="1">
      <c r="Q2899" t="str">
        <v/>
      </c>
      <c r="S2899" t="e">
        <v>#N/A</v>
      </c>
    </row>
    <row r="2900" spans="17:19" hidden="1">
      <c r="Q2900" t="str">
        <v/>
      </c>
      <c r="S2900" t="e">
        <v>#N/A</v>
      </c>
    </row>
    <row r="2901" spans="17:19" hidden="1">
      <c r="Q2901" t="str">
        <v/>
      </c>
      <c r="S2901" t="e">
        <v>#N/A</v>
      </c>
    </row>
    <row r="2902" spans="17:19" hidden="1">
      <c r="Q2902" t="str">
        <v/>
      </c>
      <c r="S2902" t="e">
        <v>#N/A</v>
      </c>
    </row>
    <row r="2903" spans="17:19" hidden="1">
      <c r="Q2903" t="str">
        <v/>
      </c>
      <c r="S2903" t="e">
        <v>#N/A</v>
      </c>
    </row>
    <row r="2904" spans="17:19" hidden="1">
      <c r="Q2904" t="str">
        <v/>
      </c>
      <c r="S2904" t="e">
        <v>#N/A</v>
      </c>
    </row>
    <row r="2905" spans="17:19" hidden="1">
      <c r="Q2905" t="str">
        <v/>
      </c>
      <c r="S2905" t="e">
        <v>#N/A</v>
      </c>
    </row>
    <row r="2906" spans="17:19" hidden="1">
      <c r="Q2906" t="str">
        <v/>
      </c>
      <c r="S2906" t="e">
        <v>#N/A</v>
      </c>
    </row>
    <row r="2907" spans="17:19" hidden="1">
      <c r="Q2907" t="str">
        <v/>
      </c>
      <c r="S2907" t="e">
        <v>#N/A</v>
      </c>
    </row>
    <row r="2908" spans="17:19" hidden="1">
      <c r="Q2908" t="str">
        <v/>
      </c>
      <c r="S2908" t="e">
        <v>#N/A</v>
      </c>
    </row>
    <row r="2909" spans="17:19" hidden="1">
      <c r="Q2909" t="str">
        <v/>
      </c>
      <c r="S2909" t="e">
        <v>#N/A</v>
      </c>
    </row>
    <row r="2910" spans="17:19" hidden="1">
      <c r="Q2910" t="str">
        <v/>
      </c>
      <c r="S2910" t="e">
        <v>#N/A</v>
      </c>
    </row>
    <row r="2911" spans="17:19" hidden="1">
      <c r="Q2911" t="str">
        <v/>
      </c>
      <c r="S2911" t="e">
        <v>#N/A</v>
      </c>
    </row>
    <row r="2912" spans="17:19" hidden="1">
      <c r="Q2912" t="str">
        <v/>
      </c>
      <c r="S2912" t="e">
        <v>#N/A</v>
      </c>
    </row>
    <row r="2913" spans="17:19" hidden="1">
      <c r="Q2913" t="str">
        <v/>
      </c>
      <c r="S2913" t="e">
        <v>#N/A</v>
      </c>
    </row>
    <row r="2914" spans="17:19" hidden="1">
      <c r="Q2914" t="str">
        <v/>
      </c>
      <c r="S2914" t="e">
        <v>#N/A</v>
      </c>
    </row>
    <row r="2915" spans="17:19" hidden="1">
      <c r="Q2915" t="str">
        <v/>
      </c>
      <c r="S2915" t="e">
        <v>#N/A</v>
      </c>
    </row>
    <row r="2916" spans="17:19" hidden="1">
      <c r="Q2916" t="str">
        <v/>
      </c>
      <c r="S2916" t="e">
        <v>#N/A</v>
      </c>
    </row>
    <row r="2917" spans="17:19" hidden="1">
      <c r="Q2917" t="str">
        <v/>
      </c>
      <c r="S2917" t="e">
        <v>#N/A</v>
      </c>
    </row>
    <row r="2918" spans="17:19" hidden="1">
      <c r="Q2918" t="str">
        <v/>
      </c>
      <c r="S2918" t="e">
        <v>#N/A</v>
      </c>
    </row>
    <row r="2919" spans="17:19" hidden="1">
      <c r="Q2919" t="str">
        <v/>
      </c>
      <c r="S2919" t="e">
        <v>#N/A</v>
      </c>
    </row>
    <row r="2920" spans="17:19" hidden="1">
      <c r="Q2920" t="str">
        <v/>
      </c>
      <c r="S2920" t="e">
        <v>#N/A</v>
      </c>
    </row>
    <row r="2921" spans="17:19" hidden="1">
      <c r="Q2921" t="str">
        <v/>
      </c>
      <c r="S2921" t="e">
        <v>#N/A</v>
      </c>
    </row>
    <row r="2922" spans="17:19" hidden="1">
      <c r="Q2922" t="str">
        <v/>
      </c>
      <c r="S2922" t="e">
        <v>#N/A</v>
      </c>
    </row>
    <row r="2923" spans="17:19" hidden="1">
      <c r="Q2923" t="str">
        <v/>
      </c>
      <c r="S2923" t="e">
        <v>#N/A</v>
      </c>
    </row>
    <row r="2924" spans="17:19" hidden="1">
      <c r="Q2924" t="str">
        <v/>
      </c>
      <c r="S2924" t="e">
        <v>#N/A</v>
      </c>
    </row>
    <row r="2925" spans="17:19" hidden="1">
      <c r="Q2925" t="str">
        <v/>
      </c>
      <c r="S2925" t="e">
        <v>#N/A</v>
      </c>
    </row>
    <row r="2926" spans="17:19" hidden="1">
      <c r="Q2926" t="str">
        <v/>
      </c>
      <c r="S2926" t="e">
        <v>#N/A</v>
      </c>
    </row>
    <row r="2927" spans="17:19" hidden="1">
      <c r="Q2927" t="str">
        <v/>
      </c>
      <c r="S2927" t="e">
        <v>#N/A</v>
      </c>
    </row>
    <row r="2928" spans="17:19" hidden="1">
      <c r="Q2928" t="str">
        <v/>
      </c>
      <c r="S2928" t="e">
        <v>#N/A</v>
      </c>
    </row>
    <row r="2929" spans="17:19" hidden="1">
      <c r="Q2929" t="str">
        <v/>
      </c>
      <c r="S2929" t="e">
        <v>#N/A</v>
      </c>
    </row>
    <row r="2930" spans="17:19" hidden="1">
      <c r="Q2930" t="str">
        <v/>
      </c>
      <c r="S2930" t="e">
        <v>#N/A</v>
      </c>
    </row>
    <row r="2931" spans="17:19" hidden="1">
      <c r="Q2931" t="str">
        <v/>
      </c>
      <c r="S2931" t="e">
        <v>#N/A</v>
      </c>
    </row>
    <row r="2932" spans="17:19" hidden="1">
      <c r="Q2932" t="str">
        <v/>
      </c>
      <c r="S2932" t="e">
        <v>#N/A</v>
      </c>
    </row>
    <row r="2933" spans="17:19" hidden="1">
      <c r="Q2933" t="str">
        <v/>
      </c>
      <c r="S2933" t="e">
        <v>#N/A</v>
      </c>
    </row>
    <row r="2934" spans="17:19" hidden="1">
      <c r="Q2934" t="str">
        <v/>
      </c>
      <c r="S2934" t="e">
        <v>#N/A</v>
      </c>
    </row>
    <row r="2935" spans="17:19" hidden="1">
      <c r="Q2935" t="str">
        <v/>
      </c>
      <c r="S2935" t="e">
        <v>#N/A</v>
      </c>
    </row>
    <row r="2936" spans="17:19" hidden="1">
      <c r="Q2936" t="str">
        <v/>
      </c>
      <c r="S2936" t="e">
        <v>#N/A</v>
      </c>
    </row>
    <row r="2937" spans="17:19" hidden="1">
      <c r="Q2937" t="str">
        <v/>
      </c>
      <c r="S2937" t="e">
        <v>#N/A</v>
      </c>
    </row>
    <row r="2938" spans="17:19" hidden="1">
      <c r="Q2938" t="str">
        <v/>
      </c>
      <c r="S2938" t="e">
        <v>#N/A</v>
      </c>
    </row>
    <row r="2939" spans="17:19" hidden="1">
      <c r="Q2939" t="str">
        <v/>
      </c>
      <c r="S2939" t="e">
        <v>#N/A</v>
      </c>
    </row>
    <row r="2940" spans="17:19" hidden="1">
      <c r="Q2940" t="str">
        <v/>
      </c>
      <c r="S2940" t="e">
        <v>#N/A</v>
      </c>
    </row>
    <row r="2941" spans="17:19" hidden="1">
      <c r="Q2941" t="str">
        <v/>
      </c>
      <c r="S2941" t="e">
        <v>#N/A</v>
      </c>
    </row>
    <row r="2942" spans="17:19" hidden="1">
      <c r="Q2942" t="str">
        <v/>
      </c>
      <c r="S2942" t="e">
        <v>#N/A</v>
      </c>
    </row>
    <row r="2943" spans="17:19" hidden="1">
      <c r="Q2943" t="str">
        <v/>
      </c>
      <c r="S2943" t="e">
        <v>#N/A</v>
      </c>
    </row>
    <row r="2944" spans="17:19" hidden="1">
      <c r="Q2944" t="str">
        <v/>
      </c>
      <c r="S2944" t="e">
        <v>#N/A</v>
      </c>
    </row>
    <row r="2945" spans="17:19" hidden="1">
      <c r="Q2945" t="str">
        <v/>
      </c>
      <c r="S2945" t="e">
        <v>#N/A</v>
      </c>
    </row>
    <row r="2946" spans="17:19" hidden="1">
      <c r="Q2946" t="str">
        <v/>
      </c>
      <c r="S2946" t="e">
        <v>#N/A</v>
      </c>
    </row>
    <row r="2947" spans="17:19" hidden="1">
      <c r="Q2947" t="str">
        <v/>
      </c>
      <c r="S2947" t="e">
        <v>#N/A</v>
      </c>
    </row>
    <row r="2948" spans="17:19" hidden="1">
      <c r="Q2948" t="str">
        <v/>
      </c>
      <c r="S2948" t="e">
        <v>#N/A</v>
      </c>
    </row>
    <row r="2949" spans="17:19" hidden="1">
      <c r="Q2949" t="str">
        <v/>
      </c>
      <c r="S2949" t="e">
        <v>#N/A</v>
      </c>
    </row>
    <row r="2950" spans="17:19" hidden="1">
      <c r="Q2950" t="str">
        <v/>
      </c>
      <c r="S2950" t="e">
        <v>#N/A</v>
      </c>
    </row>
    <row r="2951" spans="17:19" hidden="1">
      <c r="Q2951" t="str">
        <v/>
      </c>
      <c r="S2951" t="e">
        <v>#N/A</v>
      </c>
    </row>
    <row r="2952" spans="17:19" hidden="1">
      <c r="Q2952" t="str">
        <v/>
      </c>
      <c r="S2952" t="e">
        <v>#N/A</v>
      </c>
    </row>
    <row r="2953" spans="17:19" hidden="1">
      <c r="Q2953" t="str">
        <v/>
      </c>
      <c r="S2953" t="e">
        <v>#N/A</v>
      </c>
    </row>
    <row r="2954" spans="17:19" hidden="1">
      <c r="Q2954" t="str">
        <v/>
      </c>
      <c r="S2954" t="e">
        <v>#N/A</v>
      </c>
    </row>
    <row r="2955" spans="17:19" hidden="1">
      <c r="Q2955" t="str">
        <v/>
      </c>
      <c r="S2955" t="e">
        <v>#N/A</v>
      </c>
    </row>
    <row r="2956" spans="17:19" hidden="1">
      <c r="Q2956" t="str">
        <v/>
      </c>
      <c r="S2956" t="e">
        <v>#N/A</v>
      </c>
    </row>
    <row r="2957" spans="17:19" hidden="1">
      <c r="Q2957" t="str">
        <v/>
      </c>
      <c r="S2957" t="e">
        <v>#N/A</v>
      </c>
    </row>
    <row r="2958" spans="17:19" hidden="1">
      <c r="Q2958" t="str">
        <v/>
      </c>
      <c r="S2958" t="e">
        <v>#N/A</v>
      </c>
    </row>
    <row r="2959" spans="17:19" hidden="1">
      <c r="Q2959" t="str">
        <v/>
      </c>
      <c r="S2959" t="e">
        <v>#N/A</v>
      </c>
    </row>
    <row r="2960" spans="17:19" hidden="1">
      <c r="Q2960" t="str">
        <v/>
      </c>
      <c r="S2960" t="e">
        <v>#N/A</v>
      </c>
    </row>
    <row r="2961" spans="17:19" hidden="1">
      <c r="Q2961" t="str">
        <v/>
      </c>
      <c r="S2961" t="e">
        <v>#N/A</v>
      </c>
    </row>
    <row r="2962" spans="17:19" hidden="1">
      <c r="Q2962" t="str">
        <v/>
      </c>
      <c r="S2962" t="e">
        <v>#N/A</v>
      </c>
    </row>
    <row r="2963" spans="17:19" hidden="1">
      <c r="Q2963" t="str">
        <v/>
      </c>
      <c r="S2963" t="e">
        <v>#N/A</v>
      </c>
    </row>
    <row r="2964" spans="17:19" hidden="1">
      <c r="Q2964" t="str">
        <v/>
      </c>
      <c r="S2964" t="e">
        <v>#N/A</v>
      </c>
    </row>
    <row r="2965" spans="17:19" hidden="1">
      <c r="Q2965" t="str">
        <v/>
      </c>
      <c r="S2965" t="e">
        <v>#N/A</v>
      </c>
    </row>
    <row r="2966" spans="17:19" hidden="1">
      <c r="Q2966" t="str">
        <v/>
      </c>
      <c r="S2966" t="e">
        <v>#N/A</v>
      </c>
    </row>
    <row r="2967" spans="17:19" hidden="1">
      <c r="Q2967" t="str">
        <v/>
      </c>
      <c r="S2967" t="e">
        <v>#N/A</v>
      </c>
    </row>
    <row r="2968" spans="17:19" hidden="1">
      <c r="Q2968" t="str">
        <v/>
      </c>
      <c r="S2968" t="e">
        <v>#N/A</v>
      </c>
    </row>
    <row r="2969" spans="17:19" hidden="1">
      <c r="Q2969" t="str">
        <v/>
      </c>
      <c r="S2969" t="e">
        <v>#N/A</v>
      </c>
    </row>
    <row r="2970" spans="17:19" hidden="1">
      <c r="Q2970" t="str">
        <v/>
      </c>
      <c r="S2970" t="e">
        <v>#N/A</v>
      </c>
    </row>
    <row r="2971" spans="17:19" hidden="1">
      <c r="Q2971" t="str">
        <v/>
      </c>
      <c r="S2971" t="e">
        <v>#N/A</v>
      </c>
    </row>
    <row r="2972" spans="17:19" hidden="1">
      <c r="Q2972" t="str">
        <v/>
      </c>
      <c r="S2972" t="e">
        <v>#N/A</v>
      </c>
    </row>
    <row r="2973" spans="17:19" hidden="1">
      <c r="Q2973" t="str">
        <v/>
      </c>
      <c r="S2973" t="e">
        <v>#N/A</v>
      </c>
    </row>
    <row r="2974" spans="17:19" hidden="1">
      <c r="Q2974" t="str">
        <v/>
      </c>
      <c r="S2974" t="e">
        <v>#N/A</v>
      </c>
    </row>
    <row r="2975" spans="17:19" hidden="1">
      <c r="Q2975" t="str">
        <v/>
      </c>
      <c r="S2975" t="e">
        <v>#N/A</v>
      </c>
    </row>
    <row r="2976" spans="17:19" hidden="1">
      <c r="Q2976" t="str">
        <v/>
      </c>
      <c r="S2976" t="e">
        <v>#N/A</v>
      </c>
    </row>
    <row r="2977" spans="17:19" hidden="1">
      <c r="Q2977" t="str">
        <v/>
      </c>
      <c r="S2977" t="e">
        <v>#N/A</v>
      </c>
    </row>
    <row r="2978" spans="17:19" hidden="1">
      <c r="Q2978" t="str">
        <v/>
      </c>
      <c r="S2978" t="e">
        <v>#N/A</v>
      </c>
    </row>
    <row r="2979" spans="17:19" hidden="1">
      <c r="Q2979" t="str">
        <v/>
      </c>
      <c r="S2979" t="e">
        <v>#N/A</v>
      </c>
    </row>
    <row r="2980" spans="17:19" hidden="1">
      <c r="Q2980" t="str">
        <v/>
      </c>
      <c r="S2980" t="e">
        <v>#N/A</v>
      </c>
    </row>
    <row r="2981" spans="17:19" hidden="1">
      <c r="Q2981" t="str">
        <v/>
      </c>
      <c r="S2981" t="e">
        <v>#N/A</v>
      </c>
    </row>
    <row r="2982" spans="17:19" hidden="1">
      <c r="Q2982" t="str">
        <v/>
      </c>
      <c r="S2982" t="e">
        <v>#N/A</v>
      </c>
    </row>
    <row r="2983" spans="17:19" hidden="1">
      <c r="Q2983" t="str">
        <v/>
      </c>
      <c r="S2983" t="e">
        <v>#N/A</v>
      </c>
    </row>
    <row r="2984" spans="17:19" hidden="1">
      <c r="Q2984" t="str">
        <v/>
      </c>
      <c r="S2984" t="e">
        <v>#N/A</v>
      </c>
    </row>
    <row r="2985" spans="17:19" hidden="1">
      <c r="Q2985" t="str">
        <v/>
      </c>
      <c r="S2985" t="e">
        <v>#N/A</v>
      </c>
    </row>
    <row r="2986" spans="17:19" hidden="1">
      <c r="Q2986" t="str">
        <v/>
      </c>
      <c r="S2986" t="e">
        <v>#N/A</v>
      </c>
    </row>
    <row r="2987" spans="17:19" hidden="1">
      <c r="Q2987" t="str">
        <v/>
      </c>
      <c r="S2987" t="e">
        <v>#N/A</v>
      </c>
    </row>
    <row r="2988" spans="17:19" hidden="1">
      <c r="Q2988" t="str">
        <v/>
      </c>
      <c r="S2988" t="e">
        <v>#N/A</v>
      </c>
    </row>
    <row r="2989" spans="17:19" hidden="1">
      <c r="Q2989" t="str">
        <v/>
      </c>
      <c r="S2989" t="e">
        <v>#N/A</v>
      </c>
    </row>
    <row r="2990" spans="17:19" hidden="1">
      <c r="Q2990" t="str">
        <v/>
      </c>
      <c r="S2990" t="e">
        <v>#N/A</v>
      </c>
    </row>
    <row r="2991" spans="17:19" hidden="1">
      <c r="Q2991" t="str">
        <v/>
      </c>
      <c r="S2991" t="e">
        <v>#N/A</v>
      </c>
    </row>
    <row r="2992" spans="17:19" hidden="1">
      <c r="Q2992" t="str">
        <v/>
      </c>
      <c r="S2992" t="e">
        <v>#N/A</v>
      </c>
    </row>
    <row r="2993" spans="17:19" hidden="1">
      <c r="Q2993" t="str">
        <v/>
      </c>
      <c r="S2993" t="e">
        <v>#N/A</v>
      </c>
    </row>
    <row r="2994" spans="17:19" hidden="1">
      <c r="Q2994" t="str">
        <v/>
      </c>
      <c r="S2994" t="e">
        <v>#N/A</v>
      </c>
    </row>
    <row r="2995" spans="17:19" hidden="1">
      <c r="Q2995" t="str">
        <v/>
      </c>
      <c r="S2995" t="e">
        <v>#N/A</v>
      </c>
    </row>
    <row r="2996" spans="17:19" hidden="1">
      <c r="Q2996" t="str">
        <v/>
      </c>
      <c r="S2996" t="e">
        <v>#N/A</v>
      </c>
    </row>
    <row r="2997" spans="17:19" hidden="1">
      <c r="Q2997" t="str">
        <v/>
      </c>
      <c r="S2997" t="e">
        <v>#N/A</v>
      </c>
    </row>
    <row r="2998" spans="17:19" hidden="1">
      <c r="Q2998" t="str">
        <v/>
      </c>
      <c r="S2998" t="e">
        <v>#N/A</v>
      </c>
    </row>
    <row r="2999" spans="17:19" hidden="1">
      <c r="Q2999" t="str">
        <v/>
      </c>
      <c r="S2999" t="e">
        <v>#N/A</v>
      </c>
    </row>
    <row r="3000" spans="17:19" hidden="1">
      <c r="Q3000" t="str">
        <v/>
      </c>
      <c r="S3000" t="e">
        <v>#N/A</v>
      </c>
    </row>
    <row r="3001" spans="17:19" hidden="1">
      <c r="Q3001" t="str">
        <v/>
      </c>
      <c r="S3001" t="e">
        <v>#N/A</v>
      </c>
    </row>
    <row r="3002" spans="17:19" hidden="1">
      <c r="Q3002" t="str">
        <v/>
      </c>
      <c r="S3002" t="e">
        <v>#N/A</v>
      </c>
    </row>
    <row r="3003" spans="17:19" hidden="1">
      <c r="Q3003" t="str">
        <v/>
      </c>
      <c r="S3003" t="e">
        <v>#N/A</v>
      </c>
    </row>
    <row r="3004" spans="17:19" hidden="1">
      <c r="Q3004" t="str">
        <v/>
      </c>
      <c r="S3004" t="e">
        <v>#N/A</v>
      </c>
    </row>
    <row r="3005" spans="17:19" hidden="1">
      <c r="Q3005" t="str">
        <v/>
      </c>
      <c r="S3005" t="e">
        <v>#N/A</v>
      </c>
    </row>
    <row r="3006" spans="17:19" hidden="1">
      <c r="Q3006" t="str">
        <v/>
      </c>
      <c r="S3006" t="e">
        <v>#N/A</v>
      </c>
    </row>
    <row r="3007" spans="17:19" hidden="1">
      <c r="Q3007" t="str">
        <v/>
      </c>
      <c r="S3007" t="e">
        <v>#N/A</v>
      </c>
    </row>
    <row r="3008" spans="17:19" hidden="1">
      <c r="Q3008" t="str">
        <v/>
      </c>
      <c r="S3008" t="e">
        <v>#N/A</v>
      </c>
    </row>
    <row r="3009" spans="17:19" hidden="1">
      <c r="Q3009" t="str">
        <v/>
      </c>
      <c r="S3009" t="e">
        <v>#N/A</v>
      </c>
    </row>
    <row r="3010" spans="17:19" hidden="1">
      <c r="Q3010" t="str">
        <v/>
      </c>
      <c r="S3010" t="e">
        <v>#N/A</v>
      </c>
    </row>
    <row r="3011" spans="17:19" hidden="1">
      <c r="Q3011" t="str">
        <v/>
      </c>
      <c r="S3011" t="e">
        <v>#N/A</v>
      </c>
    </row>
    <row r="3012" spans="17:19" hidden="1">
      <c r="Q3012" t="str">
        <v/>
      </c>
      <c r="S3012" t="e">
        <v>#N/A</v>
      </c>
    </row>
    <row r="3013" spans="17:19" hidden="1">
      <c r="Q3013" t="str">
        <v/>
      </c>
      <c r="S3013" t="e">
        <v>#N/A</v>
      </c>
    </row>
    <row r="3014" spans="17:19" hidden="1">
      <c r="Q3014" t="str">
        <v/>
      </c>
      <c r="S3014" t="e">
        <v>#N/A</v>
      </c>
    </row>
    <row r="3015" spans="17:19" hidden="1">
      <c r="Q3015" t="str">
        <v/>
      </c>
      <c r="S3015" t="e">
        <v>#N/A</v>
      </c>
    </row>
    <row r="3016" spans="17:19" hidden="1">
      <c r="Q3016" t="str">
        <v/>
      </c>
      <c r="S3016" t="e">
        <v>#N/A</v>
      </c>
    </row>
    <row r="3017" spans="17:19" hidden="1">
      <c r="Q3017" t="str">
        <v/>
      </c>
      <c r="S3017" t="e">
        <v>#N/A</v>
      </c>
    </row>
    <row r="3018" spans="17:19" hidden="1">
      <c r="Q3018" t="str">
        <v/>
      </c>
      <c r="S3018" t="e">
        <v>#N/A</v>
      </c>
    </row>
    <row r="3019" spans="17:19" hidden="1">
      <c r="Q3019" t="str">
        <v/>
      </c>
      <c r="S3019" t="e">
        <v>#N/A</v>
      </c>
    </row>
    <row r="3020" spans="17:19" hidden="1">
      <c r="Q3020" t="str">
        <v/>
      </c>
      <c r="S3020" t="e">
        <v>#N/A</v>
      </c>
    </row>
    <row r="3021" spans="17:19" hidden="1">
      <c r="Q3021" t="str">
        <v/>
      </c>
      <c r="S3021" t="e">
        <v>#N/A</v>
      </c>
    </row>
    <row r="3022" spans="17:19" hidden="1">
      <c r="Q3022" t="str">
        <v/>
      </c>
      <c r="S3022" t="e">
        <v>#N/A</v>
      </c>
    </row>
    <row r="3023" spans="17:19" hidden="1">
      <c r="Q3023" t="str">
        <v/>
      </c>
      <c r="S3023" t="e">
        <v>#N/A</v>
      </c>
    </row>
    <row r="3024" spans="17:19" hidden="1">
      <c r="Q3024" t="str">
        <v/>
      </c>
      <c r="S3024" t="e">
        <v>#N/A</v>
      </c>
    </row>
    <row r="3025" spans="17:19" hidden="1">
      <c r="Q3025" t="str">
        <v/>
      </c>
      <c r="S3025" t="e">
        <v>#N/A</v>
      </c>
    </row>
    <row r="3026" spans="17:19" hidden="1">
      <c r="Q3026" t="str">
        <v/>
      </c>
      <c r="S3026" t="e">
        <v>#N/A</v>
      </c>
    </row>
    <row r="3027" spans="17:19" hidden="1">
      <c r="Q3027" t="str">
        <v/>
      </c>
      <c r="S3027" t="e">
        <v>#N/A</v>
      </c>
    </row>
    <row r="3028" spans="17:19" hidden="1">
      <c r="Q3028" t="str">
        <v/>
      </c>
      <c r="S3028" t="e">
        <v>#N/A</v>
      </c>
    </row>
    <row r="3029" spans="17:19" hidden="1">
      <c r="Q3029" t="str">
        <v/>
      </c>
      <c r="S3029" t="e">
        <v>#N/A</v>
      </c>
    </row>
    <row r="3030" spans="17:19" hidden="1">
      <c r="Q3030" t="str">
        <v/>
      </c>
      <c r="S3030" t="e">
        <v>#N/A</v>
      </c>
    </row>
    <row r="3031" spans="17:19" hidden="1">
      <c r="Q3031" t="str">
        <v/>
      </c>
      <c r="S3031" t="e">
        <v>#N/A</v>
      </c>
    </row>
    <row r="3032" spans="17:19" hidden="1">
      <c r="Q3032" t="str">
        <v/>
      </c>
      <c r="S3032" t="e">
        <v>#N/A</v>
      </c>
    </row>
    <row r="3033" spans="17:19" hidden="1">
      <c r="Q3033" t="str">
        <v/>
      </c>
      <c r="S3033" t="e">
        <v>#N/A</v>
      </c>
    </row>
    <row r="3034" spans="17:19" hidden="1">
      <c r="Q3034" t="str">
        <v/>
      </c>
      <c r="S3034" t="e">
        <v>#N/A</v>
      </c>
    </row>
    <row r="3035" spans="17:19" hidden="1">
      <c r="Q3035" t="str">
        <v/>
      </c>
      <c r="S3035" t="e">
        <v>#N/A</v>
      </c>
    </row>
    <row r="3036" spans="17:19" hidden="1">
      <c r="Q3036" t="str">
        <v/>
      </c>
      <c r="S3036" t="e">
        <v>#N/A</v>
      </c>
    </row>
    <row r="3037" spans="17:19" hidden="1">
      <c r="Q3037" t="str">
        <v/>
      </c>
      <c r="S3037" t="e">
        <v>#N/A</v>
      </c>
    </row>
    <row r="3038" spans="17:19" hidden="1">
      <c r="Q3038" t="str">
        <v/>
      </c>
      <c r="S3038" t="e">
        <v>#N/A</v>
      </c>
    </row>
    <row r="3039" spans="17:19" hidden="1">
      <c r="Q3039" t="str">
        <v/>
      </c>
      <c r="S3039" t="e">
        <v>#N/A</v>
      </c>
    </row>
    <row r="3040" spans="17:19" hidden="1">
      <c r="Q3040" t="str">
        <v/>
      </c>
      <c r="S3040" t="e">
        <v>#N/A</v>
      </c>
    </row>
    <row r="3041" spans="17:19" hidden="1">
      <c r="Q3041" t="str">
        <v/>
      </c>
      <c r="S3041" t="e">
        <v>#N/A</v>
      </c>
    </row>
    <row r="3042" spans="17:19" hidden="1">
      <c r="Q3042" t="str">
        <v/>
      </c>
      <c r="S3042" t="e">
        <v>#N/A</v>
      </c>
    </row>
    <row r="3043" spans="17:19" hidden="1">
      <c r="Q3043" t="str">
        <v/>
      </c>
      <c r="S3043" t="e">
        <v>#N/A</v>
      </c>
    </row>
    <row r="3044" spans="17:19" hidden="1">
      <c r="Q3044" t="str">
        <v/>
      </c>
      <c r="S3044" t="e">
        <v>#N/A</v>
      </c>
    </row>
    <row r="3045" spans="17:19" hidden="1">
      <c r="Q3045" t="str">
        <v/>
      </c>
      <c r="S3045" t="e">
        <v>#N/A</v>
      </c>
    </row>
    <row r="3046" spans="17:19" hidden="1">
      <c r="Q3046" t="str">
        <v/>
      </c>
      <c r="S3046" t="e">
        <v>#N/A</v>
      </c>
    </row>
    <row r="3047" spans="17:19" hidden="1">
      <c r="Q3047" t="str">
        <v/>
      </c>
      <c r="S3047" t="e">
        <v>#N/A</v>
      </c>
    </row>
    <row r="3048" spans="17:19" hidden="1">
      <c r="Q3048" t="str">
        <v/>
      </c>
      <c r="S3048" t="e">
        <v>#N/A</v>
      </c>
    </row>
    <row r="3049" spans="17:19" hidden="1">
      <c r="Q3049" t="str">
        <v/>
      </c>
      <c r="S3049" t="e">
        <v>#N/A</v>
      </c>
    </row>
    <row r="3050" spans="17:19" hidden="1">
      <c r="Q3050" t="str">
        <v/>
      </c>
      <c r="S3050" t="e">
        <v>#N/A</v>
      </c>
    </row>
    <row r="3051" spans="17:19" hidden="1">
      <c r="Q3051" t="str">
        <v/>
      </c>
      <c r="S3051" t="e">
        <v>#N/A</v>
      </c>
    </row>
    <row r="3052" spans="17:19" hidden="1">
      <c r="Q3052" t="str">
        <v/>
      </c>
      <c r="S3052" t="e">
        <v>#N/A</v>
      </c>
    </row>
    <row r="3053" spans="17:19" hidden="1">
      <c r="Q3053" t="str">
        <v/>
      </c>
      <c r="S3053" t="e">
        <v>#N/A</v>
      </c>
    </row>
    <row r="3054" spans="17:19" hidden="1">
      <c r="Q3054" t="str">
        <v/>
      </c>
      <c r="S3054" t="e">
        <v>#N/A</v>
      </c>
    </row>
    <row r="3055" spans="17:19" hidden="1">
      <c r="Q3055" t="str">
        <v/>
      </c>
      <c r="S3055" t="e">
        <v>#N/A</v>
      </c>
    </row>
    <row r="3056" spans="17:19" hidden="1">
      <c r="Q3056" t="str">
        <v/>
      </c>
      <c r="S3056" t="e">
        <v>#N/A</v>
      </c>
    </row>
    <row r="3057" spans="17:19" hidden="1">
      <c r="Q3057" t="str">
        <v/>
      </c>
      <c r="S3057" t="e">
        <v>#N/A</v>
      </c>
    </row>
    <row r="3058" spans="17:19" hidden="1">
      <c r="Q3058" t="str">
        <v/>
      </c>
      <c r="S3058" t="e">
        <v>#N/A</v>
      </c>
    </row>
    <row r="3059" spans="17:19" hidden="1">
      <c r="Q3059" t="str">
        <v/>
      </c>
      <c r="S3059" t="e">
        <v>#N/A</v>
      </c>
    </row>
    <row r="3060" spans="17:19" hidden="1">
      <c r="Q3060" t="str">
        <v/>
      </c>
      <c r="S3060" t="e">
        <v>#N/A</v>
      </c>
    </row>
    <row r="3061" spans="17:19" hidden="1">
      <c r="Q3061" t="str">
        <v/>
      </c>
      <c r="S3061" t="e">
        <v>#N/A</v>
      </c>
    </row>
    <row r="3062" spans="17:19" hidden="1">
      <c r="Q3062" t="str">
        <v/>
      </c>
      <c r="S3062" t="e">
        <v>#N/A</v>
      </c>
    </row>
    <row r="3063" spans="17:19" hidden="1">
      <c r="Q3063" t="str">
        <v/>
      </c>
      <c r="S3063" t="e">
        <v>#N/A</v>
      </c>
    </row>
    <row r="3064" spans="17:19" hidden="1">
      <c r="Q3064" t="str">
        <v/>
      </c>
      <c r="S3064" t="e">
        <v>#N/A</v>
      </c>
    </row>
    <row r="3065" spans="17:19" hidden="1">
      <c r="Q3065" t="str">
        <v/>
      </c>
      <c r="S3065" t="e">
        <v>#N/A</v>
      </c>
    </row>
    <row r="3066" spans="17:19" hidden="1">
      <c r="Q3066" t="str">
        <v/>
      </c>
      <c r="S3066" t="e">
        <v>#N/A</v>
      </c>
    </row>
    <row r="3067" spans="17:19" hidden="1">
      <c r="Q3067" t="str">
        <v/>
      </c>
      <c r="S3067" t="e">
        <v>#N/A</v>
      </c>
    </row>
    <row r="3068" spans="17:19" hidden="1">
      <c r="Q3068" t="str">
        <v/>
      </c>
      <c r="S3068" t="e">
        <v>#N/A</v>
      </c>
    </row>
    <row r="3069" spans="17:19" hidden="1">
      <c r="Q3069" t="str">
        <v/>
      </c>
      <c r="S3069" t="e">
        <v>#N/A</v>
      </c>
    </row>
    <row r="3070" spans="17:19" hidden="1">
      <c r="Q3070" t="str">
        <v/>
      </c>
      <c r="S3070" t="e">
        <v>#N/A</v>
      </c>
    </row>
    <row r="3071" spans="17:19" hidden="1">
      <c r="Q3071" t="str">
        <v/>
      </c>
      <c r="S3071" t="e">
        <v>#N/A</v>
      </c>
    </row>
    <row r="3072" spans="17:19" hidden="1">
      <c r="Q3072" t="str">
        <v/>
      </c>
      <c r="S3072" t="e">
        <v>#N/A</v>
      </c>
    </row>
    <row r="3073" spans="17:19" hidden="1">
      <c r="Q3073" t="str">
        <v/>
      </c>
      <c r="S3073" t="e">
        <v>#N/A</v>
      </c>
    </row>
    <row r="3074" spans="17:19" hidden="1">
      <c r="Q3074" t="str">
        <v/>
      </c>
      <c r="S3074" t="e">
        <v>#N/A</v>
      </c>
    </row>
    <row r="3075" spans="17:19" hidden="1">
      <c r="Q3075" t="str">
        <v/>
      </c>
      <c r="S3075" t="e">
        <v>#N/A</v>
      </c>
    </row>
    <row r="3076" spans="17:19" hidden="1">
      <c r="Q3076" t="str">
        <v/>
      </c>
      <c r="S3076" t="e">
        <v>#N/A</v>
      </c>
    </row>
    <row r="3077" spans="17:19" hidden="1">
      <c r="Q3077" t="str">
        <v/>
      </c>
      <c r="S3077" t="e">
        <v>#N/A</v>
      </c>
    </row>
    <row r="3078" spans="17:19" hidden="1">
      <c r="Q3078" t="str">
        <v/>
      </c>
      <c r="S3078" t="e">
        <v>#N/A</v>
      </c>
    </row>
    <row r="3079" spans="17:19" hidden="1">
      <c r="Q3079" t="str">
        <v/>
      </c>
      <c r="S3079" t="e">
        <v>#N/A</v>
      </c>
    </row>
    <row r="3080" spans="17:19" hidden="1">
      <c r="Q3080" t="str">
        <v/>
      </c>
      <c r="S3080" t="e">
        <v>#N/A</v>
      </c>
    </row>
    <row r="3081" spans="17:19" hidden="1">
      <c r="Q3081" t="str">
        <v/>
      </c>
      <c r="S3081" t="e">
        <v>#N/A</v>
      </c>
    </row>
    <row r="3082" spans="17:19" hidden="1">
      <c r="Q3082" t="str">
        <v/>
      </c>
      <c r="S3082" t="e">
        <v>#N/A</v>
      </c>
    </row>
    <row r="3083" spans="17:19" hidden="1">
      <c r="Q3083" t="str">
        <v/>
      </c>
      <c r="S3083" t="e">
        <v>#N/A</v>
      </c>
    </row>
    <row r="3084" spans="17:19" hidden="1">
      <c r="Q3084" t="str">
        <v/>
      </c>
      <c r="S3084" t="e">
        <v>#N/A</v>
      </c>
    </row>
    <row r="3085" spans="17:19" hidden="1">
      <c r="Q3085" t="str">
        <v/>
      </c>
      <c r="S3085" t="e">
        <v>#N/A</v>
      </c>
    </row>
    <row r="3086" spans="17:19" hidden="1">
      <c r="Q3086" t="str">
        <v/>
      </c>
      <c r="S3086" t="e">
        <v>#N/A</v>
      </c>
    </row>
    <row r="3087" spans="17:19" hidden="1">
      <c r="Q3087" t="str">
        <v/>
      </c>
      <c r="S3087" t="e">
        <v>#N/A</v>
      </c>
    </row>
    <row r="3088" spans="17:19" hidden="1">
      <c r="Q3088" t="str">
        <v/>
      </c>
      <c r="S3088" t="e">
        <v>#N/A</v>
      </c>
    </row>
    <row r="3089" spans="17:19" hidden="1">
      <c r="Q3089" t="str">
        <v/>
      </c>
      <c r="S3089" t="e">
        <v>#N/A</v>
      </c>
    </row>
    <row r="3090" spans="17:19" hidden="1">
      <c r="Q3090" t="str">
        <v/>
      </c>
      <c r="S3090" t="e">
        <v>#N/A</v>
      </c>
    </row>
    <row r="3091" spans="17:19" hidden="1">
      <c r="Q3091" t="str">
        <v/>
      </c>
      <c r="S3091" t="e">
        <v>#N/A</v>
      </c>
    </row>
    <row r="3092" spans="17:19" hidden="1">
      <c r="Q3092" t="str">
        <v/>
      </c>
      <c r="S3092" t="e">
        <v>#N/A</v>
      </c>
    </row>
    <row r="3093" spans="17:19" hidden="1">
      <c r="Q3093" t="str">
        <v/>
      </c>
      <c r="S3093" t="e">
        <v>#N/A</v>
      </c>
    </row>
    <row r="3094" spans="17:19" hidden="1">
      <c r="Q3094" t="str">
        <v/>
      </c>
      <c r="S3094" t="e">
        <v>#N/A</v>
      </c>
    </row>
    <row r="3095" spans="17:19" hidden="1">
      <c r="Q3095" t="str">
        <v/>
      </c>
      <c r="S3095" t="e">
        <v>#N/A</v>
      </c>
    </row>
    <row r="3096" spans="17:19" hidden="1">
      <c r="Q3096" t="str">
        <v/>
      </c>
      <c r="S3096" t="e">
        <v>#N/A</v>
      </c>
    </row>
    <row r="3097" spans="17:19" hidden="1">
      <c r="Q3097" t="str">
        <v/>
      </c>
      <c r="S3097" t="e">
        <v>#N/A</v>
      </c>
    </row>
    <row r="3098" spans="17:19" hidden="1">
      <c r="Q3098" t="str">
        <v/>
      </c>
      <c r="S3098" t="e">
        <v>#N/A</v>
      </c>
    </row>
    <row r="3099" spans="17:19" hidden="1">
      <c r="Q3099" t="str">
        <v/>
      </c>
      <c r="S3099" t="e">
        <v>#N/A</v>
      </c>
    </row>
    <row r="3100" spans="17:19" hidden="1">
      <c r="Q3100" t="str">
        <v/>
      </c>
      <c r="S3100" t="e">
        <v>#N/A</v>
      </c>
    </row>
    <row r="3101" spans="17:19" hidden="1">
      <c r="Q3101" t="str">
        <v/>
      </c>
      <c r="S3101" t="e">
        <v>#N/A</v>
      </c>
    </row>
    <row r="3102" spans="17:19" hidden="1">
      <c r="Q3102" t="str">
        <v/>
      </c>
      <c r="S3102" t="e">
        <v>#N/A</v>
      </c>
    </row>
    <row r="3103" spans="17:19" hidden="1">
      <c r="Q3103" t="str">
        <v/>
      </c>
      <c r="S3103" t="e">
        <v>#N/A</v>
      </c>
    </row>
    <row r="3104" spans="17:19" hidden="1">
      <c r="Q3104" t="str">
        <v/>
      </c>
      <c r="S3104" t="e">
        <v>#N/A</v>
      </c>
    </row>
    <row r="3105" spans="17:19" hidden="1">
      <c r="Q3105" t="str">
        <v/>
      </c>
      <c r="S3105" t="e">
        <v>#N/A</v>
      </c>
    </row>
    <row r="3106" spans="17:19" hidden="1">
      <c r="Q3106" t="str">
        <v/>
      </c>
      <c r="S3106" t="e">
        <v>#N/A</v>
      </c>
    </row>
    <row r="3107" spans="17:19" hidden="1">
      <c r="Q3107" t="str">
        <v/>
      </c>
      <c r="S3107" t="e">
        <v>#N/A</v>
      </c>
    </row>
    <row r="3108" spans="17:19" hidden="1">
      <c r="Q3108" t="str">
        <v/>
      </c>
      <c r="S3108" t="e">
        <v>#N/A</v>
      </c>
    </row>
    <row r="3109" spans="17:19" hidden="1">
      <c r="Q3109" t="str">
        <v/>
      </c>
      <c r="S3109" t="e">
        <v>#N/A</v>
      </c>
    </row>
    <row r="3110" spans="17:19" hidden="1">
      <c r="Q3110" t="str">
        <v/>
      </c>
      <c r="S3110" t="e">
        <v>#N/A</v>
      </c>
    </row>
    <row r="3111" spans="17:19" hidden="1">
      <c r="Q3111" t="str">
        <v/>
      </c>
      <c r="S3111" t="e">
        <v>#N/A</v>
      </c>
    </row>
    <row r="3112" spans="17:19" hidden="1">
      <c r="Q3112" t="str">
        <v/>
      </c>
      <c r="S3112" t="e">
        <v>#N/A</v>
      </c>
    </row>
    <row r="3113" spans="17:19" hidden="1">
      <c r="Q3113" t="str">
        <v/>
      </c>
      <c r="S3113" t="e">
        <v>#N/A</v>
      </c>
    </row>
    <row r="3114" spans="17:19" hidden="1">
      <c r="Q3114" t="str">
        <v/>
      </c>
      <c r="S3114" t="e">
        <v>#N/A</v>
      </c>
    </row>
    <row r="3115" spans="17:19" hidden="1">
      <c r="Q3115" t="str">
        <v/>
      </c>
      <c r="S3115" t="e">
        <v>#N/A</v>
      </c>
    </row>
    <row r="3116" spans="17:19" hidden="1">
      <c r="Q3116" t="str">
        <v/>
      </c>
      <c r="S3116" t="e">
        <v>#N/A</v>
      </c>
    </row>
    <row r="3117" spans="17:19" hidden="1">
      <c r="Q3117" t="str">
        <v/>
      </c>
      <c r="S3117" t="e">
        <v>#N/A</v>
      </c>
    </row>
    <row r="3118" spans="17:19" hidden="1">
      <c r="Q3118" t="str">
        <v/>
      </c>
      <c r="S3118" t="e">
        <v>#N/A</v>
      </c>
    </row>
    <row r="3119" spans="17:19" hidden="1">
      <c r="Q3119" t="str">
        <v/>
      </c>
      <c r="S3119" t="e">
        <v>#N/A</v>
      </c>
    </row>
    <row r="3120" spans="17:19" hidden="1">
      <c r="Q3120" t="str">
        <v/>
      </c>
      <c r="S3120" t="e">
        <v>#N/A</v>
      </c>
    </row>
    <row r="3121" spans="17:19" hidden="1">
      <c r="Q3121" t="str">
        <v/>
      </c>
      <c r="S3121" t="e">
        <v>#N/A</v>
      </c>
    </row>
    <row r="3122" spans="17:19" hidden="1">
      <c r="Q3122" t="str">
        <v/>
      </c>
      <c r="S3122" t="e">
        <v>#N/A</v>
      </c>
    </row>
    <row r="3123" spans="17:19" hidden="1">
      <c r="Q3123" t="str">
        <v/>
      </c>
      <c r="S3123" t="e">
        <v>#N/A</v>
      </c>
    </row>
    <row r="3124" spans="17:19" hidden="1">
      <c r="Q3124" t="str">
        <v/>
      </c>
      <c r="S3124" t="e">
        <v>#N/A</v>
      </c>
    </row>
    <row r="3125" spans="17:19" hidden="1">
      <c r="Q3125" t="str">
        <v/>
      </c>
      <c r="S3125" t="e">
        <v>#N/A</v>
      </c>
    </row>
    <row r="3126" spans="17:19" hidden="1">
      <c r="Q3126" t="str">
        <v/>
      </c>
      <c r="S3126" t="e">
        <v>#N/A</v>
      </c>
    </row>
    <row r="3127" spans="17:19" hidden="1">
      <c r="Q3127" t="str">
        <v/>
      </c>
      <c r="S3127" t="e">
        <v>#N/A</v>
      </c>
    </row>
    <row r="3128" spans="17:19" hidden="1">
      <c r="Q3128" t="str">
        <v/>
      </c>
      <c r="S3128" t="e">
        <v>#N/A</v>
      </c>
    </row>
    <row r="3129" spans="17:19" hidden="1">
      <c r="Q3129" t="str">
        <v/>
      </c>
      <c r="S3129" t="e">
        <v>#N/A</v>
      </c>
    </row>
    <row r="3130" spans="17:19" hidden="1">
      <c r="Q3130" t="str">
        <v/>
      </c>
      <c r="S3130" t="e">
        <v>#N/A</v>
      </c>
    </row>
    <row r="3131" spans="17:19" hidden="1">
      <c r="Q3131" t="str">
        <v/>
      </c>
      <c r="S3131" t="e">
        <v>#N/A</v>
      </c>
    </row>
    <row r="3132" spans="17:19" hidden="1">
      <c r="Q3132" t="str">
        <v/>
      </c>
      <c r="S3132" t="e">
        <v>#N/A</v>
      </c>
    </row>
    <row r="3133" spans="17:19" hidden="1">
      <c r="Q3133" t="str">
        <v/>
      </c>
      <c r="S3133" t="e">
        <v>#N/A</v>
      </c>
    </row>
    <row r="3134" spans="17:19" hidden="1">
      <c r="Q3134" t="str">
        <v/>
      </c>
      <c r="S3134" t="e">
        <v>#N/A</v>
      </c>
    </row>
    <row r="3135" spans="17:19" hidden="1">
      <c r="Q3135" t="str">
        <v/>
      </c>
      <c r="S3135" t="e">
        <v>#N/A</v>
      </c>
    </row>
    <row r="3136" spans="17:19" hidden="1">
      <c r="Q3136" t="str">
        <v/>
      </c>
      <c r="S3136" t="e">
        <v>#N/A</v>
      </c>
    </row>
    <row r="3137" spans="17:19" hidden="1">
      <c r="Q3137" t="str">
        <v/>
      </c>
      <c r="S3137" t="e">
        <v>#N/A</v>
      </c>
    </row>
    <row r="3138" spans="17:19" hidden="1">
      <c r="Q3138" t="str">
        <v/>
      </c>
      <c r="S3138" t="e">
        <v>#N/A</v>
      </c>
    </row>
    <row r="3139" spans="17:19" hidden="1">
      <c r="Q3139" t="str">
        <v/>
      </c>
      <c r="S3139" t="e">
        <v>#N/A</v>
      </c>
    </row>
    <row r="3140" spans="17:19" hidden="1">
      <c r="Q3140" t="str">
        <v/>
      </c>
      <c r="S3140" t="e">
        <v>#N/A</v>
      </c>
    </row>
    <row r="3141" spans="17:19" hidden="1">
      <c r="Q3141" t="str">
        <v/>
      </c>
      <c r="S3141" t="e">
        <v>#N/A</v>
      </c>
    </row>
    <row r="3142" spans="17:19" hidden="1">
      <c r="Q3142" t="str">
        <v/>
      </c>
      <c r="S3142" t="e">
        <v>#N/A</v>
      </c>
    </row>
    <row r="3143" spans="17:19" hidden="1">
      <c r="Q3143" t="str">
        <v/>
      </c>
      <c r="S3143" t="e">
        <v>#N/A</v>
      </c>
    </row>
    <row r="3144" spans="17:19" hidden="1">
      <c r="Q3144" t="str">
        <v/>
      </c>
      <c r="S3144" t="e">
        <v>#N/A</v>
      </c>
    </row>
    <row r="3145" spans="17:19" hidden="1">
      <c r="Q3145" t="str">
        <v/>
      </c>
      <c r="S3145" t="e">
        <v>#N/A</v>
      </c>
    </row>
    <row r="3146" spans="17:19" hidden="1">
      <c r="Q3146" t="str">
        <v/>
      </c>
      <c r="S3146" t="e">
        <v>#N/A</v>
      </c>
    </row>
    <row r="3147" spans="17:19" hidden="1">
      <c r="Q3147" t="str">
        <v/>
      </c>
      <c r="S3147" t="e">
        <v>#N/A</v>
      </c>
    </row>
    <row r="3148" spans="17:19" hidden="1">
      <c r="Q3148" t="str">
        <v/>
      </c>
      <c r="S3148" t="e">
        <v>#N/A</v>
      </c>
    </row>
    <row r="3149" spans="17:19" hidden="1">
      <c r="Q3149" t="str">
        <v/>
      </c>
      <c r="S3149" t="e">
        <v>#N/A</v>
      </c>
    </row>
    <row r="3150" spans="17:19" hidden="1">
      <c r="Q3150" t="str">
        <v/>
      </c>
      <c r="S3150" t="e">
        <v>#N/A</v>
      </c>
    </row>
    <row r="3151" spans="17:19" hidden="1">
      <c r="Q3151" t="str">
        <v/>
      </c>
      <c r="S3151" t="e">
        <v>#N/A</v>
      </c>
    </row>
    <row r="3152" spans="17:19" hidden="1">
      <c r="Q3152" t="str">
        <v/>
      </c>
      <c r="S3152" t="e">
        <v>#N/A</v>
      </c>
    </row>
    <row r="3153" spans="17:19" hidden="1">
      <c r="Q3153" t="str">
        <v/>
      </c>
      <c r="S3153" t="e">
        <v>#N/A</v>
      </c>
    </row>
    <row r="3154" spans="17:19" hidden="1">
      <c r="Q3154" t="str">
        <v/>
      </c>
      <c r="S3154" t="e">
        <v>#N/A</v>
      </c>
    </row>
    <row r="3155" spans="17:19" hidden="1">
      <c r="Q3155" t="str">
        <v/>
      </c>
      <c r="S3155" t="e">
        <v>#N/A</v>
      </c>
    </row>
    <row r="3156" spans="17:19" hidden="1">
      <c r="Q3156" t="str">
        <v/>
      </c>
      <c r="S3156" t="e">
        <v>#N/A</v>
      </c>
    </row>
    <row r="3157" spans="17:19" hidden="1">
      <c r="Q3157" t="str">
        <v/>
      </c>
      <c r="S3157" t="e">
        <v>#N/A</v>
      </c>
    </row>
    <row r="3158" spans="17:19" hidden="1">
      <c r="Q3158" t="str">
        <v/>
      </c>
      <c r="S3158" t="e">
        <v>#N/A</v>
      </c>
    </row>
    <row r="3159" spans="17:19" hidden="1">
      <c r="Q3159" t="str">
        <v/>
      </c>
      <c r="S3159" t="e">
        <v>#N/A</v>
      </c>
    </row>
    <row r="3160" spans="17:19" hidden="1">
      <c r="Q3160" t="str">
        <v/>
      </c>
      <c r="S3160" t="e">
        <v>#N/A</v>
      </c>
    </row>
    <row r="3161" spans="17:19" hidden="1">
      <c r="Q3161" t="str">
        <v/>
      </c>
      <c r="S3161" t="e">
        <v>#N/A</v>
      </c>
    </row>
    <row r="3162" spans="17:19" hidden="1">
      <c r="Q3162" t="str">
        <v/>
      </c>
      <c r="S3162" t="e">
        <v>#N/A</v>
      </c>
    </row>
    <row r="3163" spans="17:19" hidden="1">
      <c r="Q3163" t="str">
        <v/>
      </c>
      <c r="S3163" t="e">
        <v>#N/A</v>
      </c>
    </row>
    <row r="3164" spans="17:19" hidden="1">
      <c r="Q3164" t="str">
        <v/>
      </c>
      <c r="S3164" t="e">
        <v>#N/A</v>
      </c>
    </row>
    <row r="3165" spans="17:19" hidden="1">
      <c r="Q3165" t="str">
        <v/>
      </c>
      <c r="S3165" t="e">
        <v>#N/A</v>
      </c>
    </row>
    <row r="3166" spans="17:19" hidden="1">
      <c r="Q3166" t="str">
        <v/>
      </c>
      <c r="S3166" t="e">
        <v>#N/A</v>
      </c>
    </row>
    <row r="3167" spans="17:19" hidden="1">
      <c r="Q3167" t="str">
        <v/>
      </c>
      <c r="S3167" t="e">
        <v>#N/A</v>
      </c>
    </row>
    <row r="3168" spans="17:19" hidden="1">
      <c r="Q3168" t="str">
        <v/>
      </c>
      <c r="S3168" t="e">
        <v>#N/A</v>
      </c>
    </row>
    <row r="3169" spans="17:19" hidden="1">
      <c r="Q3169" t="str">
        <v/>
      </c>
      <c r="S3169" t="e">
        <v>#N/A</v>
      </c>
    </row>
    <row r="3170" spans="17:19" hidden="1">
      <c r="Q3170" t="str">
        <v/>
      </c>
      <c r="S3170" t="e">
        <v>#N/A</v>
      </c>
    </row>
    <row r="3171" spans="17:19" hidden="1">
      <c r="Q3171" t="str">
        <v/>
      </c>
      <c r="S3171" t="e">
        <v>#N/A</v>
      </c>
    </row>
    <row r="3172" spans="17:19" hidden="1">
      <c r="Q3172" t="str">
        <v/>
      </c>
      <c r="S3172" t="e">
        <v>#N/A</v>
      </c>
    </row>
    <row r="3173" spans="17:19" hidden="1">
      <c r="Q3173" t="str">
        <v/>
      </c>
      <c r="S3173" t="e">
        <v>#N/A</v>
      </c>
    </row>
    <row r="3174" spans="17:19" hidden="1">
      <c r="Q3174" t="str">
        <v/>
      </c>
      <c r="S3174" t="e">
        <v>#N/A</v>
      </c>
    </row>
    <row r="3175" spans="17:19" hidden="1">
      <c r="Q3175" t="str">
        <v/>
      </c>
      <c r="S3175" t="e">
        <v>#N/A</v>
      </c>
    </row>
    <row r="3176" spans="17:19" hidden="1">
      <c r="Q3176" t="str">
        <v/>
      </c>
      <c r="S3176" t="e">
        <v>#N/A</v>
      </c>
    </row>
    <row r="3177" spans="17:19" hidden="1">
      <c r="Q3177" t="str">
        <v/>
      </c>
      <c r="S3177" t="e">
        <v>#N/A</v>
      </c>
    </row>
    <row r="3178" spans="17:19" hidden="1">
      <c r="Q3178" t="str">
        <v/>
      </c>
      <c r="S3178" t="e">
        <v>#N/A</v>
      </c>
    </row>
    <row r="3179" spans="17:19" hidden="1">
      <c r="Q3179" t="str">
        <v/>
      </c>
      <c r="S3179" t="e">
        <v>#N/A</v>
      </c>
    </row>
    <row r="3180" spans="17:19" hidden="1">
      <c r="Q3180" t="str">
        <v/>
      </c>
      <c r="S3180" t="e">
        <v>#N/A</v>
      </c>
    </row>
    <row r="3181" spans="17:19" hidden="1">
      <c r="Q3181" t="str">
        <v/>
      </c>
      <c r="S3181" t="e">
        <v>#N/A</v>
      </c>
    </row>
    <row r="3182" spans="17:19" hidden="1">
      <c r="Q3182" t="str">
        <v/>
      </c>
      <c r="S3182" t="e">
        <v>#N/A</v>
      </c>
    </row>
    <row r="3183" spans="17:19" hidden="1">
      <c r="Q3183" t="str">
        <v/>
      </c>
      <c r="S3183" t="e">
        <v>#N/A</v>
      </c>
    </row>
    <row r="3184" spans="17:19" hidden="1">
      <c r="Q3184" t="str">
        <v/>
      </c>
      <c r="S3184" t="e">
        <v>#N/A</v>
      </c>
    </row>
    <row r="3185" spans="17:19" hidden="1">
      <c r="Q3185" t="str">
        <v/>
      </c>
      <c r="S3185" t="e">
        <v>#N/A</v>
      </c>
    </row>
    <row r="3186" spans="17:19" hidden="1">
      <c r="Q3186" t="str">
        <v/>
      </c>
      <c r="S3186" t="e">
        <v>#N/A</v>
      </c>
    </row>
    <row r="3187" spans="17:19" hidden="1">
      <c r="Q3187" t="str">
        <v/>
      </c>
      <c r="S3187" t="e">
        <v>#N/A</v>
      </c>
    </row>
    <row r="3188" spans="17:19" hidden="1">
      <c r="Q3188" t="str">
        <v/>
      </c>
      <c r="S3188" t="e">
        <v>#N/A</v>
      </c>
    </row>
    <row r="3189" spans="17:19" hidden="1">
      <c r="Q3189" t="str">
        <v/>
      </c>
      <c r="S3189" t="e">
        <v>#N/A</v>
      </c>
    </row>
    <row r="3190" spans="17:19" hidden="1">
      <c r="Q3190" t="str">
        <v/>
      </c>
      <c r="S3190" t="e">
        <v>#N/A</v>
      </c>
    </row>
    <row r="3191" spans="17:19" hidden="1">
      <c r="Q3191" t="str">
        <v/>
      </c>
      <c r="S3191" t="e">
        <v>#N/A</v>
      </c>
    </row>
    <row r="3192" spans="17:19" hidden="1">
      <c r="Q3192" t="str">
        <v/>
      </c>
      <c r="S3192" t="e">
        <v>#N/A</v>
      </c>
    </row>
    <row r="3193" spans="17:19" hidden="1">
      <c r="Q3193" t="str">
        <v/>
      </c>
      <c r="S3193" t="e">
        <v>#N/A</v>
      </c>
    </row>
    <row r="3194" spans="17:19" hidden="1">
      <c r="Q3194" t="str">
        <v/>
      </c>
      <c r="S3194" t="e">
        <v>#N/A</v>
      </c>
    </row>
    <row r="3195" spans="17:19" hidden="1">
      <c r="Q3195" t="str">
        <v/>
      </c>
      <c r="S3195" t="e">
        <v>#N/A</v>
      </c>
    </row>
    <row r="3196" spans="17:19" hidden="1">
      <c r="Q3196" t="str">
        <v/>
      </c>
      <c r="S3196" t="e">
        <v>#N/A</v>
      </c>
    </row>
    <row r="3197" spans="17:19" hidden="1">
      <c r="Q3197" t="str">
        <v/>
      </c>
      <c r="S3197" t="e">
        <v>#N/A</v>
      </c>
    </row>
    <row r="3198" spans="17:19" hidden="1">
      <c r="Q3198" t="str">
        <v/>
      </c>
      <c r="S3198" t="e">
        <v>#N/A</v>
      </c>
    </row>
    <row r="3199" spans="17:19" hidden="1">
      <c r="Q3199" t="str">
        <v/>
      </c>
      <c r="S3199" t="e">
        <v>#N/A</v>
      </c>
    </row>
    <row r="3200" spans="17:19" hidden="1">
      <c r="Q3200" t="str">
        <v/>
      </c>
      <c r="S3200" t="e">
        <v>#N/A</v>
      </c>
    </row>
    <row r="3201" spans="17:19" hidden="1">
      <c r="Q3201" t="str">
        <v/>
      </c>
      <c r="S3201" t="e">
        <v>#N/A</v>
      </c>
    </row>
    <row r="3202" spans="17:19" hidden="1">
      <c r="Q3202" t="str">
        <v/>
      </c>
      <c r="S3202" t="e">
        <v>#N/A</v>
      </c>
    </row>
    <row r="3203" spans="17:19" hidden="1">
      <c r="Q3203" t="str">
        <v/>
      </c>
      <c r="S3203" t="e">
        <v>#N/A</v>
      </c>
    </row>
    <row r="3204" spans="17:19" hidden="1">
      <c r="Q3204" t="str">
        <v/>
      </c>
      <c r="S3204" t="e">
        <v>#N/A</v>
      </c>
    </row>
    <row r="3205" spans="17:19" hidden="1">
      <c r="Q3205" t="str">
        <v/>
      </c>
      <c r="S3205" t="e">
        <v>#N/A</v>
      </c>
    </row>
    <row r="3206" spans="17:19" hidden="1">
      <c r="Q3206" t="str">
        <v/>
      </c>
      <c r="S3206" t="e">
        <v>#N/A</v>
      </c>
    </row>
    <row r="3207" spans="17:19" hidden="1">
      <c r="Q3207" t="str">
        <v/>
      </c>
      <c r="S3207" t="e">
        <v>#N/A</v>
      </c>
    </row>
    <row r="3208" spans="17:19" hidden="1">
      <c r="Q3208" t="str">
        <v/>
      </c>
      <c r="S3208" t="e">
        <v>#N/A</v>
      </c>
    </row>
    <row r="3209" spans="17:19" hidden="1">
      <c r="Q3209" t="str">
        <v/>
      </c>
      <c r="S3209" t="e">
        <v>#N/A</v>
      </c>
    </row>
    <row r="3210" spans="17:19" hidden="1">
      <c r="Q3210" t="str">
        <v/>
      </c>
      <c r="S3210" t="e">
        <v>#N/A</v>
      </c>
    </row>
    <row r="3211" spans="17:19" hidden="1">
      <c r="Q3211" t="str">
        <v/>
      </c>
      <c r="S3211" t="e">
        <v>#N/A</v>
      </c>
    </row>
    <row r="3212" spans="17:19" hidden="1">
      <c r="Q3212" t="str">
        <v/>
      </c>
      <c r="S3212" t="e">
        <v>#N/A</v>
      </c>
    </row>
    <row r="3213" spans="17:19" hidden="1">
      <c r="Q3213" t="str">
        <v/>
      </c>
      <c r="S3213" t="e">
        <v>#N/A</v>
      </c>
    </row>
    <row r="3214" spans="17:19" hidden="1">
      <c r="Q3214" t="str">
        <v/>
      </c>
      <c r="S3214" t="e">
        <v>#N/A</v>
      </c>
    </row>
    <row r="3215" spans="17:19" hidden="1">
      <c r="Q3215" t="str">
        <v/>
      </c>
      <c r="S3215" t="e">
        <v>#N/A</v>
      </c>
    </row>
    <row r="3216" spans="17:19" hidden="1">
      <c r="Q3216" t="str">
        <v/>
      </c>
      <c r="S3216" t="e">
        <v>#N/A</v>
      </c>
    </row>
    <row r="3217" spans="17:19" hidden="1">
      <c r="Q3217" t="str">
        <v/>
      </c>
      <c r="S3217" t="e">
        <v>#N/A</v>
      </c>
    </row>
    <row r="3218" spans="17:19" hidden="1">
      <c r="Q3218" t="str">
        <v/>
      </c>
      <c r="S3218" t="e">
        <v>#N/A</v>
      </c>
    </row>
    <row r="3219" spans="17:19" hidden="1">
      <c r="Q3219" t="str">
        <v/>
      </c>
      <c r="S3219" t="e">
        <v>#N/A</v>
      </c>
    </row>
    <row r="3220" spans="17:19" hidden="1">
      <c r="Q3220" t="str">
        <v/>
      </c>
      <c r="S3220" t="e">
        <v>#N/A</v>
      </c>
    </row>
    <row r="3221" spans="17:19" hidden="1">
      <c r="Q3221" t="str">
        <v/>
      </c>
      <c r="S3221" t="e">
        <v>#N/A</v>
      </c>
    </row>
    <row r="3222" spans="17:19" hidden="1">
      <c r="Q3222" t="str">
        <v/>
      </c>
      <c r="S3222" t="e">
        <v>#N/A</v>
      </c>
    </row>
    <row r="3223" spans="17:19" hidden="1">
      <c r="Q3223" t="str">
        <v/>
      </c>
      <c r="S3223" t="e">
        <v>#N/A</v>
      </c>
    </row>
    <row r="3224" spans="17:19" hidden="1">
      <c r="Q3224" t="str">
        <v/>
      </c>
      <c r="S3224" t="e">
        <v>#N/A</v>
      </c>
    </row>
    <row r="3225" spans="17:19" hidden="1">
      <c r="Q3225" t="str">
        <v/>
      </c>
      <c r="S3225" t="e">
        <v>#N/A</v>
      </c>
    </row>
    <row r="3226" spans="17:19" hidden="1">
      <c r="Q3226" t="str">
        <v/>
      </c>
      <c r="S3226" t="e">
        <v>#N/A</v>
      </c>
    </row>
    <row r="3227" spans="17:19" hidden="1">
      <c r="Q3227" t="str">
        <v/>
      </c>
      <c r="S3227" t="e">
        <v>#N/A</v>
      </c>
    </row>
    <row r="3228" spans="17:19" hidden="1">
      <c r="Q3228" t="str">
        <v/>
      </c>
      <c r="S3228" t="e">
        <v>#N/A</v>
      </c>
    </row>
    <row r="3229" spans="17:19" hidden="1">
      <c r="Q3229" t="str">
        <v/>
      </c>
      <c r="S3229" t="e">
        <v>#N/A</v>
      </c>
    </row>
    <row r="3230" spans="17:19" hidden="1">
      <c r="Q3230" t="str">
        <v/>
      </c>
      <c r="S3230" t="e">
        <v>#N/A</v>
      </c>
    </row>
    <row r="3231" spans="17:19" hidden="1">
      <c r="Q3231" t="str">
        <v/>
      </c>
      <c r="S3231" t="e">
        <v>#N/A</v>
      </c>
    </row>
    <row r="3232" spans="17:19" hidden="1">
      <c r="Q3232" t="str">
        <v/>
      </c>
      <c r="S3232" t="e">
        <v>#N/A</v>
      </c>
    </row>
    <row r="3233" spans="17:19" hidden="1">
      <c r="Q3233" t="str">
        <v/>
      </c>
      <c r="S3233" t="e">
        <v>#N/A</v>
      </c>
    </row>
    <row r="3234" spans="17:19" hidden="1">
      <c r="Q3234" t="str">
        <v/>
      </c>
      <c r="S3234" t="e">
        <v>#N/A</v>
      </c>
    </row>
    <row r="3235" spans="17:19" hidden="1">
      <c r="Q3235" t="str">
        <v/>
      </c>
      <c r="S3235" t="e">
        <v>#N/A</v>
      </c>
    </row>
    <row r="3236" spans="17:19" hidden="1">
      <c r="Q3236" t="str">
        <v/>
      </c>
      <c r="S3236" t="e">
        <v>#N/A</v>
      </c>
    </row>
    <row r="3237" spans="17:19" hidden="1">
      <c r="Q3237" t="str">
        <v/>
      </c>
      <c r="S3237" t="e">
        <v>#N/A</v>
      </c>
    </row>
    <row r="3238" spans="17:19" hidden="1">
      <c r="Q3238" t="str">
        <v/>
      </c>
      <c r="S3238" t="e">
        <v>#N/A</v>
      </c>
    </row>
    <row r="3239" spans="17:19" hidden="1">
      <c r="Q3239" t="str">
        <v/>
      </c>
      <c r="S3239" t="e">
        <v>#N/A</v>
      </c>
    </row>
    <row r="3240" spans="17:19" hidden="1">
      <c r="Q3240" t="str">
        <v/>
      </c>
      <c r="S3240" t="e">
        <v>#N/A</v>
      </c>
    </row>
    <row r="3241" spans="17:19" hidden="1">
      <c r="Q3241" t="str">
        <v/>
      </c>
      <c r="S3241" t="e">
        <v>#N/A</v>
      </c>
    </row>
    <row r="3242" spans="17:19" hidden="1">
      <c r="Q3242" t="str">
        <v/>
      </c>
      <c r="S3242" t="e">
        <v>#N/A</v>
      </c>
    </row>
    <row r="3243" spans="17:19" hidden="1">
      <c r="Q3243" t="str">
        <v/>
      </c>
      <c r="S3243" t="e">
        <v>#N/A</v>
      </c>
    </row>
    <row r="3244" spans="17:19" hidden="1">
      <c r="Q3244" t="str">
        <v/>
      </c>
      <c r="S3244" t="e">
        <v>#N/A</v>
      </c>
    </row>
    <row r="3245" spans="17:19" hidden="1">
      <c r="Q3245" t="str">
        <v/>
      </c>
      <c r="S3245" t="e">
        <v>#N/A</v>
      </c>
    </row>
    <row r="3246" spans="17:19" hidden="1">
      <c r="Q3246" t="str">
        <v/>
      </c>
      <c r="S3246" t="e">
        <v>#N/A</v>
      </c>
    </row>
    <row r="3247" spans="17:19" hidden="1">
      <c r="Q3247" t="str">
        <v/>
      </c>
      <c r="S3247" t="e">
        <v>#N/A</v>
      </c>
    </row>
    <row r="3248" spans="17:19" hidden="1">
      <c r="Q3248" t="str">
        <v/>
      </c>
      <c r="S3248" t="e">
        <v>#N/A</v>
      </c>
    </row>
    <row r="3249" spans="17:19" hidden="1">
      <c r="Q3249" t="str">
        <v/>
      </c>
      <c r="S3249" t="e">
        <v>#N/A</v>
      </c>
    </row>
    <row r="3250" spans="17:19" hidden="1">
      <c r="Q3250" t="str">
        <v/>
      </c>
      <c r="S3250" t="e">
        <v>#N/A</v>
      </c>
    </row>
    <row r="3251" spans="17:19" hidden="1">
      <c r="Q3251" t="str">
        <v/>
      </c>
      <c r="S3251" t="e">
        <v>#N/A</v>
      </c>
    </row>
    <row r="3252" spans="17:19" hidden="1">
      <c r="Q3252" t="str">
        <v/>
      </c>
      <c r="S3252" t="e">
        <v>#N/A</v>
      </c>
    </row>
    <row r="3253" spans="17:19" hidden="1">
      <c r="Q3253" t="str">
        <v/>
      </c>
      <c r="S3253" t="e">
        <v>#N/A</v>
      </c>
    </row>
    <row r="3254" spans="17:19" hidden="1">
      <c r="Q3254" t="str">
        <v/>
      </c>
      <c r="S3254" t="e">
        <v>#N/A</v>
      </c>
    </row>
    <row r="3255" spans="17:19" hidden="1">
      <c r="Q3255" t="str">
        <v/>
      </c>
      <c r="S3255" t="e">
        <v>#N/A</v>
      </c>
    </row>
    <row r="3256" spans="17:19" hidden="1">
      <c r="Q3256" t="str">
        <v/>
      </c>
      <c r="S3256" t="e">
        <v>#N/A</v>
      </c>
    </row>
    <row r="3257" spans="17:19" hidden="1">
      <c r="Q3257" t="str">
        <v/>
      </c>
      <c r="S3257" t="e">
        <v>#N/A</v>
      </c>
    </row>
    <row r="3258" spans="17:19" hidden="1">
      <c r="Q3258" t="str">
        <v/>
      </c>
      <c r="S3258" t="e">
        <v>#N/A</v>
      </c>
    </row>
    <row r="3259" spans="17:19" hidden="1">
      <c r="Q3259" t="str">
        <v/>
      </c>
      <c r="S3259" t="e">
        <v>#N/A</v>
      </c>
    </row>
    <row r="3260" spans="17:19" hidden="1">
      <c r="Q3260" t="str">
        <v/>
      </c>
      <c r="S3260" t="e">
        <v>#N/A</v>
      </c>
    </row>
    <row r="3261" spans="17:19" hidden="1">
      <c r="Q3261" t="str">
        <v/>
      </c>
      <c r="S3261" t="e">
        <v>#N/A</v>
      </c>
    </row>
    <row r="3262" spans="17:19" hidden="1">
      <c r="Q3262" t="str">
        <v/>
      </c>
      <c r="S3262" t="e">
        <v>#N/A</v>
      </c>
    </row>
    <row r="3263" spans="17:19" hidden="1">
      <c r="Q3263" t="str">
        <v/>
      </c>
      <c r="S3263" t="e">
        <v>#N/A</v>
      </c>
    </row>
    <row r="3264" spans="17:19" hidden="1">
      <c r="Q3264" t="str">
        <v/>
      </c>
      <c r="S3264" t="e">
        <v>#N/A</v>
      </c>
    </row>
    <row r="3265" spans="17:19" hidden="1">
      <c r="Q3265" t="str">
        <v/>
      </c>
      <c r="S3265" t="e">
        <v>#N/A</v>
      </c>
    </row>
    <row r="3266" spans="17:19" hidden="1">
      <c r="Q3266" t="str">
        <v/>
      </c>
      <c r="S3266" t="e">
        <v>#N/A</v>
      </c>
    </row>
    <row r="3267" spans="17:19" hidden="1">
      <c r="Q3267" t="str">
        <v/>
      </c>
      <c r="S3267" t="e">
        <v>#N/A</v>
      </c>
    </row>
    <row r="3268" spans="17:19" hidden="1">
      <c r="Q3268" t="str">
        <v/>
      </c>
      <c r="S3268" t="e">
        <v>#N/A</v>
      </c>
    </row>
    <row r="3269" spans="17:19" hidden="1">
      <c r="Q3269" t="str">
        <v/>
      </c>
      <c r="S3269" t="e">
        <v>#N/A</v>
      </c>
    </row>
    <row r="3270" spans="17:19" hidden="1">
      <c r="Q3270" t="str">
        <v/>
      </c>
      <c r="S3270" t="e">
        <v>#N/A</v>
      </c>
    </row>
    <row r="3271" spans="17:19" hidden="1">
      <c r="Q3271" t="str">
        <v/>
      </c>
      <c r="S3271" t="e">
        <v>#N/A</v>
      </c>
    </row>
    <row r="3272" spans="17:19" hidden="1">
      <c r="Q3272" t="str">
        <v/>
      </c>
      <c r="S3272" t="e">
        <v>#N/A</v>
      </c>
    </row>
    <row r="3273" spans="17:19" hidden="1">
      <c r="Q3273" t="str">
        <v/>
      </c>
      <c r="S3273" t="e">
        <v>#N/A</v>
      </c>
    </row>
    <row r="3274" spans="17:19" hidden="1">
      <c r="Q3274" t="str">
        <v/>
      </c>
      <c r="S3274" t="e">
        <v>#N/A</v>
      </c>
    </row>
    <row r="3275" spans="17:19" hidden="1">
      <c r="Q3275" t="str">
        <v/>
      </c>
      <c r="S3275" t="e">
        <v>#N/A</v>
      </c>
    </row>
    <row r="3276" spans="17:19" hidden="1">
      <c r="Q3276" t="str">
        <v/>
      </c>
      <c r="S3276" t="e">
        <v>#N/A</v>
      </c>
    </row>
    <row r="3277" spans="17:19" hidden="1">
      <c r="Q3277" t="str">
        <v/>
      </c>
      <c r="S3277" t="e">
        <v>#N/A</v>
      </c>
    </row>
    <row r="3278" spans="17:19" hidden="1">
      <c r="Q3278" t="str">
        <v/>
      </c>
      <c r="S3278" t="e">
        <v>#N/A</v>
      </c>
    </row>
    <row r="3279" spans="17:19" hidden="1">
      <c r="Q3279" t="str">
        <v/>
      </c>
      <c r="S3279" t="e">
        <v>#N/A</v>
      </c>
    </row>
    <row r="3280" spans="17:19" hidden="1">
      <c r="Q3280" t="str">
        <v/>
      </c>
      <c r="S3280" t="e">
        <v>#N/A</v>
      </c>
    </row>
    <row r="3281" spans="17:19" hidden="1">
      <c r="Q3281" t="str">
        <v/>
      </c>
      <c r="S3281" t="e">
        <v>#N/A</v>
      </c>
    </row>
    <row r="3282" spans="17:19" hidden="1">
      <c r="Q3282" t="str">
        <v/>
      </c>
      <c r="S3282" t="e">
        <v>#N/A</v>
      </c>
    </row>
    <row r="3283" spans="17:19" hidden="1">
      <c r="Q3283" t="str">
        <v/>
      </c>
      <c r="S3283" t="e">
        <v>#N/A</v>
      </c>
    </row>
    <row r="3284" spans="17:19" hidden="1">
      <c r="Q3284" t="str">
        <v/>
      </c>
      <c r="S3284" t="e">
        <v>#N/A</v>
      </c>
    </row>
    <row r="3285" spans="17:19" hidden="1">
      <c r="Q3285" t="str">
        <v/>
      </c>
      <c r="S3285" t="e">
        <v>#N/A</v>
      </c>
    </row>
    <row r="3286" spans="17:19" hidden="1">
      <c r="Q3286" t="str">
        <v/>
      </c>
      <c r="S3286" t="e">
        <v>#N/A</v>
      </c>
    </row>
    <row r="3287" spans="17:19" hidden="1">
      <c r="Q3287" t="str">
        <v/>
      </c>
      <c r="S3287" t="e">
        <v>#N/A</v>
      </c>
    </row>
    <row r="3288" spans="17:19" hidden="1">
      <c r="Q3288" t="str">
        <v/>
      </c>
      <c r="S3288" t="e">
        <v>#N/A</v>
      </c>
    </row>
    <row r="3289" spans="17:19" hidden="1">
      <c r="Q3289" t="str">
        <v/>
      </c>
      <c r="S3289" t="e">
        <v>#N/A</v>
      </c>
    </row>
    <row r="3290" spans="17:19" hidden="1">
      <c r="Q3290" t="str">
        <v/>
      </c>
      <c r="S3290" t="e">
        <v>#N/A</v>
      </c>
    </row>
    <row r="3291" spans="17:19" hidden="1">
      <c r="Q3291" t="str">
        <v/>
      </c>
      <c r="S3291" t="e">
        <v>#N/A</v>
      </c>
    </row>
    <row r="3292" spans="17:19" hidden="1">
      <c r="Q3292" t="str">
        <v/>
      </c>
      <c r="S3292" t="e">
        <v>#N/A</v>
      </c>
    </row>
    <row r="3293" spans="17:19" hidden="1">
      <c r="Q3293" t="str">
        <v/>
      </c>
      <c r="S3293" t="e">
        <v>#N/A</v>
      </c>
    </row>
    <row r="3294" spans="17:19" hidden="1">
      <c r="Q3294" t="str">
        <v/>
      </c>
      <c r="S3294" t="e">
        <v>#N/A</v>
      </c>
    </row>
    <row r="3295" spans="17:19" hidden="1">
      <c r="Q3295" t="str">
        <v/>
      </c>
      <c r="S3295" t="e">
        <v>#N/A</v>
      </c>
    </row>
    <row r="3296" spans="17:19" hidden="1">
      <c r="Q3296" t="str">
        <v/>
      </c>
      <c r="S3296" t="e">
        <v>#N/A</v>
      </c>
    </row>
    <row r="3297" spans="17:19" hidden="1">
      <c r="Q3297" t="str">
        <v/>
      </c>
      <c r="S3297" t="e">
        <v>#N/A</v>
      </c>
    </row>
    <row r="3298" spans="17:19" hidden="1">
      <c r="Q3298" t="str">
        <v/>
      </c>
      <c r="S3298" t="e">
        <v>#N/A</v>
      </c>
    </row>
    <row r="3299" spans="17:19" hidden="1">
      <c r="Q3299" t="str">
        <v/>
      </c>
      <c r="S3299" t="e">
        <v>#N/A</v>
      </c>
    </row>
    <row r="3300" spans="17:19" hidden="1">
      <c r="Q3300" t="str">
        <v/>
      </c>
      <c r="S3300" t="e">
        <v>#N/A</v>
      </c>
    </row>
    <row r="3301" spans="17:19" hidden="1">
      <c r="Q3301" t="str">
        <v/>
      </c>
      <c r="S3301" t="e">
        <v>#N/A</v>
      </c>
    </row>
    <row r="3302" spans="17:19" hidden="1">
      <c r="Q3302" t="str">
        <v/>
      </c>
      <c r="S3302" t="e">
        <v>#N/A</v>
      </c>
    </row>
    <row r="3303" spans="17:19" hidden="1">
      <c r="Q3303" t="str">
        <v/>
      </c>
      <c r="S3303" t="e">
        <v>#N/A</v>
      </c>
    </row>
    <row r="3304" spans="17:19" hidden="1">
      <c r="Q3304" t="str">
        <v/>
      </c>
      <c r="S3304" t="e">
        <v>#N/A</v>
      </c>
    </row>
    <row r="3305" spans="17:19" hidden="1">
      <c r="Q3305" t="str">
        <v/>
      </c>
      <c r="S3305" t="e">
        <v>#N/A</v>
      </c>
    </row>
    <row r="3306" spans="17:19" hidden="1">
      <c r="Q3306" t="str">
        <v/>
      </c>
      <c r="S3306" t="e">
        <v>#N/A</v>
      </c>
    </row>
    <row r="3307" spans="17:19" hidden="1">
      <c r="Q3307" t="str">
        <v/>
      </c>
      <c r="S3307" t="e">
        <v>#N/A</v>
      </c>
    </row>
    <row r="3308" spans="17:19" hidden="1">
      <c r="Q3308" t="str">
        <v/>
      </c>
      <c r="S3308" t="e">
        <v>#N/A</v>
      </c>
    </row>
    <row r="3309" spans="17:19" hidden="1">
      <c r="Q3309" t="str">
        <v/>
      </c>
      <c r="S3309" t="e">
        <v>#N/A</v>
      </c>
    </row>
    <row r="3310" spans="17:19" hidden="1">
      <c r="Q3310" t="str">
        <v/>
      </c>
      <c r="S3310" t="e">
        <v>#N/A</v>
      </c>
    </row>
    <row r="3311" spans="17:19" hidden="1">
      <c r="Q3311" t="str">
        <v/>
      </c>
      <c r="S3311" t="e">
        <v>#N/A</v>
      </c>
    </row>
    <row r="3312" spans="17:19" hidden="1">
      <c r="Q3312" t="str">
        <v/>
      </c>
      <c r="S3312" t="e">
        <v>#N/A</v>
      </c>
    </row>
    <row r="3313" spans="17:19" hidden="1">
      <c r="Q3313" t="str">
        <v/>
      </c>
      <c r="S3313" t="e">
        <v>#N/A</v>
      </c>
    </row>
    <row r="3314" spans="17:19" hidden="1">
      <c r="Q3314" t="str">
        <v/>
      </c>
      <c r="S3314" t="e">
        <v>#N/A</v>
      </c>
    </row>
    <row r="3315" spans="17:19" hidden="1">
      <c r="Q3315" t="str">
        <v/>
      </c>
      <c r="S3315" t="e">
        <v>#N/A</v>
      </c>
    </row>
    <row r="3316" spans="17:19" hidden="1">
      <c r="Q3316" t="str">
        <v/>
      </c>
      <c r="S3316" t="e">
        <v>#N/A</v>
      </c>
    </row>
    <row r="3317" spans="17:19" hidden="1">
      <c r="Q3317" t="str">
        <v/>
      </c>
      <c r="S3317" t="e">
        <v>#N/A</v>
      </c>
    </row>
    <row r="3318" spans="17:19" hidden="1">
      <c r="Q3318" t="str">
        <v/>
      </c>
      <c r="S3318" t="e">
        <v>#N/A</v>
      </c>
    </row>
    <row r="3319" spans="17:19" hidden="1">
      <c r="Q3319" t="str">
        <v/>
      </c>
      <c r="S3319" t="e">
        <v>#N/A</v>
      </c>
    </row>
    <row r="3320" spans="17:19" hidden="1">
      <c r="Q3320" t="str">
        <v/>
      </c>
      <c r="S3320" t="e">
        <v>#N/A</v>
      </c>
    </row>
    <row r="3321" spans="17:19" hidden="1">
      <c r="Q3321" t="str">
        <v/>
      </c>
      <c r="S3321" t="e">
        <v>#N/A</v>
      </c>
    </row>
    <row r="3322" spans="17:19" hidden="1">
      <c r="Q3322" t="str">
        <v/>
      </c>
      <c r="S3322" t="e">
        <v>#N/A</v>
      </c>
    </row>
    <row r="3323" spans="17:19" hidden="1">
      <c r="Q3323" t="str">
        <v/>
      </c>
      <c r="S3323" t="e">
        <v>#N/A</v>
      </c>
    </row>
    <row r="3324" spans="17:19" hidden="1">
      <c r="Q3324" t="str">
        <v/>
      </c>
      <c r="S3324" t="e">
        <v>#N/A</v>
      </c>
    </row>
    <row r="3325" spans="17:19" hidden="1">
      <c r="Q3325" t="str">
        <v/>
      </c>
      <c r="S3325" t="e">
        <v>#N/A</v>
      </c>
    </row>
    <row r="3326" spans="17:19" hidden="1">
      <c r="Q3326" t="str">
        <v/>
      </c>
      <c r="S3326" t="e">
        <v>#N/A</v>
      </c>
    </row>
    <row r="3327" spans="17:19" hidden="1">
      <c r="Q3327" t="str">
        <v/>
      </c>
      <c r="S3327" t="e">
        <v>#N/A</v>
      </c>
    </row>
    <row r="3328" spans="17:19" hidden="1">
      <c r="Q3328" t="str">
        <v/>
      </c>
      <c r="S3328" t="e">
        <v>#N/A</v>
      </c>
    </row>
    <row r="3329" spans="17:19" hidden="1">
      <c r="Q3329" t="str">
        <v/>
      </c>
      <c r="S3329" t="e">
        <v>#N/A</v>
      </c>
    </row>
    <row r="3330" spans="17:19" hidden="1">
      <c r="Q3330" t="str">
        <v/>
      </c>
      <c r="S3330" t="e">
        <v>#N/A</v>
      </c>
    </row>
    <row r="3331" spans="17:19" hidden="1">
      <c r="Q3331" t="str">
        <v/>
      </c>
      <c r="S3331" t="e">
        <v>#N/A</v>
      </c>
    </row>
    <row r="3332" spans="17:19" hidden="1">
      <c r="Q3332" t="str">
        <v/>
      </c>
      <c r="S3332" t="e">
        <v>#N/A</v>
      </c>
    </row>
    <row r="3333" spans="17:19" hidden="1">
      <c r="Q3333" t="str">
        <v/>
      </c>
      <c r="S3333" t="e">
        <v>#N/A</v>
      </c>
    </row>
    <row r="3334" spans="17:19" hidden="1">
      <c r="Q3334" t="str">
        <v/>
      </c>
      <c r="S3334" t="e">
        <v>#N/A</v>
      </c>
    </row>
    <row r="3335" spans="17:19" hidden="1">
      <c r="Q3335" t="str">
        <v/>
      </c>
      <c r="S3335" t="e">
        <v>#N/A</v>
      </c>
    </row>
    <row r="3336" spans="17:19" hidden="1">
      <c r="Q3336" t="str">
        <v/>
      </c>
      <c r="S3336" t="e">
        <v>#N/A</v>
      </c>
    </row>
    <row r="3337" spans="17:19" hidden="1">
      <c r="Q3337" t="str">
        <v/>
      </c>
      <c r="S3337" t="e">
        <v>#N/A</v>
      </c>
    </row>
    <row r="3338" spans="17:19" hidden="1">
      <c r="Q3338" t="str">
        <v/>
      </c>
      <c r="S3338" t="e">
        <v>#N/A</v>
      </c>
    </row>
    <row r="3339" spans="17:19" hidden="1">
      <c r="Q3339" t="str">
        <v/>
      </c>
      <c r="S3339" t="e">
        <v>#N/A</v>
      </c>
    </row>
    <row r="3340" spans="17:19" hidden="1">
      <c r="Q3340" t="str">
        <v/>
      </c>
      <c r="S3340" t="e">
        <v>#N/A</v>
      </c>
    </row>
    <row r="3341" spans="17:19" hidden="1">
      <c r="Q3341" t="str">
        <v/>
      </c>
      <c r="S3341" t="e">
        <v>#N/A</v>
      </c>
    </row>
    <row r="3342" spans="17:19" hidden="1">
      <c r="Q3342" t="str">
        <v/>
      </c>
      <c r="S3342" t="e">
        <v>#N/A</v>
      </c>
    </row>
    <row r="3343" spans="17:19" hidden="1">
      <c r="Q3343" t="str">
        <v/>
      </c>
      <c r="S3343" t="e">
        <v>#N/A</v>
      </c>
    </row>
    <row r="3344" spans="17:19" hidden="1">
      <c r="Q3344" t="str">
        <v/>
      </c>
      <c r="S3344" t="e">
        <v>#N/A</v>
      </c>
    </row>
    <row r="3345" spans="17:19" hidden="1">
      <c r="Q3345" t="str">
        <v/>
      </c>
      <c r="S3345" t="e">
        <v>#N/A</v>
      </c>
    </row>
    <row r="3346" spans="17:19" hidden="1">
      <c r="Q3346" t="str">
        <v/>
      </c>
      <c r="S3346" t="e">
        <v>#N/A</v>
      </c>
    </row>
    <row r="3347" spans="17:19" hidden="1">
      <c r="Q3347" t="str">
        <v/>
      </c>
      <c r="S3347" t="e">
        <v>#N/A</v>
      </c>
    </row>
    <row r="3348" spans="17:19" hidden="1">
      <c r="Q3348" t="str">
        <v/>
      </c>
      <c r="S3348" t="e">
        <v>#N/A</v>
      </c>
    </row>
    <row r="3349" spans="17:19" hidden="1">
      <c r="Q3349" t="str">
        <v/>
      </c>
      <c r="S3349" t="e">
        <v>#N/A</v>
      </c>
    </row>
    <row r="3350" spans="17:19" hidden="1">
      <c r="Q3350" t="str">
        <v/>
      </c>
      <c r="S3350" t="e">
        <v>#N/A</v>
      </c>
    </row>
    <row r="3351" spans="17:19" hidden="1">
      <c r="Q3351" t="str">
        <v/>
      </c>
      <c r="S3351" t="e">
        <v>#N/A</v>
      </c>
    </row>
    <row r="3352" spans="17:19" hidden="1">
      <c r="Q3352" t="str">
        <v/>
      </c>
      <c r="S3352" t="e">
        <v>#N/A</v>
      </c>
    </row>
    <row r="3353" spans="17:19" hidden="1">
      <c r="Q3353" t="str">
        <v/>
      </c>
      <c r="S3353" t="e">
        <v>#N/A</v>
      </c>
    </row>
    <row r="3354" spans="17:19" hidden="1">
      <c r="Q3354" t="str">
        <v/>
      </c>
      <c r="S3354" t="e">
        <v>#N/A</v>
      </c>
    </row>
    <row r="3355" spans="17:19" hidden="1">
      <c r="Q3355" t="str">
        <v/>
      </c>
      <c r="S3355" t="e">
        <v>#N/A</v>
      </c>
    </row>
    <row r="3356" spans="17:19" hidden="1">
      <c r="Q3356" t="str">
        <v/>
      </c>
      <c r="S3356" t="e">
        <v>#N/A</v>
      </c>
    </row>
    <row r="3357" spans="17:19" hidden="1">
      <c r="Q3357" t="str">
        <v/>
      </c>
      <c r="S3357" t="e">
        <v>#N/A</v>
      </c>
    </row>
    <row r="3358" spans="17:19" hidden="1">
      <c r="Q3358" t="str">
        <v/>
      </c>
      <c r="S3358" t="e">
        <v>#N/A</v>
      </c>
    </row>
    <row r="3359" spans="17:19" hidden="1">
      <c r="Q3359" t="str">
        <v/>
      </c>
      <c r="S3359" t="e">
        <v>#N/A</v>
      </c>
    </row>
    <row r="3360" spans="17:19" hidden="1">
      <c r="Q3360" t="str">
        <v/>
      </c>
      <c r="S3360" t="e">
        <v>#N/A</v>
      </c>
    </row>
    <row r="3361" spans="17:19" hidden="1">
      <c r="Q3361" t="str">
        <v/>
      </c>
      <c r="S3361" t="e">
        <v>#N/A</v>
      </c>
    </row>
    <row r="3362" spans="17:19" hidden="1">
      <c r="Q3362" t="str">
        <v/>
      </c>
      <c r="S3362" t="e">
        <v>#N/A</v>
      </c>
    </row>
    <row r="3363" spans="17:19" hidden="1">
      <c r="Q3363" t="str">
        <v/>
      </c>
      <c r="S3363" t="e">
        <v>#N/A</v>
      </c>
    </row>
    <row r="3364" spans="17:19" hidden="1">
      <c r="Q3364" t="str">
        <v/>
      </c>
      <c r="S3364" t="e">
        <v>#N/A</v>
      </c>
    </row>
    <row r="3365" spans="17:19" hidden="1">
      <c r="Q3365" t="str">
        <v/>
      </c>
      <c r="S3365" t="e">
        <v>#N/A</v>
      </c>
    </row>
    <row r="3366" spans="17:19" hidden="1">
      <c r="Q3366" t="str">
        <v/>
      </c>
      <c r="S3366" t="e">
        <v>#N/A</v>
      </c>
    </row>
    <row r="3367" spans="17:19" hidden="1">
      <c r="Q3367" t="str">
        <v/>
      </c>
      <c r="S3367" t="e">
        <v>#N/A</v>
      </c>
    </row>
    <row r="3368" spans="17:19" hidden="1">
      <c r="Q3368" t="str">
        <v/>
      </c>
      <c r="S3368" t="e">
        <v>#N/A</v>
      </c>
    </row>
    <row r="3369" spans="17:19" hidden="1">
      <c r="Q3369" t="str">
        <v/>
      </c>
      <c r="S3369" t="e">
        <v>#N/A</v>
      </c>
    </row>
    <row r="3370" spans="17:19" hidden="1">
      <c r="Q3370" t="str">
        <v/>
      </c>
      <c r="S3370" t="e">
        <v>#N/A</v>
      </c>
    </row>
    <row r="3371" spans="17:19" hidden="1">
      <c r="Q3371" t="str">
        <v/>
      </c>
      <c r="S3371" t="e">
        <v>#N/A</v>
      </c>
    </row>
    <row r="3372" spans="17:19" hidden="1">
      <c r="Q3372" t="str">
        <v/>
      </c>
      <c r="S3372" t="e">
        <v>#N/A</v>
      </c>
    </row>
    <row r="3373" spans="17:19" hidden="1">
      <c r="Q3373" t="str">
        <v/>
      </c>
      <c r="S3373" t="e">
        <v>#N/A</v>
      </c>
    </row>
    <row r="3374" spans="17:19" hidden="1">
      <c r="Q3374" t="str">
        <v/>
      </c>
      <c r="S3374" t="e">
        <v>#N/A</v>
      </c>
    </row>
    <row r="3375" spans="17:19" hidden="1">
      <c r="Q3375" t="str">
        <v/>
      </c>
      <c r="S3375" t="e">
        <v>#N/A</v>
      </c>
    </row>
    <row r="3376" spans="17:19" hidden="1">
      <c r="Q3376" t="str">
        <v/>
      </c>
      <c r="S3376" t="e">
        <v>#N/A</v>
      </c>
    </row>
    <row r="3377" spans="17:19" hidden="1">
      <c r="Q3377" t="str">
        <v/>
      </c>
      <c r="S3377" t="e">
        <v>#N/A</v>
      </c>
    </row>
    <row r="3378" spans="17:19" hidden="1">
      <c r="Q3378" t="str">
        <v/>
      </c>
      <c r="S3378" t="e">
        <v>#N/A</v>
      </c>
    </row>
    <row r="3379" spans="17:19" hidden="1">
      <c r="Q3379" t="str">
        <v/>
      </c>
      <c r="S3379" t="e">
        <v>#N/A</v>
      </c>
    </row>
    <row r="3380" spans="17:19" hidden="1">
      <c r="Q3380" t="str">
        <v/>
      </c>
      <c r="S3380" t="e">
        <v>#N/A</v>
      </c>
    </row>
    <row r="3381" spans="17:19" hidden="1">
      <c r="Q3381" t="str">
        <v/>
      </c>
      <c r="S3381" t="e">
        <v>#N/A</v>
      </c>
    </row>
    <row r="3382" spans="17:19" hidden="1">
      <c r="Q3382" t="str">
        <v/>
      </c>
      <c r="S3382" t="e">
        <v>#N/A</v>
      </c>
    </row>
    <row r="3383" spans="17:19" hidden="1">
      <c r="Q3383" t="str">
        <v/>
      </c>
      <c r="S3383" t="e">
        <v>#N/A</v>
      </c>
    </row>
    <row r="3384" spans="17:19" hidden="1">
      <c r="Q3384" t="str">
        <v/>
      </c>
      <c r="S3384" t="e">
        <v>#N/A</v>
      </c>
    </row>
    <row r="3385" spans="17:19" hidden="1">
      <c r="Q3385" t="str">
        <v/>
      </c>
      <c r="S3385" t="e">
        <v>#N/A</v>
      </c>
    </row>
    <row r="3386" spans="17:19" hidden="1">
      <c r="Q3386" t="str">
        <v/>
      </c>
      <c r="S3386" t="e">
        <v>#N/A</v>
      </c>
    </row>
    <row r="3387" spans="17:19" hidden="1">
      <c r="Q3387" t="str">
        <v/>
      </c>
      <c r="S3387" t="e">
        <v>#N/A</v>
      </c>
    </row>
    <row r="3388" spans="17:19" hidden="1">
      <c r="Q3388" t="str">
        <v/>
      </c>
      <c r="S3388" t="e">
        <v>#N/A</v>
      </c>
    </row>
    <row r="3389" spans="17:19" hidden="1">
      <c r="Q3389" t="str">
        <v/>
      </c>
      <c r="S3389" t="e">
        <v>#N/A</v>
      </c>
    </row>
    <row r="3390" spans="17:19" hidden="1">
      <c r="Q3390" t="str">
        <v/>
      </c>
      <c r="S3390" t="e">
        <v>#N/A</v>
      </c>
    </row>
    <row r="3391" spans="17:19" hidden="1">
      <c r="Q3391" t="str">
        <v/>
      </c>
      <c r="S3391" t="e">
        <v>#N/A</v>
      </c>
    </row>
    <row r="3392" spans="17:19" hidden="1">
      <c r="Q3392" t="str">
        <v/>
      </c>
      <c r="S3392" t="e">
        <v>#N/A</v>
      </c>
    </row>
    <row r="3393" spans="17:19" hidden="1">
      <c r="Q3393" t="str">
        <v/>
      </c>
      <c r="S3393" t="e">
        <v>#N/A</v>
      </c>
    </row>
    <row r="3394" spans="17:19" hidden="1">
      <c r="Q3394" t="str">
        <v/>
      </c>
      <c r="S3394" t="e">
        <v>#N/A</v>
      </c>
    </row>
    <row r="3395" spans="17:19" hidden="1">
      <c r="Q3395" t="str">
        <v/>
      </c>
      <c r="S3395" t="e">
        <v>#N/A</v>
      </c>
    </row>
    <row r="3396" spans="17:19" hidden="1">
      <c r="Q3396" t="str">
        <v/>
      </c>
      <c r="S3396" t="e">
        <v>#N/A</v>
      </c>
    </row>
    <row r="3397" spans="17:19" hidden="1">
      <c r="Q3397" t="str">
        <v/>
      </c>
      <c r="S3397" t="e">
        <v>#N/A</v>
      </c>
    </row>
    <row r="3398" spans="17:19" hidden="1">
      <c r="Q3398" t="str">
        <v/>
      </c>
      <c r="S3398" t="e">
        <v>#N/A</v>
      </c>
    </row>
    <row r="3399" spans="17:19" hidden="1">
      <c r="Q3399" t="str">
        <v/>
      </c>
      <c r="S3399" t="e">
        <v>#N/A</v>
      </c>
    </row>
    <row r="3400" spans="17:19" hidden="1">
      <c r="Q3400" t="str">
        <v/>
      </c>
      <c r="S3400" t="e">
        <v>#N/A</v>
      </c>
    </row>
    <row r="3401" spans="17:19" hidden="1">
      <c r="Q3401" t="str">
        <v/>
      </c>
      <c r="S3401" t="e">
        <v>#N/A</v>
      </c>
    </row>
    <row r="3402" spans="17:19" hidden="1">
      <c r="Q3402" t="str">
        <v/>
      </c>
      <c r="S3402" t="e">
        <v>#N/A</v>
      </c>
    </row>
    <row r="3403" spans="17:19" hidden="1">
      <c r="Q3403" t="str">
        <v/>
      </c>
      <c r="S3403" t="e">
        <v>#N/A</v>
      </c>
    </row>
    <row r="3404" spans="17:19" hidden="1">
      <c r="Q3404" t="str">
        <v/>
      </c>
      <c r="S3404" t="e">
        <v>#N/A</v>
      </c>
    </row>
    <row r="3405" spans="17:19" hidden="1">
      <c r="Q3405" t="str">
        <v/>
      </c>
      <c r="S3405" t="e">
        <v>#N/A</v>
      </c>
    </row>
    <row r="3406" spans="17:19" hidden="1">
      <c r="Q3406" t="str">
        <v/>
      </c>
      <c r="S3406" t="e">
        <v>#N/A</v>
      </c>
    </row>
    <row r="3407" spans="17:19" hidden="1">
      <c r="Q3407" t="str">
        <v/>
      </c>
      <c r="S3407" t="e">
        <v>#N/A</v>
      </c>
    </row>
    <row r="3408" spans="17:19" hidden="1">
      <c r="Q3408" t="str">
        <v/>
      </c>
      <c r="S3408" t="e">
        <v>#N/A</v>
      </c>
    </row>
    <row r="3409" spans="17:19" hidden="1">
      <c r="Q3409" t="str">
        <v/>
      </c>
      <c r="S3409" t="e">
        <v>#N/A</v>
      </c>
    </row>
    <row r="3410" spans="17:19" hidden="1">
      <c r="Q3410" t="str">
        <v/>
      </c>
      <c r="S3410" t="e">
        <v>#N/A</v>
      </c>
    </row>
    <row r="3411" spans="17:19" hidden="1">
      <c r="Q3411" t="str">
        <v/>
      </c>
      <c r="S3411" t="e">
        <v>#N/A</v>
      </c>
    </row>
    <row r="3412" spans="17:19" hidden="1">
      <c r="Q3412" t="str">
        <v/>
      </c>
      <c r="S3412" t="e">
        <v>#N/A</v>
      </c>
    </row>
    <row r="3413" spans="17:19" hidden="1">
      <c r="Q3413" t="str">
        <v/>
      </c>
      <c r="S3413" t="e">
        <v>#N/A</v>
      </c>
    </row>
    <row r="3414" spans="17:19" hidden="1">
      <c r="Q3414" t="str">
        <v/>
      </c>
      <c r="S3414" t="e">
        <v>#N/A</v>
      </c>
    </row>
    <row r="3415" spans="17:19" hidden="1">
      <c r="Q3415" t="str">
        <v/>
      </c>
      <c r="S3415" t="e">
        <v>#N/A</v>
      </c>
    </row>
    <row r="3416" spans="17:19" hidden="1">
      <c r="Q3416" t="str">
        <v/>
      </c>
      <c r="S3416" t="e">
        <v>#N/A</v>
      </c>
    </row>
    <row r="3417" spans="17:19" hidden="1">
      <c r="Q3417" t="str">
        <v/>
      </c>
      <c r="S3417" t="e">
        <v>#N/A</v>
      </c>
    </row>
    <row r="3418" spans="17:19" hidden="1">
      <c r="Q3418" t="str">
        <v/>
      </c>
      <c r="S3418" t="e">
        <v>#N/A</v>
      </c>
    </row>
    <row r="3419" spans="17:19" hidden="1">
      <c r="Q3419" t="str">
        <v/>
      </c>
      <c r="S3419" t="e">
        <v>#N/A</v>
      </c>
    </row>
    <row r="3420" spans="17:19" hidden="1">
      <c r="Q3420" t="str">
        <v/>
      </c>
      <c r="S3420" t="e">
        <v>#N/A</v>
      </c>
    </row>
    <row r="3421" spans="17:19" hidden="1">
      <c r="Q3421" t="str">
        <v/>
      </c>
      <c r="S3421" t="e">
        <v>#N/A</v>
      </c>
    </row>
    <row r="3422" spans="17:19" hidden="1">
      <c r="Q3422" t="str">
        <v/>
      </c>
      <c r="S3422" t="e">
        <v>#N/A</v>
      </c>
    </row>
    <row r="3423" spans="17:19" hidden="1">
      <c r="Q3423" t="str">
        <v/>
      </c>
      <c r="S3423" t="e">
        <v>#N/A</v>
      </c>
    </row>
    <row r="3424" spans="17:19" hidden="1">
      <c r="Q3424" t="str">
        <v/>
      </c>
      <c r="S3424" t="e">
        <v>#N/A</v>
      </c>
    </row>
    <row r="3425" spans="17:19" hidden="1">
      <c r="Q3425" t="str">
        <v/>
      </c>
      <c r="S3425" t="e">
        <v>#N/A</v>
      </c>
    </row>
    <row r="3426" spans="17:19" hidden="1">
      <c r="Q3426" t="str">
        <v/>
      </c>
      <c r="S3426" t="e">
        <v>#N/A</v>
      </c>
    </row>
    <row r="3427" spans="17:19" hidden="1">
      <c r="Q3427" t="str">
        <v/>
      </c>
      <c r="S3427" t="e">
        <v>#N/A</v>
      </c>
    </row>
    <row r="3428" spans="17:19" hidden="1">
      <c r="Q3428" t="str">
        <v/>
      </c>
      <c r="S3428" t="e">
        <v>#N/A</v>
      </c>
    </row>
    <row r="3429" spans="17:19" hidden="1">
      <c r="Q3429" t="str">
        <v/>
      </c>
      <c r="S3429" t="e">
        <v>#N/A</v>
      </c>
    </row>
    <row r="3430" spans="17:19" hidden="1">
      <c r="Q3430" t="str">
        <v/>
      </c>
      <c r="S3430" t="e">
        <v>#N/A</v>
      </c>
    </row>
    <row r="3431" spans="17:19" hidden="1">
      <c r="Q3431" t="str">
        <v/>
      </c>
      <c r="S3431" t="e">
        <v>#N/A</v>
      </c>
    </row>
    <row r="3432" spans="17:19" hidden="1">
      <c r="Q3432" t="str">
        <v/>
      </c>
      <c r="S3432" t="e">
        <v>#N/A</v>
      </c>
    </row>
    <row r="3433" spans="17:19" hidden="1">
      <c r="Q3433" t="str">
        <v/>
      </c>
      <c r="S3433" t="e">
        <v>#N/A</v>
      </c>
    </row>
    <row r="3434" spans="17:19" hidden="1">
      <c r="Q3434" t="str">
        <v/>
      </c>
      <c r="S3434" t="e">
        <v>#N/A</v>
      </c>
    </row>
    <row r="3435" spans="17:19" hidden="1">
      <c r="Q3435" t="str">
        <v/>
      </c>
      <c r="S3435" t="e">
        <v>#N/A</v>
      </c>
    </row>
    <row r="3436" spans="17:19" hidden="1">
      <c r="Q3436" t="str">
        <v/>
      </c>
      <c r="S3436" t="e">
        <v>#N/A</v>
      </c>
    </row>
    <row r="3437" spans="17:19" hidden="1">
      <c r="Q3437" t="str">
        <v/>
      </c>
      <c r="S3437" t="e">
        <v>#N/A</v>
      </c>
    </row>
    <row r="3438" spans="17:19" hidden="1">
      <c r="Q3438" t="str">
        <v/>
      </c>
      <c r="S3438" t="e">
        <v>#N/A</v>
      </c>
    </row>
    <row r="3439" spans="17:19" hidden="1">
      <c r="Q3439" t="str">
        <v/>
      </c>
      <c r="S3439" t="e">
        <v>#N/A</v>
      </c>
    </row>
    <row r="3440" spans="17:19" hidden="1">
      <c r="Q3440" t="str">
        <v/>
      </c>
      <c r="S3440" t="e">
        <v>#N/A</v>
      </c>
    </row>
    <row r="3441" spans="17:19" hidden="1">
      <c r="Q3441" t="str">
        <v/>
      </c>
      <c r="S3441" t="e">
        <v>#N/A</v>
      </c>
    </row>
    <row r="3442" spans="17:19" hidden="1">
      <c r="Q3442" t="str">
        <v/>
      </c>
      <c r="S3442" t="e">
        <v>#N/A</v>
      </c>
    </row>
    <row r="3443" spans="17:19" hidden="1">
      <c r="Q3443" t="str">
        <v/>
      </c>
      <c r="S3443" t="e">
        <v>#N/A</v>
      </c>
    </row>
    <row r="3444" spans="17:19" hidden="1">
      <c r="Q3444" t="str">
        <v/>
      </c>
      <c r="S3444" t="e">
        <v>#N/A</v>
      </c>
    </row>
    <row r="3445" spans="17:19" hidden="1">
      <c r="Q3445" t="str">
        <v/>
      </c>
      <c r="S3445" t="e">
        <v>#N/A</v>
      </c>
    </row>
    <row r="3446" spans="17:19" hidden="1">
      <c r="Q3446" t="str">
        <v/>
      </c>
      <c r="S3446" t="e">
        <v>#N/A</v>
      </c>
    </row>
    <row r="3447" spans="17:19" hidden="1">
      <c r="Q3447" t="str">
        <v/>
      </c>
      <c r="S3447" t="e">
        <v>#N/A</v>
      </c>
    </row>
    <row r="3448" spans="17:19" hidden="1">
      <c r="Q3448" t="str">
        <v/>
      </c>
      <c r="S3448" t="e">
        <v>#N/A</v>
      </c>
    </row>
    <row r="3449" spans="17:19" hidden="1">
      <c r="Q3449" t="str">
        <v/>
      </c>
      <c r="S3449" t="e">
        <v>#N/A</v>
      </c>
    </row>
    <row r="3450" spans="17:19" hidden="1">
      <c r="Q3450" t="str">
        <v/>
      </c>
      <c r="S3450" t="e">
        <v>#N/A</v>
      </c>
    </row>
    <row r="3451" spans="17:19" hidden="1">
      <c r="Q3451" t="str">
        <v/>
      </c>
      <c r="S3451" t="e">
        <v>#N/A</v>
      </c>
    </row>
    <row r="3452" spans="17:19" hidden="1">
      <c r="Q3452" t="str">
        <v/>
      </c>
      <c r="S3452" t="e">
        <v>#N/A</v>
      </c>
    </row>
    <row r="3453" spans="17:19" hidden="1">
      <c r="Q3453" t="str">
        <v/>
      </c>
      <c r="S3453" t="e">
        <v>#N/A</v>
      </c>
    </row>
    <row r="3454" spans="17:19" hidden="1">
      <c r="Q3454" t="str">
        <v/>
      </c>
      <c r="S3454" t="e">
        <v>#N/A</v>
      </c>
    </row>
    <row r="3455" spans="17:19" hidden="1">
      <c r="Q3455" t="str">
        <v/>
      </c>
      <c r="S3455" t="e">
        <v>#N/A</v>
      </c>
    </row>
    <row r="3456" spans="17:19" hidden="1">
      <c r="Q3456" t="str">
        <v/>
      </c>
      <c r="S3456" t="e">
        <v>#N/A</v>
      </c>
    </row>
    <row r="3457" spans="17:19" hidden="1">
      <c r="Q3457" t="str">
        <v/>
      </c>
      <c r="S3457" t="e">
        <v>#N/A</v>
      </c>
    </row>
    <row r="3458" spans="17:19" hidden="1">
      <c r="Q3458" t="str">
        <v/>
      </c>
      <c r="S3458" t="e">
        <v>#N/A</v>
      </c>
    </row>
    <row r="3459" spans="17:19" hidden="1">
      <c r="Q3459" t="str">
        <v/>
      </c>
      <c r="S3459" t="e">
        <v>#N/A</v>
      </c>
    </row>
    <row r="3460" spans="17:19" hidden="1">
      <c r="Q3460" t="str">
        <v/>
      </c>
      <c r="S3460" t="e">
        <v>#N/A</v>
      </c>
    </row>
    <row r="3461" spans="17:19" hidden="1">
      <c r="Q3461" t="str">
        <v/>
      </c>
      <c r="S3461" t="e">
        <v>#N/A</v>
      </c>
    </row>
    <row r="3462" spans="17:19" hidden="1">
      <c r="Q3462" t="str">
        <v/>
      </c>
      <c r="S3462" t="e">
        <v>#N/A</v>
      </c>
    </row>
    <row r="3463" spans="17:19" hidden="1">
      <c r="Q3463" t="str">
        <v/>
      </c>
      <c r="S3463" t="e">
        <v>#N/A</v>
      </c>
    </row>
    <row r="3464" spans="17:19" hidden="1">
      <c r="Q3464" t="str">
        <v/>
      </c>
      <c r="S3464" t="e">
        <v>#N/A</v>
      </c>
    </row>
    <row r="3465" spans="17:19" hidden="1">
      <c r="Q3465" t="str">
        <v/>
      </c>
      <c r="S3465" t="e">
        <v>#N/A</v>
      </c>
    </row>
    <row r="3466" spans="17:19" hidden="1">
      <c r="Q3466" t="str">
        <v/>
      </c>
      <c r="S3466" t="e">
        <v>#N/A</v>
      </c>
    </row>
    <row r="3467" spans="17:19" hidden="1">
      <c r="Q3467" t="str">
        <v/>
      </c>
      <c r="S3467" t="e">
        <v>#N/A</v>
      </c>
    </row>
    <row r="3468" spans="17:19" hidden="1">
      <c r="Q3468" t="str">
        <v/>
      </c>
      <c r="S3468" t="e">
        <v>#N/A</v>
      </c>
    </row>
    <row r="3469" spans="17:19" hidden="1">
      <c r="Q3469" t="str">
        <v/>
      </c>
      <c r="S3469" t="e">
        <v>#N/A</v>
      </c>
    </row>
    <row r="3470" spans="17:19" hidden="1">
      <c r="Q3470" t="str">
        <v/>
      </c>
      <c r="S3470" t="e">
        <v>#N/A</v>
      </c>
    </row>
    <row r="3471" spans="17:19" hidden="1">
      <c r="Q3471" t="str">
        <v/>
      </c>
      <c r="S3471" t="e">
        <v>#N/A</v>
      </c>
    </row>
    <row r="3472" spans="17:19" hidden="1">
      <c r="Q3472" t="str">
        <v/>
      </c>
      <c r="S3472" t="e">
        <v>#N/A</v>
      </c>
    </row>
    <row r="3473" spans="17:19" hidden="1">
      <c r="Q3473" t="str">
        <v/>
      </c>
      <c r="S3473" t="e">
        <v>#N/A</v>
      </c>
    </row>
    <row r="3474" spans="17:19" hidden="1">
      <c r="Q3474" t="str">
        <v/>
      </c>
      <c r="S3474" t="e">
        <v>#N/A</v>
      </c>
    </row>
    <row r="3475" spans="17:19" hidden="1">
      <c r="Q3475" t="str">
        <v/>
      </c>
      <c r="S3475" t="e">
        <v>#N/A</v>
      </c>
    </row>
    <row r="3476" spans="17:19" hidden="1">
      <c r="Q3476" t="str">
        <v/>
      </c>
      <c r="S3476" t="e">
        <v>#N/A</v>
      </c>
    </row>
    <row r="3477" spans="17:19" hidden="1">
      <c r="Q3477" t="str">
        <v/>
      </c>
      <c r="S3477" t="e">
        <v>#N/A</v>
      </c>
    </row>
    <row r="3478" spans="17:19" hidden="1">
      <c r="Q3478" t="str">
        <v/>
      </c>
      <c r="S3478" t="e">
        <v>#N/A</v>
      </c>
    </row>
    <row r="3479" spans="17:19" hidden="1">
      <c r="Q3479" t="str">
        <v/>
      </c>
      <c r="S3479" t="e">
        <v>#N/A</v>
      </c>
    </row>
    <row r="3480" spans="17:19" hidden="1">
      <c r="Q3480" t="str">
        <v/>
      </c>
      <c r="S3480" t="e">
        <v>#N/A</v>
      </c>
    </row>
    <row r="3481" spans="17:19" hidden="1">
      <c r="Q3481" t="str">
        <v/>
      </c>
      <c r="S3481" t="e">
        <v>#N/A</v>
      </c>
    </row>
    <row r="3482" spans="17:19" hidden="1">
      <c r="Q3482" t="str">
        <v/>
      </c>
      <c r="S3482" t="e">
        <v>#N/A</v>
      </c>
    </row>
    <row r="3483" spans="17:19" hidden="1">
      <c r="Q3483" t="str">
        <v/>
      </c>
      <c r="S3483" t="e">
        <v>#N/A</v>
      </c>
    </row>
    <row r="3484" spans="17:19" hidden="1">
      <c r="Q3484" t="str">
        <v/>
      </c>
      <c r="S3484" t="e">
        <v>#N/A</v>
      </c>
    </row>
    <row r="3485" spans="17:19" hidden="1">
      <c r="Q3485" t="str">
        <v/>
      </c>
      <c r="S3485" t="e">
        <v>#N/A</v>
      </c>
    </row>
    <row r="3486" spans="17:19" hidden="1">
      <c r="Q3486" t="str">
        <v/>
      </c>
      <c r="S3486" t="e">
        <v>#N/A</v>
      </c>
    </row>
    <row r="3487" spans="17:19" hidden="1">
      <c r="Q3487" t="str">
        <v/>
      </c>
      <c r="S3487" t="e">
        <v>#N/A</v>
      </c>
    </row>
    <row r="3488" spans="17:19" hidden="1">
      <c r="Q3488" t="str">
        <v/>
      </c>
      <c r="S3488" t="e">
        <v>#N/A</v>
      </c>
    </row>
    <row r="3489" spans="17:19" hidden="1">
      <c r="Q3489" t="str">
        <v/>
      </c>
      <c r="S3489" t="e">
        <v>#N/A</v>
      </c>
    </row>
    <row r="3490" spans="17:19" hidden="1">
      <c r="Q3490" t="str">
        <v/>
      </c>
      <c r="S3490" t="e">
        <v>#N/A</v>
      </c>
    </row>
    <row r="3491" spans="17:19" hidden="1">
      <c r="Q3491" t="str">
        <v/>
      </c>
      <c r="S3491" t="e">
        <v>#N/A</v>
      </c>
    </row>
    <row r="3492" spans="17:19" hidden="1">
      <c r="Q3492" t="str">
        <v/>
      </c>
      <c r="S3492" t="e">
        <v>#N/A</v>
      </c>
    </row>
    <row r="3493" spans="17:19" hidden="1">
      <c r="Q3493" t="str">
        <v/>
      </c>
      <c r="S3493" t="e">
        <v>#N/A</v>
      </c>
    </row>
    <row r="3494" spans="17:19" hidden="1">
      <c r="Q3494" t="str">
        <v/>
      </c>
      <c r="S3494" t="e">
        <v>#N/A</v>
      </c>
    </row>
    <row r="3495" spans="17:19" hidden="1">
      <c r="Q3495" t="str">
        <v/>
      </c>
      <c r="S3495" t="e">
        <v>#N/A</v>
      </c>
    </row>
    <row r="3496" spans="17:19" hidden="1">
      <c r="Q3496" t="str">
        <v/>
      </c>
      <c r="S3496" t="e">
        <v>#N/A</v>
      </c>
    </row>
    <row r="3497" spans="17:19" hidden="1">
      <c r="Q3497" t="str">
        <v/>
      </c>
      <c r="S3497" t="e">
        <v>#N/A</v>
      </c>
    </row>
    <row r="3498" spans="17:19" hidden="1">
      <c r="Q3498" t="str">
        <v/>
      </c>
      <c r="S3498" t="e">
        <v>#N/A</v>
      </c>
    </row>
    <row r="3499" spans="17:19" hidden="1">
      <c r="Q3499" t="str">
        <v/>
      </c>
      <c r="S3499" t="e">
        <v>#N/A</v>
      </c>
    </row>
    <row r="3500" spans="17:19" hidden="1">
      <c r="Q3500" t="str">
        <v/>
      </c>
      <c r="S3500" t="e">
        <v>#N/A</v>
      </c>
    </row>
    <row r="3501" spans="17:19" hidden="1">
      <c r="Q3501" t="str">
        <v/>
      </c>
      <c r="S3501" t="e">
        <v>#N/A</v>
      </c>
    </row>
    <row r="3502" spans="17:19" hidden="1">
      <c r="Q3502" t="str">
        <v/>
      </c>
      <c r="S3502" t="e">
        <v>#N/A</v>
      </c>
    </row>
    <row r="3503" spans="17:19" hidden="1">
      <c r="Q3503" t="str">
        <v/>
      </c>
      <c r="S3503" t="e">
        <v>#N/A</v>
      </c>
    </row>
    <row r="3504" spans="17:19" hidden="1">
      <c r="Q3504" t="str">
        <v/>
      </c>
      <c r="S3504" t="e">
        <v>#N/A</v>
      </c>
    </row>
    <row r="3505" spans="17:19" hidden="1">
      <c r="Q3505" t="str">
        <v/>
      </c>
      <c r="S3505" t="e">
        <v>#N/A</v>
      </c>
    </row>
    <row r="3506" spans="17:19" hidden="1">
      <c r="Q3506" t="str">
        <v/>
      </c>
      <c r="S3506" t="e">
        <v>#N/A</v>
      </c>
    </row>
    <row r="3507" spans="17:19" hidden="1">
      <c r="Q3507" t="str">
        <v/>
      </c>
      <c r="S3507" t="e">
        <v>#N/A</v>
      </c>
    </row>
    <row r="3508" spans="17:19" hidden="1">
      <c r="Q3508" t="str">
        <v/>
      </c>
      <c r="S3508" t="e">
        <v>#N/A</v>
      </c>
    </row>
    <row r="3509" spans="17:19" hidden="1">
      <c r="Q3509" t="str">
        <v/>
      </c>
      <c r="S3509" t="e">
        <v>#N/A</v>
      </c>
    </row>
    <row r="3510" spans="17:19" hidden="1">
      <c r="Q3510" t="str">
        <v/>
      </c>
      <c r="S3510" t="e">
        <v>#N/A</v>
      </c>
    </row>
    <row r="3511" spans="17:19" hidden="1">
      <c r="Q3511" t="str">
        <v/>
      </c>
      <c r="S3511" t="e">
        <v>#N/A</v>
      </c>
    </row>
    <row r="3512" spans="17:19" hidden="1">
      <c r="Q3512" t="str">
        <v/>
      </c>
      <c r="S3512" t="e">
        <v>#N/A</v>
      </c>
    </row>
    <row r="3513" spans="17:19" hidden="1">
      <c r="Q3513" t="str">
        <v/>
      </c>
      <c r="S3513" t="e">
        <v>#N/A</v>
      </c>
    </row>
    <row r="3514" spans="17:19" hidden="1">
      <c r="Q3514" t="str">
        <v/>
      </c>
      <c r="S3514" t="e">
        <v>#N/A</v>
      </c>
    </row>
    <row r="3515" spans="17:19" hidden="1">
      <c r="Q3515" t="str">
        <v/>
      </c>
      <c r="S3515" t="e">
        <v>#N/A</v>
      </c>
    </row>
    <row r="3516" spans="17:19" hidden="1">
      <c r="Q3516" t="str">
        <v/>
      </c>
      <c r="S3516" t="e">
        <v>#N/A</v>
      </c>
    </row>
    <row r="3517" spans="17:19" hidden="1">
      <c r="Q3517" t="str">
        <v/>
      </c>
      <c r="S3517" t="e">
        <v>#N/A</v>
      </c>
    </row>
    <row r="3518" spans="17:19" hidden="1">
      <c r="Q3518" t="str">
        <v/>
      </c>
      <c r="S3518" t="e">
        <v>#N/A</v>
      </c>
    </row>
    <row r="3519" spans="17:19" hidden="1">
      <c r="Q3519" t="str">
        <v/>
      </c>
      <c r="S3519" t="e">
        <v>#N/A</v>
      </c>
    </row>
    <row r="3520" spans="17:19" hidden="1">
      <c r="Q3520" t="str">
        <v/>
      </c>
      <c r="S3520" t="e">
        <v>#N/A</v>
      </c>
    </row>
    <row r="3521" spans="17:19" hidden="1">
      <c r="Q3521" t="str">
        <v/>
      </c>
      <c r="S3521" t="e">
        <v>#N/A</v>
      </c>
    </row>
    <row r="3522" spans="17:19" hidden="1">
      <c r="Q3522" t="str">
        <v/>
      </c>
      <c r="S3522" t="e">
        <v>#N/A</v>
      </c>
    </row>
    <row r="3523" spans="17:19" hidden="1">
      <c r="Q3523" t="str">
        <v/>
      </c>
      <c r="S3523" t="e">
        <v>#N/A</v>
      </c>
    </row>
    <row r="3524" spans="17:19" hidden="1">
      <c r="Q3524" t="str">
        <v/>
      </c>
      <c r="S3524" t="e">
        <v>#N/A</v>
      </c>
    </row>
    <row r="3525" spans="17:19" hidden="1">
      <c r="Q3525" t="str">
        <v/>
      </c>
      <c r="S3525" t="e">
        <v>#N/A</v>
      </c>
    </row>
    <row r="3526" spans="17:19" hidden="1">
      <c r="Q3526" t="str">
        <v/>
      </c>
      <c r="S3526" t="e">
        <v>#N/A</v>
      </c>
    </row>
    <row r="3527" spans="17:19" hidden="1">
      <c r="Q3527" t="str">
        <v/>
      </c>
      <c r="S3527" t="e">
        <v>#N/A</v>
      </c>
    </row>
    <row r="3528" spans="17:19" hidden="1">
      <c r="Q3528" t="str">
        <v/>
      </c>
      <c r="S3528" t="e">
        <v>#N/A</v>
      </c>
    </row>
    <row r="3529" spans="17:19" hidden="1">
      <c r="Q3529" t="str">
        <v/>
      </c>
      <c r="S3529" t="e">
        <v>#N/A</v>
      </c>
    </row>
    <row r="3530" spans="17:19" hidden="1">
      <c r="Q3530" t="str">
        <v/>
      </c>
      <c r="S3530" t="e">
        <v>#N/A</v>
      </c>
    </row>
    <row r="3531" spans="17:19" hidden="1">
      <c r="Q3531" t="str">
        <v/>
      </c>
      <c r="S3531" t="e">
        <v>#N/A</v>
      </c>
    </row>
    <row r="3532" spans="17:19" hidden="1">
      <c r="Q3532" t="str">
        <v/>
      </c>
      <c r="S3532" t="e">
        <v>#N/A</v>
      </c>
    </row>
    <row r="3533" spans="17:19" hidden="1">
      <c r="Q3533" t="str">
        <v/>
      </c>
      <c r="S3533" t="e">
        <v>#N/A</v>
      </c>
    </row>
    <row r="3534" spans="17:19" hidden="1">
      <c r="Q3534" t="str">
        <v/>
      </c>
      <c r="S3534" t="e">
        <v>#N/A</v>
      </c>
    </row>
    <row r="3535" spans="17:19" hidden="1">
      <c r="Q3535" t="str">
        <v/>
      </c>
      <c r="S3535" t="e">
        <v>#N/A</v>
      </c>
    </row>
    <row r="3536" spans="17:19" hidden="1">
      <c r="Q3536" t="str">
        <v/>
      </c>
      <c r="S3536" t="e">
        <v>#N/A</v>
      </c>
    </row>
    <row r="3537" spans="17:19" hidden="1">
      <c r="Q3537" t="str">
        <v/>
      </c>
      <c r="S3537" t="e">
        <v>#N/A</v>
      </c>
    </row>
    <row r="3538" spans="17:19" hidden="1">
      <c r="Q3538" t="str">
        <v/>
      </c>
      <c r="S3538" t="e">
        <v>#N/A</v>
      </c>
    </row>
    <row r="3539" spans="17:19" hidden="1">
      <c r="Q3539" t="str">
        <v/>
      </c>
      <c r="S3539" t="e">
        <v>#N/A</v>
      </c>
    </row>
    <row r="3540" spans="17:19" hidden="1">
      <c r="Q3540" t="str">
        <v/>
      </c>
      <c r="S3540" t="e">
        <v>#N/A</v>
      </c>
    </row>
    <row r="3541" spans="17:19" hidden="1">
      <c r="Q3541" t="str">
        <v/>
      </c>
      <c r="S3541" t="e">
        <v>#N/A</v>
      </c>
    </row>
    <row r="3542" spans="17:19" hidden="1">
      <c r="Q3542" t="str">
        <v/>
      </c>
      <c r="S3542" t="e">
        <v>#N/A</v>
      </c>
    </row>
    <row r="3543" spans="17:19" hidden="1">
      <c r="Q3543" t="str">
        <v/>
      </c>
      <c r="S3543" t="e">
        <v>#N/A</v>
      </c>
    </row>
    <row r="3544" spans="17:19" hidden="1">
      <c r="Q3544" t="str">
        <v/>
      </c>
      <c r="S3544" t="e">
        <v>#N/A</v>
      </c>
    </row>
    <row r="3545" spans="17:19" hidden="1">
      <c r="Q3545" t="str">
        <v/>
      </c>
      <c r="S3545" t="e">
        <v>#N/A</v>
      </c>
    </row>
    <row r="3546" spans="17:19" hidden="1">
      <c r="Q3546" t="str">
        <v/>
      </c>
      <c r="S3546" t="e">
        <v>#N/A</v>
      </c>
    </row>
    <row r="3547" spans="17:19" hidden="1">
      <c r="Q3547" t="str">
        <v/>
      </c>
      <c r="S3547" t="e">
        <v>#N/A</v>
      </c>
    </row>
    <row r="3548" spans="17:19" hidden="1">
      <c r="Q3548" t="str">
        <v/>
      </c>
      <c r="S3548" t="e">
        <v>#N/A</v>
      </c>
    </row>
    <row r="3549" spans="17:19" hidden="1">
      <c r="Q3549" t="str">
        <v/>
      </c>
      <c r="S3549" t="e">
        <v>#N/A</v>
      </c>
    </row>
    <row r="3550" spans="17:19" hidden="1">
      <c r="Q3550" t="str">
        <v/>
      </c>
      <c r="S3550" t="e">
        <v>#N/A</v>
      </c>
    </row>
    <row r="3551" spans="17:19" hidden="1">
      <c r="Q3551" t="str">
        <v/>
      </c>
      <c r="S3551" t="e">
        <v>#N/A</v>
      </c>
    </row>
    <row r="3552" spans="17:19" hidden="1">
      <c r="Q3552" t="str">
        <v/>
      </c>
      <c r="S3552" t="e">
        <v>#N/A</v>
      </c>
    </row>
    <row r="3553" spans="17:19" hidden="1">
      <c r="Q3553" t="str">
        <v/>
      </c>
      <c r="S3553" t="e">
        <v>#N/A</v>
      </c>
    </row>
    <row r="3554" spans="17:19" hidden="1">
      <c r="Q3554" t="str">
        <v/>
      </c>
      <c r="S3554" t="e">
        <v>#N/A</v>
      </c>
    </row>
    <row r="3555" spans="17:19" hidden="1">
      <c r="Q3555" t="str">
        <v/>
      </c>
      <c r="S3555" t="e">
        <v>#N/A</v>
      </c>
    </row>
    <row r="3556" spans="17:19" hidden="1">
      <c r="Q3556" t="str">
        <v/>
      </c>
      <c r="S3556" t="e">
        <v>#N/A</v>
      </c>
    </row>
    <row r="3557" spans="17:19" hidden="1">
      <c r="Q3557" t="str">
        <v/>
      </c>
      <c r="S3557" t="e">
        <v>#N/A</v>
      </c>
    </row>
    <row r="3558" spans="17:19" hidden="1">
      <c r="Q3558" t="str">
        <v/>
      </c>
      <c r="S3558" t="e">
        <v>#N/A</v>
      </c>
    </row>
    <row r="3559" spans="17:19" hidden="1">
      <c r="Q3559" t="str">
        <v/>
      </c>
      <c r="S3559" t="e">
        <v>#N/A</v>
      </c>
    </row>
    <row r="3560" spans="17:19" hidden="1">
      <c r="Q3560" t="str">
        <v/>
      </c>
      <c r="S3560" t="e">
        <v>#N/A</v>
      </c>
    </row>
    <row r="3561" spans="17:19" hidden="1">
      <c r="Q3561" t="str">
        <v/>
      </c>
      <c r="S3561" t="e">
        <v>#N/A</v>
      </c>
    </row>
    <row r="3562" spans="17:19" hidden="1">
      <c r="Q3562" t="str">
        <v/>
      </c>
      <c r="S3562" t="e">
        <v>#N/A</v>
      </c>
    </row>
    <row r="3563" spans="17:19" hidden="1">
      <c r="Q3563" t="str">
        <v/>
      </c>
      <c r="S3563" t="e">
        <v>#N/A</v>
      </c>
    </row>
    <row r="3564" spans="17:19" hidden="1">
      <c r="Q3564" t="str">
        <v/>
      </c>
      <c r="S3564" t="e">
        <v>#N/A</v>
      </c>
    </row>
    <row r="3565" spans="17:19" hidden="1">
      <c r="Q3565" t="str">
        <v/>
      </c>
      <c r="S3565" t="e">
        <v>#N/A</v>
      </c>
    </row>
    <row r="3566" spans="17:19" hidden="1">
      <c r="Q3566" t="str">
        <v/>
      </c>
      <c r="S3566" t="e">
        <v>#N/A</v>
      </c>
    </row>
    <row r="3567" spans="17:19" hidden="1">
      <c r="Q3567" t="str">
        <v/>
      </c>
      <c r="S3567" t="e">
        <v>#N/A</v>
      </c>
    </row>
    <row r="3568" spans="17:19" hidden="1">
      <c r="Q3568" t="str">
        <v/>
      </c>
      <c r="S3568" t="e">
        <v>#N/A</v>
      </c>
    </row>
    <row r="3569" spans="17:19" hidden="1">
      <c r="Q3569" t="str">
        <v/>
      </c>
      <c r="S3569" t="e">
        <v>#N/A</v>
      </c>
    </row>
    <row r="3570" spans="17:19" hidden="1">
      <c r="Q3570" t="str">
        <v/>
      </c>
      <c r="S3570" t="e">
        <v>#N/A</v>
      </c>
    </row>
    <row r="3571" spans="17:19" hidden="1">
      <c r="Q3571" t="str">
        <v/>
      </c>
      <c r="S3571" t="e">
        <v>#N/A</v>
      </c>
    </row>
    <row r="3572" spans="17:19" hidden="1">
      <c r="Q3572" t="str">
        <v/>
      </c>
      <c r="S3572" t="e">
        <v>#N/A</v>
      </c>
    </row>
    <row r="3573" spans="17:19" hidden="1">
      <c r="Q3573" t="str">
        <v/>
      </c>
      <c r="S3573" t="e">
        <v>#N/A</v>
      </c>
    </row>
    <row r="3574" spans="17:19" hidden="1">
      <c r="Q3574" t="str">
        <v/>
      </c>
      <c r="S3574" t="e">
        <v>#N/A</v>
      </c>
    </row>
    <row r="3575" spans="17:19" hidden="1">
      <c r="Q3575" t="str">
        <v/>
      </c>
      <c r="S3575" t="e">
        <v>#N/A</v>
      </c>
    </row>
    <row r="3576" spans="17:19" hidden="1">
      <c r="Q3576" t="str">
        <v/>
      </c>
      <c r="S3576" t="e">
        <v>#N/A</v>
      </c>
    </row>
    <row r="3577" spans="17:19" hidden="1">
      <c r="Q3577" t="str">
        <v/>
      </c>
      <c r="S3577" t="e">
        <v>#N/A</v>
      </c>
    </row>
    <row r="3578" spans="17:19" hidden="1">
      <c r="Q3578" t="str">
        <v/>
      </c>
      <c r="S3578" t="e">
        <v>#N/A</v>
      </c>
    </row>
    <row r="3579" spans="17:19" hidden="1">
      <c r="Q3579" t="str">
        <v/>
      </c>
      <c r="S3579" t="e">
        <v>#N/A</v>
      </c>
    </row>
    <row r="3580" spans="17:19" hidden="1">
      <c r="Q3580" t="str">
        <v/>
      </c>
      <c r="S3580" t="e">
        <v>#N/A</v>
      </c>
    </row>
    <row r="3581" spans="17:19" hidden="1">
      <c r="Q3581" t="str">
        <v/>
      </c>
      <c r="S3581" t="e">
        <v>#N/A</v>
      </c>
    </row>
    <row r="3582" spans="17:19" hidden="1">
      <c r="Q3582" t="str">
        <v/>
      </c>
      <c r="S3582" t="e">
        <v>#N/A</v>
      </c>
    </row>
    <row r="3583" spans="17:19" hidden="1">
      <c r="Q3583" t="str">
        <v/>
      </c>
      <c r="S3583" t="e">
        <v>#N/A</v>
      </c>
    </row>
    <row r="3584" spans="17:19" hidden="1">
      <c r="Q3584" t="str">
        <v/>
      </c>
      <c r="S3584" t="e">
        <v>#N/A</v>
      </c>
    </row>
    <row r="3585" spans="17:19" hidden="1">
      <c r="Q3585" t="str">
        <v/>
      </c>
      <c r="S3585" t="e">
        <v>#N/A</v>
      </c>
    </row>
    <row r="3586" spans="17:19" hidden="1">
      <c r="Q3586" t="str">
        <v/>
      </c>
      <c r="S3586" t="e">
        <v>#N/A</v>
      </c>
    </row>
    <row r="3587" spans="17:19" hidden="1">
      <c r="Q3587" t="str">
        <v/>
      </c>
      <c r="S3587" t="e">
        <v>#N/A</v>
      </c>
    </row>
    <row r="3588" spans="17:19" hidden="1">
      <c r="Q3588" t="str">
        <v/>
      </c>
      <c r="S3588" t="e">
        <v>#N/A</v>
      </c>
    </row>
    <row r="3589" spans="17:19" hidden="1">
      <c r="Q3589" t="str">
        <v/>
      </c>
      <c r="S3589" t="e">
        <v>#N/A</v>
      </c>
    </row>
    <row r="3590" spans="17:19" hidden="1">
      <c r="Q3590" t="str">
        <v/>
      </c>
      <c r="S3590" t="e">
        <v>#N/A</v>
      </c>
    </row>
    <row r="3591" spans="17:19" hidden="1">
      <c r="Q3591" t="str">
        <v/>
      </c>
      <c r="S3591" t="e">
        <v>#N/A</v>
      </c>
    </row>
    <row r="3592" spans="17:19" hidden="1">
      <c r="Q3592" t="str">
        <v/>
      </c>
      <c r="S3592" t="e">
        <v>#N/A</v>
      </c>
    </row>
    <row r="3593" spans="17:19" hidden="1">
      <c r="Q3593" t="str">
        <v/>
      </c>
      <c r="S3593" t="e">
        <v>#N/A</v>
      </c>
    </row>
    <row r="3594" spans="17:19" hidden="1">
      <c r="Q3594" t="str">
        <v/>
      </c>
      <c r="S3594" t="e">
        <v>#N/A</v>
      </c>
    </row>
    <row r="3595" spans="17:19" hidden="1">
      <c r="Q3595" t="str">
        <v/>
      </c>
      <c r="S3595" t="e">
        <v>#N/A</v>
      </c>
    </row>
    <row r="3596" spans="17:19" hidden="1">
      <c r="Q3596" t="str">
        <v/>
      </c>
      <c r="S3596" t="e">
        <v>#N/A</v>
      </c>
    </row>
    <row r="3597" spans="17:19" hidden="1">
      <c r="Q3597" t="str">
        <v/>
      </c>
      <c r="S3597" t="e">
        <v>#N/A</v>
      </c>
    </row>
    <row r="3598" spans="17:19" hidden="1">
      <c r="Q3598" t="str">
        <v/>
      </c>
      <c r="S3598" t="e">
        <v>#N/A</v>
      </c>
    </row>
    <row r="3599" spans="17:19" hidden="1">
      <c r="Q3599" t="str">
        <v/>
      </c>
      <c r="S3599" t="e">
        <v>#N/A</v>
      </c>
    </row>
    <row r="3600" spans="17:19" hidden="1">
      <c r="Q3600" t="str">
        <v/>
      </c>
      <c r="S3600" t="e">
        <v>#N/A</v>
      </c>
    </row>
    <row r="3601" spans="17:19" hidden="1">
      <c r="Q3601" t="str">
        <v/>
      </c>
      <c r="S3601" t="e">
        <v>#N/A</v>
      </c>
    </row>
    <row r="3602" spans="17:19" hidden="1">
      <c r="Q3602" t="str">
        <v/>
      </c>
      <c r="S3602" t="e">
        <v>#N/A</v>
      </c>
    </row>
    <row r="3603" spans="17:19" hidden="1">
      <c r="Q3603" t="str">
        <v/>
      </c>
      <c r="S3603" t="e">
        <v>#N/A</v>
      </c>
    </row>
    <row r="3604" spans="17:19" hidden="1">
      <c r="Q3604" t="str">
        <v/>
      </c>
      <c r="S3604" t="e">
        <v>#N/A</v>
      </c>
    </row>
    <row r="3605" spans="17:19" hidden="1">
      <c r="Q3605" t="str">
        <v/>
      </c>
      <c r="S3605" t="e">
        <v>#N/A</v>
      </c>
    </row>
    <row r="3606" spans="17:19" hidden="1">
      <c r="Q3606" t="str">
        <v/>
      </c>
      <c r="S3606" t="e">
        <v>#N/A</v>
      </c>
    </row>
    <row r="3607" spans="17:19" hidden="1">
      <c r="Q3607" t="str">
        <v/>
      </c>
      <c r="S3607" t="e">
        <v>#N/A</v>
      </c>
    </row>
    <row r="3608" spans="17:19" hidden="1">
      <c r="Q3608" t="str">
        <v/>
      </c>
      <c r="S3608" t="e">
        <v>#N/A</v>
      </c>
    </row>
    <row r="3609" spans="17:19" hidden="1">
      <c r="Q3609" t="str">
        <v/>
      </c>
      <c r="S3609" t="e">
        <v>#N/A</v>
      </c>
    </row>
    <row r="3610" spans="17:19" hidden="1">
      <c r="Q3610" t="str">
        <v/>
      </c>
      <c r="S3610" t="e">
        <v>#N/A</v>
      </c>
    </row>
    <row r="3611" spans="17:19" hidden="1">
      <c r="Q3611" t="str">
        <v/>
      </c>
      <c r="S3611" t="e">
        <v>#N/A</v>
      </c>
    </row>
    <row r="3612" spans="17:19" hidden="1">
      <c r="Q3612" t="str">
        <v/>
      </c>
      <c r="S3612" t="e">
        <v>#N/A</v>
      </c>
    </row>
    <row r="3613" spans="17:19" hidden="1">
      <c r="Q3613" t="str">
        <v/>
      </c>
      <c r="S3613" t="e">
        <v>#N/A</v>
      </c>
    </row>
    <row r="3614" spans="17:19" hidden="1">
      <c r="Q3614" t="str">
        <v/>
      </c>
      <c r="S3614" t="e">
        <v>#N/A</v>
      </c>
    </row>
    <row r="3615" spans="17:19" hidden="1">
      <c r="Q3615" t="str">
        <v/>
      </c>
      <c r="S3615" t="e">
        <v>#N/A</v>
      </c>
    </row>
    <row r="3616" spans="17:19" hidden="1">
      <c r="Q3616" t="str">
        <v/>
      </c>
      <c r="S3616" t="e">
        <v>#N/A</v>
      </c>
    </row>
    <row r="3617" spans="17:19" hidden="1">
      <c r="Q3617" t="str">
        <v/>
      </c>
      <c r="S3617" t="e">
        <v>#N/A</v>
      </c>
    </row>
    <row r="3618" spans="17:19" hidden="1">
      <c r="Q3618" t="str">
        <v/>
      </c>
      <c r="S3618" t="e">
        <v>#N/A</v>
      </c>
    </row>
    <row r="3619" spans="17:19" hidden="1">
      <c r="Q3619" t="str">
        <v/>
      </c>
      <c r="S3619" t="e">
        <v>#N/A</v>
      </c>
    </row>
    <row r="3620" spans="17:19" hidden="1">
      <c r="Q3620" t="str">
        <v/>
      </c>
      <c r="S3620" t="e">
        <v>#N/A</v>
      </c>
    </row>
    <row r="3621" spans="17:19" hidden="1">
      <c r="Q3621" t="str">
        <v/>
      </c>
      <c r="S3621" t="e">
        <v>#N/A</v>
      </c>
    </row>
    <row r="3622" spans="17:19" hidden="1">
      <c r="Q3622" t="str">
        <v/>
      </c>
      <c r="S3622" t="e">
        <v>#N/A</v>
      </c>
    </row>
    <row r="3623" spans="17:19" hidden="1">
      <c r="Q3623" t="str">
        <v/>
      </c>
      <c r="S3623" t="e">
        <v>#N/A</v>
      </c>
    </row>
    <row r="3624" spans="17:19" hidden="1">
      <c r="Q3624" t="str">
        <v/>
      </c>
      <c r="S3624" t="e">
        <v>#N/A</v>
      </c>
    </row>
    <row r="3625" spans="17:19" hidden="1">
      <c r="Q3625" t="str">
        <v/>
      </c>
      <c r="S3625" t="e">
        <v>#N/A</v>
      </c>
    </row>
    <row r="3626" spans="17:19" hidden="1">
      <c r="Q3626" t="str">
        <v/>
      </c>
      <c r="S3626" t="e">
        <v>#N/A</v>
      </c>
    </row>
    <row r="3627" spans="17:19" hidden="1">
      <c r="Q3627" t="str">
        <v/>
      </c>
      <c r="S3627" t="e">
        <v>#N/A</v>
      </c>
    </row>
    <row r="3628" spans="17:19" hidden="1">
      <c r="Q3628" t="str">
        <v/>
      </c>
      <c r="S3628" t="e">
        <v>#N/A</v>
      </c>
    </row>
    <row r="3629" spans="17:19" hidden="1">
      <c r="Q3629" t="str">
        <v/>
      </c>
      <c r="S3629" t="e">
        <v>#N/A</v>
      </c>
    </row>
    <row r="3630" spans="17:19" hidden="1">
      <c r="Q3630" t="str">
        <v/>
      </c>
      <c r="S3630" t="e">
        <v>#N/A</v>
      </c>
    </row>
    <row r="3631" spans="17:19" hidden="1">
      <c r="Q3631" t="str">
        <v/>
      </c>
      <c r="S3631" t="e">
        <v>#N/A</v>
      </c>
    </row>
    <row r="3632" spans="17:19" hidden="1">
      <c r="Q3632" t="str">
        <v/>
      </c>
      <c r="S3632" t="e">
        <v>#N/A</v>
      </c>
    </row>
    <row r="3633" spans="17:19" hidden="1">
      <c r="Q3633" t="str">
        <v/>
      </c>
      <c r="S3633" t="e">
        <v>#N/A</v>
      </c>
    </row>
    <row r="3634" spans="17:19" hidden="1">
      <c r="Q3634" t="str">
        <v/>
      </c>
      <c r="S3634" t="e">
        <v>#N/A</v>
      </c>
    </row>
    <row r="3635" spans="17:19" hidden="1">
      <c r="Q3635" t="str">
        <v/>
      </c>
      <c r="S3635" t="e">
        <v>#N/A</v>
      </c>
    </row>
    <row r="3636" spans="17:19" hidden="1">
      <c r="Q3636" t="str">
        <v/>
      </c>
      <c r="S3636" t="e">
        <v>#N/A</v>
      </c>
    </row>
    <row r="3637" spans="17:19" hidden="1">
      <c r="Q3637" t="str">
        <v/>
      </c>
      <c r="S3637" t="e">
        <v>#N/A</v>
      </c>
    </row>
    <row r="3638" spans="17:19" hidden="1">
      <c r="Q3638" t="str">
        <v/>
      </c>
      <c r="S3638" t="e">
        <v>#N/A</v>
      </c>
    </row>
    <row r="3639" spans="17:19" hidden="1">
      <c r="Q3639" t="str">
        <v/>
      </c>
      <c r="S3639" t="e">
        <v>#N/A</v>
      </c>
    </row>
    <row r="3640" spans="17:19" hidden="1">
      <c r="Q3640" t="str">
        <v/>
      </c>
      <c r="S3640" t="e">
        <v>#N/A</v>
      </c>
    </row>
    <row r="3641" spans="17:19" hidden="1">
      <c r="Q3641" t="str">
        <v/>
      </c>
      <c r="S3641" t="e">
        <v>#N/A</v>
      </c>
    </row>
    <row r="3642" spans="17:19" hidden="1">
      <c r="Q3642" t="str">
        <v/>
      </c>
      <c r="S3642" t="e">
        <v>#N/A</v>
      </c>
    </row>
    <row r="3643" spans="17:19" hidden="1">
      <c r="Q3643" t="str">
        <v/>
      </c>
      <c r="S3643" t="e">
        <v>#N/A</v>
      </c>
    </row>
    <row r="3644" spans="17:19" hidden="1">
      <c r="Q3644" t="str">
        <v/>
      </c>
      <c r="S3644" t="e">
        <v>#N/A</v>
      </c>
    </row>
    <row r="3645" spans="17:19" hidden="1">
      <c r="Q3645" t="str">
        <v/>
      </c>
      <c r="S3645" t="e">
        <v>#N/A</v>
      </c>
    </row>
    <row r="3646" spans="17:19" hidden="1">
      <c r="Q3646" t="str">
        <v/>
      </c>
      <c r="S3646" t="e">
        <v>#N/A</v>
      </c>
    </row>
    <row r="3647" spans="17:19" hidden="1">
      <c r="Q3647" t="str">
        <v/>
      </c>
      <c r="S3647" t="e">
        <v>#N/A</v>
      </c>
    </row>
    <row r="3648" spans="17:19" hidden="1">
      <c r="Q3648" t="str">
        <v/>
      </c>
      <c r="S3648" t="e">
        <v>#N/A</v>
      </c>
    </row>
    <row r="3649" spans="17:19" hidden="1">
      <c r="Q3649" t="str">
        <v/>
      </c>
      <c r="S3649" t="e">
        <v>#N/A</v>
      </c>
    </row>
    <row r="3650" spans="17:19" hidden="1">
      <c r="Q3650" t="str">
        <v/>
      </c>
      <c r="S3650" t="e">
        <v>#N/A</v>
      </c>
    </row>
    <row r="3651" spans="17:19" hidden="1">
      <c r="Q3651" t="str">
        <v/>
      </c>
      <c r="S3651" t="e">
        <v>#N/A</v>
      </c>
    </row>
    <row r="3652" spans="17:19" hidden="1">
      <c r="Q3652" t="str">
        <v/>
      </c>
      <c r="S3652" t="e">
        <v>#N/A</v>
      </c>
    </row>
    <row r="3653" spans="17:19" hidden="1">
      <c r="Q3653" t="str">
        <v/>
      </c>
      <c r="S3653" t="e">
        <v>#N/A</v>
      </c>
    </row>
    <row r="3654" spans="17:19" hidden="1">
      <c r="Q3654" t="str">
        <v/>
      </c>
      <c r="S3654" t="e">
        <v>#N/A</v>
      </c>
    </row>
    <row r="3655" spans="17:19" hidden="1">
      <c r="Q3655" t="str">
        <v/>
      </c>
      <c r="S3655" t="e">
        <v>#N/A</v>
      </c>
    </row>
    <row r="3656" spans="17:19" hidden="1">
      <c r="Q3656" t="str">
        <v/>
      </c>
      <c r="S3656" t="e">
        <v>#N/A</v>
      </c>
    </row>
    <row r="3657" spans="17:19" hidden="1">
      <c r="Q3657" t="str">
        <v/>
      </c>
      <c r="S3657" t="e">
        <v>#N/A</v>
      </c>
    </row>
    <row r="3658" spans="17:19" hidden="1">
      <c r="Q3658" t="str">
        <v/>
      </c>
      <c r="S3658" t="e">
        <v>#N/A</v>
      </c>
    </row>
    <row r="3659" spans="17:19" hidden="1">
      <c r="Q3659" t="str">
        <v/>
      </c>
      <c r="S3659" t="e">
        <v>#N/A</v>
      </c>
    </row>
    <row r="3660" spans="17:19" hidden="1">
      <c r="Q3660" t="str">
        <v/>
      </c>
      <c r="S3660" t="e">
        <v>#N/A</v>
      </c>
    </row>
    <row r="3661" spans="17:19" hidden="1">
      <c r="Q3661" t="str">
        <v/>
      </c>
      <c r="S3661" t="e">
        <v>#N/A</v>
      </c>
    </row>
    <row r="3662" spans="17:19" hidden="1">
      <c r="Q3662" t="str">
        <v/>
      </c>
      <c r="S3662" t="e">
        <v>#N/A</v>
      </c>
    </row>
    <row r="3663" spans="17:19" hidden="1">
      <c r="Q3663" t="str">
        <v/>
      </c>
      <c r="S3663" t="e">
        <v>#N/A</v>
      </c>
    </row>
    <row r="3664" spans="17:19" hidden="1">
      <c r="Q3664" t="str">
        <v/>
      </c>
      <c r="S3664" t="e">
        <v>#N/A</v>
      </c>
    </row>
    <row r="3665" spans="17:19" hidden="1">
      <c r="Q3665" t="str">
        <v/>
      </c>
      <c r="S3665" t="e">
        <v>#N/A</v>
      </c>
    </row>
    <row r="3666" spans="17:19" hidden="1">
      <c r="Q3666" t="str">
        <v/>
      </c>
      <c r="S3666" t="e">
        <v>#N/A</v>
      </c>
    </row>
    <row r="3667" spans="17:19" hidden="1">
      <c r="Q3667" t="str">
        <v/>
      </c>
      <c r="S3667" t="e">
        <v>#N/A</v>
      </c>
    </row>
    <row r="3668" spans="17:19" hidden="1">
      <c r="Q3668" t="str">
        <v/>
      </c>
      <c r="S3668" t="e">
        <v>#N/A</v>
      </c>
    </row>
    <row r="3669" spans="17:19" hidden="1">
      <c r="Q3669" t="str">
        <v/>
      </c>
      <c r="S3669" t="e">
        <v>#N/A</v>
      </c>
    </row>
    <row r="3670" spans="17:19" hidden="1">
      <c r="Q3670" t="str">
        <v/>
      </c>
      <c r="S3670" t="e">
        <v>#N/A</v>
      </c>
    </row>
    <row r="3671" spans="17:19" hidden="1">
      <c r="Q3671" t="str">
        <v/>
      </c>
      <c r="S3671" t="e">
        <v>#N/A</v>
      </c>
    </row>
    <row r="3672" spans="17:19" hidden="1">
      <c r="Q3672" t="str">
        <v/>
      </c>
      <c r="S3672" t="e">
        <v>#N/A</v>
      </c>
    </row>
    <row r="3673" spans="17:19" hidden="1">
      <c r="Q3673" t="str">
        <v/>
      </c>
      <c r="S3673" t="e">
        <v>#N/A</v>
      </c>
    </row>
    <row r="3674" spans="17:19" hidden="1">
      <c r="Q3674" t="str">
        <v/>
      </c>
      <c r="S3674" t="e">
        <v>#N/A</v>
      </c>
    </row>
    <row r="3675" spans="17:19" hidden="1">
      <c r="Q3675" t="str">
        <v/>
      </c>
      <c r="S3675" t="e">
        <v>#N/A</v>
      </c>
    </row>
    <row r="3676" spans="17:19" hidden="1">
      <c r="Q3676" t="str">
        <v/>
      </c>
      <c r="S3676" t="e">
        <v>#N/A</v>
      </c>
    </row>
    <row r="3677" spans="17:19" hidden="1">
      <c r="Q3677" t="str">
        <v/>
      </c>
      <c r="S3677" t="e">
        <v>#N/A</v>
      </c>
    </row>
    <row r="3678" spans="17:19" hidden="1">
      <c r="Q3678" t="str">
        <v/>
      </c>
      <c r="S3678" t="e">
        <v>#N/A</v>
      </c>
    </row>
    <row r="3679" spans="17:19" hidden="1">
      <c r="Q3679" t="str">
        <v/>
      </c>
      <c r="S3679" t="e">
        <v>#N/A</v>
      </c>
    </row>
    <row r="3680" spans="17:19" hidden="1">
      <c r="Q3680" t="str">
        <v/>
      </c>
      <c r="S3680" t="e">
        <v>#N/A</v>
      </c>
    </row>
    <row r="3681" spans="17:19" hidden="1">
      <c r="Q3681" t="str">
        <v/>
      </c>
      <c r="S3681" t="e">
        <v>#N/A</v>
      </c>
    </row>
    <row r="3682" spans="17:19" hidden="1">
      <c r="Q3682" t="str">
        <v/>
      </c>
      <c r="S3682" t="e">
        <v>#N/A</v>
      </c>
    </row>
    <row r="3683" spans="17:19" hidden="1">
      <c r="Q3683" t="str">
        <v/>
      </c>
      <c r="S3683" t="e">
        <v>#N/A</v>
      </c>
    </row>
    <row r="3684" spans="17:19" hidden="1">
      <c r="Q3684" t="str">
        <v/>
      </c>
      <c r="S3684" t="e">
        <v>#N/A</v>
      </c>
    </row>
    <row r="3685" spans="17:19" hidden="1">
      <c r="Q3685" t="str">
        <v/>
      </c>
      <c r="S3685" t="e">
        <v>#N/A</v>
      </c>
    </row>
    <row r="3686" spans="17:19" hidden="1">
      <c r="Q3686" t="str">
        <v/>
      </c>
      <c r="S3686" t="e">
        <v>#N/A</v>
      </c>
    </row>
    <row r="3687" spans="17:19" hidden="1">
      <c r="Q3687" t="str">
        <v/>
      </c>
      <c r="S3687" t="e">
        <v>#N/A</v>
      </c>
    </row>
    <row r="3688" spans="17:19" hidden="1">
      <c r="Q3688" t="str">
        <v/>
      </c>
      <c r="S3688" t="e">
        <v>#N/A</v>
      </c>
    </row>
    <row r="3689" spans="17:19" hidden="1">
      <c r="Q3689" t="str">
        <v/>
      </c>
      <c r="S3689" t="e">
        <v>#N/A</v>
      </c>
    </row>
    <row r="3690" spans="17:19" hidden="1">
      <c r="Q3690" t="str">
        <v/>
      </c>
      <c r="S3690" t="e">
        <v>#N/A</v>
      </c>
    </row>
    <row r="3691" spans="17:19" hidden="1">
      <c r="Q3691" t="str">
        <v/>
      </c>
      <c r="S3691" t="e">
        <v>#N/A</v>
      </c>
    </row>
    <row r="3692" spans="17:19" hidden="1">
      <c r="Q3692" t="str">
        <v/>
      </c>
      <c r="S3692" t="e">
        <v>#N/A</v>
      </c>
    </row>
    <row r="3693" spans="17:19" hidden="1">
      <c r="Q3693" t="str">
        <v/>
      </c>
      <c r="S3693" t="e">
        <v>#N/A</v>
      </c>
    </row>
    <row r="3694" spans="17:19" hidden="1">
      <c r="Q3694" t="str">
        <v/>
      </c>
      <c r="S3694" t="e">
        <v>#N/A</v>
      </c>
    </row>
    <row r="3695" spans="17:19" hidden="1">
      <c r="Q3695" t="str">
        <v/>
      </c>
      <c r="S3695" t="e">
        <v>#N/A</v>
      </c>
    </row>
    <row r="3696" spans="17:19" hidden="1">
      <c r="Q3696" t="str">
        <v/>
      </c>
      <c r="S3696" t="e">
        <v>#N/A</v>
      </c>
    </row>
    <row r="3697" spans="17:19" hidden="1">
      <c r="Q3697" t="str">
        <v/>
      </c>
      <c r="S3697" t="e">
        <v>#N/A</v>
      </c>
    </row>
    <row r="3698" spans="17:19" hidden="1">
      <c r="Q3698" t="str">
        <v/>
      </c>
      <c r="S3698" t="e">
        <v>#N/A</v>
      </c>
    </row>
    <row r="3699" spans="17:19" hidden="1">
      <c r="Q3699" t="str">
        <v/>
      </c>
      <c r="S3699" t="e">
        <v>#N/A</v>
      </c>
    </row>
    <row r="3700" spans="17:19" hidden="1">
      <c r="Q3700" t="str">
        <v/>
      </c>
      <c r="S3700" t="e">
        <v>#N/A</v>
      </c>
    </row>
    <row r="3701" spans="17:19" hidden="1">
      <c r="Q3701" t="str">
        <v/>
      </c>
      <c r="S3701" t="e">
        <v>#N/A</v>
      </c>
    </row>
    <row r="3702" spans="17:19" hidden="1">
      <c r="Q3702" t="str">
        <v/>
      </c>
      <c r="S3702" t="e">
        <v>#N/A</v>
      </c>
    </row>
    <row r="3703" spans="17:19" hidden="1">
      <c r="Q3703" t="str">
        <v/>
      </c>
      <c r="S3703" t="e">
        <v>#N/A</v>
      </c>
    </row>
    <row r="3704" spans="17:19" hidden="1">
      <c r="Q3704" t="str">
        <v/>
      </c>
      <c r="S3704" t="e">
        <v>#N/A</v>
      </c>
    </row>
    <row r="3705" spans="17:19" hidden="1">
      <c r="Q3705" t="str">
        <v/>
      </c>
      <c r="S3705" t="e">
        <v>#N/A</v>
      </c>
    </row>
    <row r="3706" spans="17:19" hidden="1">
      <c r="Q3706" t="str">
        <v/>
      </c>
      <c r="S3706" t="e">
        <v>#N/A</v>
      </c>
    </row>
    <row r="3707" spans="17:19" hidden="1">
      <c r="Q3707" t="str">
        <v/>
      </c>
      <c r="S3707" t="e">
        <v>#N/A</v>
      </c>
    </row>
    <row r="3708" spans="17:19" hidden="1">
      <c r="Q3708" t="str">
        <v/>
      </c>
      <c r="S3708" t="e">
        <v>#N/A</v>
      </c>
    </row>
    <row r="3709" spans="17:19" hidden="1">
      <c r="Q3709" t="str">
        <v/>
      </c>
      <c r="S3709" t="e">
        <v>#N/A</v>
      </c>
    </row>
    <row r="3710" spans="17:19" hidden="1">
      <c r="Q3710" t="str">
        <v/>
      </c>
      <c r="S3710" t="e">
        <v>#N/A</v>
      </c>
    </row>
    <row r="3711" spans="17:19" hidden="1">
      <c r="Q3711" t="str">
        <v/>
      </c>
      <c r="S3711" t="e">
        <v>#N/A</v>
      </c>
    </row>
    <row r="3712" spans="17:19" hidden="1">
      <c r="Q3712" t="str">
        <v/>
      </c>
      <c r="S3712" t="e">
        <v>#N/A</v>
      </c>
    </row>
    <row r="3713" spans="17:19" hidden="1">
      <c r="Q3713" t="str">
        <v/>
      </c>
      <c r="S3713" t="e">
        <v>#N/A</v>
      </c>
    </row>
    <row r="3714" spans="17:19" hidden="1">
      <c r="Q3714" t="str">
        <v/>
      </c>
      <c r="S3714" t="e">
        <v>#N/A</v>
      </c>
    </row>
    <row r="3715" spans="17:19" hidden="1">
      <c r="Q3715" t="str">
        <v/>
      </c>
      <c r="S3715" t="e">
        <v>#N/A</v>
      </c>
    </row>
    <row r="3716" spans="17:19" hidden="1">
      <c r="Q3716" t="str">
        <v/>
      </c>
      <c r="S3716" t="e">
        <v>#N/A</v>
      </c>
    </row>
    <row r="3717" spans="17:19" hidden="1">
      <c r="Q3717" t="str">
        <v/>
      </c>
      <c r="S3717" t="e">
        <v>#N/A</v>
      </c>
    </row>
    <row r="3718" spans="17:19" hidden="1">
      <c r="Q3718" t="str">
        <v/>
      </c>
      <c r="S3718" t="e">
        <v>#N/A</v>
      </c>
    </row>
    <row r="3719" spans="17:19" hidden="1">
      <c r="Q3719" t="str">
        <v/>
      </c>
      <c r="S3719" t="e">
        <v>#N/A</v>
      </c>
    </row>
    <row r="3720" spans="17:19" hidden="1">
      <c r="Q3720" t="str">
        <v/>
      </c>
      <c r="S3720" t="e">
        <v>#N/A</v>
      </c>
    </row>
    <row r="3721" spans="17:19" hidden="1">
      <c r="Q3721" t="str">
        <v/>
      </c>
      <c r="S3721" t="e">
        <v>#N/A</v>
      </c>
    </row>
    <row r="3722" spans="17:19" hidden="1">
      <c r="Q3722" t="str">
        <v/>
      </c>
      <c r="S3722" t="e">
        <v>#N/A</v>
      </c>
    </row>
    <row r="3723" spans="17:19" hidden="1">
      <c r="Q3723" t="str">
        <v/>
      </c>
      <c r="S3723" t="e">
        <v>#N/A</v>
      </c>
    </row>
    <row r="3724" spans="17:19" hidden="1">
      <c r="Q3724" t="str">
        <v/>
      </c>
      <c r="S3724" t="e">
        <v>#N/A</v>
      </c>
    </row>
    <row r="3725" spans="17:19" hidden="1">
      <c r="Q3725" t="str">
        <v/>
      </c>
      <c r="S3725" t="e">
        <v>#N/A</v>
      </c>
    </row>
    <row r="3726" spans="17:19" hidden="1">
      <c r="Q3726" t="str">
        <v/>
      </c>
      <c r="S3726" t="e">
        <v>#N/A</v>
      </c>
    </row>
    <row r="3727" spans="17:19" hidden="1">
      <c r="Q3727" t="str">
        <v/>
      </c>
      <c r="S3727" t="e">
        <v>#N/A</v>
      </c>
    </row>
    <row r="3728" spans="17:19" hidden="1">
      <c r="Q3728" t="str">
        <v/>
      </c>
      <c r="S3728" t="e">
        <v>#N/A</v>
      </c>
    </row>
    <row r="3729" spans="17:19" hidden="1">
      <c r="Q3729" t="str">
        <v/>
      </c>
      <c r="S3729" t="e">
        <v>#N/A</v>
      </c>
    </row>
    <row r="3730" spans="17:19" hidden="1">
      <c r="Q3730" t="str">
        <v/>
      </c>
      <c r="S3730" t="e">
        <v>#N/A</v>
      </c>
    </row>
    <row r="3731" spans="17:19" hidden="1">
      <c r="Q3731" t="str">
        <v/>
      </c>
      <c r="S3731" t="e">
        <v>#N/A</v>
      </c>
    </row>
    <row r="3732" spans="17:19" hidden="1">
      <c r="Q3732" t="str">
        <v/>
      </c>
      <c r="S3732" t="e">
        <v>#N/A</v>
      </c>
    </row>
    <row r="3733" spans="17:19" hidden="1">
      <c r="Q3733" t="str">
        <v/>
      </c>
      <c r="S3733" t="e">
        <v>#N/A</v>
      </c>
    </row>
    <row r="3734" spans="17:19" hidden="1">
      <c r="Q3734" t="str">
        <v/>
      </c>
      <c r="S3734" t="e">
        <v>#N/A</v>
      </c>
    </row>
    <row r="3735" spans="17:19" hidden="1">
      <c r="Q3735" t="str">
        <v/>
      </c>
      <c r="S3735" t="e">
        <v>#N/A</v>
      </c>
    </row>
    <row r="3736" spans="17:19" hidden="1">
      <c r="Q3736" t="str">
        <v/>
      </c>
      <c r="S3736" t="e">
        <v>#N/A</v>
      </c>
    </row>
    <row r="3737" spans="17:19" hidden="1">
      <c r="Q3737" t="str">
        <v/>
      </c>
      <c r="S3737" t="e">
        <v>#N/A</v>
      </c>
    </row>
    <row r="3738" spans="17:19" hidden="1">
      <c r="Q3738" t="str">
        <v/>
      </c>
      <c r="S3738" t="e">
        <v>#N/A</v>
      </c>
    </row>
    <row r="3739" spans="17:19" hidden="1">
      <c r="Q3739" t="str">
        <v/>
      </c>
      <c r="S3739" t="e">
        <v>#N/A</v>
      </c>
    </row>
    <row r="3740" spans="17:19" hidden="1">
      <c r="Q3740" t="str">
        <v/>
      </c>
      <c r="S3740" t="e">
        <v>#N/A</v>
      </c>
    </row>
    <row r="3741" spans="17:19" hidden="1">
      <c r="Q3741" t="str">
        <v/>
      </c>
      <c r="S3741" t="e">
        <v>#N/A</v>
      </c>
    </row>
    <row r="3742" spans="17:19" hidden="1">
      <c r="Q3742" t="str">
        <v/>
      </c>
      <c r="S3742" t="e">
        <v>#N/A</v>
      </c>
    </row>
    <row r="3743" spans="17:19" hidden="1">
      <c r="Q3743" t="str">
        <v/>
      </c>
      <c r="S3743" t="e">
        <v>#N/A</v>
      </c>
    </row>
    <row r="3744" spans="17:19" hidden="1">
      <c r="Q3744" t="str">
        <v/>
      </c>
      <c r="S3744" t="e">
        <v>#N/A</v>
      </c>
    </row>
    <row r="3745" spans="17:19" hidden="1">
      <c r="Q3745" t="str">
        <v/>
      </c>
      <c r="S3745" t="e">
        <v>#N/A</v>
      </c>
    </row>
    <row r="3746" spans="17:19" hidden="1">
      <c r="Q3746" t="str">
        <v/>
      </c>
      <c r="S3746" t="e">
        <v>#N/A</v>
      </c>
    </row>
    <row r="3747" spans="17:19" hidden="1">
      <c r="Q3747" t="str">
        <v/>
      </c>
      <c r="S3747" t="e">
        <v>#N/A</v>
      </c>
    </row>
    <row r="3748" spans="17:19" hidden="1">
      <c r="Q3748" t="str">
        <v/>
      </c>
      <c r="S3748" t="e">
        <v>#N/A</v>
      </c>
    </row>
    <row r="3749" spans="17:19" hidden="1">
      <c r="Q3749" t="str">
        <v/>
      </c>
      <c r="S3749" t="e">
        <v>#N/A</v>
      </c>
    </row>
    <row r="3750" spans="17:19" hidden="1">
      <c r="Q3750" t="str">
        <v/>
      </c>
      <c r="S3750" t="e">
        <v>#N/A</v>
      </c>
    </row>
    <row r="3751" spans="17:19" hidden="1">
      <c r="Q3751" t="str">
        <v/>
      </c>
      <c r="S3751" t="e">
        <v>#N/A</v>
      </c>
    </row>
    <row r="3752" spans="17:19" hidden="1">
      <c r="Q3752" t="str">
        <v/>
      </c>
      <c r="S3752" t="e">
        <v>#N/A</v>
      </c>
    </row>
    <row r="3753" spans="17:19" hidden="1">
      <c r="Q3753" t="str">
        <v/>
      </c>
      <c r="S3753" t="e">
        <v>#N/A</v>
      </c>
    </row>
    <row r="3754" spans="17:19" hidden="1">
      <c r="Q3754" t="str">
        <v/>
      </c>
      <c r="S3754" t="e">
        <v>#N/A</v>
      </c>
    </row>
    <row r="3755" spans="17:19" hidden="1">
      <c r="Q3755" t="str">
        <v/>
      </c>
      <c r="S3755" t="e">
        <v>#N/A</v>
      </c>
    </row>
    <row r="3756" spans="17:19" hidden="1">
      <c r="Q3756" t="str">
        <v/>
      </c>
      <c r="S3756" t="e">
        <v>#N/A</v>
      </c>
    </row>
    <row r="3757" spans="17:19" hidden="1">
      <c r="Q3757" t="str">
        <v/>
      </c>
      <c r="S3757" t="e">
        <v>#N/A</v>
      </c>
    </row>
    <row r="3758" spans="17:19" hidden="1">
      <c r="Q3758" t="str">
        <v/>
      </c>
      <c r="S3758" t="e">
        <v>#N/A</v>
      </c>
    </row>
    <row r="3759" spans="17:19" hidden="1">
      <c r="Q3759" t="str">
        <v/>
      </c>
      <c r="S3759" t="e">
        <v>#N/A</v>
      </c>
    </row>
    <row r="3760" spans="17:19" hidden="1">
      <c r="Q3760" t="str">
        <v/>
      </c>
      <c r="S3760" t="e">
        <v>#N/A</v>
      </c>
    </row>
    <row r="3761" spans="17:19" hidden="1">
      <c r="Q3761" t="str">
        <v/>
      </c>
      <c r="S3761" t="e">
        <v>#N/A</v>
      </c>
    </row>
    <row r="3762" spans="17:19" hidden="1">
      <c r="Q3762" t="str">
        <v/>
      </c>
      <c r="S3762" t="e">
        <v>#N/A</v>
      </c>
    </row>
    <row r="3763" spans="17:19" hidden="1">
      <c r="Q3763" t="str">
        <v/>
      </c>
      <c r="S3763" t="e">
        <v>#N/A</v>
      </c>
    </row>
    <row r="3764" spans="17:19" hidden="1">
      <c r="Q3764" t="str">
        <v/>
      </c>
      <c r="S3764" t="e">
        <v>#N/A</v>
      </c>
    </row>
    <row r="3765" spans="17:19" hidden="1">
      <c r="Q3765" t="str">
        <v/>
      </c>
      <c r="S3765" t="e">
        <v>#N/A</v>
      </c>
    </row>
    <row r="3766" spans="17:19" hidden="1">
      <c r="Q3766" t="str">
        <v/>
      </c>
      <c r="S3766" t="e">
        <v>#N/A</v>
      </c>
    </row>
    <row r="3767" spans="17:19" hidden="1">
      <c r="Q3767" t="str">
        <v/>
      </c>
      <c r="S3767" t="e">
        <v>#N/A</v>
      </c>
    </row>
    <row r="3768" spans="17:19" hidden="1">
      <c r="Q3768" t="str">
        <v/>
      </c>
      <c r="S3768" t="e">
        <v>#N/A</v>
      </c>
    </row>
    <row r="3769" spans="17:19" hidden="1">
      <c r="Q3769" t="str">
        <v/>
      </c>
      <c r="S3769" t="e">
        <v>#N/A</v>
      </c>
    </row>
    <row r="3770" spans="17:19" hidden="1">
      <c r="Q3770" t="str">
        <v/>
      </c>
      <c r="S3770" t="e">
        <v>#N/A</v>
      </c>
    </row>
    <row r="3771" spans="17:19" hidden="1">
      <c r="Q3771" t="str">
        <v/>
      </c>
      <c r="S3771" t="e">
        <v>#N/A</v>
      </c>
    </row>
    <row r="3772" spans="17:19" hidden="1">
      <c r="Q3772" t="str">
        <v/>
      </c>
      <c r="S3772" t="e">
        <v>#N/A</v>
      </c>
    </row>
    <row r="3773" spans="17:19" hidden="1">
      <c r="Q3773" t="str">
        <v/>
      </c>
      <c r="S3773" t="e">
        <v>#N/A</v>
      </c>
    </row>
    <row r="3774" spans="17:19" hidden="1">
      <c r="Q3774" t="str">
        <v/>
      </c>
      <c r="S3774" t="e">
        <v>#N/A</v>
      </c>
    </row>
    <row r="3775" spans="17:19" hidden="1">
      <c r="Q3775" t="str">
        <v/>
      </c>
      <c r="S3775" t="e">
        <v>#N/A</v>
      </c>
    </row>
    <row r="3776" spans="17:19" hidden="1">
      <c r="Q3776" t="str">
        <v/>
      </c>
      <c r="S3776" t="e">
        <v>#N/A</v>
      </c>
    </row>
    <row r="3777" spans="17:19" hidden="1">
      <c r="Q3777" t="str">
        <v/>
      </c>
      <c r="S3777" t="e">
        <v>#N/A</v>
      </c>
    </row>
    <row r="3778" spans="17:19" hidden="1">
      <c r="Q3778" t="str">
        <v/>
      </c>
      <c r="S3778" t="e">
        <v>#N/A</v>
      </c>
    </row>
    <row r="3779" spans="17:19" hidden="1">
      <c r="Q3779" t="str">
        <v/>
      </c>
      <c r="S3779" t="e">
        <v>#N/A</v>
      </c>
    </row>
    <row r="3780" spans="17:19" hidden="1">
      <c r="Q3780" t="str">
        <v/>
      </c>
      <c r="S3780" t="e">
        <v>#N/A</v>
      </c>
    </row>
    <row r="3781" spans="17:19" hidden="1">
      <c r="Q3781" t="str">
        <v/>
      </c>
      <c r="S3781" t="e">
        <v>#N/A</v>
      </c>
    </row>
    <row r="3782" spans="17:19" hidden="1">
      <c r="Q3782" t="str">
        <v/>
      </c>
      <c r="S3782" t="e">
        <v>#N/A</v>
      </c>
    </row>
    <row r="3783" spans="17:19" hidden="1">
      <c r="Q3783" t="str">
        <v/>
      </c>
      <c r="S3783" t="e">
        <v>#N/A</v>
      </c>
    </row>
    <row r="3784" spans="17:19" hidden="1">
      <c r="Q3784" t="str">
        <v/>
      </c>
      <c r="S3784" t="e">
        <v>#N/A</v>
      </c>
    </row>
    <row r="3785" spans="17:19" hidden="1">
      <c r="Q3785" t="str">
        <v/>
      </c>
      <c r="S3785" t="e">
        <v>#N/A</v>
      </c>
    </row>
    <row r="3786" spans="17:19" hidden="1">
      <c r="Q3786" t="str">
        <v/>
      </c>
      <c r="S3786" t="e">
        <v>#N/A</v>
      </c>
    </row>
    <row r="3787" spans="17:19" hidden="1">
      <c r="Q3787" t="str">
        <v/>
      </c>
      <c r="S3787" t="e">
        <v>#N/A</v>
      </c>
    </row>
    <row r="3788" spans="17:19" hidden="1">
      <c r="Q3788" t="str">
        <v/>
      </c>
      <c r="S3788" t="e">
        <v>#N/A</v>
      </c>
    </row>
    <row r="3789" spans="17:19" hidden="1">
      <c r="Q3789" t="str">
        <v/>
      </c>
      <c r="S3789" t="e">
        <v>#N/A</v>
      </c>
    </row>
    <row r="3790" spans="17:19" hidden="1">
      <c r="Q3790" t="str">
        <v/>
      </c>
      <c r="S3790" t="e">
        <v>#N/A</v>
      </c>
    </row>
    <row r="3791" spans="17:19" hidden="1">
      <c r="Q3791" t="str">
        <v/>
      </c>
      <c r="S3791" t="e">
        <v>#N/A</v>
      </c>
    </row>
    <row r="3792" spans="17:19" hidden="1">
      <c r="Q3792" t="str">
        <v/>
      </c>
      <c r="S3792" t="e">
        <v>#N/A</v>
      </c>
    </row>
    <row r="3793" spans="17:19" hidden="1">
      <c r="Q3793" t="str">
        <v/>
      </c>
      <c r="S3793" t="e">
        <v>#N/A</v>
      </c>
    </row>
    <row r="3794" spans="17:19" hidden="1">
      <c r="Q3794" t="str">
        <v/>
      </c>
      <c r="S3794" t="e">
        <v>#N/A</v>
      </c>
    </row>
    <row r="3795" spans="17:19" hidden="1">
      <c r="Q3795" t="str">
        <v/>
      </c>
      <c r="S3795" t="e">
        <v>#N/A</v>
      </c>
    </row>
    <row r="3796" spans="17:19" hidden="1">
      <c r="Q3796" t="str">
        <v/>
      </c>
      <c r="S3796" t="e">
        <v>#N/A</v>
      </c>
    </row>
    <row r="3797" spans="17:19" hidden="1">
      <c r="Q3797" t="str">
        <v/>
      </c>
      <c r="S3797" t="e">
        <v>#N/A</v>
      </c>
    </row>
    <row r="3798" spans="17:19" hidden="1">
      <c r="Q3798" t="str">
        <v/>
      </c>
      <c r="S3798" t="e">
        <v>#N/A</v>
      </c>
    </row>
    <row r="3799" spans="17:19" hidden="1">
      <c r="Q3799" t="str">
        <v/>
      </c>
      <c r="S3799" t="e">
        <v>#N/A</v>
      </c>
    </row>
    <row r="3800" spans="17:19" hidden="1">
      <c r="Q3800" t="str">
        <v/>
      </c>
      <c r="S3800" t="e">
        <v>#N/A</v>
      </c>
    </row>
    <row r="3801" spans="17:19" hidden="1">
      <c r="Q3801" t="str">
        <v/>
      </c>
      <c r="S3801" t="e">
        <v>#N/A</v>
      </c>
    </row>
    <row r="3802" spans="17:19" hidden="1">
      <c r="Q3802" t="str">
        <v/>
      </c>
      <c r="S3802" t="e">
        <v>#N/A</v>
      </c>
    </row>
    <row r="3803" spans="17:19" hidden="1">
      <c r="Q3803" t="str">
        <v/>
      </c>
      <c r="S3803" t="e">
        <v>#N/A</v>
      </c>
    </row>
    <row r="3804" spans="17:19" hidden="1">
      <c r="Q3804" t="str">
        <v/>
      </c>
      <c r="S3804" t="e">
        <v>#N/A</v>
      </c>
    </row>
    <row r="3805" spans="17:19" hidden="1">
      <c r="Q3805" t="str">
        <v/>
      </c>
      <c r="S3805" t="e">
        <v>#N/A</v>
      </c>
    </row>
    <row r="3806" spans="17:19" hidden="1">
      <c r="Q3806" t="str">
        <v/>
      </c>
      <c r="S3806" t="e">
        <v>#N/A</v>
      </c>
    </row>
    <row r="3807" spans="17:19" hidden="1">
      <c r="Q3807" t="str">
        <v/>
      </c>
      <c r="S3807" t="e">
        <v>#N/A</v>
      </c>
    </row>
    <row r="3808" spans="17:19" hidden="1">
      <c r="Q3808" t="str">
        <v/>
      </c>
      <c r="S3808" t="e">
        <v>#N/A</v>
      </c>
    </row>
    <row r="3809" spans="17:19" hidden="1">
      <c r="Q3809" t="str">
        <v/>
      </c>
      <c r="S3809" t="e">
        <v>#N/A</v>
      </c>
    </row>
    <row r="3810" spans="17:19" hidden="1">
      <c r="Q3810" t="str">
        <v/>
      </c>
      <c r="S3810" t="e">
        <v>#N/A</v>
      </c>
    </row>
    <row r="3811" spans="17:19" hidden="1">
      <c r="Q3811" t="str">
        <v/>
      </c>
      <c r="S3811" t="e">
        <v>#N/A</v>
      </c>
    </row>
    <row r="3812" spans="17:19" hidden="1">
      <c r="Q3812" t="str">
        <v/>
      </c>
      <c r="S3812" t="e">
        <v>#N/A</v>
      </c>
    </row>
    <row r="3813" spans="17:19" hidden="1">
      <c r="Q3813" t="str">
        <v/>
      </c>
      <c r="S3813" t="e">
        <v>#N/A</v>
      </c>
    </row>
    <row r="3814" spans="17:19" hidden="1">
      <c r="Q3814" t="str">
        <v/>
      </c>
      <c r="S3814" t="e">
        <v>#N/A</v>
      </c>
    </row>
    <row r="3815" spans="17:19" hidden="1">
      <c r="Q3815" t="str">
        <v/>
      </c>
      <c r="S3815" t="e">
        <v>#N/A</v>
      </c>
    </row>
    <row r="3816" spans="17:19" hidden="1">
      <c r="Q3816" t="str">
        <v/>
      </c>
      <c r="S3816" t="e">
        <v>#N/A</v>
      </c>
    </row>
    <row r="3817" spans="17:19" hidden="1">
      <c r="Q3817" t="str">
        <v/>
      </c>
      <c r="S3817" t="e">
        <v>#N/A</v>
      </c>
    </row>
    <row r="3818" spans="17:19" hidden="1">
      <c r="Q3818" t="str">
        <v/>
      </c>
      <c r="S3818" t="e">
        <v>#N/A</v>
      </c>
    </row>
    <row r="3819" spans="17:19" hidden="1">
      <c r="Q3819" t="str">
        <v/>
      </c>
      <c r="S3819" t="e">
        <v>#N/A</v>
      </c>
    </row>
    <row r="3820" spans="17:19" hidden="1">
      <c r="Q3820" t="str">
        <v/>
      </c>
      <c r="S3820" t="e">
        <v>#N/A</v>
      </c>
    </row>
    <row r="3821" spans="17:19" hidden="1">
      <c r="Q3821" t="str">
        <v/>
      </c>
      <c r="S3821" t="e">
        <v>#N/A</v>
      </c>
    </row>
    <row r="3822" spans="17:19" hidden="1">
      <c r="Q3822" t="str">
        <v/>
      </c>
      <c r="S3822" t="e">
        <v>#N/A</v>
      </c>
    </row>
    <row r="3823" spans="17:19" hidden="1">
      <c r="Q3823" t="str">
        <v/>
      </c>
      <c r="S3823" t="e">
        <v>#N/A</v>
      </c>
    </row>
    <row r="3824" spans="17:19" hidden="1">
      <c r="Q3824" t="str">
        <v/>
      </c>
      <c r="S3824" t="e">
        <v>#N/A</v>
      </c>
    </row>
    <row r="3825" spans="17:19" hidden="1">
      <c r="Q3825" t="str">
        <v/>
      </c>
      <c r="S3825" t="e">
        <v>#N/A</v>
      </c>
    </row>
    <row r="3826" spans="17:19" hidden="1">
      <c r="Q3826" t="str">
        <v/>
      </c>
      <c r="S3826" t="e">
        <v>#N/A</v>
      </c>
    </row>
    <row r="3827" spans="17:19" hidden="1">
      <c r="Q3827" t="str">
        <v/>
      </c>
      <c r="S3827" t="e">
        <v>#N/A</v>
      </c>
    </row>
    <row r="3828" spans="17:19" hidden="1">
      <c r="Q3828" t="str">
        <v/>
      </c>
      <c r="S3828" t="e">
        <v>#N/A</v>
      </c>
    </row>
    <row r="3829" spans="17:19" hidden="1">
      <c r="Q3829" t="str">
        <v/>
      </c>
      <c r="S3829" t="e">
        <v>#N/A</v>
      </c>
    </row>
    <row r="3830" spans="17:19" hidden="1">
      <c r="Q3830" t="str">
        <v/>
      </c>
      <c r="S3830" t="e">
        <v>#N/A</v>
      </c>
    </row>
    <row r="3831" spans="17:19" hidden="1">
      <c r="Q3831" t="str">
        <v/>
      </c>
      <c r="S3831" t="e">
        <v>#N/A</v>
      </c>
    </row>
    <row r="3832" spans="17:19" hidden="1">
      <c r="Q3832" t="str">
        <v/>
      </c>
      <c r="S3832" t="e">
        <v>#N/A</v>
      </c>
    </row>
    <row r="3833" spans="17:19" hidden="1">
      <c r="Q3833" t="str">
        <v/>
      </c>
      <c r="S3833" t="e">
        <v>#N/A</v>
      </c>
    </row>
    <row r="3834" spans="17:19" hidden="1">
      <c r="Q3834" t="str">
        <v/>
      </c>
      <c r="S3834" t="e">
        <v>#N/A</v>
      </c>
    </row>
    <row r="3835" spans="17:19" hidden="1">
      <c r="Q3835" t="str">
        <v/>
      </c>
      <c r="S3835" t="e">
        <v>#N/A</v>
      </c>
    </row>
    <row r="3836" spans="17:19" hidden="1">
      <c r="Q3836" t="str">
        <v/>
      </c>
      <c r="S3836" t="e">
        <v>#N/A</v>
      </c>
    </row>
    <row r="3837" spans="17:19" hidden="1">
      <c r="Q3837" t="str">
        <v/>
      </c>
      <c r="S3837" t="e">
        <v>#N/A</v>
      </c>
    </row>
    <row r="3838" spans="17:19" hidden="1">
      <c r="Q3838" t="str">
        <v/>
      </c>
      <c r="S3838" t="e">
        <v>#N/A</v>
      </c>
    </row>
    <row r="3839" spans="17:19" hidden="1">
      <c r="Q3839" t="str">
        <v/>
      </c>
      <c r="S3839" t="e">
        <v>#N/A</v>
      </c>
    </row>
    <row r="3840" spans="17:19" hidden="1">
      <c r="Q3840" t="str">
        <v/>
      </c>
      <c r="S3840" t="e">
        <v>#N/A</v>
      </c>
    </row>
    <row r="3841" spans="17:19" hidden="1">
      <c r="Q3841" t="str">
        <v/>
      </c>
      <c r="S3841" t="e">
        <v>#N/A</v>
      </c>
    </row>
    <row r="3842" spans="17:19" hidden="1">
      <c r="Q3842" t="str">
        <v/>
      </c>
      <c r="S3842" t="e">
        <v>#N/A</v>
      </c>
    </row>
    <row r="3843" spans="17:19" hidden="1">
      <c r="Q3843" t="str">
        <v/>
      </c>
      <c r="S3843" t="e">
        <v>#N/A</v>
      </c>
    </row>
    <row r="3844" spans="17:19" hidden="1">
      <c r="Q3844" t="str">
        <v/>
      </c>
      <c r="S3844" t="e">
        <v>#N/A</v>
      </c>
    </row>
    <row r="3845" spans="17:19" hidden="1">
      <c r="Q3845" t="str">
        <v/>
      </c>
      <c r="S3845" t="e">
        <v>#N/A</v>
      </c>
    </row>
    <row r="3846" spans="17:19" hidden="1">
      <c r="Q3846" t="str">
        <v/>
      </c>
      <c r="S3846" t="e">
        <v>#N/A</v>
      </c>
    </row>
    <row r="3847" spans="17:19" hidden="1">
      <c r="Q3847" t="str">
        <v/>
      </c>
      <c r="S3847" t="e">
        <v>#N/A</v>
      </c>
    </row>
    <row r="3848" spans="17:19" hidden="1">
      <c r="Q3848" t="str">
        <v/>
      </c>
      <c r="S3848" t="e">
        <v>#N/A</v>
      </c>
    </row>
    <row r="3849" spans="17:19" hidden="1">
      <c r="Q3849" t="str">
        <v/>
      </c>
      <c r="S3849" t="e">
        <v>#N/A</v>
      </c>
    </row>
    <row r="3850" spans="17:19" hidden="1">
      <c r="Q3850" t="str">
        <v/>
      </c>
      <c r="S3850" t="e">
        <v>#N/A</v>
      </c>
    </row>
    <row r="3851" spans="17:19" hidden="1">
      <c r="Q3851" t="str">
        <v/>
      </c>
      <c r="S3851" t="e">
        <v>#N/A</v>
      </c>
    </row>
    <row r="3852" spans="17:19" hidden="1">
      <c r="Q3852" t="str">
        <v/>
      </c>
      <c r="S3852" t="e">
        <v>#N/A</v>
      </c>
    </row>
    <row r="3853" spans="17:19" hidden="1">
      <c r="Q3853" t="str">
        <v/>
      </c>
      <c r="S3853" t="e">
        <v>#N/A</v>
      </c>
    </row>
    <row r="3854" spans="17:19" hidden="1">
      <c r="Q3854" t="str">
        <v/>
      </c>
      <c r="S3854" t="e">
        <v>#N/A</v>
      </c>
    </row>
    <row r="3855" spans="17:19" hidden="1">
      <c r="Q3855" t="str">
        <v/>
      </c>
      <c r="S3855" t="e">
        <v>#N/A</v>
      </c>
    </row>
    <row r="3856" spans="17:19" hidden="1">
      <c r="Q3856" t="str">
        <v/>
      </c>
      <c r="S3856" t="e">
        <v>#N/A</v>
      </c>
    </row>
    <row r="3857" spans="17:19" hidden="1">
      <c r="Q3857" t="str">
        <v/>
      </c>
      <c r="S3857" t="e">
        <v>#N/A</v>
      </c>
    </row>
    <row r="3858" spans="17:19" hidden="1">
      <c r="Q3858" t="str">
        <v/>
      </c>
      <c r="S3858" t="e">
        <v>#N/A</v>
      </c>
    </row>
    <row r="3859" spans="17:19" hidden="1">
      <c r="Q3859" t="str">
        <v/>
      </c>
      <c r="S3859" t="e">
        <v>#N/A</v>
      </c>
    </row>
    <row r="3860" spans="17:19" hidden="1">
      <c r="Q3860" t="str">
        <v/>
      </c>
      <c r="S3860" t="e">
        <v>#N/A</v>
      </c>
    </row>
    <row r="3861" spans="17:19" hidden="1">
      <c r="Q3861" t="str">
        <v/>
      </c>
      <c r="S3861" t="e">
        <v>#N/A</v>
      </c>
    </row>
    <row r="3862" spans="17:19" hidden="1">
      <c r="Q3862" t="str">
        <v/>
      </c>
      <c r="S3862" t="e">
        <v>#N/A</v>
      </c>
    </row>
    <row r="3863" spans="17:19" hidden="1">
      <c r="Q3863" t="str">
        <v/>
      </c>
      <c r="S3863" t="e">
        <v>#N/A</v>
      </c>
    </row>
    <row r="3864" spans="17:19" hidden="1">
      <c r="Q3864" t="str">
        <v/>
      </c>
      <c r="S3864" t="e">
        <v>#N/A</v>
      </c>
    </row>
    <row r="3865" spans="17:19" hidden="1">
      <c r="Q3865" t="str">
        <v/>
      </c>
      <c r="S3865" t="e">
        <v>#N/A</v>
      </c>
    </row>
    <row r="3866" spans="17:19" hidden="1">
      <c r="Q3866" t="str">
        <v/>
      </c>
      <c r="S3866" t="e">
        <v>#N/A</v>
      </c>
    </row>
    <row r="3867" spans="17:19" hidden="1">
      <c r="Q3867" t="str">
        <v/>
      </c>
      <c r="S3867" t="e">
        <v>#N/A</v>
      </c>
    </row>
    <row r="3868" spans="17:19" hidden="1">
      <c r="Q3868" t="str">
        <v/>
      </c>
      <c r="S3868" t="e">
        <v>#N/A</v>
      </c>
    </row>
    <row r="3869" spans="17:19" hidden="1">
      <c r="Q3869" t="str">
        <v/>
      </c>
      <c r="S3869" t="e">
        <v>#N/A</v>
      </c>
    </row>
    <row r="3870" spans="17:19" hidden="1">
      <c r="Q3870" t="str">
        <v/>
      </c>
      <c r="S3870" t="e">
        <v>#N/A</v>
      </c>
    </row>
    <row r="3871" spans="17:19" hidden="1">
      <c r="Q3871" t="str">
        <v/>
      </c>
      <c r="S3871" t="e">
        <v>#N/A</v>
      </c>
    </row>
    <row r="3872" spans="17:19" hidden="1">
      <c r="Q3872" t="str">
        <v/>
      </c>
      <c r="S3872" t="e">
        <v>#N/A</v>
      </c>
    </row>
    <row r="3873" spans="17:19" hidden="1">
      <c r="Q3873" t="str">
        <v/>
      </c>
      <c r="S3873" t="e">
        <v>#N/A</v>
      </c>
    </row>
    <row r="3874" spans="17:19" hidden="1">
      <c r="Q3874" t="str">
        <v/>
      </c>
      <c r="S3874" t="e">
        <v>#N/A</v>
      </c>
    </row>
    <row r="3875" spans="17:19" hidden="1">
      <c r="Q3875" t="str">
        <v/>
      </c>
      <c r="S3875" t="e">
        <v>#N/A</v>
      </c>
    </row>
    <row r="3876" spans="17:19" hidden="1">
      <c r="Q3876" t="str">
        <v/>
      </c>
      <c r="S3876" t="e">
        <v>#N/A</v>
      </c>
    </row>
    <row r="3877" spans="17:19" hidden="1">
      <c r="Q3877" t="str">
        <v/>
      </c>
      <c r="S3877" t="e">
        <v>#N/A</v>
      </c>
    </row>
    <row r="3878" spans="17:19" hidden="1">
      <c r="Q3878" t="str">
        <v/>
      </c>
      <c r="S3878" t="e">
        <v>#N/A</v>
      </c>
    </row>
    <row r="3879" spans="17:19" hidden="1">
      <c r="Q3879" t="str">
        <v/>
      </c>
      <c r="S3879" t="e">
        <v>#N/A</v>
      </c>
    </row>
    <row r="3880" spans="17:19" hidden="1">
      <c r="Q3880" t="str">
        <v/>
      </c>
      <c r="S3880" t="e">
        <v>#N/A</v>
      </c>
    </row>
    <row r="3881" spans="17:19" hidden="1">
      <c r="Q3881" t="str">
        <v/>
      </c>
      <c r="S3881" t="e">
        <v>#N/A</v>
      </c>
    </row>
    <row r="3882" spans="17:19" hidden="1">
      <c r="Q3882" t="str">
        <v/>
      </c>
      <c r="S3882" t="e">
        <v>#N/A</v>
      </c>
    </row>
    <row r="3883" spans="17:19" hidden="1">
      <c r="Q3883" t="str">
        <v/>
      </c>
      <c r="S3883" t="e">
        <v>#N/A</v>
      </c>
    </row>
    <row r="3884" spans="17:19" hidden="1">
      <c r="Q3884" t="str">
        <v/>
      </c>
      <c r="S3884" t="e">
        <v>#N/A</v>
      </c>
    </row>
    <row r="3885" spans="17:19" hidden="1">
      <c r="Q3885" t="str">
        <v/>
      </c>
      <c r="S3885" t="e">
        <v>#N/A</v>
      </c>
    </row>
    <row r="3886" spans="17:19" hidden="1">
      <c r="Q3886" t="str">
        <v/>
      </c>
      <c r="S3886" t="e">
        <v>#N/A</v>
      </c>
    </row>
    <row r="3887" spans="17:19" hidden="1">
      <c r="Q3887" t="str">
        <v/>
      </c>
      <c r="S3887" t="e">
        <v>#N/A</v>
      </c>
    </row>
    <row r="3888" spans="17:19" hidden="1">
      <c r="Q3888" t="str">
        <v/>
      </c>
      <c r="S3888" t="e">
        <v>#N/A</v>
      </c>
    </row>
    <row r="3889" spans="17:19" hidden="1">
      <c r="Q3889" t="str">
        <v/>
      </c>
      <c r="S3889" t="e">
        <v>#N/A</v>
      </c>
    </row>
    <row r="3890" spans="17:19" hidden="1">
      <c r="Q3890" t="str">
        <v/>
      </c>
      <c r="S3890" t="e">
        <v>#N/A</v>
      </c>
    </row>
    <row r="3891" spans="17:19" hidden="1">
      <c r="Q3891" t="str">
        <v/>
      </c>
      <c r="S3891" t="e">
        <v>#N/A</v>
      </c>
    </row>
    <row r="3892" spans="17:19" hidden="1">
      <c r="Q3892" t="str">
        <v/>
      </c>
      <c r="S3892" t="e">
        <v>#N/A</v>
      </c>
    </row>
    <row r="3893" spans="17:19" hidden="1">
      <c r="Q3893" t="str">
        <v/>
      </c>
      <c r="S3893" t="e">
        <v>#N/A</v>
      </c>
    </row>
    <row r="3894" spans="17:19" hidden="1">
      <c r="Q3894" t="str">
        <v/>
      </c>
      <c r="S3894" t="e">
        <v>#N/A</v>
      </c>
    </row>
    <row r="3895" spans="17:19" hidden="1">
      <c r="Q3895" t="str">
        <v/>
      </c>
      <c r="S3895" t="e">
        <v>#N/A</v>
      </c>
    </row>
    <row r="3896" spans="17:19" hidden="1">
      <c r="Q3896" t="str">
        <v/>
      </c>
      <c r="S3896" t="e">
        <v>#N/A</v>
      </c>
    </row>
    <row r="3897" spans="17:19" hidden="1">
      <c r="Q3897" t="str">
        <v/>
      </c>
      <c r="S3897" t="e">
        <v>#N/A</v>
      </c>
    </row>
    <row r="3898" spans="17:19" hidden="1">
      <c r="Q3898" t="str">
        <v/>
      </c>
      <c r="S3898" t="e">
        <v>#N/A</v>
      </c>
    </row>
    <row r="3899" spans="17:19" hidden="1">
      <c r="Q3899" t="str">
        <v/>
      </c>
      <c r="S3899" t="e">
        <v>#N/A</v>
      </c>
    </row>
    <row r="3900" spans="17:19" hidden="1">
      <c r="Q3900" t="str">
        <v/>
      </c>
      <c r="S3900" t="e">
        <v>#N/A</v>
      </c>
    </row>
    <row r="3901" spans="17:19" hidden="1">
      <c r="Q3901" t="str">
        <v/>
      </c>
      <c r="S3901" t="e">
        <v>#N/A</v>
      </c>
    </row>
    <row r="3902" spans="17:19" hidden="1">
      <c r="Q3902" t="str">
        <v/>
      </c>
      <c r="S3902" t="e">
        <v>#N/A</v>
      </c>
    </row>
    <row r="3903" spans="17:19" hidden="1">
      <c r="Q3903" t="str">
        <v/>
      </c>
      <c r="S3903" t="e">
        <v>#N/A</v>
      </c>
    </row>
    <row r="3904" spans="17:19" hidden="1">
      <c r="Q3904" t="str">
        <v/>
      </c>
      <c r="S3904" t="e">
        <v>#N/A</v>
      </c>
    </row>
    <row r="3905" spans="17:19" hidden="1">
      <c r="Q3905" t="str">
        <v/>
      </c>
      <c r="S3905" t="e">
        <v>#N/A</v>
      </c>
    </row>
    <row r="3906" spans="17:19" hidden="1">
      <c r="Q3906" t="str">
        <v/>
      </c>
      <c r="S3906" t="e">
        <v>#N/A</v>
      </c>
    </row>
    <row r="3907" spans="17:19" hidden="1">
      <c r="Q3907" t="str">
        <v/>
      </c>
      <c r="S3907" t="e">
        <v>#N/A</v>
      </c>
    </row>
    <row r="3908" spans="17:19" hidden="1">
      <c r="Q3908" t="str">
        <v/>
      </c>
      <c r="S3908" t="e">
        <v>#N/A</v>
      </c>
    </row>
    <row r="3909" spans="17:19" hidden="1">
      <c r="Q3909" t="str">
        <v/>
      </c>
      <c r="S3909" t="e">
        <v>#N/A</v>
      </c>
    </row>
    <row r="3910" spans="17:19" hidden="1">
      <c r="Q3910" t="str">
        <v/>
      </c>
      <c r="S3910" t="e">
        <v>#N/A</v>
      </c>
    </row>
    <row r="3911" spans="17:19" hidden="1">
      <c r="Q3911" t="str">
        <v/>
      </c>
      <c r="S3911" t="e">
        <v>#N/A</v>
      </c>
    </row>
    <row r="3912" spans="17:19" hidden="1">
      <c r="Q3912" t="str">
        <v/>
      </c>
      <c r="S3912" t="e">
        <v>#N/A</v>
      </c>
    </row>
    <row r="3913" spans="17:19" hidden="1">
      <c r="Q3913" t="str">
        <v/>
      </c>
      <c r="S3913" t="e">
        <v>#N/A</v>
      </c>
    </row>
    <row r="3914" spans="17:19" hidden="1">
      <c r="Q3914" t="str">
        <v/>
      </c>
      <c r="S3914" t="e">
        <v>#N/A</v>
      </c>
    </row>
    <row r="3915" spans="17:19" hidden="1">
      <c r="Q3915" t="str">
        <v/>
      </c>
      <c r="S3915" t="e">
        <v>#N/A</v>
      </c>
    </row>
    <row r="3916" spans="17:19" hidden="1">
      <c r="Q3916" t="str">
        <v/>
      </c>
      <c r="S3916" t="e">
        <v>#N/A</v>
      </c>
    </row>
    <row r="3917" spans="17:19" hidden="1">
      <c r="Q3917" t="str">
        <v/>
      </c>
      <c r="S3917" t="e">
        <v>#N/A</v>
      </c>
    </row>
    <row r="3918" spans="17:19" hidden="1">
      <c r="Q3918" t="str">
        <v/>
      </c>
      <c r="S3918" t="e">
        <v>#N/A</v>
      </c>
    </row>
    <row r="3919" spans="17:19" hidden="1">
      <c r="Q3919" t="str">
        <v/>
      </c>
      <c r="S3919" t="e">
        <v>#N/A</v>
      </c>
    </row>
    <row r="3920" spans="17:19" hidden="1">
      <c r="Q3920" t="str">
        <v/>
      </c>
      <c r="S3920" t="e">
        <v>#N/A</v>
      </c>
    </row>
    <row r="3921" spans="17:19" hidden="1">
      <c r="Q3921" t="str">
        <v/>
      </c>
      <c r="S3921" t="e">
        <v>#N/A</v>
      </c>
    </row>
    <row r="3922" spans="17:19" hidden="1">
      <c r="Q3922" t="str">
        <v/>
      </c>
      <c r="S3922" t="e">
        <v>#N/A</v>
      </c>
    </row>
    <row r="3923" spans="17:19" hidden="1">
      <c r="Q3923" t="str">
        <v/>
      </c>
      <c r="S3923" t="e">
        <v>#N/A</v>
      </c>
    </row>
    <row r="3924" spans="17:19" hidden="1">
      <c r="Q3924" t="str">
        <v/>
      </c>
      <c r="S3924" t="e">
        <v>#N/A</v>
      </c>
    </row>
    <row r="3925" spans="17:19" hidden="1">
      <c r="Q3925" t="str">
        <v/>
      </c>
      <c r="S3925" t="e">
        <v>#N/A</v>
      </c>
    </row>
    <row r="3926" spans="17:19" hidden="1">
      <c r="Q3926" t="str">
        <v/>
      </c>
      <c r="S3926" t="e">
        <v>#N/A</v>
      </c>
    </row>
    <row r="3927" spans="17:19" hidden="1">
      <c r="Q3927" t="str">
        <v/>
      </c>
      <c r="S3927" t="e">
        <v>#N/A</v>
      </c>
    </row>
    <row r="3928" spans="17:19" hidden="1">
      <c r="Q3928" t="str">
        <v/>
      </c>
      <c r="S3928" t="e">
        <v>#N/A</v>
      </c>
    </row>
    <row r="3929" spans="17:19" hidden="1">
      <c r="Q3929" t="str">
        <v/>
      </c>
      <c r="S3929" t="e">
        <v>#N/A</v>
      </c>
    </row>
    <row r="3930" spans="17:19" hidden="1">
      <c r="Q3930" t="str">
        <v/>
      </c>
      <c r="S3930" t="e">
        <v>#N/A</v>
      </c>
    </row>
    <row r="3931" spans="17:19" hidden="1">
      <c r="Q3931" t="str">
        <v/>
      </c>
      <c r="S3931" t="e">
        <v>#N/A</v>
      </c>
    </row>
    <row r="3932" spans="17:19" hidden="1">
      <c r="Q3932" t="str">
        <v/>
      </c>
      <c r="S3932" t="e">
        <v>#N/A</v>
      </c>
    </row>
    <row r="3933" spans="17:19" hidden="1">
      <c r="Q3933" t="str">
        <v/>
      </c>
      <c r="S3933" t="e">
        <v>#N/A</v>
      </c>
    </row>
    <row r="3934" spans="17:19" hidden="1">
      <c r="Q3934" t="str">
        <v/>
      </c>
      <c r="S3934" t="e">
        <v>#N/A</v>
      </c>
    </row>
    <row r="3935" spans="17:19" hidden="1">
      <c r="Q3935" t="str">
        <v/>
      </c>
      <c r="S3935" t="e">
        <v>#N/A</v>
      </c>
    </row>
    <row r="3936" spans="17:19" hidden="1">
      <c r="Q3936" t="str">
        <v/>
      </c>
      <c r="S3936" t="e">
        <v>#N/A</v>
      </c>
    </row>
    <row r="3937" spans="17:19" hidden="1">
      <c r="Q3937" t="str">
        <v/>
      </c>
      <c r="S3937" t="e">
        <v>#N/A</v>
      </c>
    </row>
    <row r="3938" spans="17:19" hidden="1">
      <c r="Q3938" t="str">
        <v/>
      </c>
      <c r="S3938" t="e">
        <v>#N/A</v>
      </c>
    </row>
    <row r="3939" spans="17:19" hidden="1">
      <c r="Q3939" t="str">
        <v/>
      </c>
      <c r="S3939" t="e">
        <v>#N/A</v>
      </c>
    </row>
    <row r="3940" spans="17:19" hidden="1">
      <c r="Q3940" t="str">
        <v/>
      </c>
      <c r="S3940" t="e">
        <v>#N/A</v>
      </c>
    </row>
    <row r="3941" spans="17:19" hidden="1">
      <c r="Q3941" t="str">
        <v/>
      </c>
      <c r="S3941" t="e">
        <v>#N/A</v>
      </c>
    </row>
    <row r="3942" spans="17:19" hidden="1">
      <c r="Q3942" t="str">
        <v/>
      </c>
      <c r="S3942" t="e">
        <v>#N/A</v>
      </c>
    </row>
    <row r="3943" spans="17:19" hidden="1">
      <c r="Q3943" t="str">
        <v/>
      </c>
      <c r="S3943" t="e">
        <v>#N/A</v>
      </c>
    </row>
    <row r="3944" spans="17:19" hidden="1">
      <c r="Q3944" t="str">
        <v/>
      </c>
      <c r="S3944" t="e">
        <v>#N/A</v>
      </c>
    </row>
    <row r="3945" spans="17:19" hidden="1">
      <c r="Q3945" t="str">
        <v/>
      </c>
      <c r="S3945" t="e">
        <v>#N/A</v>
      </c>
    </row>
    <row r="3946" spans="17:19" hidden="1">
      <c r="Q3946" t="str">
        <v/>
      </c>
      <c r="S3946" t="e">
        <v>#N/A</v>
      </c>
    </row>
    <row r="3947" spans="17:19" hidden="1">
      <c r="Q3947" t="str">
        <v/>
      </c>
      <c r="S3947" t="e">
        <v>#N/A</v>
      </c>
    </row>
    <row r="3948" spans="17:19" hidden="1">
      <c r="Q3948" t="str">
        <v/>
      </c>
      <c r="S3948" t="e">
        <v>#N/A</v>
      </c>
    </row>
    <row r="3949" spans="17:19" hidden="1">
      <c r="Q3949" t="str">
        <v/>
      </c>
      <c r="S3949" t="e">
        <v>#N/A</v>
      </c>
    </row>
    <row r="3950" spans="17:19" hidden="1">
      <c r="Q3950" t="str">
        <v/>
      </c>
      <c r="S3950" t="e">
        <v>#N/A</v>
      </c>
    </row>
    <row r="3951" spans="17:19" hidden="1">
      <c r="Q3951" t="str">
        <v/>
      </c>
      <c r="S3951" t="e">
        <v>#N/A</v>
      </c>
    </row>
    <row r="3952" spans="17:19" hidden="1">
      <c r="Q3952" t="str">
        <v/>
      </c>
      <c r="S3952" t="e">
        <v>#N/A</v>
      </c>
    </row>
    <row r="3953" spans="17:19" hidden="1">
      <c r="Q3953" t="str">
        <v/>
      </c>
      <c r="S3953" t="e">
        <v>#N/A</v>
      </c>
    </row>
    <row r="3954" spans="17:19" hidden="1">
      <c r="Q3954" t="str">
        <v/>
      </c>
      <c r="S3954" t="e">
        <v>#N/A</v>
      </c>
    </row>
    <row r="3955" spans="17:19" hidden="1">
      <c r="Q3955" t="str">
        <v/>
      </c>
      <c r="S3955" t="e">
        <v>#N/A</v>
      </c>
    </row>
    <row r="3956" spans="17:19" hidden="1">
      <c r="Q3956" t="str">
        <v/>
      </c>
      <c r="S3956" t="e">
        <v>#N/A</v>
      </c>
    </row>
    <row r="3957" spans="17:19" hidden="1">
      <c r="Q3957" t="str">
        <v/>
      </c>
      <c r="S3957" t="e">
        <v>#N/A</v>
      </c>
    </row>
    <row r="3958" spans="17:19" hidden="1">
      <c r="Q3958" t="str">
        <v/>
      </c>
      <c r="S3958" t="e">
        <v>#N/A</v>
      </c>
    </row>
    <row r="3959" spans="17:19" hidden="1">
      <c r="Q3959" t="str">
        <v/>
      </c>
      <c r="S3959" t="e">
        <v>#N/A</v>
      </c>
    </row>
    <row r="3960" spans="17:19" hidden="1">
      <c r="Q3960" t="str">
        <v/>
      </c>
      <c r="S3960" t="e">
        <v>#N/A</v>
      </c>
    </row>
    <row r="3961" spans="17:19" hidden="1">
      <c r="Q3961" t="str">
        <v/>
      </c>
      <c r="S3961" t="e">
        <v>#N/A</v>
      </c>
    </row>
    <row r="3962" spans="17:19" hidden="1">
      <c r="Q3962" t="str">
        <v/>
      </c>
      <c r="S3962" t="e">
        <v>#N/A</v>
      </c>
    </row>
    <row r="3963" spans="17:19" hidden="1">
      <c r="Q3963" t="str">
        <v/>
      </c>
      <c r="S3963" t="e">
        <v>#N/A</v>
      </c>
    </row>
    <row r="3964" spans="17:19" hidden="1">
      <c r="Q3964" t="str">
        <v/>
      </c>
      <c r="S3964" t="e">
        <v>#N/A</v>
      </c>
    </row>
    <row r="3965" spans="17:19" hidden="1">
      <c r="Q3965" t="str">
        <v/>
      </c>
      <c r="S3965" t="e">
        <v>#N/A</v>
      </c>
    </row>
    <row r="3966" spans="17:19" hidden="1">
      <c r="Q3966" t="str">
        <v/>
      </c>
      <c r="S3966" t="e">
        <v>#N/A</v>
      </c>
    </row>
    <row r="3967" spans="17:19" hidden="1">
      <c r="Q3967" t="str">
        <v/>
      </c>
      <c r="S3967" t="e">
        <v>#N/A</v>
      </c>
    </row>
    <row r="3968" spans="17:19" hidden="1">
      <c r="Q3968" t="str">
        <v/>
      </c>
      <c r="S3968" t="e">
        <v>#N/A</v>
      </c>
    </row>
    <row r="3969" spans="17:19" hidden="1">
      <c r="Q3969" t="str">
        <v/>
      </c>
      <c r="S3969" t="e">
        <v>#N/A</v>
      </c>
    </row>
    <row r="3970" spans="17:19" hidden="1">
      <c r="Q3970" t="str">
        <v/>
      </c>
      <c r="S3970" t="e">
        <v>#N/A</v>
      </c>
    </row>
    <row r="3971" spans="17:19" hidden="1">
      <c r="Q3971" t="str">
        <v/>
      </c>
      <c r="S3971" t="e">
        <v>#N/A</v>
      </c>
    </row>
    <row r="3972" spans="17:19" hidden="1">
      <c r="Q3972" t="str">
        <v/>
      </c>
      <c r="S3972" t="e">
        <v>#N/A</v>
      </c>
    </row>
    <row r="3973" spans="17:19" hidden="1">
      <c r="Q3973" t="str">
        <v/>
      </c>
      <c r="S3973" t="e">
        <v>#N/A</v>
      </c>
    </row>
    <row r="3974" spans="17:19" hidden="1">
      <c r="Q3974" t="str">
        <v/>
      </c>
      <c r="S3974" t="e">
        <v>#N/A</v>
      </c>
    </row>
    <row r="3975" spans="17:19" hidden="1">
      <c r="Q3975" t="str">
        <v/>
      </c>
      <c r="S3975" t="e">
        <v>#N/A</v>
      </c>
    </row>
    <row r="3976" spans="17:19" hidden="1">
      <c r="Q3976" t="str">
        <v/>
      </c>
      <c r="S3976" t="e">
        <v>#N/A</v>
      </c>
    </row>
    <row r="3977" spans="17:19" hidden="1">
      <c r="Q3977" t="str">
        <v/>
      </c>
      <c r="S3977" t="e">
        <v>#N/A</v>
      </c>
    </row>
    <row r="3978" spans="17:19" hidden="1">
      <c r="Q3978" t="str">
        <v/>
      </c>
      <c r="S3978" t="e">
        <v>#N/A</v>
      </c>
    </row>
    <row r="3979" spans="17:19" hidden="1">
      <c r="Q3979" t="str">
        <v/>
      </c>
      <c r="S3979" t="e">
        <v>#N/A</v>
      </c>
    </row>
    <row r="3980" spans="17:19" hidden="1">
      <c r="Q3980" t="str">
        <v/>
      </c>
      <c r="S3980" t="e">
        <v>#N/A</v>
      </c>
    </row>
    <row r="3981" spans="17:19" hidden="1">
      <c r="Q3981" t="str">
        <v/>
      </c>
      <c r="S3981" t="e">
        <v>#N/A</v>
      </c>
    </row>
    <row r="3982" spans="17:19" hidden="1">
      <c r="Q3982" t="str">
        <v/>
      </c>
      <c r="S3982" t="e">
        <v>#N/A</v>
      </c>
    </row>
    <row r="3983" spans="17:19" hidden="1">
      <c r="Q3983" t="str">
        <v/>
      </c>
      <c r="S3983" t="e">
        <v>#N/A</v>
      </c>
    </row>
    <row r="3984" spans="17:19" hidden="1">
      <c r="Q3984" t="str">
        <v/>
      </c>
      <c r="S3984" t="e">
        <v>#N/A</v>
      </c>
    </row>
    <row r="3985" spans="17:19" hidden="1">
      <c r="Q3985" t="str">
        <v/>
      </c>
      <c r="S3985" t="e">
        <v>#N/A</v>
      </c>
    </row>
    <row r="3986" spans="17:19" hidden="1">
      <c r="Q3986" t="str">
        <v/>
      </c>
      <c r="S3986" t="e">
        <v>#N/A</v>
      </c>
    </row>
    <row r="3987" spans="17:19" hidden="1">
      <c r="Q3987" t="str">
        <v/>
      </c>
      <c r="S3987" t="e">
        <v>#N/A</v>
      </c>
    </row>
    <row r="3988" spans="17:19" hidden="1">
      <c r="Q3988" t="str">
        <v/>
      </c>
      <c r="S3988" t="e">
        <v>#N/A</v>
      </c>
    </row>
    <row r="3989" spans="17:19" hidden="1">
      <c r="Q3989" t="str">
        <v/>
      </c>
      <c r="S3989" t="e">
        <v>#N/A</v>
      </c>
    </row>
    <row r="3990" spans="17:19" hidden="1">
      <c r="Q3990" t="str">
        <v/>
      </c>
      <c r="S3990" t="e">
        <v>#N/A</v>
      </c>
    </row>
    <row r="3991" spans="17:19" hidden="1">
      <c r="Q3991" t="str">
        <v/>
      </c>
      <c r="S3991" t="e">
        <v>#N/A</v>
      </c>
    </row>
    <row r="3992" spans="17:19" hidden="1">
      <c r="Q3992" t="str">
        <v/>
      </c>
      <c r="S3992" t="e">
        <v>#N/A</v>
      </c>
    </row>
    <row r="3993" spans="17:19" hidden="1">
      <c r="Q3993" t="str">
        <v/>
      </c>
      <c r="S3993" t="e">
        <v>#N/A</v>
      </c>
    </row>
    <row r="3994" spans="17:19" hidden="1">
      <c r="Q3994" t="str">
        <v/>
      </c>
      <c r="S3994" t="e">
        <v>#N/A</v>
      </c>
    </row>
    <row r="3995" spans="17:19" hidden="1">
      <c r="Q3995" t="str">
        <v/>
      </c>
      <c r="S3995" t="e">
        <v>#N/A</v>
      </c>
    </row>
    <row r="3996" spans="17:19" hidden="1">
      <c r="Q3996" t="str">
        <v/>
      </c>
      <c r="S3996" t="e">
        <v>#N/A</v>
      </c>
    </row>
    <row r="3997" spans="17:19" hidden="1">
      <c r="Q3997" t="str">
        <v/>
      </c>
      <c r="S3997" t="e">
        <v>#N/A</v>
      </c>
    </row>
    <row r="3998" spans="17:19" hidden="1">
      <c r="Q3998" t="str">
        <v/>
      </c>
      <c r="S3998" t="e">
        <v>#N/A</v>
      </c>
    </row>
    <row r="3999" spans="17:19" hidden="1">
      <c r="Q3999" t="str">
        <v/>
      </c>
      <c r="S3999" t="e">
        <v>#N/A</v>
      </c>
    </row>
    <row r="4000" spans="17:19" hidden="1">
      <c r="Q4000" t="str">
        <v/>
      </c>
      <c r="S4000" t="e">
        <v>#N/A</v>
      </c>
    </row>
    <row r="4001" spans="17:19" hidden="1">
      <c r="Q4001" t="str">
        <v/>
      </c>
      <c r="S4001" t="e">
        <v>#N/A</v>
      </c>
    </row>
    <row r="4002" spans="17:19" hidden="1">
      <c r="Q4002" t="str">
        <v/>
      </c>
      <c r="S4002" t="e">
        <v>#N/A</v>
      </c>
    </row>
    <row r="4003" spans="17:19" hidden="1">
      <c r="Q4003" t="str">
        <v/>
      </c>
      <c r="S4003" t="e">
        <v>#N/A</v>
      </c>
    </row>
    <row r="4004" spans="17:19" hidden="1">
      <c r="Q4004" t="str">
        <v/>
      </c>
      <c r="S4004" t="e">
        <v>#N/A</v>
      </c>
    </row>
    <row r="4005" spans="17:19" hidden="1">
      <c r="Q4005" t="str">
        <v/>
      </c>
      <c r="S4005" t="e">
        <v>#N/A</v>
      </c>
    </row>
    <row r="4006" spans="17:19" hidden="1">
      <c r="Q4006" t="str">
        <v/>
      </c>
      <c r="S4006" t="e">
        <v>#N/A</v>
      </c>
    </row>
    <row r="4007" spans="17:19" hidden="1">
      <c r="Q4007" t="str">
        <v/>
      </c>
      <c r="S4007" t="e">
        <v>#N/A</v>
      </c>
    </row>
    <row r="4008" spans="17:19" hidden="1">
      <c r="Q4008" t="str">
        <v/>
      </c>
      <c r="S4008" t="e">
        <v>#N/A</v>
      </c>
    </row>
    <row r="4009" spans="17:19" hidden="1">
      <c r="Q4009" t="str">
        <v/>
      </c>
      <c r="S4009" t="e">
        <v>#N/A</v>
      </c>
    </row>
    <row r="4010" spans="17:19" hidden="1">
      <c r="Q4010" t="str">
        <v/>
      </c>
      <c r="S4010" t="e">
        <v>#N/A</v>
      </c>
    </row>
    <row r="4011" spans="17:19" hidden="1">
      <c r="Q4011" t="str">
        <v/>
      </c>
      <c r="S4011" t="e">
        <v>#N/A</v>
      </c>
    </row>
    <row r="4012" spans="17:19" hidden="1">
      <c r="Q4012" t="str">
        <v/>
      </c>
      <c r="S4012" t="e">
        <v>#N/A</v>
      </c>
    </row>
    <row r="4013" spans="17:19" hidden="1">
      <c r="Q4013" t="str">
        <v/>
      </c>
      <c r="S4013" t="e">
        <v>#N/A</v>
      </c>
    </row>
    <row r="4014" spans="17:19" hidden="1">
      <c r="Q4014" t="str">
        <v/>
      </c>
      <c r="S4014" t="e">
        <v>#N/A</v>
      </c>
    </row>
    <row r="4015" spans="17:19" hidden="1">
      <c r="Q4015" t="str">
        <v/>
      </c>
      <c r="S4015" t="e">
        <v>#N/A</v>
      </c>
    </row>
    <row r="4016" spans="17:19" hidden="1">
      <c r="Q4016" t="str">
        <v/>
      </c>
      <c r="S4016" t="e">
        <v>#N/A</v>
      </c>
    </row>
    <row r="4017" spans="17:19" hidden="1">
      <c r="Q4017" t="str">
        <v/>
      </c>
      <c r="S4017" t="e">
        <v>#N/A</v>
      </c>
    </row>
    <row r="4018" spans="17:19" hidden="1">
      <c r="Q4018" t="str">
        <v/>
      </c>
      <c r="S4018" t="e">
        <v>#N/A</v>
      </c>
    </row>
    <row r="4019" spans="17:19" hidden="1">
      <c r="Q4019" t="str">
        <v/>
      </c>
      <c r="S4019" t="e">
        <v>#N/A</v>
      </c>
    </row>
    <row r="4020" spans="17:19" hidden="1">
      <c r="Q4020" t="str">
        <v/>
      </c>
      <c r="S4020" t="e">
        <v>#N/A</v>
      </c>
    </row>
    <row r="4021" spans="17:19" hidden="1">
      <c r="Q4021" t="str">
        <v/>
      </c>
      <c r="S4021" t="e">
        <v>#N/A</v>
      </c>
    </row>
    <row r="4022" spans="17:19" hidden="1">
      <c r="Q4022" t="str">
        <v/>
      </c>
      <c r="S4022" t="e">
        <v>#N/A</v>
      </c>
    </row>
    <row r="4023" spans="17:19" hidden="1">
      <c r="Q4023" t="str">
        <v/>
      </c>
      <c r="S4023" t="e">
        <v>#N/A</v>
      </c>
    </row>
    <row r="4024" spans="17:19" hidden="1">
      <c r="Q4024" t="str">
        <v/>
      </c>
      <c r="S4024" t="e">
        <v>#N/A</v>
      </c>
    </row>
    <row r="4025" spans="17:19" hidden="1">
      <c r="Q4025" t="str">
        <v/>
      </c>
      <c r="S4025" t="e">
        <v>#N/A</v>
      </c>
    </row>
    <row r="4026" spans="17:19" hidden="1">
      <c r="Q4026" t="str">
        <v/>
      </c>
      <c r="S4026" t="e">
        <v>#N/A</v>
      </c>
    </row>
    <row r="4027" spans="17:19" hidden="1">
      <c r="Q4027" t="str">
        <v/>
      </c>
      <c r="S4027" t="e">
        <v>#N/A</v>
      </c>
    </row>
    <row r="4028" spans="17:19" hidden="1">
      <c r="Q4028" t="str">
        <v/>
      </c>
      <c r="S4028" t="e">
        <v>#N/A</v>
      </c>
    </row>
    <row r="4029" spans="17:19" hidden="1">
      <c r="Q4029" t="str">
        <v/>
      </c>
      <c r="S4029" t="e">
        <v>#N/A</v>
      </c>
    </row>
    <row r="4030" spans="17:19" hidden="1">
      <c r="Q4030" t="str">
        <v/>
      </c>
      <c r="S4030" t="e">
        <v>#N/A</v>
      </c>
    </row>
    <row r="4031" spans="17:19" hidden="1">
      <c r="Q4031" t="str">
        <v/>
      </c>
      <c r="S4031" t="e">
        <v>#N/A</v>
      </c>
    </row>
    <row r="4032" spans="17:19" hidden="1">
      <c r="Q4032" t="str">
        <v/>
      </c>
      <c r="S4032" t="e">
        <v>#N/A</v>
      </c>
    </row>
    <row r="4033" spans="17:19" hidden="1">
      <c r="Q4033" t="str">
        <v/>
      </c>
      <c r="S4033" t="e">
        <v>#N/A</v>
      </c>
    </row>
    <row r="4034" spans="17:19" hidden="1">
      <c r="Q4034" t="str">
        <v/>
      </c>
      <c r="S4034" t="e">
        <v>#N/A</v>
      </c>
    </row>
    <row r="4035" spans="17:19" hidden="1">
      <c r="Q4035" t="str">
        <v/>
      </c>
      <c r="S4035" t="e">
        <v>#N/A</v>
      </c>
    </row>
    <row r="4036" spans="17:19" hidden="1">
      <c r="Q4036" t="str">
        <v/>
      </c>
      <c r="S4036" t="e">
        <v>#N/A</v>
      </c>
    </row>
    <row r="4037" spans="17:19" hidden="1">
      <c r="Q4037" t="str">
        <v/>
      </c>
      <c r="S4037" t="e">
        <v>#N/A</v>
      </c>
    </row>
    <row r="4038" spans="17:19" hidden="1">
      <c r="Q4038" t="str">
        <v/>
      </c>
      <c r="S4038" t="e">
        <v>#N/A</v>
      </c>
    </row>
    <row r="4039" spans="17:19" hidden="1">
      <c r="Q4039" t="str">
        <v/>
      </c>
      <c r="S4039" t="e">
        <v>#N/A</v>
      </c>
    </row>
    <row r="4040" spans="17:19" hidden="1">
      <c r="Q4040" t="str">
        <v/>
      </c>
      <c r="S4040" t="e">
        <v>#N/A</v>
      </c>
    </row>
    <row r="4041" spans="17:19" hidden="1">
      <c r="Q4041" t="str">
        <v/>
      </c>
      <c r="S4041" t="e">
        <v>#N/A</v>
      </c>
    </row>
    <row r="4042" spans="17:19" hidden="1">
      <c r="Q4042" t="str">
        <v/>
      </c>
      <c r="S4042" t="e">
        <v>#N/A</v>
      </c>
    </row>
    <row r="4043" spans="17:19" hidden="1">
      <c r="Q4043" t="str">
        <v/>
      </c>
      <c r="S4043" t="e">
        <v>#N/A</v>
      </c>
    </row>
    <row r="4044" spans="17:19" hidden="1">
      <c r="Q4044" t="str">
        <v/>
      </c>
      <c r="S4044" t="e">
        <v>#N/A</v>
      </c>
    </row>
    <row r="4045" spans="17:19" hidden="1">
      <c r="Q4045" t="str">
        <v/>
      </c>
      <c r="S4045" t="e">
        <v>#N/A</v>
      </c>
    </row>
    <row r="4046" spans="17:19" hidden="1">
      <c r="Q4046" t="str">
        <v/>
      </c>
      <c r="S4046" t="e">
        <v>#N/A</v>
      </c>
    </row>
    <row r="4047" spans="17:19" hidden="1">
      <c r="Q4047" t="str">
        <v/>
      </c>
      <c r="S4047" t="e">
        <v>#N/A</v>
      </c>
    </row>
    <row r="4048" spans="17:19" hidden="1">
      <c r="Q4048" t="str">
        <v/>
      </c>
      <c r="S4048" t="e">
        <v>#N/A</v>
      </c>
    </row>
    <row r="4049" spans="17:19" hidden="1">
      <c r="Q4049" t="str">
        <v/>
      </c>
      <c r="S4049" t="e">
        <v>#N/A</v>
      </c>
    </row>
    <row r="4050" spans="17:19" hidden="1">
      <c r="Q4050" t="str">
        <v/>
      </c>
      <c r="S4050" t="e">
        <v>#N/A</v>
      </c>
    </row>
    <row r="4051" spans="17:19" hidden="1">
      <c r="Q4051" t="str">
        <v/>
      </c>
      <c r="S4051" t="e">
        <v>#N/A</v>
      </c>
    </row>
    <row r="4052" spans="17:19" hidden="1">
      <c r="Q4052" t="str">
        <v/>
      </c>
      <c r="S4052" t="e">
        <v>#N/A</v>
      </c>
    </row>
    <row r="4053" spans="17:19" hidden="1">
      <c r="Q4053" t="str">
        <v/>
      </c>
      <c r="S4053" t="e">
        <v>#N/A</v>
      </c>
    </row>
    <row r="4054" spans="17:19" hidden="1">
      <c r="Q4054" t="str">
        <v/>
      </c>
      <c r="S4054" t="e">
        <v>#N/A</v>
      </c>
    </row>
    <row r="4055" spans="17:19" hidden="1">
      <c r="Q4055" t="str">
        <v/>
      </c>
      <c r="S4055" t="e">
        <v>#N/A</v>
      </c>
    </row>
    <row r="4056" spans="17:19" hidden="1">
      <c r="Q4056" t="str">
        <v/>
      </c>
      <c r="S4056" t="e">
        <v>#N/A</v>
      </c>
    </row>
    <row r="4057" spans="17:19" hidden="1">
      <c r="Q4057" t="str">
        <v/>
      </c>
      <c r="S4057" t="e">
        <v>#N/A</v>
      </c>
    </row>
    <row r="4058" spans="17:19" hidden="1">
      <c r="Q4058" t="str">
        <v/>
      </c>
      <c r="S4058" t="e">
        <v>#N/A</v>
      </c>
    </row>
    <row r="4059" spans="17:19" hidden="1">
      <c r="Q4059" t="str">
        <v/>
      </c>
      <c r="S4059" t="e">
        <v>#N/A</v>
      </c>
    </row>
    <row r="4060" spans="17:19" hidden="1">
      <c r="Q4060" t="str">
        <v/>
      </c>
      <c r="S4060" t="e">
        <v>#N/A</v>
      </c>
    </row>
    <row r="4061" spans="17:19" hidden="1">
      <c r="Q4061" t="str">
        <v/>
      </c>
      <c r="S4061" t="e">
        <v>#N/A</v>
      </c>
    </row>
    <row r="4062" spans="17:19" hidden="1">
      <c r="Q4062" t="str">
        <v/>
      </c>
      <c r="S4062" t="e">
        <v>#N/A</v>
      </c>
    </row>
    <row r="4063" spans="17:19" hidden="1">
      <c r="Q4063" t="str">
        <v/>
      </c>
      <c r="S4063" t="e">
        <v>#N/A</v>
      </c>
    </row>
    <row r="4064" spans="17:19" hidden="1">
      <c r="Q4064" t="str">
        <v/>
      </c>
      <c r="S4064" t="e">
        <v>#N/A</v>
      </c>
    </row>
    <row r="4065" spans="17:19" hidden="1">
      <c r="Q4065" t="str">
        <v/>
      </c>
      <c r="S4065" t="e">
        <v>#N/A</v>
      </c>
    </row>
    <row r="4066" spans="17:19" hidden="1">
      <c r="Q4066" t="str">
        <v/>
      </c>
      <c r="S4066" t="e">
        <v>#N/A</v>
      </c>
    </row>
    <row r="4067" spans="17:19" hidden="1">
      <c r="Q4067" t="str">
        <v/>
      </c>
      <c r="S4067" t="e">
        <v>#N/A</v>
      </c>
    </row>
    <row r="4068" spans="17:19" hidden="1">
      <c r="Q4068" t="str">
        <v/>
      </c>
      <c r="S4068" t="e">
        <v>#N/A</v>
      </c>
    </row>
    <row r="4069" spans="17:19" hidden="1">
      <c r="Q4069" t="str">
        <v/>
      </c>
      <c r="S4069" t="e">
        <v>#N/A</v>
      </c>
    </row>
    <row r="4070" spans="17:19" hidden="1">
      <c r="Q4070" t="str">
        <v/>
      </c>
      <c r="S4070" t="e">
        <v>#N/A</v>
      </c>
    </row>
    <row r="4071" spans="17:19" hidden="1">
      <c r="Q4071" t="str">
        <v/>
      </c>
      <c r="S4071" t="e">
        <v>#N/A</v>
      </c>
    </row>
    <row r="4072" spans="17:19" hidden="1">
      <c r="Q4072" t="str">
        <v/>
      </c>
      <c r="S4072" t="e">
        <v>#N/A</v>
      </c>
    </row>
    <row r="4073" spans="17:19" hidden="1">
      <c r="Q4073" t="str">
        <v/>
      </c>
      <c r="S4073" t="e">
        <v>#N/A</v>
      </c>
    </row>
    <row r="4074" spans="17:19" hidden="1">
      <c r="Q4074" t="str">
        <v/>
      </c>
      <c r="S4074" t="e">
        <v>#N/A</v>
      </c>
    </row>
    <row r="4075" spans="17:19" hidden="1">
      <c r="Q4075" t="str">
        <v/>
      </c>
      <c r="S4075" t="e">
        <v>#N/A</v>
      </c>
    </row>
    <row r="4076" spans="17:19" hidden="1">
      <c r="Q4076" t="str">
        <v/>
      </c>
      <c r="S4076" t="e">
        <v>#N/A</v>
      </c>
    </row>
    <row r="4077" spans="17:19" hidden="1">
      <c r="Q4077" t="str">
        <v/>
      </c>
      <c r="S4077" t="e">
        <v>#N/A</v>
      </c>
    </row>
    <row r="4078" spans="17:19" hidden="1">
      <c r="Q4078" t="str">
        <v/>
      </c>
      <c r="S4078" t="e">
        <v>#N/A</v>
      </c>
    </row>
    <row r="4079" spans="17:19" hidden="1">
      <c r="Q4079" t="str">
        <v/>
      </c>
      <c r="S4079" t="e">
        <v>#N/A</v>
      </c>
    </row>
    <row r="4080" spans="17:19" hidden="1">
      <c r="Q4080" t="str">
        <v/>
      </c>
      <c r="S4080" t="e">
        <v>#N/A</v>
      </c>
    </row>
    <row r="4081" spans="17:19" hidden="1">
      <c r="Q4081" t="str">
        <v/>
      </c>
      <c r="S4081" t="e">
        <v>#N/A</v>
      </c>
    </row>
    <row r="4082" spans="17:19" hidden="1">
      <c r="Q4082" t="str">
        <v/>
      </c>
      <c r="S4082" t="e">
        <v>#N/A</v>
      </c>
    </row>
    <row r="4083" spans="17:19" hidden="1">
      <c r="Q4083" t="str">
        <v/>
      </c>
      <c r="S4083" t="e">
        <v>#N/A</v>
      </c>
    </row>
    <row r="4084" spans="17:19" hidden="1">
      <c r="Q4084" t="str">
        <v/>
      </c>
      <c r="S4084" t="e">
        <v>#N/A</v>
      </c>
    </row>
    <row r="4085" spans="17:19" hidden="1">
      <c r="Q4085" t="str">
        <v/>
      </c>
      <c r="S4085" t="e">
        <v>#N/A</v>
      </c>
    </row>
    <row r="4086" spans="17:19" hidden="1">
      <c r="Q4086" t="str">
        <v/>
      </c>
      <c r="S4086" t="e">
        <v>#N/A</v>
      </c>
    </row>
    <row r="4087" spans="17:19" hidden="1">
      <c r="Q4087" t="str">
        <v/>
      </c>
      <c r="S4087" t="e">
        <v>#N/A</v>
      </c>
    </row>
    <row r="4088" spans="17:19" hidden="1">
      <c r="Q4088" t="str">
        <v/>
      </c>
      <c r="S4088" t="e">
        <v>#N/A</v>
      </c>
    </row>
    <row r="4089" spans="17:19" hidden="1">
      <c r="Q4089" t="str">
        <v/>
      </c>
      <c r="S4089" t="e">
        <v>#N/A</v>
      </c>
    </row>
    <row r="4090" spans="17:19" hidden="1">
      <c r="Q4090" t="str">
        <v/>
      </c>
      <c r="S4090" t="e">
        <v>#N/A</v>
      </c>
    </row>
    <row r="4091" spans="17:19" hidden="1">
      <c r="Q4091" t="str">
        <v/>
      </c>
      <c r="S4091" t="e">
        <v>#N/A</v>
      </c>
    </row>
    <row r="4092" spans="17:19" hidden="1">
      <c r="Q4092" t="str">
        <v/>
      </c>
      <c r="S4092" t="e">
        <v>#N/A</v>
      </c>
    </row>
    <row r="4093" spans="17:19" hidden="1">
      <c r="Q4093" t="str">
        <v/>
      </c>
      <c r="S4093" t="e">
        <v>#N/A</v>
      </c>
    </row>
    <row r="4094" spans="17:19" hidden="1">
      <c r="Q4094" t="str">
        <v/>
      </c>
      <c r="S4094" t="e">
        <v>#N/A</v>
      </c>
    </row>
    <row r="4095" spans="17:19" hidden="1">
      <c r="Q4095" t="str">
        <v/>
      </c>
      <c r="S4095" t="e">
        <v>#N/A</v>
      </c>
    </row>
    <row r="4096" spans="17:19" hidden="1">
      <c r="Q4096" t="str">
        <v/>
      </c>
      <c r="S4096" t="e">
        <v>#N/A</v>
      </c>
    </row>
    <row r="4097" spans="17:19" hidden="1">
      <c r="Q4097" t="str">
        <v/>
      </c>
      <c r="S4097" t="e">
        <v>#N/A</v>
      </c>
    </row>
    <row r="4098" spans="17:19" hidden="1">
      <c r="Q4098" t="str">
        <v/>
      </c>
      <c r="S4098" t="e">
        <v>#N/A</v>
      </c>
    </row>
    <row r="4099" spans="17:19" hidden="1">
      <c r="Q4099" t="str">
        <v/>
      </c>
      <c r="S4099" t="e">
        <v>#N/A</v>
      </c>
    </row>
    <row r="4100" spans="17:19" hidden="1">
      <c r="Q4100" t="str">
        <v/>
      </c>
      <c r="S4100" t="e">
        <v>#N/A</v>
      </c>
    </row>
    <row r="4101" spans="17:19" hidden="1">
      <c r="Q4101" t="str">
        <v/>
      </c>
      <c r="S4101" t="e">
        <v>#N/A</v>
      </c>
    </row>
    <row r="4102" spans="17:19" hidden="1">
      <c r="Q4102" t="str">
        <v/>
      </c>
      <c r="S4102" t="e">
        <v>#N/A</v>
      </c>
    </row>
    <row r="4103" spans="17:19" hidden="1">
      <c r="Q4103" t="str">
        <v/>
      </c>
      <c r="S4103" t="e">
        <v>#N/A</v>
      </c>
    </row>
    <row r="4104" spans="17:19" hidden="1">
      <c r="Q4104" t="str">
        <v/>
      </c>
      <c r="S4104" t="e">
        <v>#N/A</v>
      </c>
    </row>
    <row r="4105" spans="17:19" hidden="1">
      <c r="Q4105" t="str">
        <v/>
      </c>
      <c r="S4105" t="e">
        <v>#N/A</v>
      </c>
    </row>
    <row r="4106" spans="17:19" hidden="1">
      <c r="Q4106" t="str">
        <v/>
      </c>
      <c r="S4106" t="e">
        <v>#N/A</v>
      </c>
    </row>
    <row r="4107" spans="17:19" hidden="1">
      <c r="Q4107" t="str">
        <v/>
      </c>
      <c r="S4107" t="e">
        <v>#N/A</v>
      </c>
    </row>
    <row r="4108" spans="17:19" hidden="1">
      <c r="Q4108" t="str">
        <v/>
      </c>
      <c r="S4108" t="e">
        <v>#N/A</v>
      </c>
    </row>
    <row r="4109" spans="17:19" hidden="1">
      <c r="Q4109" t="str">
        <v/>
      </c>
      <c r="S4109" t="e">
        <v>#N/A</v>
      </c>
    </row>
    <row r="4110" spans="17:19" hidden="1">
      <c r="Q4110" t="str">
        <v/>
      </c>
      <c r="S4110" t="e">
        <v>#N/A</v>
      </c>
    </row>
    <row r="4111" spans="17:19" hidden="1">
      <c r="Q4111" t="str">
        <v/>
      </c>
      <c r="S4111" t="e">
        <v>#N/A</v>
      </c>
    </row>
    <row r="4112" spans="17:19" hidden="1">
      <c r="Q4112" t="str">
        <v/>
      </c>
      <c r="S4112" t="e">
        <v>#N/A</v>
      </c>
    </row>
    <row r="4113" spans="17:19" hidden="1">
      <c r="Q4113" t="str">
        <v/>
      </c>
      <c r="S4113" t="e">
        <v>#N/A</v>
      </c>
    </row>
    <row r="4114" spans="17:19" hidden="1">
      <c r="Q4114" t="str">
        <v/>
      </c>
      <c r="S4114" t="e">
        <v>#N/A</v>
      </c>
    </row>
    <row r="4115" spans="17:19" hidden="1">
      <c r="Q4115" t="str">
        <v/>
      </c>
      <c r="S4115" t="e">
        <v>#N/A</v>
      </c>
    </row>
    <row r="4116" spans="17:19" hidden="1">
      <c r="Q4116" t="str">
        <v/>
      </c>
      <c r="S4116" t="e">
        <v>#N/A</v>
      </c>
    </row>
    <row r="4117" spans="17:19" hidden="1">
      <c r="Q4117" t="str">
        <v/>
      </c>
      <c r="S4117" t="e">
        <v>#N/A</v>
      </c>
    </row>
    <row r="4118" spans="17:19" hidden="1">
      <c r="Q4118" t="str">
        <v/>
      </c>
      <c r="S4118" t="e">
        <v>#N/A</v>
      </c>
    </row>
    <row r="4119" spans="17:19" hidden="1">
      <c r="Q4119" t="str">
        <v/>
      </c>
      <c r="S4119" t="e">
        <v>#N/A</v>
      </c>
    </row>
    <row r="4120" spans="17:19" hidden="1">
      <c r="Q4120" t="str">
        <v/>
      </c>
      <c r="S4120" t="e">
        <v>#N/A</v>
      </c>
    </row>
    <row r="4121" spans="17:19" hidden="1">
      <c r="Q4121" t="str">
        <v/>
      </c>
      <c r="S4121" t="e">
        <v>#N/A</v>
      </c>
    </row>
    <row r="4122" spans="17:19" hidden="1">
      <c r="Q4122" t="str">
        <v/>
      </c>
      <c r="S4122" t="e">
        <v>#N/A</v>
      </c>
    </row>
    <row r="4123" spans="17:19" hidden="1">
      <c r="Q4123" t="str">
        <v/>
      </c>
      <c r="S4123" t="e">
        <v>#N/A</v>
      </c>
    </row>
    <row r="4124" spans="17:19" hidden="1">
      <c r="Q4124" t="str">
        <v/>
      </c>
      <c r="S4124" t="e">
        <v>#N/A</v>
      </c>
    </row>
    <row r="4125" spans="17:19" hidden="1">
      <c r="Q4125" t="str">
        <v/>
      </c>
      <c r="S4125" t="e">
        <v>#N/A</v>
      </c>
    </row>
    <row r="4126" spans="17:19" hidden="1">
      <c r="Q4126" t="str">
        <v/>
      </c>
      <c r="S4126" t="e">
        <v>#N/A</v>
      </c>
    </row>
    <row r="4127" spans="17:19" hidden="1">
      <c r="Q4127" t="str">
        <v/>
      </c>
      <c r="S4127" t="e">
        <v>#N/A</v>
      </c>
    </row>
    <row r="4128" spans="17:19" hidden="1">
      <c r="Q4128" t="str">
        <v/>
      </c>
      <c r="S4128" t="e">
        <v>#N/A</v>
      </c>
    </row>
    <row r="4129" spans="17:19" hidden="1">
      <c r="Q4129" t="str">
        <v/>
      </c>
      <c r="S4129" t="e">
        <v>#N/A</v>
      </c>
    </row>
    <row r="4130" spans="17:19" hidden="1">
      <c r="Q4130" t="str">
        <v/>
      </c>
      <c r="S4130" t="e">
        <v>#N/A</v>
      </c>
    </row>
    <row r="4131" spans="17:19" hidden="1">
      <c r="Q4131" t="str">
        <v/>
      </c>
      <c r="S4131" t="e">
        <v>#N/A</v>
      </c>
    </row>
    <row r="4132" spans="17:19" hidden="1">
      <c r="Q4132" t="str">
        <v/>
      </c>
      <c r="S4132" t="e">
        <v>#N/A</v>
      </c>
    </row>
    <row r="4133" spans="17:19" hidden="1">
      <c r="Q4133" t="str">
        <v/>
      </c>
      <c r="S4133" t="e">
        <v>#N/A</v>
      </c>
    </row>
    <row r="4134" spans="17:19" hidden="1">
      <c r="Q4134" t="str">
        <v/>
      </c>
      <c r="S4134" t="e">
        <v>#N/A</v>
      </c>
    </row>
    <row r="4135" spans="17:19" hidden="1">
      <c r="Q4135" t="str">
        <v/>
      </c>
      <c r="S4135" t="e">
        <v>#N/A</v>
      </c>
    </row>
    <row r="4136" spans="17:19" hidden="1">
      <c r="Q4136" t="str">
        <v/>
      </c>
      <c r="S4136" t="e">
        <v>#N/A</v>
      </c>
    </row>
    <row r="4137" spans="17:19" hidden="1">
      <c r="Q4137" t="str">
        <v/>
      </c>
      <c r="S4137" t="e">
        <v>#N/A</v>
      </c>
    </row>
    <row r="4138" spans="17:19" hidden="1">
      <c r="Q4138" t="str">
        <v/>
      </c>
      <c r="S4138" t="e">
        <v>#N/A</v>
      </c>
    </row>
    <row r="4139" spans="17:19" hidden="1">
      <c r="Q4139" t="str">
        <v/>
      </c>
      <c r="S4139" t="e">
        <v>#N/A</v>
      </c>
    </row>
    <row r="4140" spans="17:19" hidden="1">
      <c r="Q4140" t="str">
        <v/>
      </c>
      <c r="S4140" t="e">
        <v>#N/A</v>
      </c>
    </row>
    <row r="4141" spans="17:19" hidden="1">
      <c r="Q4141" t="str">
        <v/>
      </c>
      <c r="S4141" t="e">
        <v>#N/A</v>
      </c>
    </row>
    <row r="4142" spans="17:19" hidden="1">
      <c r="Q4142" t="str">
        <v/>
      </c>
      <c r="S4142" t="e">
        <v>#N/A</v>
      </c>
    </row>
    <row r="4143" spans="17:19" hidden="1">
      <c r="Q4143" t="str">
        <v/>
      </c>
      <c r="S4143" t="e">
        <v>#N/A</v>
      </c>
    </row>
    <row r="4144" spans="17:19" hidden="1">
      <c r="Q4144" t="str">
        <v/>
      </c>
      <c r="S4144" t="e">
        <v>#N/A</v>
      </c>
    </row>
    <row r="4145" spans="17:19" hidden="1">
      <c r="Q4145" t="str">
        <v/>
      </c>
      <c r="S4145" t="e">
        <v>#N/A</v>
      </c>
    </row>
    <row r="4146" spans="17:19" hidden="1">
      <c r="Q4146" t="str">
        <v/>
      </c>
      <c r="S4146" t="e">
        <v>#N/A</v>
      </c>
    </row>
    <row r="4147" spans="17:19" hidden="1">
      <c r="Q4147" t="str">
        <v/>
      </c>
      <c r="S4147" t="e">
        <v>#N/A</v>
      </c>
    </row>
    <row r="4148" spans="17:19" hidden="1">
      <c r="Q4148" t="str">
        <v/>
      </c>
      <c r="S4148" t="e">
        <v>#N/A</v>
      </c>
    </row>
    <row r="4149" spans="17:19" hidden="1">
      <c r="Q4149" t="str">
        <v/>
      </c>
      <c r="S4149" t="e">
        <v>#N/A</v>
      </c>
    </row>
    <row r="4150" spans="17:19" hidden="1">
      <c r="Q4150" t="str">
        <v/>
      </c>
      <c r="S4150" t="e">
        <v>#N/A</v>
      </c>
    </row>
    <row r="4151" spans="17:19" hidden="1">
      <c r="Q4151" t="str">
        <v/>
      </c>
      <c r="S4151" t="e">
        <v>#N/A</v>
      </c>
    </row>
    <row r="4152" spans="17:19" hidden="1">
      <c r="Q4152" t="str">
        <v/>
      </c>
      <c r="S4152" t="e">
        <v>#N/A</v>
      </c>
    </row>
    <row r="4153" spans="17:19" hidden="1">
      <c r="Q4153" t="str">
        <v/>
      </c>
      <c r="S4153" t="e">
        <v>#N/A</v>
      </c>
    </row>
    <row r="4154" spans="17:19" hidden="1">
      <c r="Q4154" t="str">
        <v/>
      </c>
      <c r="S4154" t="e">
        <v>#N/A</v>
      </c>
    </row>
    <row r="4155" spans="17:19" hidden="1">
      <c r="Q4155" t="str">
        <v/>
      </c>
      <c r="S4155" t="e">
        <v>#N/A</v>
      </c>
    </row>
    <row r="4156" spans="17:19" hidden="1">
      <c r="Q4156" t="str">
        <v/>
      </c>
      <c r="S4156" t="e">
        <v>#N/A</v>
      </c>
    </row>
    <row r="4157" spans="17:19" hidden="1">
      <c r="Q4157" t="str">
        <v/>
      </c>
      <c r="S4157" t="e">
        <v>#N/A</v>
      </c>
    </row>
    <row r="4158" spans="17:19" hidden="1">
      <c r="Q4158" t="str">
        <v/>
      </c>
      <c r="S4158" t="e">
        <v>#N/A</v>
      </c>
    </row>
    <row r="4159" spans="17:19" hidden="1">
      <c r="Q4159" t="str">
        <v/>
      </c>
      <c r="S4159" t="e">
        <v>#N/A</v>
      </c>
    </row>
    <row r="4160" spans="17:19" hidden="1">
      <c r="Q4160" t="str">
        <v/>
      </c>
      <c r="S4160" t="e">
        <v>#N/A</v>
      </c>
    </row>
    <row r="4161" spans="17:19" hidden="1">
      <c r="Q4161" t="str">
        <v/>
      </c>
      <c r="S4161" t="e">
        <v>#N/A</v>
      </c>
    </row>
    <row r="4162" spans="17:19" hidden="1">
      <c r="Q4162" t="str">
        <v/>
      </c>
      <c r="S4162" t="e">
        <v>#N/A</v>
      </c>
    </row>
    <row r="4163" spans="17:19" hidden="1">
      <c r="Q4163" t="str">
        <v/>
      </c>
      <c r="S4163" t="e">
        <v>#N/A</v>
      </c>
    </row>
    <row r="4164" spans="17:19" hidden="1">
      <c r="Q4164" t="str">
        <v/>
      </c>
      <c r="S4164" t="e">
        <v>#N/A</v>
      </c>
    </row>
    <row r="4165" spans="17:19" hidden="1">
      <c r="Q4165" t="str">
        <v/>
      </c>
      <c r="S4165" t="e">
        <v>#N/A</v>
      </c>
    </row>
    <row r="4166" spans="17:19" hidden="1">
      <c r="Q4166" t="str">
        <v/>
      </c>
      <c r="S4166" t="e">
        <v>#N/A</v>
      </c>
    </row>
    <row r="4167" spans="17:19" hidden="1">
      <c r="Q4167" t="str">
        <v/>
      </c>
      <c r="S4167" t="e">
        <v>#N/A</v>
      </c>
    </row>
    <row r="4168" spans="17:19" hidden="1">
      <c r="Q4168" t="str">
        <v/>
      </c>
      <c r="S4168" t="e">
        <v>#N/A</v>
      </c>
    </row>
    <row r="4169" spans="17:19" hidden="1">
      <c r="Q4169" t="str">
        <v/>
      </c>
      <c r="S4169" t="e">
        <v>#N/A</v>
      </c>
    </row>
    <row r="4170" spans="17:19" hidden="1">
      <c r="Q4170" t="str">
        <v/>
      </c>
      <c r="S4170" t="e">
        <v>#N/A</v>
      </c>
    </row>
    <row r="4171" spans="17:19" hidden="1">
      <c r="Q4171" t="str">
        <v/>
      </c>
      <c r="S4171" t="e">
        <v>#N/A</v>
      </c>
    </row>
    <row r="4172" spans="17:19" hidden="1">
      <c r="Q4172" t="str">
        <v/>
      </c>
      <c r="S4172" t="e">
        <v>#N/A</v>
      </c>
    </row>
    <row r="4173" spans="17:19" hidden="1">
      <c r="Q4173" t="str">
        <v/>
      </c>
      <c r="S4173" t="e">
        <v>#N/A</v>
      </c>
    </row>
    <row r="4174" spans="17:19" hidden="1">
      <c r="Q4174" t="str">
        <v/>
      </c>
      <c r="S4174" t="e">
        <v>#N/A</v>
      </c>
    </row>
    <row r="4175" spans="17:19" hidden="1">
      <c r="Q4175" t="str">
        <v/>
      </c>
      <c r="S4175" t="e">
        <v>#N/A</v>
      </c>
    </row>
    <row r="4176" spans="17:19" hidden="1">
      <c r="Q4176" t="str">
        <v/>
      </c>
      <c r="S4176" t="e">
        <v>#N/A</v>
      </c>
    </row>
    <row r="4177" spans="17:19" hidden="1">
      <c r="Q4177" t="str">
        <v/>
      </c>
      <c r="S4177" t="e">
        <v>#N/A</v>
      </c>
    </row>
    <row r="4178" spans="17:19" hidden="1">
      <c r="Q4178" t="str">
        <v/>
      </c>
      <c r="S4178" t="e">
        <v>#N/A</v>
      </c>
    </row>
    <row r="4179" spans="17:19" hidden="1">
      <c r="Q4179" t="str">
        <v/>
      </c>
      <c r="S4179" t="e">
        <v>#N/A</v>
      </c>
    </row>
    <row r="4180" spans="17:19" hidden="1">
      <c r="Q4180" t="str">
        <v/>
      </c>
      <c r="S4180" t="e">
        <v>#N/A</v>
      </c>
    </row>
    <row r="4181" spans="17:19" hidden="1">
      <c r="Q4181" t="str">
        <v/>
      </c>
      <c r="S4181" t="e">
        <v>#N/A</v>
      </c>
    </row>
    <row r="4182" spans="17:19" hidden="1">
      <c r="Q4182" t="str">
        <v/>
      </c>
      <c r="S4182" t="e">
        <v>#N/A</v>
      </c>
    </row>
    <row r="4183" spans="17:19" hidden="1">
      <c r="Q4183" t="str">
        <v/>
      </c>
      <c r="S4183" t="e">
        <v>#N/A</v>
      </c>
    </row>
    <row r="4184" spans="17:19" hidden="1">
      <c r="Q4184" t="str">
        <v/>
      </c>
      <c r="S4184" t="e">
        <v>#N/A</v>
      </c>
    </row>
    <row r="4185" spans="17:19" hidden="1">
      <c r="Q4185" t="str">
        <v/>
      </c>
      <c r="S4185" t="e">
        <v>#N/A</v>
      </c>
    </row>
    <row r="4186" spans="17:19" hidden="1">
      <c r="Q4186" t="str">
        <v/>
      </c>
      <c r="S4186" t="e">
        <v>#N/A</v>
      </c>
    </row>
    <row r="4187" spans="17:19" hidden="1">
      <c r="Q4187" t="str">
        <v/>
      </c>
      <c r="S4187" t="e">
        <v>#N/A</v>
      </c>
    </row>
    <row r="4188" spans="17:19" hidden="1">
      <c r="Q4188" t="str">
        <v/>
      </c>
      <c r="S4188" t="e">
        <v>#N/A</v>
      </c>
    </row>
    <row r="4189" spans="17:19" hidden="1">
      <c r="Q4189" t="str">
        <v/>
      </c>
      <c r="S4189" t="e">
        <v>#N/A</v>
      </c>
    </row>
    <row r="4190" spans="17:19" hidden="1">
      <c r="Q4190" t="str">
        <v/>
      </c>
      <c r="S4190" t="e">
        <v>#N/A</v>
      </c>
    </row>
    <row r="4191" spans="17:19" hidden="1">
      <c r="Q4191" t="str">
        <v/>
      </c>
      <c r="S4191" t="e">
        <v>#N/A</v>
      </c>
    </row>
    <row r="4192" spans="17:19" hidden="1">
      <c r="Q4192" t="str">
        <v/>
      </c>
      <c r="S4192" t="e">
        <v>#N/A</v>
      </c>
    </row>
    <row r="4193" spans="17:19" hidden="1">
      <c r="Q4193" t="str">
        <v/>
      </c>
      <c r="S4193" t="e">
        <v>#N/A</v>
      </c>
    </row>
    <row r="4194" spans="17:19" hidden="1">
      <c r="Q4194" t="str">
        <v/>
      </c>
      <c r="S4194" t="e">
        <v>#N/A</v>
      </c>
    </row>
    <row r="4195" spans="17:19" hidden="1">
      <c r="Q4195" t="str">
        <v/>
      </c>
      <c r="S4195" t="e">
        <v>#N/A</v>
      </c>
    </row>
    <row r="4196" spans="17:19" hidden="1">
      <c r="Q4196" t="str">
        <v/>
      </c>
      <c r="S4196" t="e">
        <v>#N/A</v>
      </c>
    </row>
    <row r="4197" spans="17:19" hidden="1">
      <c r="Q4197" t="str">
        <v/>
      </c>
      <c r="S4197" t="e">
        <v>#N/A</v>
      </c>
    </row>
    <row r="4198" spans="17:19" hidden="1">
      <c r="Q4198" t="str">
        <v/>
      </c>
      <c r="S4198" t="e">
        <v>#N/A</v>
      </c>
    </row>
    <row r="4199" spans="17:19" hidden="1">
      <c r="Q4199" t="str">
        <v/>
      </c>
      <c r="S4199" t="e">
        <v>#N/A</v>
      </c>
    </row>
    <row r="4200" spans="17:19" hidden="1">
      <c r="Q4200" t="str">
        <v/>
      </c>
      <c r="S4200" t="e">
        <v>#N/A</v>
      </c>
    </row>
    <row r="4201" spans="17:19" hidden="1">
      <c r="Q4201" t="str">
        <v/>
      </c>
      <c r="S4201" t="e">
        <v>#N/A</v>
      </c>
    </row>
    <row r="4202" spans="17:19" hidden="1">
      <c r="Q4202" t="str">
        <v/>
      </c>
      <c r="S4202" t="e">
        <v>#N/A</v>
      </c>
    </row>
    <row r="4203" spans="17:19" hidden="1">
      <c r="Q4203" t="str">
        <v/>
      </c>
      <c r="S4203" t="e">
        <v>#N/A</v>
      </c>
    </row>
    <row r="4204" spans="17:19" hidden="1">
      <c r="Q4204" t="str">
        <v/>
      </c>
      <c r="S4204" t="e">
        <v>#N/A</v>
      </c>
    </row>
    <row r="4205" spans="17:19" hidden="1">
      <c r="Q4205" t="str">
        <v/>
      </c>
      <c r="S4205" t="e">
        <v>#N/A</v>
      </c>
    </row>
    <row r="4206" spans="17:19" hidden="1">
      <c r="Q4206" t="str">
        <v/>
      </c>
      <c r="S4206" t="e">
        <v>#N/A</v>
      </c>
    </row>
    <row r="4207" spans="17:19" hidden="1">
      <c r="Q4207" t="str">
        <v/>
      </c>
      <c r="S4207" t="e">
        <v>#N/A</v>
      </c>
    </row>
    <row r="4208" spans="17:19" hidden="1">
      <c r="Q4208" t="str">
        <v/>
      </c>
      <c r="S4208" t="e">
        <v>#N/A</v>
      </c>
    </row>
    <row r="4209" spans="17:19" hidden="1">
      <c r="Q4209" t="str">
        <v/>
      </c>
      <c r="S4209" t="e">
        <v>#N/A</v>
      </c>
    </row>
    <row r="4210" spans="17:19" hidden="1">
      <c r="Q4210" t="str">
        <v/>
      </c>
      <c r="S4210" t="e">
        <v>#N/A</v>
      </c>
    </row>
    <row r="4211" spans="17:19" hidden="1">
      <c r="Q4211" t="str">
        <v/>
      </c>
      <c r="S4211" t="e">
        <v>#N/A</v>
      </c>
    </row>
    <row r="4212" spans="17:19" hidden="1">
      <c r="Q4212" t="str">
        <v/>
      </c>
      <c r="S4212" t="e">
        <v>#N/A</v>
      </c>
    </row>
    <row r="4213" spans="17:19" hidden="1">
      <c r="Q4213" t="str">
        <v/>
      </c>
      <c r="S4213" t="e">
        <v>#N/A</v>
      </c>
    </row>
    <row r="4214" spans="17:19" hidden="1">
      <c r="Q4214" t="str">
        <v/>
      </c>
      <c r="S4214" t="e">
        <v>#N/A</v>
      </c>
    </row>
    <row r="4215" spans="17:19" hidden="1">
      <c r="Q4215" t="str">
        <v/>
      </c>
      <c r="S4215" t="e">
        <v>#N/A</v>
      </c>
    </row>
    <row r="4216" spans="17:19" hidden="1">
      <c r="Q4216" t="str">
        <v/>
      </c>
      <c r="S4216" t="e">
        <v>#N/A</v>
      </c>
    </row>
    <row r="4217" spans="17:19" hidden="1">
      <c r="Q4217" t="str">
        <v/>
      </c>
      <c r="S4217" t="e">
        <v>#N/A</v>
      </c>
    </row>
    <row r="4218" spans="17:19" hidden="1">
      <c r="Q4218" t="str">
        <v/>
      </c>
      <c r="S4218" t="e">
        <v>#N/A</v>
      </c>
    </row>
    <row r="4219" spans="17:19" hidden="1">
      <c r="Q4219" t="str">
        <v/>
      </c>
      <c r="S4219" t="e">
        <v>#N/A</v>
      </c>
    </row>
    <row r="4220" spans="17:19" hidden="1">
      <c r="Q4220" t="str">
        <v/>
      </c>
      <c r="S4220" t="e">
        <v>#N/A</v>
      </c>
    </row>
    <row r="4221" spans="17:19" hidden="1">
      <c r="Q4221" t="str">
        <v/>
      </c>
      <c r="S4221" t="e">
        <v>#N/A</v>
      </c>
    </row>
    <row r="4222" spans="17:19" hidden="1">
      <c r="Q4222" t="str">
        <v/>
      </c>
      <c r="S4222" t="e">
        <v>#N/A</v>
      </c>
    </row>
    <row r="4223" spans="17:19" hidden="1">
      <c r="Q4223" t="str">
        <v/>
      </c>
      <c r="S4223" t="e">
        <v>#N/A</v>
      </c>
    </row>
    <row r="4224" spans="17:19" hidden="1">
      <c r="Q4224" t="str">
        <v/>
      </c>
      <c r="S4224" t="e">
        <v>#N/A</v>
      </c>
    </row>
    <row r="4225" spans="17:19" hidden="1">
      <c r="Q4225" t="str">
        <v/>
      </c>
      <c r="S4225" t="e">
        <v>#N/A</v>
      </c>
    </row>
    <row r="4226" spans="17:19" hidden="1">
      <c r="Q4226" t="str">
        <v/>
      </c>
      <c r="S4226" t="e">
        <v>#N/A</v>
      </c>
    </row>
    <row r="4227" spans="17:19" hidden="1">
      <c r="Q4227" t="str">
        <v/>
      </c>
      <c r="S4227" t="e">
        <v>#N/A</v>
      </c>
    </row>
    <row r="4228" spans="17:19" hidden="1">
      <c r="Q4228" t="str">
        <v/>
      </c>
      <c r="S4228" t="e">
        <v>#N/A</v>
      </c>
    </row>
    <row r="4229" spans="17:19" hidden="1">
      <c r="Q4229" t="str">
        <v/>
      </c>
      <c r="S4229" t="e">
        <v>#N/A</v>
      </c>
    </row>
    <row r="4230" spans="17:19" hidden="1">
      <c r="Q4230" t="str">
        <v/>
      </c>
      <c r="S4230" t="e">
        <v>#N/A</v>
      </c>
    </row>
    <row r="4231" spans="17:19" hidden="1">
      <c r="Q4231" t="str">
        <v/>
      </c>
      <c r="S4231" t="e">
        <v>#N/A</v>
      </c>
    </row>
    <row r="4232" spans="17:19" hidden="1">
      <c r="Q4232" t="str">
        <v/>
      </c>
      <c r="S4232" t="e">
        <v>#N/A</v>
      </c>
    </row>
    <row r="4233" spans="17:19" hidden="1">
      <c r="Q4233" t="str">
        <v/>
      </c>
      <c r="S4233" t="e">
        <v>#N/A</v>
      </c>
    </row>
    <row r="4234" spans="17:19" hidden="1">
      <c r="Q4234" t="str">
        <v/>
      </c>
      <c r="S4234" t="e">
        <v>#N/A</v>
      </c>
    </row>
    <row r="4235" spans="17:19" hidden="1">
      <c r="Q4235" t="str">
        <v/>
      </c>
      <c r="S4235" t="e">
        <v>#N/A</v>
      </c>
    </row>
    <row r="4236" spans="17:19" hidden="1">
      <c r="Q4236" t="str">
        <v/>
      </c>
      <c r="S4236" t="e">
        <v>#N/A</v>
      </c>
    </row>
    <row r="4237" spans="17:19" hidden="1">
      <c r="Q4237" t="str">
        <v/>
      </c>
      <c r="S4237" t="e">
        <v>#N/A</v>
      </c>
    </row>
    <row r="4238" spans="17:19" hidden="1">
      <c r="Q4238" t="str">
        <v/>
      </c>
      <c r="S4238" t="e">
        <v>#N/A</v>
      </c>
    </row>
    <row r="4239" spans="17:19" hidden="1">
      <c r="Q4239" t="str">
        <v/>
      </c>
      <c r="S4239" t="e">
        <v>#N/A</v>
      </c>
    </row>
    <row r="4240" spans="17:19" hidden="1">
      <c r="Q4240" t="str">
        <v/>
      </c>
      <c r="S4240" t="e">
        <v>#N/A</v>
      </c>
    </row>
    <row r="4241" spans="17:19" hidden="1">
      <c r="Q4241" t="str">
        <v/>
      </c>
      <c r="S4241" t="e">
        <v>#N/A</v>
      </c>
    </row>
    <row r="4242" spans="17:19" hidden="1">
      <c r="Q4242" t="str">
        <v/>
      </c>
      <c r="S4242" t="e">
        <v>#N/A</v>
      </c>
    </row>
    <row r="4243" spans="17:19" hidden="1">
      <c r="Q4243" t="str">
        <v/>
      </c>
      <c r="S4243" t="e">
        <v>#N/A</v>
      </c>
    </row>
    <row r="4244" spans="17:19" hidden="1">
      <c r="Q4244" t="str">
        <v/>
      </c>
      <c r="S4244" t="e">
        <v>#N/A</v>
      </c>
    </row>
    <row r="4245" spans="17:19" hidden="1">
      <c r="Q4245" t="str">
        <v/>
      </c>
      <c r="S4245" t="e">
        <v>#N/A</v>
      </c>
    </row>
    <row r="4246" spans="17:19" hidden="1">
      <c r="Q4246" t="str">
        <v/>
      </c>
      <c r="S4246" t="e">
        <v>#N/A</v>
      </c>
    </row>
    <row r="4247" spans="17:19" hidden="1">
      <c r="Q4247" t="str">
        <v/>
      </c>
      <c r="S4247" t="e">
        <v>#N/A</v>
      </c>
    </row>
    <row r="4248" spans="17:19" hidden="1">
      <c r="Q4248" t="str">
        <v/>
      </c>
      <c r="S4248" t="e">
        <v>#N/A</v>
      </c>
    </row>
    <row r="4249" spans="17:19" hidden="1">
      <c r="Q4249" t="str">
        <v/>
      </c>
      <c r="S4249" t="e">
        <v>#N/A</v>
      </c>
    </row>
    <row r="4250" spans="17:19" hidden="1">
      <c r="Q4250" t="str">
        <v/>
      </c>
      <c r="S4250" t="e">
        <v>#N/A</v>
      </c>
    </row>
    <row r="4251" spans="17:19" hidden="1">
      <c r="Q4251" t="str">
        <v/>
      </c>
      <c r="S4251" t="e">
        <v>#N/A</v>
      </c>
    </row>
    <row r="4252" spans="17:19" hidden="1">
      <c r="Q4252" t="str">
        <v/>
      </c>
      <c r="S4252" t="e">
        <v>#N/A</v>
      </c>
    </row>
    <row r="4253" spans="17:19" hidden="1">
      <c r="Q4253" t="str">
        <v/>
      </c>
      <c r="S4253" t="e">
        <v>#N/A</v>
      </c>
    </row>
    <row r="4254" spans="17:19" hidden="1">
      <c r="Q4254" t="str">
        <v/>
      </c>
      <c r="S4254" t="e">
        <v>#N/A</v>
      </c>
    </row>
    <row r="4255" spans="17:19" hidden="1">
      <c r="Q4255" t="str">
        <v/>
      </c>
      <c r="S4255" t="e">
        <v>#N/A</v>
      </c>
    </row>
    <row r="4256" spans="17:19" hidden="1">
      <c r="Q4256" t="str">
        <v/>
      </c>
      <c r="S4256" t="e">
        <v>#N/A</v>
      </c>
    </row>
    <row r="4257" spans="17:19" hidden="1">
      <c r="Q4257" t="str">
        <v/>
      </c>
      <c r="S4257" t="e">
        <v>#N/A</v>
      </c>
    </row>
    <row r="4258" spans="17:19" hidden="1">
      <c r="Q4258" t="str">
        <v/>
      </c>
      <c r="S4258" t="e">
        <v>#N/A</v>
      </c>
    </row>
    <row r="4259" spans="17:19" hidden="1">
      <c r="Q4259" t="str">
        <v/>
      </c>
      <c r="S4259" t="e">
        <v>#N/A</v>
      </c>
    </row>
    <row r="4260" spans="17:19" hidden="1">
      <c r="Q4260" t="str">
        <v/>
      </c>
      <c r="S4260" t="e">
        <v>#N/A</v>
      </c>
    </row>
    <row r="4261" spans="17:19" hidden="1">
      <c r="Q4261" t="str">
        <v/>
      </c>
      <c r="S4261" t="e">
        <v>#N/A</v>
      </c>
    </row>
    <row r="4262" spans="17:19" hidden="1">
      <c r="Q4262" t="str">
        <v/>
      </c>
      <c r="S4262" t="e">
        <v>#N/A</v>
      </c>
    </row>
    <row r="4263" spans="17:19" hidden="1">
      <c r="Q4263" t="str">
        <v/>
      </c>
      <c r="S4263" t="e">
        <v>#N/A</v>
      </c>
    </row>
    <row r="4264" spans="17:19" hidden="1">
      <c r="Q4264" t="str">
        <v/>
      </c>
      <c r="S4264" t="e">
        <v>#N/A</v>
      </c>
    </row>
    <row r="4265" spans="17:19" hidden="1">
      <c r="Q4265" t="str">
        <v/>
      </c>
      <c r="S4265" t="e">
        <v>#N/A</v>
      </c>
    </row>
    <row r="4266" spans="17:19" hidden="1">
      <c r="Q4266" t="str">
        <v/>
      </c>
      <c r="S4266" t="e">
        <v>#N/A</v>
      </c>
    </row>
    <row r="4267" spans="17:19" hidden="1">
      <c r="Q4267" t="str">
        <v/>
      </c>
      <c r="S4267" t="e">
        <v>#N/A</v>
      </c>
    </row>
    <row r="4268" spans="17:19" hidden="1">
      <c r="Q4268" t="str">
        <v/>
      </c>
      <c r="S4268" t="e">
        <v>#N/A</v>
      </c>
    </row>
    <row r="4269" spans="17:19" hidden="1">
      <c r="Q4269" t="str">
        <v/>
      </c>
      <c r="S4269" t="e">
        <v>#N/A</v>
      </c>
    </row>
    <row r="4270" spans="17:19" hidden="1">
      <c r="Q4270" t="str">
        <v/>
      </c>
      <c r="S4270" t="e">
        <v>#N/A</v>
      </c>
    </row>
    <row r="4271" spans="17:19" hidden="1">
      <c r="Q4271" t="str">
        <v/>
      </c>
      <c r="S4271" t="e">
        <v>#N/A</v>
      </c>
    </row>
    <row r="4272" spans="17:19" hidden="1">
      <c r="Q4272" t="str">
        <v/>
      </c>
      <c r="S4272" t="e">
        <v>#N/A</v>
      </c>
    </row>
    <row r="4273" spans="17:19" hidden="1">
      <c r="Q4273" t="str">
        <v/>
      </c>
      <c r="S4273" t="e">
        <v>#N/A</v>
      </c>
    </row>
    <row r="4274" spans="17:19" hidden="1">
      <c r="Q4274" t="str">
        <v/>
      </c>
      <c r="S4274" t="e">
        <v>#N/A</v>
      </c>
    </row>
    <row r="4275" spans="17:19" hidden="1">
      <c r="Q4275" t="str">
        <v/>
      </c>
      <c r="S4275" t="e">
        <v>#N/A</v>
      </c>
    </row>
    <row r="4276" spans="17:19" hidden="1">
      <c r="Q4276" t="str">
        <v/>
      </c>
      <c r="S4276" t="e">
        <v>#N/A</v>
      </c>
    </row>
    <row r="4277" spans="17:19" hidden="1">
      <c r="Q4277" t="str">
        <v/>
      </c>
      <c r="S4277" t="e">
        <v>#N/A</v>
      </c>
    </row>
    <row r="4278" spans="17:19" hidden="1">
      <c r="Q4278" t="str">
        <v/>
      </c>
      <c r="S4278" t="e">
        <v>#N/A</v>
      </c>
    </row>
    <row r="4279" spans="17:19" hidden="1">
      <c r="Q4279" t="str">
        <v/>
      </c>
      <c r="S4279" t="e">
        <v>#N/A</v>
      </c>
    </row>
    <row r="4280" spans="17:19" hidden="1">
      <c r="Q4280" t="str">
        <v/>
      </c>
      <c r="S4280" t="e">
        <v>#N/A</v>
      </c>
    </row>
    <row r="4281" spans="17:19" hidden="1">
      <c r="Q4281" t="str">
        <v/>
      </c>
      <c r="S4281" t="e">
        <v>#N/A</v>
      </c>
    </row>
    <row r="4282" spans="17:19" hidden="1">
      <c r="Q4282" t="str">
        <v/>
      </c>
      <c r="S4282" t="e">
        <v>#N/A</v>
      </c>
    </row>
    <row r="4283" spans="17:19" hidden="1">
      <c r="Q4283" t="str">
        <v/>
      </c>
      <c r="S4283" t="e">
        <v>#N/A</v>
      </c>
    </row>
    <row r="4284" spans="17:19" hidden="1">
      <c r="Q4284" t="str">
        <v/>
      </c>
      <c r="S4284" t="e">
        <v>#N/A</v>
      </c>
    </row>
    <row r="4285" spans="17:19" hidden="1">
      <c r="Q4285" t="str">
        <v/>
      </c>
      <c r="S4285" t="e">
        <v>#N/A</v>
      </c>
    </row>
    <row r="4286" spans="17:19" hidden="1">
      <c r="Q4286" t="str">
        <v/>
      </c>
      <c r="S4286" t="e">
        <v>#N/A</v>
      </c>
    </row>
    <row r="4287" spans="17:19" hidden="1">
      <c r="Q4287" t="str">
        <v/>
      </c>
      <c r="S4287" t="e">
        <v>#N/A</v>
      </c>
    </row>
    <row r="4288" spans="17:19" hidden="1">
      <c r="Q4288" t="str">
        <v/>
      </c>
      <c r="S4288" t="e">
        <v>#N/A</v>
      </c>
    </row>
    <row r="4289" spans="17:19" hidden="1">
      <c r="Q4289" t="str">
        <v/>
      </c>
      <c r="S4289" t="e">
        <v>#N/A</v>
      </c>
    </row>
    <row r="4290" spans="17:19" hidden="1">
      <c r="Q4290" t="str">
        <v/>
      </c>
      <c r="S4290" t="e">
        <v>#N/A</v>
      </c>
    </row>
    <row r="4291" spans="17:19" hidden="1">
      <c r="Q4291" t="str">
        <v/>
      </c>
      <c r="S4291" t="e">
        <v>#N/A</v>
      </c>
    </row>
    <row r="4292" spans="17:19" hidden="1">
      <c r="Q4292" t="str">
        <v/>
      </c>
      <c r="S4292" t="e">
        <v>#N/A</v>
      </c>
    </row>
    <row r="4293" spans="17:19" hidden="1">
      <c r="Q4293" t="str">
        <v/>
      </c>
      <c r="S4293" t="e">
        <v>#N/A</v>
      </c>
    </row>
    <row r="4294" spans="17:19" hidden="1">
      <c r="Q4294" t="str">
        <v/>
      </c>
      <c r="S4294" t="e">
        <v>#N/A</v>
      </c>
    </row>
    <row r="4295" spans="17:19" hidden="1">
      <c r="Q4295" t="str">
        <v/>
      </c>
      <c r="S4295" t="e">
        <v>#N/A</v>
      </c>
    </row>
    <row r="4296" spans="17:19" hidden="1">
      <c r="Q4296" t="str">
        <v/>
      </c>
      <c r="S4296" t="e">
        <v>#N/A</v>
      </c>
    </row>
    <row r="4297" spans="17:19" hidden="1">
      <c r="Q4297" t="str">
        <v/>
      </c>
      <c r="S4297" t="e">
        <v>#N/A</v>
      </c>
    </row>
    <row r="4298" spans="17:19" hidden="1">
      <c r="Q4298" t="str">
        <v/>
      </c>
      <c r="S4298" t="e">
        <v>#N/A</v>
      </c>
    </row>
    <row r="4299" spans="17:19" hidden="1">
      <c r="Q4299" t="str">
        <v/>
      </c>
      <c r="S4299" t="e">
        <v>#N/A</v>
      </c>
    </row>
    <row r="4300" spans="17:19" hidden="1">
      <c r="Q4300" t="str">
        <v/>
      </c>
      <c r="S4300" t="e">
        <v>#N/A</v>
      </c>
    </row>
    <row r="4301" spans="17:19" hidden="1">
      <c r="Q4301" t="str">
        <v/>
      </c>
      <c r="S4301" t="e">
        <v>#N/A</v>
      </c>
    </row>
    <row r="4302" spans="17:19" hidden="1">
      <c r="Q4302" t="str">
        <v/>
      </c>
      <c r="S4302" t="e">
        <v>#N/A</v>
      </c>
    </row>
    <row r="4303" spans="17:19" hidden="1">
      <c r="Q4303" t="str">
        <v/>
      </c>
      <c r="S4303" t="e">
        <v>#N/A</v>
      </c>
    </row>
    <row r="4304" spans="17:19" hidden="1">
      <c r="Q4304" t="str">
        <v/>
      </c>
      <c r="S4304" t="e">
        <v>#N/A</v>
      </c>
    </row>
    <row r="4305" spans="17:19" hidden="1">
      <c r="Q4305" t="str">
        <v/>
      </c>
      <c r="S4305" t="e">
        <v>#N/A</v>
      </c>
    </row>
    <row r="4306" spans="17:19" hidden="1">
      <c r="Q4306" t="str">
        <v/>
      </c>
      <c r="S4306" t="e">
        <v>#N/A</v>
      </c>
    </row>
    <row r="4307" spans="17:19" hidden="1">
      <c r="Q4307" t="str">
        <v/>
      </c>
      <c r="S4307" t="e">
        <v>#N/A</v>
      </c>
    </row>
    <row r="4308" spans="17:19" hidden="1">
      <c r="Q4308" t="str">
        <v/>
      </c>
      <c r="S4308" t="e">
        <v>#N/A</v>
      </c>
    </row>
    <row r="4309" spans="17:19" hidden="1">
      <c r="Q4309" t="str">
        <v/>
      </c>
      <c r="S4309" t="e">
        <v>#N/A</v>
      </c>
    </row>
    <row r="4310" spans="17:19" hidden="1">
      <c r="Q4310" t="str">
        <v/>
      </c>
      <c r="S4310" t="e">
        <v>#N/A</v>
      </c>
    </row>
    <row r="4311" spans="17:19" hidden="1">
      <c r="Q4311" t="str">
        <v/>
      </c>
      <c r="S4311" t="e">
        <v>#N/A</v>
      </c>
    </row>
    <row r="4312" spans="17:19" hidden="1">
      <c r="Q4312" t="str">
        <v/>
      </c>
      <c r="S4312" t="e">
        <v>#N/A</v>
      </c>
    </row>
    <row r="4313" spans="17:19" hidden="1">
      <c r="Q4313" t="str">
        <v/>
      </c>
      <c r="S4313" t="e">
        <v>#N/A</v>
      </c>
    </row>
    <row r="4314" spans="17:19" hidden="1">
      <c r="Q4314" t="str">
        <v/>
      </c>
      <c r="S4314" t="e">
        <v>#N/A</v>
      </c>
    </row>
    <row r="4315" spans="17:19" hidden="1">
      <c r="Q4315" t="str">
        <v/>
      </c>
      <c r="S4315" t="e">
        <v>#N/A</v>
      </c>
    </row>
    <row r="4316" spans="17:19" hidden="1">
      <c r="Q4316" t="str">
        <v/>
      </c>
      <c r="S4316" t="e">
        <v>#N/A</v>
      </c>
    </row>
    <row r="4317" spans="17:19" hidden="1">
      <c r="Q4317" t="str">
        <v/>
      </c>
      <c r="S4317" t="e">
        <v>#N/A</v>
      </c>
    </row>
    <row r="4318" spans="17:19" hidden="1">
      <c r="Q4318" t="str">
        <v/>
      </c>
      <c r="S4318" t="e">
        <v>#N/A</v>
      </c>
    </row>
    <row r="4319" spans="17:19" hidden="1">
      <c r="Q4319" t="str">
        <v/>
      </c>
      <c r="S4319" t="e">
        <v>#N/A</v>
      </c>
    </row>
    <row r="4320" spans="17:19" hidden="1">
      <c r="Q4320" t="str">
        <v/>
      </c>
      <c r="S4320" t="e">
        <v>#N/A</v>
      </c>
    </row>
    <row r="4321" spans="17:19" hidden="1">
      <c r="Q4321" t="str">
        <v/>
      </c>
      <c r="S4321" t="e">
        <v>#N/A</v>
      </c>
    </row>
    <row r="4322" spans="17:19" hidden="1">
      <c r="Q4322" t="str">
        <v/>
      </c>
      <c r="S4322" t="e">
        <v>#N/A</v>
      </c>
    </row>
    <row r="4323" spans="17:19" hidden="1">
      <c r="Q4323" t="str">
        <v/>
      </c>
      <c r="S4323" t="e">
        <v>#N/A</v>
      </c>
    </row>
    <row r="4324" spans="17:19" hidden="1">
      <c r="Q4324" t="str">
        <v/>
      </c>
      <c r="S4324" t="e">
        <v>#N/A</v>
      </c>
    </row>
    <row r="4325" spans="17:19" hidden="1">
      <c r="Q4325" t="str">
        <v/>
      </c>
      <c r="S4325" t="e">
        <v>#N/A</v>
      </c>
    </row>
    <row r="4326" spans="17:19" hidden="1">
      <c r="Q4326" t="str">
        <v/>
      </c>
      <c r="S4326" t="e">
        <v>#N/A</v>
      </c>
    </row>
    <row r="4327" spans="17:19" hidden="1">
      <c r="Q4327" t="str">
        <v/>
      </c>
      <c r="S4327" t="e">
        <v>#N/A</v>
      </c>
    </row>
    <row r="4328" spans="17:19" hidden="1">
      <c r="Q4328" t="str">
        <v/>
      </c>
      <c r="S4328" t="e">
        <v>#N/A</v>
      </c>
    </row>
    <row r="4329" spans="17:19" hidden="1">
      <c r="Q4329" t="str">
        <v/>
      </c>
      <c r="S4329" t="e">
        <v>#N/A</v>
      </c>
    </row>
    <row r="4330" spans="17:19" hidden="1">
      <c r="Q4330" t="str">
        <v/>
      </c>
      <c r="S4330" t="e">
        <v>#N/A</v>
      </c>
    </row>
    <row r="4331" spans="17:19" hidden="1">
      <c r="Q4331" t="str">
        <v/>
      </c>
      <c r="S4331" t="e">
        <v>#N/A</v>
      </c>
    </row>
    <row r="4332" spans="17:19" hidden="1">
      <c r="Q4332" t="str">
        <v/>
      </c>
      <c r="S4332" t="e">
        <v>#N/A</v>
      </c>
    </row>
    <row r="4333" spans="17:19" hidden="1">
      <c r="Q4333" t="str">
        <v/>
      </c>
      <c r="S4333" t="e">
        <v>#N/A</v>
      </c>
    </row>
    <row r="4334" spans="17:19" hidden="1">
      <c r="Q4334" t="str">
        <v/>
      </c>
      <c r="S4334" t="e">
        <v>#N/A</v>
      </c>
    </row>
    <row r="4335" spans="17:19" hidden="1">
      <c r="Q4335" t="str">
        <v/>
      </c>
      <c r="S4335" t="e">
        <v>#N/A</v>
      </c>
    </row>
    <row r="4336" spans="17:19" hidden="1">
      <c r="Q4336" t="str">
        <v/>
      </c>
      <c r="S4336" t="e">
        <v>#N/A</v>
      </c>
    </row>
    <row r="4337" spans="17:19" hidden="1">
      <c r="Q4337" t="str">
        <v/>
      </c>
      <c r="S4337" t="e">
        <v>#N/A</v>
      </c>
    </row>
    <row r="4338" spans="17:19" hidden="1">
      <c r="Q4338" t="str">
        <v/>
      </c>
      <c r="S4338" t="e">
        <v>#N/A</v>
      </c>
    </row>
    <row r="4339" spans="17:19" hidden="1">
      <c r="Q4339" t="str">
        <v/>
      </c>
      <c r="S4339" t="e">
        <v>#N/A</v>
      </c>
    </row>
    <row r="4340" spans="17:19" hidden="1">
      <c r="Q4340" t="str">
        <v/>
      </c>
      <c r="S4340" t="e">
        <v>#N/A</v>
      </c>
    </row>
    <row r="4341" spans="17:19" hidden="1">
      <c r="Q4341" t="str">
        <v/>
      </c>
      <c r="S4341" t="e">
        <v>#N/A</v>
      </c>
    </row>
    <row r="4342" spans="17:19" hidden="1">
      <c r="Q4342" t="str">
        <v/>
      </c>
      <c r="S4342" t="e">
        <v>#N/A</v>
      </c>
    </row>
    <row r="4343" spans="17:19" hidden="1">
      <c r="Q4343" t="str">
        <v/>
      </c>
      <c r="S4343" t="e">
        <v>#N/A</v>
      </c>
    </row>
    <row r="4344" spans="17:19" hidden="1">
      <c r="Q4344" t="str">
        <v/>
      </c>
      <c r="S4344" t="e">
        <v>#N/A</v>
      </c>
    </row>
    <row r="4345" spans="17:19" hidden="1">
      <c r="Q4345" t="str">
        <v/>
      </c>
      <c r="S4345" t="e">
        <v>#N/A</v>
      </c>
    </row>
    <row r="4346" spans="17:19" hidden="1">
      <c r="Q4346" t="str">
        <v/>
      </c>
      <c r="S4346" t="e">
        <v>#N/A</v>
      </c>
    </row>
    <row r="4347" spans="17:19" hidden="1">
      <c r="Q4347" t="str">
        <v/>
      </c>
      <c r="S4347" t="e">
        <v>#N/A</v>
      </c>
    </row>
    <row r="4348" spans="17:19" hidden="1">
      <c r="Q4348" t="str">
        <v/>
      </c>
      <c r="S4348" t="e">
        <v>#N/A</v>
      </c>
    </row>
    <row r="4349" spans="17:19" hidden="1">
      <c r="Q4349" t="str">
        <v/>
      </c>
      <c r="S4349" t="e">
        <v>#N/A</v>
      </c>
    </row>
    <row r="4350" spans="17:19" hidden="1">
      <c r="Q4350" t="str">
        <v/>
      </c>
      <c r="S4350" t="e">
        <v>#N/A</v>
      </c>
    </row>
    <row r="4351" spans="17:19" hidden="1">
      <c r="Q4351" t="str">
        <v/>
      </c>
      <c r="S4351" t="e">
        <v>#N/A</v>
      </c>
    </row>
    <row r="4352" spans="17:19" hidden="1">
      <c r="Q4352" t="str">
        <v/>
      </c>
      <c r="S4352" t="e">
        <v>#N/A</v>
      </c>
    </row>
    <row r="4353" spans="17:19" hidden="1">
      <c r="Q4353" t="str">
        <v/>
      </c>
      <c r="S4353" t="e">
        <v>#N/A</v>
      </c>
    </row>
    <row r="4354" spans="17:19" hidden="1">
      <c r="Q4354" t="str">
        <v/>
      </c>
      <c r="S4354" t="e">
        <v>#N/A</v>
      </c>
    </row>
    <row r="4355" spans="17:19" hidden="1">
      <c r="Q4355" t="str">
        <v/>
      </c>
      <c r="S4355" t="e">
        <v>#N/A</v>
      </c>
    </row>
    <row r="4356" spans="17:19" hidden="1">
      <c r="Q4356" t="str">
        <v/>
      </c>
      <c r="S4356" t="e">
        <v>#N/A</v>
      </c>
    </row>
    <row r="4357" spans="17:19" hidden="1">
      <c r="Q4357" t="str">
        <v/>
      </c>
      <c r="S4357" t="e">
        <v>#N/A</v>
      </c>
    </row>
    <row r="4358" spans="17:19" hidden="1">
      <c r="Q4358" t="str">
        <v/>
      </c>
      <c r="S4358" t="e">
        <v>#N/A</v>
      </c>
    </row>
    <row r="4359" spans="17:19" hidden="1">
      <c r="Q4359" t="str">
        <v/>
      </c>
      <c r="S4359" t="e">
        <v>#N/A</v>
      </c>
    </row>
    <row r="4360" spans="17:19" hidden="1">
      <c r="Q4360" t="str">
        <v/>
      </c>
      <c r="S4360" t="e">
        <v>#N/A</v>
      </c>
    </row>
    <row r="4361" spans="17:19" hidden="1">
      <c r="Q4361" t="str">
        <v/>
      </c>
      <c r="S4361" t="e">
        <v>#N/A</v>
      </c>
    </row>
    <row r="4362" spans="17:19" hidden="1">
      <c r="Q4362" t="str">
        <v/>
      </c>
      <c r="S4362" t="e">
        <v>#N/A</v>
      </c>
    </row>
    <row r="4363" spans="17:19" hidden="1">
      <c r="Q4363" t="str">
        <v/>
      </c>
      <c r="S4363" t="e">
        <v>#N/A</v>
      </c>
    </row>
    <row r="4364" spans="17:19" hidden="1">
      <c r="Q4364" t="str">
        <v/>
      </c>
      <c r="S4364" t="e">
        <v>#N/A</v>
      </c>
    </row>
    <row r="4365" spans="17:19" hidden="1">
      <c r="Q4365" t="str">
        <v/>
      </c>
      <c r="S4365" t="e">
        <v>#N/A</v>
      </c>
    </row>
    <row r="4366" spans="17:19" hidden="1">
      <c r="Q4366" t="str">
        <v/>
      </c>
      <c r="S4366" t="e">
        <v>#N/A</v>
      </c>
    </row>
    <row r="4367" spans="17:19" hidden="1">
      <c r="Q4367" t="str">
        <v/>
      </c>
      <c r="S4367" t="e">
        <v>#N/A</v>
      </c>
    </row>
    <row r="4368" spans="17:19" hidden="1">
      <c r="Q4368" t="str">
        <v/>
      </c>
      <c r="S4368" t="e">
        <v>#N/A</v>
      </c>
    </row>
    <row r="4369" spans="17:19" hidden="1">
      <c r="Q4369" t="str">
        <v/>
      </c>
      <c r="S4369" t="e">
        <v>#N/A</v>
      </c>
    </row>
    <row r="4370" spans="17:19" hidden="1">
      <c r="Q4370" t="str">
        <v/>
      </c>
      <c r="S4370" t="e">
        <v>#N/A</v>
      </c>
    </row>
    <row r="4371" spans="17:19" hidden="1">
      <c r="Q4371" t="str">
        <v/>
      </c>
      <c r="S4371" t="e">
        <v>#N/A</v>
      </c>
    </row>
    <row r="4372" spans="17:19" hidden="1">
      <c r="Q4372" t="str">
        <v/>
      </c>
      <c r="S4372" t="e">
        <v>#N/A</v>
      </c>
    </row>
    <row r="4373" spans="17:19" hidden="1">
      <c r="Q4373" t="str">
        <v/>
      </c>
      <c r="S4373" t="e">
        <v>#N/A</v>
      </c>
    </row>
    <row r="4374" spans="17:19" hidden="1">
      <c r="Q4374" t="str">
        <v/>
      </c>
      <c r="S4374" t="e">
        <v>#N/A</v>
      </c>
    </row>
    <row r="4375" spans="17:19" hidden="1">
      <c r="Q4375" t="str">
        <v/>
      </c>
      <c r="S4375" t="e">
        <v>#N/A</v>
      </c>
    </row>
    <row r="4376" spans="17:19" hidden="1">
      <c r="Q4376" t="str">
        <v/>
      </c>
      <c r="S4376" t="e">
        <v>#N/A</v>
      </c>
    </row>
    <row r="4377" spans="17:19" hidden="1">
      <c r="Q4377" t="str">
        <v/>
      </c>
      <c r="S4377" t="e">
        <v>#N/A</v>
      </c>
    </row>
    <row r="4378" spans="17:19" hidden="1">
      <c r="Q4378" t="str">
        <v/>
      </c>
      <c r="S4378" t="e">
        <v>#N/A</v>
      </c>
    </row>
    <row r="4379" spans="17:19" hidden="1">
      <c r="Q4379" t="str">
        <v/>
      </c>
      <c r="S4379" t="e">
        <v>#N/A</v>
      </c>
    </row>
    <row r="4380" spans="17:19" hidden="1">
      <c r="Q4380" t="str">
        <v/>
      </c>
      <c r="S4380" t="e">
        <v>#N/A</v>
      </c>
    </row>
    <row r="4381" spans="17:19" hidden="1">
      <c r="Q4381" t="str">
        <v/>
      </c>
      <c r="S4381" t="e">
        <v>#N/A</v>
      </c>
    </row>
    <row r="4382" spans="17:19" hidden="1">
      <c r="Q4382" t="str">
        <v/>
      </c>
      <c r="S4382" t="e">
        <v>#N/A</v>
      </c>
    </row>
    <row r="4383" spans="17:19" hidden="1">
      <c r="Q4383" t="str">
        <v/>
      </c>
      <c r="S4383" t="e">
        <v>#N/A</v>
      </c>
    </row>
    <row r="4384" spans="17:19" hidden="1">
      <c r="Q4384" t="str">
        <v/>
      </c>
      <c r="S4384" t="e">
        <v>#N/A</v>
      </c>
    </row>
    <row r="4385" spans="17:19" hidden="1">
      <c r="Q4385" t="str">
        <v/>
      </c>
      <c r="S4385" t="e">
        <v>#N/A</v>
      </c>
    </row>
    <row r="4386" spans="17:19" hidden="1">
      <c r="Q4386" t="str">
        <v/>
      </c>
      <c r="S4386" t="e">
        <v>#N/A</v>
      </c>
    </row>
    <row r="4387" spans="17:19" hidden="1">
      <c r="Q4387" t="str">
        <v/>
      </c>
      <c r="S4387" t="e">
        <v>#N/A</v>
      </c>
    </row>
    <row r="4388" spans="17:19" hidden="1">
      <c r="Q4388" t="str">
        <v/>
      </c>
      <c r="S4388" t="e">
        <v>#N/A</v>
      </c>
    </row>
    <row r="4389" spans="17:19" hidden="1">
      <c r="Q4389" t="str">
        <v/>
      </c>
      <c r="S4389" t="e">
        <v>#N/A</v>
      </c>
    </row>
    <row r="4390" spans="17:19" hidden="1">
      <c r="Q4390" t="str">
        <v/>
      </c>
      <c r="S4390" t="e">
        <v>#N/A</v>
      </c>
    </row>
    <row r="4391" spans="17:19" hidden="1">
      <c r="Q4391" t="str">
        <v/>
      </c>
      <c r="S4391" t="e">
        <v>#N/A</v>
      </c>
    </row>
    <row r="4392" spans="17:19" hidden="1">
      <c r="Q4392" t="str">
        <v/>
      </c>
      <c r="S4392" t="e">
        <v>#N/A</v>
      </c>
    </row>
    <row r="4393" spans="17:19" hidden="1">
      <c r="Q4393" t="str">
        <v/>
      </c>
      <c r="S4393" t="e">
        <v>#N/A</v>
      </c>
    </row>
    <row r="4394" spans="17:19" hidden="1">
      <c r="Q4394" t="str">
        <v/>
      </c>
      <c r="S4394" t="e">
        <v>#N/A</v>
      </c>
    </row>
    <row r="4395" spans="17:19" hidden="1">
      <c r="Q4395" t="str">
        <v/>
      </c>
      <c r="S4395" t="e">
        <v>#N/A</v>
      </c>
    </row>
    <row r="4396" spans="17:19" hidden="1">
      <c r="Q4396" t="str">
        <v/>
      </c>
      <c r="S4396" t="e">
        <v>#N/A</v>
      </c>
    </row>
    <row r="4397" spans="17:19" hidden="1">
      <c r="Q4397" t="str">
        <v/>
      </c>
      <c r="S4397" t="e">
        <v>#N/A</v>
      </c>
    </row>
    <row r="4398" spans="17:19" hidden="1">
      <c r="Q4398" t="str">
        <v/>
      </c>
      <c r="S4398" t="e">
        <v>#N/A</v>
      </c>
    </row>
    <row r="4399" spans="17:19" hidden="1">
      <c r="Q4399" t="str">
        <v/>
      </c>
      <c r="S4399" t="e">
        <v>#N/A</v>
      </c>
    </row>
    <row r="4400" spans="17:19" hidden="1">
      <c r="Q4400" t="str">
        <v/>
      </c>
      <c r="S4400" t="e">
        <v>#N/A</v>
      </c>
    </row>
    <row r="4401" spans="17:19" hidden="1">
      <c r="Q4401" t="str">
        <v/>
      </c>
      <c r="S4401" t="e">
        <v>#N/A</v>
      </c>
    </row>
    <row r="4402" spans="17:19" hidden="1">
      <c r="Q4402" t="str">
        <v/>
      </c>
      <c r="S4402" t="e">
        <v>#N/A</v>
      </c>
    </row>
    <row r="4403" spans="17:19" hidden="1">
      <c r="Q4403" t="str">
        <v/>
      </c>
      <c r="S4403" t="e">
        <v>#N/A</v>
      </c>
    </row>
    <row r="4404" spans="17:19" hidden="1">
      <c r="Q4404" t="str">
        <v/>
      </c>
      <c r="S4404" t="e">
        <v>#N/A</v>
      </c>
    </row>
    <row r="4405" spans="17:19" hidden="1">
      <c r="Q4405" t="str">
        <v/>
      </c>
      <c r="S4405" t="e">
        <v>#N/A</v>
      </c>
    </row>
    <row r="4406" spans="17:19" hidden="1">
      <c r="Q4406" t="str">
        <v/>
      </c>
      <c r="S4406" t="e">
        <v>#N/A</v>
      </c>
    </row>
    <row r="4407" spans="17:19" hidden="1">
      <c r="Q4407" t="str">
        <v/>
      </c>
      <c r="S4407" t="e">
        <v>#N/A</v>
      </c>
    </row>
    <row r="4408" spans="17:19" hidden="1">
      <c r="Q4408" t="str">
        <v/>
      </c>
      <c r="S4408" t="e">
        <v>#N/A</v>
      </c>
    </row>
    <row r="4409" spans="17:19" hidden="1">
      <c r="Q4409" t="str">
        <v/>
      </c>
      <c r="S4409" t="e">
        <v>#N/A</v>
      </c>
    </row>
    <row r="4410" spans="17:19" hidden="1">
      <c r="Q4410" t="str">
        <v/>
      </c>
      <c r="S4410" t="e">
        <v>#N/A</v>
      </c>
    </row>
    <row r="4411" spans="17:19" hidden="1">
      <c r="Q4411" t="str">
        <v/>
      </c>
      <c r="S4411" t="e">
        <v>#N/A</v>
      </c>
    </row>
    <row r="4412" spans="17:19" hidden="1">
      <c r="Q4412" t="str">
        <v/>
      </c>
      <c r="S4412" t="e">
        <v>#N/A</v>
      </c>
    </row>
    <row r="4413" spans="17:19" hidden="1">
      <c r="Q4413" t="str">
        <v/>
      </c>
      <c r="S4413" t="e">
        <v>#N/A</v>
      </c>
    </row>
    <row r="4414" spans="17:19" hidden="1">
      <c r="Q4414" t="str">
        <v/>
      </c>
      <c r="S4414" t="e">
        <v>#N/A</v>
      </c>
    </row>
    <row r="4415" spans="17:19" hidden="1">
      <c r="Q4415" t="str">
        <v/>
      </c>
      <c r="S4415" t="e">
        <v>#N/A</v>
      </c>
    </row>
    <row r="4416" spans="17:19" hidden="1">
      <c r="Q4416" t="str">
        <v/>
      </c>
      <c r="S4416" t="e">
        <v>#N/A</v>
      </c>
    </row>
    <row r="4417" spans="17:19" hidden="1">
      <c r="Q4417" t="str">
        <v/>
      </c>
      <c r="S4417" t="e">
        <v>#N/A</v>
      </c>
    </row>
    <row r="4418" spans="17:19" hidden="1">
      <c r="Q4418" t="str">
        <v/>
      </c>
      <c r="S4418" t="e">
        <v>#N/A</v>
      </c>
    </row>
    <row r="4419" spans="17:19" hidden="1">
      <c r="Q4419" t="str">
        <v/>
      </c>
      <c r="S4419" t="e">
        <v>#N/A</v>
      </c>
    </row>
    <row r="4420" spans="17:19" hidden="1">
      <c r="Q4420" t="str">
        <v/>
      </c>
      <c r="S4420" t="e">
        <v>#N/A</v>
      </c>
    </row>
    <row r="4421" spans="17:19" hidden="1">
      <c r="Q4421" t="str">
        <v/>
      </c>
      <c r="S4421" t="e">
        <v>#N/A</v>
      </c>
    </row>
    <row r="4422" spans="17:19" hidden="1">
      <c r="Q4422" t="str">
        <v/>
      </c>
      <c r="S4422" t="e">
        <v>#N/A</v>
      </c>
    </row>
    <row r="4423" spans="17:19" hidden="1">
      <c r="Q4423" t="str">
        <v/>
      </c>
      <c r="S4423" t="e">
        <v>#N/A</v>
      </c>
    </row>
    <row r="4424" spans="17:19" hidden="1">
      <c r="Q4424" t="str">
        <v/>
      </c>
      <c r="S4424" t="e">
        <v>#N/A</v>
      </c>
    </row>
    <row r="4425" spans="17:19" hidden="1">
      <c r="Q4425" t="str">
        <v/>
      </c>
      <c r="S4425" t="e">
        <v>#N/A</v>
      </c>
    </row>
    <row r="4426" spans="17:19" hidden="1">
      <c r="Q4426" t="str">
        <v/>
      </c>
      <c r="S4426" t="e">
        <v>#N/A</v>
      </c>
    </row>
    <row r="4427" spans="17:19" hidden="1">
      <c r="Q4427" t="str">
        <v/>
      </c>
      <c r="S4427" t="e">
        <v>#N/A</v>
      </c>
    </row>
    <row r="4428" spans="17:19" hidden="1">
      <c r="Q4428" t="str">
        <v/>
      </c>
      <c r="S4428" t="e">
        <v>#N/A</v>
      </c>
    </row>
    <row r="4429" spans="17:19" hidden="1">
      <c r="Q4429" t="str">
        <v/>
      </c>
      <c r="S4429" t="e">
        <v>#N/A</v>
      </c>
    </row>
    <row r="4430" spans="17:19" hidden="1">
      <c r="Q4430" t="str">
        <v/>
      </c>
      <c r="S4430" t="e">
        <v>#N/A</v>
      </c>
    </row>
    <row r="4431" spans="17:19" hidden="1">
      <c r="Q4431" t="str">
        <v/>
      </c>
      <c r="S4431" t="e">
        <v>#N/A</v>
      </c>
    </row>
    <row r="4432" spans="17:19" hidden="1">
      <c r="Q4432" t="str">
        <v/>
      </c>
      <c r="S4432" t="e">
        <v>#N/A</v>
      </c>
    </row>
    <row r="4433" spans="17:19" hidden="1">
      <c r="Q4433" t="str">
        <v/>
      </c>
      <c r="S4433" t="e">
        <v>#N/A</v>
      </c>
    </row>
    <row r="4434" spans="17:19" hidden="1">
      <c r="Q4434" t="str">
        <v/>
      </c>
      <c r="S4434" t="e">
        <v>#N/A</v>
      </c>
    </row>
    <row r="4435" spans="17:19" hidden="1">
      <c r="Q4435" t="str">
        <v/>
      </c>
      <c r="S4435" t="e">
        <v>#N/A</v>
      </c>
    </row>
    <row r="4436" spans="17:19" hidden="1">
      <c r="Q4436" t="str">
        <v/>
      </c>
      <c r="S4436" t="e">
        <v>#N/A</v>
      </c>
    </row>
    <row r="4437" spans="17:19" hidden="1">
      <c r="Q4437" t="str">
        <v/>
      </c>
      <c r="S4437" t="e">
        <v>#N/A</v>
      </c>
    </row>
    <row r="4438" spans="17:19" hidden="1">
      <c r="Q4438" t="str">
        <v/>
      </c>
      <c r="S4438" t="e">
        <v>#N/A</v>
      </c>
    </row>
    <row r="4439" spans="17:19" hidden="1">
      <c r="Q4439" t="str">
        <v/>
      </c>
      <c r="S4439" t="e">
        <v>#N/A</v>
      </c>
    </row>
    <row r="4440" spans="17:19" hidden="1">
      <c r="Q4440" t="str">
        <v/>
      </c>
      <c r="S4440" t="e">
        <v>#N/A</v>
      </c>
    </row>
    <row r="4441" spans="17:19" hidden="1">
      <c r="Q4441" t="str">
        <v/>
      </c>
      <c r="S4441" t="e">
        <v>#N/A</v>
      </c>
    </row>
    <row r="4442" spans="17:19" hidden="1">
      <c r="Q4442" t="str">
        <v/>
      </c>
      <c r="S4442" t="e">
        <v>#N/A</v>
      </c>
    </row>
    <row r="4443" spans="17:19" hidden="1">
      <c r="Q4443" t="str">
        <v/>
      </c>
      <c r="S4443" t="e">
        <v>#N/A</v>
      </c>
    </row>
    <row r="4444" spans="17:19" hidden="1">
      <c r="Q4444" t="str">
        <v/>
      </c>
      <c r="S4444" t="e">
        <v>#N/A</v>
      </c>
    </row>
    <row r="4445" spans="17:19" hidden="1">
      <c r="Q4445" t="str">
        <v/>
      </c>
      <c r="S4445" t="e">
        <v>#N/A</v>
      </c>
    </row>
    <row r="4446" spans="17:19" hidden="1">
      <c r="Q4446" t="str">
        <v/>
      </c>
      <c r="S4446" t="e">
        <v>#N/A</v>
      </c>
    </row>
    <row r="4447" spans="17:19" hidden="1">
      <c r="Q4447" t="str">
        <v/>
      </c>
      <c r="S4447" t="e">
        <v>#N/A</v>
      </c>
    </row>
    <row r="4448" spans="17:19" hidden="1">
      <c r="Q4448" t="str">
        <v/>
      </c>
      <c r="S4448" t="e">
        <v>#N/A</v>
      </c>
    </row>
    <row r="4449" spans="17:19" hidden="1">
      <c r="Q4449" t="str">
        <v/>
      </c>
      <c r="S4449" t="e">
        <v>#N/A</v>
      </c>
    </row>
    <row r="4450" spans="17:19" hidden="1">
      <c r="Q4450" t="str">
        <v/>
      </c>
      <c r="S4450" t="e">
        <v>#N/A</v>
      </c>
    </row>
    <row r="4451" spans="17:19" hidden="1">
      <c r="Q4451" t="str">
        <v/>
      </c>
      <c r="S4451" t="e">
        <v>#N/A</v>
      </c>
    </row>
    <row r="4452" spans="17:19" hidden="1">
      <c r="Q4452" t="str">
        <v/>
      </c>
      <c r="S4452" t="e">
        <v>#N/A</v>
      </c>
    </row>
    <row r="4453" spans="17:19" hidden="1">
      <c r="Q4453" t="str">
        <v/>
      </c>
      <c r="S4453" t="e">
        <v>#N/A</v>
      </c>
    </row>
    <row r="4454" spans="17:19" hidden="1">
      <c r="Q4454" t="str">
        <v/>
      </c>
      <c r="S4454" t="e">
        <v>#N/A</v>
      </c>
    </row>
    <row r="4455" spans="17:19" hidden="1">
      <c r="Q4455" t="str">
        <v/>
      </c>
      <c r="S4455" t="e">
        <v>#N/A</v>
      </c>
    </row>
    <row r="4456" spans="17:19" hidden="1">
      <c r="Q4456" t="str">
        <v/>
      </c>
      <c r="S4456" t="e">
        <v>#N/A</v>
      </c>
    </row>
    <row r="4457" spans="17:19" hidden="1">
      <c r="Q4457" t="str">
        <v/>
      </c>
      <c r="S4457" t="e">
        <v>#N/A</v>
      </c>
    </row>
    <row r="4458" spans="17:19" hidden="1">
      <c r="Q4458" t="str">
        <v/>
      </c>
      <c r="S4458" t="e">
        <v>#N/A</v>
      </c>
    </row>
    <row r="4459" spans="17:19" hidden="1">
      <c r="Q4459" t="str">
        <v/>
      </c>
      <c r="S4459" t="e">
        <v>#N/A</v>
      </c>
    </row>
    <row r="4460" spans="17:19" hidden="1">
      <c r="Q4460" t="str">
        <v/>
      </c>
      <c r="S4460" t="e">
        <v>#N/A</v>
      </c>
    </row>
    <row r="4461" spans="17:19" hidden="1">
      <c r="Q4461" t="str">
        <v/>
      </c>
      <c r="S4461" t="e">
        <v>#N/A</v>
      </c>
    </row>
    <row r="4462" spans="17:19" hidden="1">
      <c r="Q4462" t="str">
        <v/>
      </c>
      <c r="S4462" t="e">
        <v>#N/A</v>
      </c>
    </row>
    <row r="4463" spans="17:19" hidden="1">
      <c r="Q4463" t="str">
        <v/>
      </c>
      <c r="S4463" t="e">
        <v>#N/A</v>
      </c>
    </row>
    <row r="4464" spans="17:19" hidden="1">
      <c r="Q4464" t="str">
        <v/>
      </c>
      <c r="S4464" t="e">
        <v>#N/A</v>
      </c>
    </row>
    <row r="4465" spans="17:19" hidden="1">
      <c r="Q4465" t="str">
        <v/>
      </c>
      <c r="S4465" t="e">
        <v>#N/A</v>
      </c>
    </row>
    <row r="4466" spans="17:19" hidden="1">
      <c r="Q4466" t="str">
        <v/>
      </c>
      <c r="S4466" t="e">
        <v>#N/A</v>
      </c>
    </row>
    <row r="4467" spans="17:19" hidden="1">
      <c r="Q4467" t="str">
        <v/>
      </c>
      <c r="S4467" t="e">
        <v>#N/A</v>
      </c>
    </row>
    <row r="4468" spans="17:19" hidden="1">
      <c r="Q4468" t="str">
        <v/>
      </c>
      <c r="S4468" t="e">
        <v>#N/A</v>
      </c>
    </row>
    <row r="4469" spans="17:19" hidden="1">
      <c r="Q4469" t="str">
        <v/>
      </c>
      <c r="S4469" t="e">
        <v>#N/A</v>
      </c>
    </row>
    <row r="4470" spans="17:19" hidden="1">
      <c r="Q4470" t="str">
        <v/>
      </c>
      <c r="S4470" t="e">
        <v>#N/A</v>
      </c>
    </row>
    <row r="4471" spans="17:19" hidden="1">
      <c r="Q4471" t="str">
        <v/>
      </c>
      <c r="S4471" t="e">
        <v>#N/A</v>
      </c>
    </row>
    <row r="4472" spans="17:19" hidden="1">
      <c r="Q4472" t="str">
        <v/>
      </c>
      <c r="S4472" t="e">
        <v>#N/A</v>
      </c>
    </row>
    <row r="4473" spans="17:19" hidden="1">
      <c r="Q4473" t="str">
        <v/>
      </c>
      <c r="S4473" t="e">
        <v>#N/A</v>
      </c>
    </row>
    <row r="4474" spans="17:19" hidden="1">
      <c r="Q4474" t="str">
        <v/>
      </c>
      <c r="S4474" t="e">
        <v>#N/A</v>
      </c>
    </row>
    <row r="4475" spans="17:19" hidden="1">
      <c r="Q4475" t="str">
        <v/>
      </c>
      <c r="S4475" t="e">
        <v>#N/A</v>
      </c>
    </row>
    <row r="4476" spans="17:19" hidden="1">
      <c r="Q4476" t="str">
        <v/>
      </c>
      <c r="S4476" t="e">
        <v>#N/A</v>
      </c>
    </row>
    <row r="4477" spans="17:19" hidden="1">
      <c r="Q4477" t="str">
        <v/>
      </c>
      <c r="S4477" t="e">
        <v>#N/A</v>
      </c>
    </row>
    <row r="4478" spans="17:19" hidden="1">
      <c r="Q4478" t="str">
        <v/>
      </c>
      <c r="S4478" t="e">
        <v>#N/A</v>
      </c>
    </row>
    <row r="4479" spans="17:19" hidden="1">
      <c r="Q4479" t="str">
        <v/>
      </c>
      <c r="S4479" t="e">
        <v>#N/A</v>
      </c>
    </row>
    <row r="4480" spans="17:19" hidden="1">
      <c r="Q4480" t="str">
        <v/>
      </c>
      <c r="S4480" t="e">
        <v>#N/A</v>
      </c>
    </row>
    <row r="4481" spans="17:19" hidden="1">
      <c r="Q4481" t="str">
        <v/>
      </c>
      <c r="S4481" t="e">
        <v>#N/A</v>
      </c>
    </row>
    <row r="4482" spans="17:19" hidden="1">
      <c r="Q4482" t="str">
        <v/>
      </c>
      <c r="S4482" t="e">
        <v>#N/A</v>
      </c>
    </row>
    <row r="4483" spans="17:19" hidden="1">
      <c r="Q4483" t="str">
        <v/>
      </c>
      <c r="S4483" t="e">
        <v>#N/A</v>
      </c>
    </row>
    <row r="4484" spans="17:19" hidden="1">
      <c r="Q4484" t="str">
        <v/>
      </c>
      <c r="S4484" t="e">
        <v>#N/A</v>
      </c>
    </row>
    <row r="4485" spans="17:19" hidden="1">
      <c r="Q4485" t="str">
        <v/>
      </c>
      <c r="S4485" t="e">
        <v>#N/A</v>
      </c>
    </row>
    <row r="4486" spans="17:19" hidden="1">
      <c r="Q4486" t="str">
        <v/>
      </c>
      <c r="S4486" t="e">
        <v>#N/A</v>
      </c>
    </row>
    <row r="4487" spans="17:19" hidden="1">
      <c r="Q4487" t="str">
        <v/>
      </c>
      <c r="S4487" t="e">
        <v>#N/A</v>
      </c>
    </row>
    <row r="4488" spans="17:19" hidden="1">
      <c r="Q4488" t="str">
        <v/>
      </c>
      <c r="S4488" t="e">
        <v>#N/A</v>
      </c>
    </row>
    <row r="4489" spans="17:19" hidden="1">
      <c r="Q4489" t="str">
        <v/>
      </c>
      <c r="S4489" t="e">
        <v>#N/A</v>
      </c>
    </row>
    <row r="4490" spans="17:19" hidden="1">
      <c r="Q4490" t="str">
        <v/>
      </c>
      <c r="S4490" t="e">
        <v>#N/A</v>
      </c>
    </row>
    <row r="4491" spans="17:19" hidden="1">
      <c r="Q4491" t="str">
        <v/>
      </c>
      <c r="S4491" t="e">
        <v>#N/A</v>
      </c>
    </row>
    <row r="4492" spans="17:19" hidden="1">
      <c r="Q4492" t="str">
        <v/>
      </c>
      <c r="S4492" t="e">
        <v>#N/A</v>
      </c>
    </row>
    <row r="4493" spans="17:19" hidden="1">
      <c r="Q4493" t="str">
        <v/>
      </c>
      <c r="S4493" t="e">
        <v>#N/A</v>
      </c>
    </row>
    <row r="4494" spans="17:19" hidden="1">
      <c r="Q4494" t="str">
        <v/>
      </c>
      <c r="S4494" t="e">
        <v>#N/A</v>
      </c>
    </row>
    <row r="4495" spans="17:19" hidden="1">
      <c r="Q4495" t="str">
        <v/>
      </c>
      <c r="S4495" t="e">
        <v>#N/A</v>
      </c>
    </row>
    <row r="4496" spans="17:19" hidden="1">
      <c r="Q4496" t="str">
        <v/>
      </c>
      <c r="S4496" t="e">
        <v>#N/A</v>
      </c>
    </row>
    <row r="4497" spans="17:19" hidden="1">
      <c r="Q4497" t="str">
        <v/>
      </c>
      <c r="S4497" t="e">
        <v>#N/A</v>
      </c>
    </row>
    <row r="4498" spans="17:19" hidden="1">
      <c r="Q4498" t="str">
        <v/>
      </c>
      <c r="S4498" t="e">
        <v>#N/A</v>
      </c>
    </row>
    <row r="4499" spans="17:19" hidden="1">
      <c r="Q4499" t="str">
        <v/>
      </c>
      <c r="S4499" t="e">
        <v>#N/A</v>
      </c>
    </row>
    <row r="4500" spans="17:19" hidden="1">
      <c r="Q4500" t="str">
        <v/>
      </c>
      <c r="S4500" t="e">
        <v>#N/A</v>
      </c>
    </row>
    <row r="4501" spans="17:19" hidden="1">
      <c r="Q4501" t="str">
        <v/>
      </c>
      <c r="S4501" t="e">
        <v>#N/A</v>
      </c>
    </row>
    <row r="4502" spans="17:19" hidden="1">
      <c r="Q4502" t="str">
        <v/>
      </c>
      <c r="S4502" t="e">
        <v>#N/A</v>
      </c>
    </row>
    <row r="4503" spans="17:19" hidden="1">
      <c r="Q4503" t="str">
        <v/>
      </c>
      <c r="S4503" t="e">
        <v>#N/A</v>
      </c>
    </row>
    <row r="4504" spans="17:19" hidden="1">
      <c r="Q4504" t="str">
        <v/>
      </c>
      <c r="S4504" t="e">
        <v>#N/A</v>
      </c>
    </row>
    <row r="4505" spans="17:19" hidden="1">
      <c r="Q4505" t="str">
        <v/>
      </c>
      <c r="S4505" t="e">
        <v>#N/A</v>
      </c>
    </row>
    <row r="4506" spans="17:19" hidden="1">
      <c r="Q4506" t="str">
        <v/>
      </c>
      <c r="S4506" t="e">
        <v>#N/A</v>
      </c>
    </row>
    <row r="4507" spans="17:19" hidden="1">
      <c r="Q4507" t="str">
        <v/>
      </c>
      <c r="S4507" t="e">
        <v>#N/A</v>
      </c>
    </row>
    <row r="4508" spans="17:19" hidden="1">
      <c r="Q4508" t="str">
        <v/>
      </c>
      <c r="S4508" t="e">
        <v>#N/A</v>
      </c>
    </row>
    <row r="4509" spans="17:19" hidden="1">
      <c r="Q4509" t="str">
        <v/>
      </c>
      <c r="S4509" t="e">
        <v>#N/A</v>
      </c>
    </row>
    <row r="4510" spans="17:19" hidden="1">
      <c r="Q4510" t="str">
        <v/>
      </c>
      <c r="S4510" t="e">
        <v>#N/A</v>
      </c>
    </row>
    <row r="4511" spans="17:19" hidden="1">
      <c r="Q4511" t="str">
        <v/>
      </c>
      <c r="S4511" t="e">
        <v>#N/A</v>
      </c>
    </row>
    <row r="4512" spans="17:19" hidden="1">
      <c r="Q4512" t="str">
        <v/>
      </c>
      <c r="S4512" t="e">
        <v>#N/A</v>
      </c>
    </row>
    <row r="4513" spans="17:19" hidden="1">
      <c r="Q4513" t="str">
        <v/>
      </c>
      <c r="S4513" t="e">
        <v>#N/A</v>
      </c>
    </row>
    <row r="4514" spans="17:19" hidden="1">
      <c r="Q4514" t="str">
        <v/>
      </c>
      <c r="S4514" t="e">
        <v>#N/A</v>
      </c>
    </row>
    <row r="4515" spans="17:19" hidden="1">
      <c r="Q4515" t="str">
        <v/>
      </c>
      <c r="S4515" t="e">
        <v>#N/A</v>
      </c>
    </row>
    <row r="4516" spans="17:19" hidden="1">
      <c r="Q4516" t="str">
        <v/>
      </c>
      <c r="S4516" t="e">
        <v>#N/A</v>
      </c>
    </row>
    <row r="4517" spans="17:19" hidden="1">
      <c r="Q4517" t="str">
        <v/>
      </c>
      <c r="S4517" t="e">
        <v>#N/A</v>
      </c>
    </row>
    <row r="4518" spans="17:19" hidden="1">
      <c r="Q4518" t="str">
        <v/>
      </c>
      <c r="S4518" t="e">
        <v>#N/A</v>
      </c>
    </row>
    <row r="4519" spans="17:19" hidden="1">
      <c r="Q4519" t="str">
        <v/>
      </c>
      <c r="S4519" t="e">
        <v>#N/A</v>
      </c>
    </row>
    <row r="4520" spans="17:19" hidden="1">
      <c r="Q4520" t="str">
        <v/>
      </c>
      <c r="S4520" t="e">
        <v>#N/A</v>
      </c>
    </row>
    <row r="4521" spans="17:19" hidden="1">
      <c r="Q4521" t="str">
        <v/>
      </c>
      <c r="S4521" t="e">
        <v>#N/A</v>
      </c>
    </row>
    <row r="4522" spans="17:19" hidden="1">
      <c r="Q4522" t="str">
        <v/>
      </c>
      <c r="S4522" t="e">
        <v>#N/A</v>
      </c>
    </row>
    <row r="4523" spans="17:19" hidden="1">
      <c r="Q4523" t="str">
        <v/>
      </c>
      <c r="S4523" t="e">
        <v>#N/A</v>
      </c>
    </row>
    <row r="4524" spans="17:19" hidden="1">
      <c r="Q4524" t="str">
        <v/>
      </c>
      <c r="S4524" t="e">
        <v>#N/A</v>
      </c>
    </row>
    <row r="4525" spans="17:19" hidden="1">
      <c r="Q4525" t="str">
        <v/>
      </c>
      <c r="S4525" t="e">
        <v>#N/A</v>
      </c>
    </row>
    <row r="4526" spans="17:19" hidden="1">
      <c r="Q4526" t="str">
        <v/>
      </c>
      <c r="S4526" t="e">
        <v>#N/A</v>
      </c>
    </row>
    <row r="4527" spans="17:19" hidden="1">
      <c r="Q4527" t="str">
        <v/>
      </c>
      <c r="S4527" t="e">
        <v>#N/A</v>
      </c>
    </row>
    <row r="4528" spans="17:19" hidden="1">
      <c r="Q4528" t="str">
        <v/>
      </c>
      <c r="S4528" t="e">
        <v>#N/A</v>
      </c>
    </row>
    <row r="4529" spans="17:19" hidden="1">
      <c r="Q4529" t="str">
        <v/>
      </c>
      <c r="S4529" t="e">
        <v>#N/A</v>
      </c>
    </row>
    <row r="4530" spans="17:19" hidden="1">
      <c r="Q4530" t="str">
        <v/>
      </c>
      <c r="S4530" t="e">
        <v>#N/A</v>
      </c>
    </row>
    <row r="4531" spans="17:19" hidden="1">
      <c r="Q4531" t="str">
        <v/>
      </c>
      <c r="S4531" t="e">
        <v>#N/A</v>
      </c>
    </row>
    <row r="4532" spans="17:19" hidden="1">
      <c r="Q4532" t="str">
        <v/>
      </c>
      <c r="S4532" t="e">
        <v>#N/A</v>
      </c>
    </row>
    <row r="4533" spans="17:19" hidden="1">
      <c r="Q4533" t="str">
        <v/>
      </c>
      <c r="S4533" t="e">
        <v>#N/A</v>
      </c>
    </row>
    <row r="4534" spans="17:19" hidden="1">
      <c r="Q4534" t="str">
        <v/>
      </c>
      <c r="S4534" t="e">
        <v>#N/A</v>
      </c>
    </row>
    <row r="4535" spans="17:19" hidden="1">
      <c r="Q4535" t="str">
        <v/>
      </c>
      <c r="S4535" t="e">
        <v>#N/A</v>
      </c>
    </row>
    <row r="4536" spans="17:19" hidden="1">
      <c r="Q4536" t="str">
        <v/>
      </c>
      <c r="S4536" t="e">
        <v>#N/A</v>
      </c>
    </row>
    <row r="4537" spans="17:19" hidden="1">
      <c r="Q4537" t="str">
        <v/>
      </c>
      <c r="S4537" t="e">
        <v>#N/A</v>
      </c>
    </row>
    <row r="4538" spans="17:19" hidden="1">
      <c r="Q4538" t="str">
        <v/>
      </c>
      <c r="S4538" t="e">
        <v>#N/A</v>
      </c>
    </row>
    <row r="4539" spans="17:19" hidden="1">
      <c r="Q4539" t="str">
        <v/>
      </c>
      <c r="S4539" t="e">
        <v>#N/A</v>
      </c>
    </row>
    <row r="4540" spans="17:19" hidden="1">
      <c r="Q4540" t="str">
        <v/>
      </c>
      <c r="S4540" t="e">
        <v>#N/A</v>
      </c>
    </row>
    <row r="4541" spans="17:19" hidden="1">
      <c r="Q4541" t="str">
        <v/>
      </c>
      <c r="S4541" t="e">
        <v>#N/A</v>
      </c>
    </row>
    <row r="4542" spans="17:19" hidden="1">
      <c r="Q4542" t="str">
        <v/>
      </c>
      <c r="S4542" t="e">
        <v>#N/A</v>
      </c>
    </row>
    <row r="4543" spans="17:19" hidden="1">
      <c r="Q4543" t="str">
        <v/>
      </c>
      <c r="S4543" t="e">
        <v>#N/A</v>
      </c>
    </row>
    <row r="4544" spans="17:19" hidden="1">
      <c r="Q4544" t="str">
        <v/>
      </c>
      <c r="S4544" t="e">
        <v>#N/A</v>
      </c>
    </row>
    <row r="4545" spans="17:19" hidden="1">
      <c r="Q4545" t="str">
        <v/>
      </c>
      <c r="S4545" t="e">
        <v>#N/A</v>
      </c>
    </row>
    <row r="4546" spans="17:19" hidden="1">
      <c r="Q4546" t="str">
        <v/>
      </c>
      <c r="S4546" t="e">
        <v>#N/A</v>
      </c>
    </row>
    <row r="4547" spans="17:19" hidden="1">
      <c r="Q4547" t="str">
        <v/>
      </c>
      <c r="S4547" t="e">
        <v>#N/A</v>
      </c>
    </row>
    <row r="4548" spans="17:19" hidden="1">
      <c r="Q4548" t="str">
        <v/>
      </c>
      <c r="S4548" t="e">
        <v>#N/A</v>
      </c>
    </row>
    <row r="4549" spans="17:19" hidden="1">
      <c r="Q4549" t="str">
        <v/>
      </c>
      <c r="S4549" t="e">
        <v>#N/A</v>
      </c>
    </row>
    <row r="4550" spans="17:19" hidden="1">
      <c r="Q4550" t="str">
        <v/>
      </c>
      <c r="S4550" t="e">
        <v>#N/A</v>
      </c>
    </row>
    <row r="4551" spans="17:19" hidden="1">
      <c r="Q4551" t="str">
        <v/>
      </c>
      <c r="S4551" t="e">
        <v>#N/A</v>
      </c>
    </row>
    <row r="4552" spans="17:19" hidden="1">
      <c r="Q4552" t="str">
        <v/>
      </c>
      <c r="S4552" t="e">
        <v>#N/A</v>
      </c>
    </row>
    <row r="4553" spans="17:19" hidden="1">
      <c r="Q4553" t="str">
        <v/>
      </c>
      <c r="S4553" t="e">
        <v>#N/A</v>
      </c>
    </row>
    <row r="4554" spans="17:19" hidden="1">
      <c r="Q4554" t="str">
        <v/>
      </c>
      <c r="S4554" t="e">
        <v>#N/A</v>
      </c>
    </row>
    <row r="4555" spans="17:19" hidden="1">
      <c r="Q4555" t="str">
        <v/>
      </c>
      <c r="S4555" t="e">
        <v>#N/A</v>
      </c>
    </row>
    <row r="4556" spans="17:19" hidden="1">
      <c r="Q4556" t="str">
        <v/>
      </c>
      <c r="S4556" t="e">
        <v>#N/A</v>
      </c>
    </row>
    <row r="4557" spans="17:19" hidden="1">
      <c r="Q4557" t="str">
        <v/>
      </c>
      <c r="S4557" t="e">
        <v>#N/A</v>
      </c>
    </row>
    <row r="4558" spans="17:19" hidden="1">
      <c r="Q4558" t="str">
        <v/>
      </c>
      <c r="S4558" t="e">
        <v>#N/A</v>
      </c>
    </row>
    <row r="4559" spans="17:19" hidden="1">
      <c r="Q4559" t="str">
        <v/>
      </c>
      <c r="S4559" t="e">
        <v>#N/A</v>
      </c>
    </row>
    <row r="4560" spans="17:19" hidden="1">
      <c r="Q4560" t="str">
        <v/>
      </c>
      <c r="S4560" t="e">
        <v>#N/A</v>
      </c>
    </row>
    <row r="4561" spans="17:19" hidden="1">
      <c r="Q4561" t="str">
        <v/>
      </c>
      <c r="S4561" t="e">
        <v>#N/A</v>
      </c>
    </row>
    <row r="4562" spans="17:19" hidden="1">
      <c r="Q4562" t="str">
        <v/>
      </c>
      <c r="S4562" t="e">
        <v>#N/A</v>
      </c>
    </row>
    <row r="4563" spans="17:19" hidden="1">
      <c r="Q4563" t="str">
        <v/>
      </c>
      <c r="S4563" t="e">
        <v>#N/A</v>
      </c>
    </row>
    <row r="4564" spans="17:19" hidden="1">
      <c r="Q4564" t="str">
        <v/>
      </c>
      <c r="S4564" t="e">
        <v>#N/A</v>
      </c>
    </row>
    <row r="4565" spans="17:19" hidden="1">
      <c r="Q4565" t="str">
        <v/>
      </c>
      <c r="S4565" t="e">
        <v>#N/A</v>
      </c>
    </row>
    <row r="4566" spans="17:19" hidden="1">
      <c r="Q4566" t="str">
        <v/>
      </c>
      <c r="S4566" t="e">
        <v>#N/A</v>
      </c>
    </row>
    <row r="4567" spans="17:19" hidden="1">
      <c r="Q4567" t="str">
        <v/>
      </c>
      <c r="S4567" t="e">
        <v>#N/A</v>
      </c>
    </row>
    <row r="4568" spans="17:19" hidden="1">
      <c r="Q4568" t="str">
        <v/>
      </c>
      <c r="S4568" t="e">
        <v>#N/A</v>
      </c>
    </row>
    <row r="4569" spans="17:19" hidden="1">
      <c r="Q4569" t="str">
        <v/>
      </c>
      <c r="S4569" t="e">
        <v>#N/A</v>
      </c>
    </row>
    <row r="4570" spans="17:19" hidden="1">
      <c r="Q4570" t="str">
        <v/>
      </c>
      <c r="S4570" t="e">
        <v>#N/A</v>
      </c>
    </row>
    <row r="4571" spans="17:19" hidden="1">
      <c r="Q4571" t="str">
        <v/>
      </c>
      <c r="S4571" t="e">
        <v>#N/A</v>
      </c>
    </row>
    <row r="4572" spans="17:19" hidden="1">
      <c r="Q4572" t="str">
        <v/>
      </c>
      <c r="S4572" t="e">
        <v>#N/A</v>
      </c>
    </row>
    <row r="4573" spans="17:19" hidden="1">
      <c r="Q4573" t="str">
        <v/>
      </c>
      <c r="S4573" t="e">
        <v>#N/A</v>
      </c>
    </row>
    <row r="4574" spans="17:19" hidden="1">
      <c r="Q4574" t="str">
        <v/>
      </c>
      <c r="S4574" t="e">
        <v>#N/A</v>
      </c>
    </row>
    <row r="4575" spans="17:19" hidden="1">
      <c r="Q4575" t="str">
        <v/>
      </c>
      <c r="S4575" t="e">
        <v>#N/A</v>
      </c>
    </row>
    <row r="4576" spans="17:19" hidden="1">
      <c r="Q4576" t="str">
        <v/>
      </c>
      <c r="S4576" t="e">
        <v>#N/A</v>
      </c>
    </row>
    <row r="4577" spans="17:19" hidden="1">
      <c r="Q4577" t="str">
        <v/>
      </c>
      <c r="S4577" t="e">
        <v>#N/A</v>
      </c>
    </row>
    <row r="4578" spans="17:19" hidden="1">
      <c r="Q4578" t="str">
        <v/>
      </c>
      <c r="S4578" t="e">
        <v>#N/A</v>
      </c>
    </row>
    <row r="4579" spans="17:19" hidden="1">
      <c r="Q4579" t="str">
        <v/>
      </c>
      <c r="S4579" t="e">
        <v>#N/A</v>
      </c>
    </row>
    <row r="4580" spans="17:19" hidden="1">
      <c r="Q4580" t="str">
        <v/>
      </c>
      <c r="S4580" t="e">
        <v>#N/A</v>
      </c>
    </row>
    <row r="4581" spans="17:19" hidden="1">
      <c r="Q4581" t="str">
        <v/>
      </c>
      <c r="S4581" t="e">
        <v>#N/A</v>
      </c>
    </row>
    <row r="4582" spans="17:19" hidden="1">
      <c r="Q4582" t="str">
        <v/>
      </c>
      <c r="S4582" t="e">
        <v>#N/A</v>
      </c>
    </row>
    <row r="4583" spans="17:19" hidden="1">
      <c r="Q4583" t="str">
        <v/>
      </c>
      <c r="S4583" t="e">
        <v>#N/A</v>
      </c>
    </row>
    <row r="4584" spans="17:19" hidden="1">
      <c r="Q4584" t="str">
        <v/>
      </c>
      <c r="S4584" t="e">
        <v>#N/A</v>
      </c>
    </row>
    <row r="4585" spans="17:19" hidden="1">
      <c r="Q4585" t="str">
        <v/>
      </c>
      <c r="S4585" t="e">
        <v>#N/A</v>
      </c>
    </row>
    <row r="4586" spans="17:19" hidden="1">
      <c r="Q4586" t="str">
        <v/>
      </c>
      <c r="S4586" t="e">
        <v>#N/A</v>
      </c>
    </row>
    <row r="4587" spans="17:19" hidden="1">
      <c r="Q4587" t="str">
        <v/>
      </c>
      <c r="S4587" t="e">
        <v>#N/A</v>
      </c>
    </row>
    <row r="4588" spans="17:19" hidden="1">
      <c r="Q4588" t="str">
        <v/>
      </c>
      <c r="S4588" t="e">
        <v>#N/A</v>
      </c>
    </row>
    <row r="4589" spans="17:19" hidden="1">
      <c r="Q4589" t="str">
        <v/>
      </c>
      <c r="S4589" t="e">
        <v>#N/A</v>
      </c>
    </row>
    <row r="4590" spans="17:19" hidden="1">
      <c r="Q4590" t="str">
        <v/>
      </c>
      <c r="S4590" t="e">
        <v>#N/A</v>
      </c>
    </row>
    <row r="4591" spans="17:19" hidden="1">
      <c r="Q4591" t="str">
        <v/>
      </c>
      <c r="S4591" t="e">
        <v>#N/A</v>
      </c>
    </row>
    <row r="4592" spans="17:19" hidden="1">
      <c r="Q4592" t="str">
        <v/>
      </c>
      <c r="S4592" t="e">
        <v>#N/A</v>
      </c>
    </row>
    <row r="4593" spans="17:19" hidden="1">
      <c r="Q4593" t="str">
        <v/>
      </c>
      <c r="S4593" t="e">
        <v>#N/A</v>
      </c>
    </row>
    <row r="4594" spans="17:19" hidden="1">
      <c r="Q4594" t="str">
        <v/>
      </c>
      <c r="S4594" t="e">
        <v>#N/A</v>
      </c>
    </row>
    <row r="4595" spans="17:19" hidden="1">
      <c r="Q4595" t="str">
        <v/>
      </c>
      <c r="S4595" t="e">
        <v>#N/A</v>
      </c>
    </row>
    <row r="4596" spans="17:19" hidden="1">
      <c r="Q4596" t="str">
        <v/>
      </c>
      <c r="S4596" t="e">
        <v>#N/A</v>
      </c>
    </row>
    <row r="4597" spans="17:19" hidden="1">
      <c r="Q4597" t="str">
        <v/>
      </c>
      <c r="S4597" t="e">
        <v>#N/A</v>
      </c>
    </row>
    <row r="4598" spans="17:19" hidden="1">
      <c r="Q4598" t="str">
        <v/>
      </c>
      <c r="S4598" t="e">
        <v>#N/A</v>
      </c>
    </row>
    <row r="4599" spans="17:19" hidden="1">
      <c r="Q4599" t="str">
        <v/>
      </c>
      <c r="S4599" t="e">
        <v>#N/A</v>
      </c>
    </row>
    <row r="4600" spans="17:19" hidden="1">
      <c r="Q4600" t="str">
        <v/>
      </c>
      <c r="S4600" t="e">
        <v>#N/A</v>
      </c>
    </row>
    <row r="4601" spans="17:19" hidden="1">
      <c r="Q4601" t="str">
        <v/>
      </c>
      <c r="S4601" t="e">
        <v>#N/A</v>
      </c>
    </row>
    <row r="4602" spans="17:19" hidden="1">
      <c r="Q4602" t="str">
        <v/>
      </c>
      <c r="S4602" t="e">
        <v>#N/A</v>
      </c>
    </row>
    <row r="4603" spans="17:19" hidden="1">
      <c r="Q4603" t="str">
        <v/>
      </c>
      <c r="S4603" t="e">
        <v>#N/A</v>
      </c>
    </row>
    <row r="4604" spans="17:19" hidden="1">
      <c r="Q4604" t="str">
        <v/>
      </c>
      <c r="S4604" t="e">
        <v>#N/A</v>
      </c>
    </row>
    <row r="4605" spans="17:19" hidden="1">
      <c r="Q4605" t="str">
        <v/>
      </c>
      <c r="S4605" t="e">
        <v>#N/A</v>
      </c>
    </row>
    <row r="4606" spans="17:19" hidden="1">
      <c r="Q4606" t="str">
        <v/>
      </c>
      <c r="S4606" t="e">
        <v>#N/A</v>
      </c>
    </row>
    <row r="4607" spans="17:19" hidden="1">
      <c r="Q4607" t="str">
        <v/>
      </c>
      <c r="S4607" t="e">
        <v>#N/A</v>
      </c>
    </row>
    <row r="4608" spans="17:19" hidden="1">
      <c r="Q4608" t="str">
        <v/>
      </c>
      <c r="S4608" t="e">
        <v>#N/A</v>
      </c>
    </row>
    <row r="4609" spans="17:19" hidden="1">
      <c r="Q4609" t="str">
        <v/>
      </c>
      <c r="S4609" t="e">
        <v>#N/A</v>
      </c>
    </row>
    <row r="4610" spans="17:19" hidden="1">
      <c r="Q4610" t="str">
        <v/>
      </c>
      <c r="S4610" t="e">
        <v>#N/A</v>
      </c>
    </row>
    <row r="4611" spans="17:19" hidden="1">
      <c r="Q4611" t="str">
        <v/>
      </c>
      <c r="S4611" t="e">
        <v>#N/A</v>
      </c>
    </row>
    <row r="4612" spans="17:19" hidden="1">
      <c r="Q4612" t="str">
        <v/>
      </c>
      <c r="S4612" t="e">
        <v>#N/A</v>
      </c>
    </row>
    <row r="4613" spans="17:19" hidden="1">
      <c r="Q4613" t="str">
        <v/>
      </c>
      <c r="S4613" t="e">
        <v>#N/A</v>
      </c>
    </row>
    <row r="4614" spans="17:19" hidden="1">
      <c r="Q4614" t="str">
        <v/>
      </c>
      <c r="S4614" t="e">
        <v>#N/A</v>
      </c>
    </row>
    <row r="4615" spans="17:19" hidden="1">
      <c r="Q4615" t="str">
        <v/>
      </c>
      <c r="S4615" t="e">
        <v>#N/A</v>
      </c>
    </row>
    <row r="4616" spans="17:19" hidden="1">
      <c r="Q4616" t="str">
        <v/>
      </c>
      <c r="S4616" t="e">
        <v>#N/A</v>
      </c>
    </row>
    <row r="4617" spans="17:19" hidden="1">
      <c r="Q4617" t="str">
        <v/>
      </c>
      <c r="S4617" t="e">
        <v>#N/A</v>
      </c>
    </row>
    <row r="4618" spans="17:19" hidden="1">
      <c r="Q4618" t="str">
        <v/>
      </c>
      <c r="S4618" t="e">
        <v>#N/A</v>
      </c>
    </row>
    <row r="4619" spans="17:19" hidden="1">
      <c r="Q4619" t="str">
        <v/>
      </c>
      <c r="S4619" t="e">
        <v>#N/A</v>
      </c>
    </row>
    <row r="4620" spans="17:19" hidden="1">
      <c r="Q4620" t="str">
        <v/>
      </c>
      <c r="S4620" t="e">
        <v>#N/A</v>
      </c>
    </row>
    <row r="4621" spans="17:19" hidden="1">
      <c r="Q4621" t="str">
        <v/>
      </c>
      <c r="S4621" t="e">
        <v>#N/A</v>
      </c>
    </row>
    <row r="4622" spans="17:19" hidden="1">
      <c r="Q4622" t="str">
        <v/>
      </c>
      <c r="S4622" t="e">
        <v>#N/A</v>
      </c>
    </row>
    <row r="4623" spans="17:19" hidden="1">
      <c r="Q4623" t="str">
        <v/>
      </c>
      <c r="S4623" t="e">
        <v>#N/A</v>
      </c>
    </row>
    <row r="4624" spans="17:19" hidden="1">
      <c r="Q4624" t="str">
        <v/>
      </c>
      <c r="S4624" t="e">
        <v>#N/A</v>
      </c>
    </row>
    <row r="4625" spans="17:19" hidden="1">
      <c r="Q4625" t="str">
        <v/>
      </c>
      <c r="S4625" t="e">
        <v>#N/A</v>
      </c>
    </row>
    <row r="4626" spans="17:19" hidden="1">
      <c r="Q4626" t="str">
        <v/>
      </c>
      <c r="S4626" t="e">
        <v>#N/A</v>
      </c>
    </row>
    <row r="4627" spans="17:19" hidden="1">
      <c r="Q4627" t="str">
        <v/>
      </c>
      <c r="S4627" t="e">
        <v>#N/A</v>
      </c>
    </row>
    <row r="4628" spans="17:19" hidden="1">
      <c r="Q4628" t="str">
        <v/>
      </c>
      <c r="S4628" t="e">
        <v>#N/A</v>
      </c>
    </row>
    <row r="4629" spans="17:19" hidden="1">
      <c r="Q4629" t="str">
        <v/>
      </c>
      <c r="S4629" t="e">
        <v>#N/A</v>
      </c>
    </row>
    <row r="4630" spans="17:19" hidden="1">
      <c r="Q4630" t="str">
        <v/>
      </c>
      <c r="S4630" t="e">
        <v>#N/A</v>
      </c>
    </row>
    <row r="4631" spans="17:19" hidden="1">
      <c r="Q4631" t="str">
        <v/>
      </c>
      <c r="S4631" t="e">
        <v>#N/A</v>
      </c>
    </row>
    <row r="4632" spans="17:19" hidden="1">
      <c r="Q4632" t="str">
        <v/>
      </c>
      <c r="S4632" t="e">
        <v>#N/A</v>
      </c>
    </row>
    <row r="4633" spans="17:19" hidden="1">
      <c r="Q4633" t="str">
        <v/>
      </c>
      <c r="S4633" t="e">
        <v>#N/A</v>
      </c>
    </row>
    <row r="4634" spans="17:19" hidden="1">
      <c r="Q4634" t="str">
        <v/>
      </c>
      <c r="S4634" t="e">
        <v>#N/A</v>
      </c>
    </row>
    <row r="4635" spans="17:19" hidden="1">
      <c r="Q4635" t="str">
        <v/>
      </c>
      <c r="S4635" t="e">
        <v>#N/A</v>
      </c>
    </row>
    <row r="4636" spans="17:19" hidden="1">
      <c r="Q4636" t="str">
        <v/>
      </c>
      <c r="S4636" t="e">
        <v>#N/A</v>
      </c>
    </row>
    <row r="4637" spans="17:19" hidden="1">
      <c r="Q4637" t="str">
        <v/>
      </c>
      <c r="S4637" t="e">
        <v>#N/A</v>
      </c>
    </row>
    <row r="4638" spans="17:19" hidden="1">
      <c r="Q4638" t="str">
        <v/>
      </c>
      <c r="S4638" t="e">
        <v>#N/A</v>
      </c>
    </row>
    <row r="4639" spans="17:19" hidden="1">
      <c r="Q4639" t="str">
        <v/>
      </c>
      <c r="S4639" t="e">
        <v>#N/A</v>
      </c>
    </row>
    <row r="4640" spans="17:19" hidden="1">
      <c r="Q4640" t="str">
        <v/>
      </c>
      <c r="S4640" t="e">
        <v>#N/A</v>
      </c>
    </row>
    <row r="4641" spans="17:19" hidden="1">
      <c r="Q4641" t="str">
        <v/>
      </c>
      <c r="S4641" t="e">
        <v>#N/A</v>
      </c>
    </row>
    <row r="4642" spans="17:19" hidden="1">
      <c r="Q4642" t="str">
        <v/>
      </c>
      <c r="S4642" t="e">
        <v>#N/A</v>
      </c>
    </row>
    <row r="4643" spans="17:19" hidden="1">
      <c r="Q4643" t="str">
        <v/>
      </c>
      <c r="S4643" t="e">
        <v>#N/A</v>
      </c>
    </row>
    <row r="4644" spans="17:19" hidden="1">
      <c r="Q4644" t="str">
        <v/>
      </c>
      <c r="S4644" t="e">
        <v>#N/A</v>
      </c>
    </row>
    <row r="4645" spans="17:19" hidden="1">
      <c r="Q4645" t="str">
        <v/>
      </c>
      <c r="S4645" t="e">
        <v>#N/A</v>
      </c>
    </row>
    <row r="4646" spans="17:19" hidden="1">
      <c r="Q4646" t="str">
        <v/>
      </c>
      <c r="S4646" t="e">
        <v>#N/A</v>
      </c>
    </row>
    <row r="4647" spans="17:19" hidden="1">
      <c r="Q4647" t="str">
        <v/>
      </c>
      <c r="S4647" t="e">
        <v>#N/A</v>
      </c>
    </row>
    <row r="4648" spans="17:19" hidden="1">
      <c r="Q4648" t="str">
        <v/>
      </c>
      <c r="S4648" t="e">
        <v>#N/A</v>
      </c>
    </row>
    <row r="4649" spans="17:19" hidden="1">
      <c r="Q4649" t="str">
        <v/>
      </c>
      <c r="S4649" t="e">
        <v>#N/A</v>
      </c>
    </row>
    <row r="4650" spans="17:19" hidden="1">
      <c r="Q4650" t="str">
        <v/>
      </c>
      <c r="S4650" t="e">
        <v>#N/A</v>
      </c>
    </row>
    <row r="4651" spans="17:19" hidden="1">
      <c r="Q4651" t="str">
        <v/>
      </c>
      <c r="S4651" t="e">
        <v>#N/A</v>
      </c>
    </row>
    <row r="4652" spans="17:19" hidden="1">
      <c r="Q4652" t="str">
        <v/>
      </c>
      <c r="S4652" t="e">
        <v>#N/A</v>
      </c>
    </row>
    <row r="4653" spans="17:19" hidden="1">
      <c r="Q4653" t="str">
        <v/>
      </c>
      <c r="S4653" t="e">
        <v>#N/A</v>
      </c>
    </row>
    <row r="4654" spans="17:19" hidden="1">
      <c r="Q4654" t="str">
        <v/>
      </c>
      <c r="S4654" t="e">
        <v>#N/A</v>
      </c>
    </row>
    <row r="4655" spans="17:19" hidden="1">
      <c r="Q4655" t="str">
        <v/>
      </c>
      <c r="S4655" t="e">
        <v>#N/A</v>
      </c>
    </row>
    <row r="4656" spans="17:19" hidden="1">
      <c r="Q4656" t="str">
        <v/>
      </c>
      <c r="S4656" t="e">
        <v>#N/A</v>
      </c>
    </row>
    <row r="4657" spans="17:19" hidden="1">
      <c r="Q4657" t="str">
        <v/>
      </c>
      <c r="S4657" t="e">
        <v>#N/A</v>
      </c>
    </row>
    <row r="4658" spans="17:19" hidden="1">
      <c r="Q4658" t="str">
        <v/>
      </c>
      <c r="S4658" t="e">
        <v>#N/A</v>
      </c>
    </row>
    <row r="4659" spans="17:19" hidden="1">
      <c r="Q4659" t="str">
        <v/>
      </c>
      <c r="S4659" t="e">
        <v>#N/A</v>
      </c>
    </row>
    <row r="4660" spans="17:19" hidden="1">
      <c r="Q4660" t="str">
        <v/>
      </c>
      <c r="S4660" t="e">
        <v>#N/A</v>
      </c>
    </row>
    <row r="4661" spans="17:19" hidden="1">
      <c r="Q4661" t="str">
        <v/>
      </c>
      <c r="S4661" t="e">
        <v>#N/A</v>
      </c>
    </row>
    <row r="4662" spans="17:19" hidden="1">
      <c r="Q4662" t="str">
        <v/>
      </c>
      <c r="S4662" t="e">
        <v>#N/A</v>
      </c>
    </row>
    <row r="4663" spans="17:19" hidden="1">
      <c r="Q4663" t="str">
        <v/>
      </c>
      <c r="S4663" t="e">
        <v>#N/A</v>
      </c>
    </row>
    <row r="4664" spans="17:19" hidden="1">
      <c r="Q4664" t="str">
        <v/>
      </c>
      <c r="S4664" t="e">
        <v>#N/A</v>
      </c>
    </row>
    <row r="4665" spans="17:19" hidden="1">
      <c r="Q4665" t="str">
        <v/>
      </c>
      <c r="S4665" t="e">
        <v>#N/A</v>
      </c>
    </row>
    <row r="4666" spans="17:19" hidden="1">
      <c r="Q4666" t="str">
        <v/>
      </c>
      <c r="S4666" t="e">
        <v>#N/A</v>
      </c>
    </row>
    <row r="4667" spans="17:19" hidden="1">
      <c r="Q4667" t="str">
        <v/>
      </c>
      <c r="S4667" t="e">
        <v>#N/A</v>
      </c>
    </row>
    <row r="4668" spans="17:19" hidden="1">
      <c r="Q4668" t="str">
        <v/>
      </c>
      <c r="S4668" t="e">
        <v>#N/A</v>
      </c>
    </row>
    <row r="4669" spans="17:19" hidden="1">
      <c r="Q4669" t="str">
        <v/>
      </c>
      <c r="S4669" t="e">
        <v>#N/A</v>
      </c>
    </row>
    <row r="4670" spans="17:19" hidden="1">
      <c r="Q4670" t="str">
        <v/>
      </c>
      <c r="S4670" t="e">
        <v>#N/A</v>
      </c>
    </row>
    <row r="4671" spans="17:19" hidden="1">
      <c r="Q4671" t="str">
        <v/>
      </c>
      <c r="S4671" t="e">
        <v>#N/A</v>
      </c>
    </row>
    <row r="4672" spans="17:19" hidden="1">
      <c r="Q4672" t="str">
        <v/>
      </c>
      <c r="S4672" t="e">
        <v>#N/A</v>
      </c>
    </row>
    <row r="4673" spans="17:19" hidden="1">
      <c r="Q4673" t="str">
        <v/>
      </c>
      <c r="S4673" t="e">
        <v>#N/A</v>
      </c>
    </row>
    <row r="4674" spans="17:19" hidden="1">
      <c r="Q4674" t="str">
        <v/>
      </c>
      <c r="S4674" t="e">
        <v>#N/A</v>
      </c>
    </row>
    <row r="4675" spans="17:19" hidden="1">
      <c r="Q4675" t="str">
        <v/>
      </c>
      <c r="S4675" t="e">
        <v>#N/A</v>
      </c>
    </row>
    <row r="4676" spans="17:19" hidden="1">
      <c r="Q4676" t="str">
        <v/>
      </c>
      <c r="S4676" t="e">
        <v>#N/A</v>
      </c>
    </row>
    <row r="4677" spans="17:19" hidden="1">
      <c r="Q4677" t="str">
        <v/>
      </c>
      <c r="S4677" t="e">
        <v>#N/A</v>
      </c>
    </row>
    <row r="4678" spans="17:19" hidden="1">
      <c r="Q4678" t="str">
        <v/>
      </c>
      <c r="S4678" t="e">
        <v>#N/A</v>
      </c>
    </row>
    <row r="4679" spans="17:19" hidden="1">
      <c r="Q4679" t="str">
        <v/>
      </c>
      <c r="S4679" t="e">
        <v>#N/A</v>
      </c>
    </row>
    <row r="4680" spans="17:19" hidden="1">
      <c r="Q4680" t="str">
        <v/>
      </c>
      <c r="S4680" t="e">
        <v>#N/A</v>
      </c>
    </row>
    <row r="4681" spans="17:19" hidden="1">
      <c r="Q4681" t="str">
        <v/>
      </c>
      <c r="S4681" t="e">
        <v>#N/A</v>
      </c>
    </row>
    <row r="4682" spans="17:19" hidden="1">
      <c r="Q4682" t="str">
        <v/>
      </c>
      <c r="S4682" t="e">
        <v>#N/A</v>
      </c>
    </row>
    <row r="4683" spans="17:19" hidden="1">
      <c r="Q4683" t="str">
        <v/>
      </c>
      <c r="S4683" t="e">
        <v>#N/A</v>
      </c>
    </row>
    <row r="4684" spans="17:19" hidden="1">
      <c r="Q4684" t="str">
        <v/>
      </c>
      <c r="S4684" t="e">
        <v>#N/A</v>
      </c>
    </row>
    <row r="4685" spans="17:19" hidden="1">
      <c r="Q4685" t="str">
        <v/>
      </c>
      <c r="S4685" t="e">
        <v>#N/A</v>
      </c>
    </row>
    <row r="4686" spans="17:19" hidden="1">
      <c r="Q4686" t="str">
        <v/>
      </c>
      <c r="S4686" t="e">
        <v>#N/A</v>
      </c>
    </row>
    <row r="4687" spans="17:19" hidden="1">
      <c r="Q4687" t="str">
        <v/>
      </c>
      <c r="S4687" t="e">
        <v>#N/A</v>
      </c>
    </row>
    <row r="4688" spans="17:19" hidden="1">
      <c r="Q4688" t="str">
        <v/>
      </c>
      <c r="S4688" t="e">
        <v>#N/A</v>
      </c>
    </row>
    <row r="4689" spans="17:19" hidden="1">
      <c r="Q4689" t="str">
        <v/>
      </c>
      <c r="S4689" t="e">
        <v>#N/A</v>
      </c>
    </row>
    <row r="4690" spans="17:19" hidden="1">
      <c r="Q4690" t="str">
        <v/>
      </c>
      <c r="S4690" t="e">
        <v>#N/A</v>
      </c>
    </row>
    <row r="4691" spans="17:19" hidden="1">
      <c r="Q4691" t="str">
        <v/>
      </c>
      <c r="S4691" t="e">
        <v>#N/A</v>
      </c>
    </row>
    <row r="4692" spans="17:19" hidden="1">
      <c r="Q4692" t="str">
        <v/>
      </c>
      <c r="S4692" t="e">
        <v>#N/A</v>
      </c>
    </row>
    <row r="4693" spans="17:19" hidden="1">
      <c r="Q4693" t="str">
        <v/>
      </c>
      <c r="S4693" t="e">
        <v>#N/A</v>
      </c>
    </row>
    <row r="4694" spans="17:19" hidden="1">
      <c r="Q4694" t="str">
        <v/>
      </c>
      <c r="S4694" t="e">
        <v>#N/A</v>
      </c>
    </row>
    <row r="4695" spans="17:19" hidden="1">
      <c r="Q4695" t="str">
        <v/>
      </c>
      <c r="S4695" t="e">
        <v>#N/A</v>
      </c>
    </row>
    <row r="4696" spans="17:19" hidden="1">
      <c r="Q4696" t="str">
        <v/>
      </c>
      <c r="S4696" t="e">
        <v>#N/A</v>
      </c>
    </row>
    <row r="4697" spans="17:19" hidden="1">
      <c r="Q4697" t="str">
        <v/>
      </c>
      <c r="S4697" t="e">
        <v>#N/A</v>
      </c>
    </row>
    <row r="4698" spans="17:19" hidden="1">
      <c r="Q4698" t="str">
        <v/>
      </c>
      <c r="S4698" t="e">
        <v>#N/A</v>
      </c>
    </row>
    <row r="4699" spans="17:19" hidden="1">
      <c r="Q4699" t="str">
        <v/>
      </c>
      <c r="S4699" t="e">
        <v>#N/A</v>
      </c>
    </row>
    <row r="4700" spans="17:19" hidden="1">
      <c r="Q4700" t="str">
        <v/>
      </c>
      <c r="S4700" t="e">
        <v>#N/A</v>
      </c>
    </row>
    <row r="4701" spans="17:19" hidden="1">
      <c r="Q4701" t="str">
        <v/>
      </c>
      <c r="S4701" t="e">
        <v>#N/A</v>
      </c>
    </row>
    <row r="4702" spans="17:19" hidden="1">
      <c r="Q4702" t="str">
        <v/>
      </c>
      <c r="S4702" t="e">
        <v>#N/A</v>
      </c>
    </row>
    <row r="4703" spans="17:19" hidden="1">
      <c r="Q4703" t="str">
        <v/>
      </c>
      <c r="S4703" t="e">
        <v>#N/A</v>
      </c>
    </row>
    <row r="4704" spans="17:19" hidden="1">
      <c r="Q4704" t="str">
        <v/>
      </c>
      <c r="S4704" t="e">
        <v>#N/A</v>
      </c>
    </row>
    <row r="4705" spans="17:19" hidden="1">
      <c r="Q4705" t="str">
        <v/>
      </c>
      <c r="S4705" t="e">
        <v>#N/A</v>
      </c>
    </row>
    <row r="4706" spans="17:19" hidden="1">
      <c r="Q4706" t="str">
        <v/>
      </c>
      <c r="S4706" t="e">
        <v>#N/A</v>
      </c>
    </row>
    <row r="4707" spans="17:19" hidden="1">
      <c r="Q4707" t="str">
        <v/>
      </c>
      <c r="S4707" t="e">
        <v>#N/A</v>
      </c>
    </row>
    <row r="4708" spans="17:19" hidden="1">
      <c r="Q4708" t="str">
        <v/>
      </c>
      <c r="S4708" t="e">
        <v>#N/A</v>
      </c>
    </row>
    <row r="4709" spans="17:19" hidden="1">
      <c r="Q4709" t="str">
        <v/>
      </c>
      <c r="S4709" t="e">
        <v>#N/A</v>
      </c>
    </row>
    <row r="4710" spans="17:19" hidden="1">
      <c r="Q4710" t="str">
        <v/>
      </c>
      <c r="S4710" t="e">
        <v>#N/A</v>
      </c>
    </row>
    <row r="4711" spans="17:19" hidden="1">
      <c r="Q4711" t="str">
        <v/>
      </c>
      <c r="S4711" t="e">
        <v>#N/A</v>
      </c>
    </row>
    <row r="4712" spans="17:19" hidden="1">
      <c r="Q4712" t="str">
        <v/>
      </c>
      <c r="S4712" t="e">
        <v>#N/A</v>
      </c>
    </row>
    <row r="4713" spans="17:19" hidden="1">
      <c r="Q4713" t="str">
        <v/>
      </c>
      <c r="S4713" t="e">
        <v>#N/A</v>
      </c>
    </row>
    <row r="4714" spans="17:19" hidden="1">
      <c r="Q4714" t="str">
        <v/>
      </c>
      <c r="S4714" t="e">
        <v>#N/A</v>
      </c>
    </row>
    <row r="4715" spans="17:19" hidden="1">
      <c r="Q4715" t="str">
        <v/>
      </c>
      <c r="S4715" t="e">
        <v>#N/A</v>
      </c>
    </row>
    <row r="4716" spans="17:19" hidden="1">
      <c r="Q4716" t="str">
        <v/>
      </c>
      <c r="S4716" t="e">
        <v>#N/A</v>
      </c>
    </row>
    <row r="4717" spans="17:19" hidden="1">
      <c r="Q4717" t="str">
        <v/>
      </c>
      <c r="S4717" t="e">
        <v>#N/A</v>
      </c>
    </row>
    <row r="4718" spans="17:19" hidden="1">
      <c r="Q4718" t="str">
        <v/>
      </c>
      <c r="S4718" t="e">
        <v>#N/A</v>
      </c>
    </row>
    <row r="4719" spans="17:19" hidden="1">
      <c r="Q4719" t="str">
        <v/>
      </c>
      <c r="S4719" t="e">
        <v>#N/A</v>
      </c>
    </row>
    <row r="4720" spans="17:19" hidden="1">
      <c r="Q4720" t="str">
        <v/>
      </c>
      <c r="S4720" t="e">
        <v>#N/A</v>
      </c>
    </row>
    <row r="4721" spans="17:19" hidden="1">
      <c r="Q4721" t="str">
        <v/>
      </c>
      <c r="S4721" t="e">
        <v>#N/A</v>
      </c>
    </row>
    <row r="4722" spans="17:19" hidden="1">
      <c r="Q4722" t="str">
        <v/>
      </c>
      <c r="S4722" t="e">
        <v>#N/A</v>
      </c>
    </row>
    <row r="4723" spans="17:19" hidden="1">
      <c r="Q4723" t="str">
        <v/>
      </c>
      <c r="S4723" t="e">
        <v>#N/A</v>
      </c>
    </row>
    <row r="4724" spans="17:19" hidden="1">
      <c r="Q4724" t="str">
        <v/>
      </c>
      <c r="S4724" t="e">
        <v>#N/A</v>
      </c>
    </row>
    <row r="4725" spans="17:19" hidden="1">
      <c r="Q4725" t="str">
        <v/>
      </c>
      <c r="S4725" t="e">
        <v>#N/A</v>
      </c>
    </row>
    <row r="4726" spans="17:19" hidden="1">
      <c r="Q4726" t="str">
        <v/>
      </c>
      <c r="S4726" t="e">
        <v>#N/A</v>
      </c>
    </row>
    <row r="4727" spans="17:19" hidden="1">
      <c r="Q4727" t="str">
        <v/>
      </c>
      <c r="S4727" t="e">
        <v>#N/A</v>
      </c>
    </row>
    <row r="4728" spans="17:19" hidden="1">
      <c r="Q4728" t="str">
        <v/>
      </c>
      <c r="S4728" t="e">
        <v>#N/A</v>
      </c>
    </row>
    <row r="4729" spans="17:19" hidden="1">
      <c r="Q4729" t="str">
        <v/>
      </c>
      <c r="S4729" t="e">
        <v>#N/A</v>
      </c>
    </row>
    <row r="4730" spans="17:19" hidden="1">
      <c r="Q4730" t="str">
        <v/>
      </c>
      <c r="S4730" t="e">
        <v>#N/A</v>
      </c>
    </row>
    <row r="4731" spans="17:19" hidden="1">
      <c r="Q4731" t="str">
        <v/>
      </c>
      <c r="S4731" t="e">
        <v>#N/A</v>
      </c>
    </row>
    <row r="4732" spans="17:19" hidden="1">
      <c r="Q4732" t="str">
        <v/>
      </c>
      <c r="S4732" t="e">
        <v>#N/A</v>
      </c>
    </row>
    <row r="4733" spans="17:19" hidden="1">
      <c r="Q4733" t="str">
        <v/>
      </c>
      <c r="S4733" t="e">
        <v>#N/A</v>
      </c>
    </row>
    <row r="4734" spans="17:19" hidden="1">
      <c r="Q4734" t="str">
        <v/>
      </c>
      <c r="S4734" t="e">
        <v>#N/A</v>
      </c>
    </row>
    <row r="4735" spans="17:19" hidden="1">
      <c r="Q4735" t="str">
        <v/>
      </c>
      <c r="S4735" t="e">
        <v>#N/A</v>
      </c>
    </row>
    <row r="4736" spans="17:19" hidden="1">
      <c r="Q4736" t="str">
        <v/>
      </c>
      <c r="S4736" t="e">
        <v>#N/A</v>
      </c>
    </row>
    <row r="4737" spans="17:19" hidden="1">
      <c r="Q4737" t="str">
        <v/>
      </c>
      <c r="S4737" t="e">
        <v>#N/A</v>
      </c>
    </row>
    <row r="4738" spans="17:19" hidden="1">
      <c r="Q4738" t="str">
        <v/>
      </c>
      <c r="S4738" t="e">
        <v>#N/A</v>
      </c>
    </row>
    <row r="4739" spans="17:19" hidden="1">
      <c r="Q4739" t="str">
        <v/>
      </c>
      <c r="S4739" t="e">
        <v>#N/A</v>
      </c>
    </row>
    <row r="4740" spans="17:19" hidden="1">
      <c r="Q4740" t="str">
        <v/>
      </c>
      <c r="S4740" t="e">
        <v>#N/A</v>
      </c>
    </row>
    <row r="4741" spans="17:19" hidden="1">
      <c r="Q4741" t="str">
        <v/>
      </c>
      <c r="S4741" t="e">
        <v>#N/A</v>
      </c>
    </row>
    <row r="4742" spans="17:19" hidden="1">
      <c r="Q4742" t="str">
        <v/>
      </c>
      <c r="S4742" t="e">
        <v>#N/A</v>
      </c>
    </row>
    <row r="4743" spans="17:19" hidden="1">
      <c r="Q4743" t="str">
        <v/>
      </c>
      <c r="S4743" t="e">
        <v>#N/A</v>
      </c>
    </row>
    <row r="4744" spans="17:19" hidden="1">
      <c r="Q4744" t="str">
        <v/>
      </c>
      <c r="S4744" t="e">
        <v>#N/A</v>
      </c>
    </row>
    <row r="4745" spans="17:19" hidden="1">
      <c r="Q4745" t="str">
        <v/>
      </c>
      <c r="S4745" t="e">
        <v>#N/A</v>
      </c>
    </row>
    <row r="4746" spans="17:19" hidden="1">
      <c r="Q4746" t="str">
        <v/>
      </c>
      <c r="S4746" t="e">
        <v>#N/A</v>
      </c>
    </row>
    <row r="4747" spans="17:19" hidden="1">
      <c r="Q4747" t="str">
        <v/>
      </c>
      <c r="S4747" t="e">
        <v>#N/A</v>
      </c>
    </row>
    <row r="4748" spans="17:19" hidden="1">
      <c r="Q4748" t="str">
        <v/>
      </c>
      <c r="S4748" t="e">
        <v>#N/A</v>
      </c>
    </row>
    <row r="4749" spans="17:19" hidden="1">
      <c r="Q4749" t="str">
        <v/>
      </c>
      <c r="S4749" t="e">
        <v>#N/A</v>
      </c>
    </row>
    <row r="4750" spans="17:19" hidden="1">
      <c r="Q4750" t="str">
        <v/>
      </c>
      <c r="S4750" t="e">
        <v>#N/A</v>
      </c>
    </row>
    <row r="4751" spans="17:19" hidden="1">
      <c r="Q4751" t="str">
        <v/>
      </c>
      <c r="S4751" t="e">
        <v>#N/A</v>
      </c>
    </row>
    <row r="4752" spans="17:19" hidden="1">
      <c r="Q4752" t="str">
        <v/>
      </c>
      <c r="S4752" t="e">
        <v>#N/A</v>
      </c>
    </row>
    <row r="4753" spans="17:19" hidden="1">
      <c r="Q4753" t="str">
        <v/>
      </c>
      <c r="S4753" t="e">
        <v>#N/A</v>
      </c>
    </row>
    <row r="4754" spans="17:19" hidden="1">
      <c r="Q4754" t="str">
        <v/>
      </c>
      <c r="S4754" t="e">
        <v>#N/A</v>
      </c>
    </row>
    <row r="4755" spans="17:19" hidden="1">
      <c r="Q4755" t="str">
        <v/>
      </c>
      <c r="S4755" t="e">
        <v>#N/A</v>
      </c>
    </row>
    <row r="4756" spans="17:19" hidden="1">
      <c r="Q4756" t="str">
        <v/>
      </c>
      <c r="S4756" t="e">
        <v>#N/A</v>
      </c>
    </row>
    <row r="4757" spans="17:19" hidden="1">
      <c r="Q4757" t="str">
        <v/>
      </c>
      <c r="S4757" t="e">
        <v>#N/A</v>
      </c>
    </row>
    <row r="4758" spans="17:19" hidden="1">
      <c r="Q4758" t="str">
        <v/>
      </c>
      <c r="S4758" t="e">
        <v>#N/A</v>
      </c>
    </row>
    <row r="4759" spans="17:19" hidden="1">
      <c r="Q4759" t="str">
        <v/>
      </c>
      <c r="S4759" t="e">
        <v>#N/A</v>
      </c>
    </row>
    <row r="4760" spans="17:19" hidden="1">
      <c r="Q4760" t="str">
        <v/>
      </c>
      <c r="S4760" t="e">
        <v>#N/A</v>
      </c>
    </row>
    <row r="4761" spans="17:19" hidden="1">
      <c r="Q4761" t="str">
        <v/>
      </c>
      <c r="S4761" t="e">
        <v>#N/A</v>
      </c>
    </row>
    <row r="4762" spans="17:19" hidden="1">
      <c r="Q4762" t="str">
        <v/>
      </c>
      <c r="S4762" t="e">
        <v>#N/A</v>
      </c>
    </row>
    <row r="4763" spans="17:19" hidden="1">
      <c r="Q4763" t="str">
        <v/>
      </c>
      <c r="S4763" t="e">
        <v>#N/A</v>
      </c>
    </row>
    <row r="4764" spans="17:19" hidden="1">
      <c r="Q4764" t="str">
        <v/>
      </c>
      <c r="S4764" t="e">
        <v>#N/A</v>
      </c>
    </row>
    <row r="4765" spans="17:19" hidden="1">
      <c r="Q4765" t="str">
        <v/>
      </c>
      <c r="S4765" t="e">
        <v>#N/A</v>
      </c>
    </row>
    <row r="4766" spans="17:19" hidden="1">
      <c r="Q4766" t="str">
        <v/>
      </c>
      <c r="S4766" t="e">
        <v>#N/A</v>
      </c>
    </row>
    <row r="4767" spans="17:19" hidden="1">
      <c r="Q4767" t="str">
        <v/>
      </c>
      <c r="S4767" t="e">
        <v>#N/A</v>
      </c>
    </row>
    <row r="4768" spans="17:19" hidden="1">
      <c r="Q4768" t="str">
        <v/>
      </c>
      <c r="S4768" t="e">
        <v>#N/A</v>
      </c>
    </row>
    <row r="4769" spans="17:19" hidden="1">
      <c r="Q4769" t="str">
        <v/>
      </c>
      <c r="S4769" t="e">
        <v>#N/A</v>
      </c>
    </row>
    <row r="4770" spans="17:19" hidden="1">
      <c r="Q4770" t="str">
        <v/>
      </c>
      <c r="S4770" t="e">
        <v>#N/A</v>
      </c>
    </row>
    <row r="4771" spans="17:19" hidden="1">
      <c r="Q4771" t="str">
        <v/>
      </c>
      <c r="S4771" t="e">
        <v>#N/A</v>
      </c>
    </row>
    <row r="4772" spans="17:19" hidden="1">
      <c r="Q4772" t="str">
        <v/>
      </c>
      <c r="S4772" t="e">
        <v>#N/A</v>
      </c>
    </row>
    <row r="4773" spans="17:19" hidden="1">
      <c r="Q4773" t="str">
        <v/>
      </c>
      <c r="S4773" t="e">
        <v>#N/A</v>
      </c>
    </row>
    <row r="4774" spans="17:19" hidden="1">
      <c r="Q4774" t="str">
        <v/>
      </c>
      <c r="S4774" t="e">
        <v>#N/A</v>
      </c>
    </row>
    <row r="4775" spans="17:19" hidden="1">
      <c r="Q4775" t="str">
        <v/>
      </c>
      <c r="S4775" t="e">
        <v>#N/A</v>
      </c>
    </row>
    <row r="4776" spans="17:19" hidden="1">
      <c r="Q4776" t="str">
        <v/>
      </c>
      <c r="S4776" t="e">
        <v>#N/A</v>
      </c>
    </row>
    <row r="4777" spans="17:19" hidden="1">
      <c r="Q4777" t="str">
        <v/>
      </c>
      <c r="S4777" t="e">
        <v>#N/A</v>
      </c>
    </row>
    <row r="4778" spans="17:19" hidden="1">
      <c r="Q4778" t="str">
        <v/>
      </c>
      <c r="S4778" t="e">
        <v>#N/A</v>
      </c>
    </row>
    <row r="4779" spans="17:19" hidden="1">
      <c r="Q4779" t="str">
        <v/>
      </c>
      <c r="S4779" t="e">
        <v>#N/A</v>
      </c>
    </row>
    <row r="4780" spans="17:19" hidden="1">
      <c r="Q4780" t="str">
        <v/>
      </c>
      <c r="S4780" t="e">
        <v>#N/A</v>
      </c>
    </row>
    <row r="4781" spans="17:19" hidden="1">
      <c r="Q4781" t="str">
        <v/>
      </c>
      <c r="S4781" t="e">
        <v>#N/A</v>
      </c>
    </row>
    <row r="4782" spans="17:19" hidden="1">
      <c r="Q4782" t="str">
        <v/>
      </c>
      <c r="S4782" t="e">
        <v>#N/A</v>
      </c>
    </row>
    <row r="4783" spans="17:19" hidden="1">
      <c r="Q4783" t="str">
        <v/>
      </c>
      <c r="S4783" t="e">
        <v>#N/A</v>
      </c>
    </row>
    <row r="4784" spans="17:19" hidden="1">
      <c r="Q4784" t="str">
        <v/>
      </c>
      <c r="S4784" t="e">
        <v>#N/A</v>
      </c>
    </row>
    <row r="4785" spans="17:19" hidden="1">
      <c r="Q4785" t="str">
        <v/>
      </c>
      <c r="S4785" t="e">
        <v>#N/A</v>
      </c>
    </row>
    <row r="4786" spans="17:19" hidden="1">
      <c r="Q4786" t="str">
        <v/>
      </c>
      <c r="S4786" t="e">
        <v>#N/A</v>
      </c>
    </row>
    <row r="4787" spans="17:19" hidden="1">
      <c r="Q4787" t="str">
        <v/>
      </c>
      <c r="S4787" t="e">
        <v>#N/A</v>
      </c>
    </row>
    <row r="4788" spans="17:19" hidden="1">
      <c r="Q4788" t="str">
        <v/>
      </c>
      <c r="S4788" t="e">
        <v>#N/A</v>
      </c>
    </row>
    <row r="4789" spans="17:19" hidden="1">
      <c r="Q4789" t="str">
        <v/>
      </c>
      <c r="S4789" t="e">
        <v>#N/A</v>
      </c>
    </row>
    <row r="4790" spans="17:19" hidden="1">
      <c r="Q4790" t="str">
        <v/>
      </c>
      <c r="S4790" t="e">
        <v>#N/A</v>
      </c>
    </row>
    <row r="4791" spans="17:19" hidden="1">
      <c r="Q4791" t="str">
        <v/>
      </c>
      <c r="S4791" t="e">
        <v>#N/A</v>
      </c>
    </row>
    <row r="4792" spans="17:19" hidden="1">
      <c r="Q4792" t="str">
        <v/>
      </c>
      <c r="S4792" t="e">
        <v>#N/A</v>
      </c>
    </row>
    <row r="4793" spans="17:19" hidden="1">
      <c r="Q4793" t="str">
        <v/>
      </c>
      <c r="S4793" t="e">
        <v>#N/A</v>
      </c>
    </row>
    <row r="4794" spans="17:19" hidden="1">
      <c r="Q4794" t="str">
        <v/>
      </c>
      <c r="S4794" t="e">
        <v>#N/A</v>
      </c>
    </row>
    <row r="4795" spans="17:19" hidden="1">
      <c r="Q4795" t="str">
        <v/>
      </c>
      <c r="S4795" t="e">
        <v>#N/A</v>
      </c>
    </row>
    <row r="4796" spans="17:19" hidden="1">
      <c r="Q4796" t="str">
        <v/>
      </c>
      <c r="S4796" t="e">
        <v>#N/A</v>
      </c>
    </row>
    <row r="4797" spans="17:19" hidden="1">
      <c r="Q4797" t="str">
        <v/>
      </c>
      <c r="S4797" t="e">
        <v>#N/A</v>
      </c>
    </row>
    <row r="4798" spans="17:19" hidden="1">
      <c r="Q4798" t="str">
        <v/>
      </c>
      <c r="S4798" t="e">
        <v>#N/A</v>
      </c>
    </row>
    <row r="4799" spans="17:19" hidden="1">
      <c r="Q4799" t="str">
        <v/>
      </c>
      <c r="S4799" t="e">
        <v>#N/A</v>
      </c>
    </row>
    <row r="4800" spans="17:19" hidden="1">
      <c r="Q4800" t="str">
        <v/>
      </c>
      <c r="S4800" t="e">
        <v>#N/A</v>
      </c>
    </row>
    <row r="4801" spans="17:19" hidden="1">
      <c r="Q4801" t="str">
        <v/>
      </c>
      <c r="S4801" t="e">
        <v>#N/A</v>
      </c>
    </row>
    <row r="4802" spans="17:19" hidden="1">
      <c r="Q4802" t="str">
        <v/>
      </c>
      <c r="S4802" t="e">
        <v>#N/A</v>
      </c>
    </row>
    <row r="4803" spans="17:19" hidden="1">
      <c r="Q4803" t="str">
        <v/>
      </c>
      <c r="S4803" t="e">
        <v>#N/A</v>
      </c>
    </row>
    <row r="4804" spans="17:19" hidden="1">
      <c r="Q4804" t="str">
        <v/>
      </c>
      <c r="S4804" t="e">
        <v>#N/A</v>
      </c>
    </row>
    <row r="4805" spans="17:19" hidden="1">
      <c r="Q4805" t="str">
        <v/>
      </c>
      <c r="S4805" t="e">
        <v>#N/A</v>
      </c>
    </row>
    <row r="4806" spans="17:19" hidden="1">
      <c r="Q4806" t="str">
        <v/>
      </c>
      <c r="S4806" t="e">
        <v>#N/A</v>
      </c>
    </row>
    <row r="4807" spans="17:19" hidden="1">
      <c r="Q4807" t="str">
        <v/>
      </c>
      <c r="S4807" t="e">
        <v>#N/A</v>
      </c>
    </row>
    <row r="4808" spans="17:19" hidden="1">
      <c r="Q4808" t="str">
        <v/>
      </c>
      <c r="S4808" t="e">
        <v>#N/A</v>
      </c>
    </row>
    <row r="4809" spans="17:19" hidden="1">
      <c r="Q4809" t="str">
        <v/>
      </c>
      <c r="S4809" t="e">
        <v>#N/A</v>
      </c>
    </row>
    <row r="4810" spans="17:19" hidden="1">
      <c r="Q4810" t="str">
        <v/>
      </c>
      <c r="S4810" t="e">
        <v>#N/A</v>
      </c>
    </row>
    <row r="4811" spans="17:19" hidden="1">
      <c r="Q4811" t="str">
        <v/>
      </c>
      <c r="S4811" t="e">
        <v>#N/A</v>
      </c>
    </row>
    <row r="4812" spans="17:19" hidden="1">
      <c r="Q4812" t="str">
        <v/>
      </c>
      <c r="S4812" t="e">
        <v>#N/A</v>
      </c>
    </row>
    <row r="4813" spans="17:19" hidden="1">
      <c r="Q4813" t="str">
        <v/>
      </c>
      <c r="S4813" t="e">
        <v>#N/A</v>
      </c>
    </row>
    <row r="4814" spans="17:19" hidden="1">
      <c r="Q4814" t="str">
        <v/>
      </c>
      <c r="S4814" t="e">
        <v>#N/A</v>
      </c>
    </row>
    <row r="4815" spans="17:19" hidden="1">
      <c r="Q4815" t="str">
        <v/>
      </c>
      <c r="S4815" t="e">
        <v>#N/A</v>
      </c>
    </row>
    <row r="4816" spans="17:19" hidden="1">
      <c r="Q4816" t="str">
        <v/>
      </c>
      <c r="S4816" t="e">
        <v>#N/A</v>
      </c>
    </row>
    <row r="4817" spans="17:19" hidden="1">
      <c r="Q4817" t="str">
        <v/>
      </c>
      <c r="S4817" t="e">
        <v>#N/A</v>
      </c>
    </row>
    <row r="4818" spans="17:19" hidden="1">
      <c r="Q4818" t="str">
        <v/>
      </c>
      <c r="S4818" t="e">
        <v>#N/A</v>
      </c>
    </row>
    <row r="4819" spans="17:19" hidden="1">
      <c r="Q4819" t="str">
        <v/>
      </c>
      <c r="S4819" t="e">
        <v>#N/A</v>
      </c>
    </row>
    <row r="4820" spans="17:19" hidden="1">
      <c r="Q4820" t="str">
        <v/>
      </c>
      <c r="S4820" t="e">
        <v>#N/A</v>
      </c>
    </row>
    <row r="4821" spans="17:19" hidden="1">
      <c r="Q4821" t="str">
        <v/>
      </c>
      <c r="S4821" t="e">
        <v>#N/A</v>
      </c>
    </row>
    <row r="4822" spans="17:19" hidden="1">
      <c r="Q4822" t="str">
        <v/>
      </c>
      <c r="S4822" t="e">
        <v>#N/A</v>
      </c>
    </row>
    <row r="4823" spans="17:19" hidden="1">
      <c r="Q4823" t="str">
        <v/>
      </c>
      <c r="S4823" t="e">
        <v>#N/A</v>
      </c>
    </row>
    <row r="4824" spans="17:19" hidden="1">
      <c r="Q4824" t="str">
        <v/>
      </c>
      <c r="S4824" t="e">
        <v>#N/A</v>
      </c>
    </row>
    <row r="4825" spans="17:19" hidden="1">
      <c r="Q4825" t="str">
        <v/>
      </c>
      <c r="S4825" t="e">
        <v>#N/A</v>
      </c>
    </row>
    <row r="4826" spans="17:19" hidden="1">
      <c r="Q4826" t="str">
        <v/>
      </c>
      <c r="S4826" t="e">
        <v>#N/A</v>
      </c>
    </row>
    <row r="4827" spans="17:19" hidden="1">
      <c r="Q4827" t="str">
        <v/>
      </c>
      <c r="S4827" t="e">
        <v>#N/A</v>
      </c>
    </row>
    <row r="4828" spans="17:19" hidden="1">
      <c r="Q4828" t="str">
        <v/>
      </c>
      <c r="S4828" t="e">
        <v>#N/A</v>
      </c>
    </row>
    <row r="4829" spans="17:19" hidden="1">
      <c r="Q4829" t="str">
        <v/>
      </c>
      <c r="S4829" t="e">
        <v>#N/A</v>
      </c>
    </row>
    <row r="4830" spans="17:19" hidden="1">
      <c r="Q4830" t="str">
        <v/>
      </c>
      <c r="S4830" t="e">
        <v>#N/A</v>
      </c>
    </row>
    <row r="4831" spans="17:19" hidden="1">
      <c r="Q4831" t="str">
        <v/>
      </c>
      <c r="S4831" t="e">
        <v>#N/A</v>
      </c>
    </row>
    <row r="4832" spans="17:19" hidden="1">
      <c r="Q4832" t="str">
        <v/>
      </c>
      <c r="S4832" t="e">
        <v>#N/A</v>
      </c>
    </row>
    <row r="4833" spans="17:19" hidden="1">
      <c r="Q4833" t="str">
        <v/>
      </c>
      <c r="S4833" t="e">
        <v>#N/A</v>
      </c>
    </row>
    <row r="4834" spans="17:19" hidden="1">
      <c r="Q4834" t="str">
        <v/>
      </c>
      <c r="S4834" t="e">
        <v>#N/A</v>
      </c>
    </row>
    <row r="4835" spans="17:19" hidden="1">
      <c r="Q4835" t="str">
        <v/>
      </c>
      <c r="S4835" t="e">
        <v>#N/A</v>
      </c>
    </row>
    <row r="4836" spans="17:19" hidden="1">
      <c r="Q4836" t="str">
        <v/>
      </c>
      <c r="S4836" t="e">
        <v>#N/A</v>
      </c>
    </row>
    <row r="4837" spans="17:19" hidden="1">
      <c r="Q4837" t="str">
        <v/>
      </c>
      <c r="S4837" t="e">
        <v>#N/A</v>
      </c>
    </row>
    <row r="4838" spans="17:19" hidden="1">
      <c r="Q4838" t="str">
        <v/>
      </c>
      <c r="S4838" t="e">
        <v>#N/A</v>
      </c>
    </row>
    <row r="4839" spans="17:19" hidden="1">
      <c r="Q4839" t="str">
        <v/>
      </c>
      <c r="S4839" t="e">
        <v>#N/A</v>
      </c>
    </row>
    <row r="4840" spans="17:19" hidden="1">
      <c r="Q4840" t="str">
        <v/>
      </c>
      <c r="S4840" t="e">
        <v>#N/A</v>
      </c>
    </row>
    <row r="4841" spans="17:19" hidden="1">
      <c r="Q4841" t="str">
        <v/>
      </c>
      <c r="S4841" t="e">
        <v>#N/A</v>
      </c>
    </row>
    <row r="4842" spans="17:19" hidden="1">
      <c r="Q4842" t="str">
        <v/>
      </c>
      <c r="S4842" t="e">
        <v>#N/A</v>
      </c>
    </row>
    <row r="4843" spans="17:19" hidden="1">
      <c r="Q4843" t="str">
        <v/>
      </c>
      <c r="S4843" t="e">
        <v>#N/A</v>
      </c>
    </row>
    <row r="4844" spans="17:19" hidden="1">
      <c r="Q4844" t="str">
        <v/>
      </c>
      <c r="S4844" t="e">
        <v>#N/A</v>
      </c>
    </row>
    <row r="4845" spans="17:19" hidden="1">
      <c r="Q4845" t="str">
        <v/>
      </c>
      <c r="S4845" t="e">
        <v>#N/A</v>
      </c>
    </row>
    <row r="4846" spans="17:19" hidden="1">
      <c r="Q4846" t="str">
        <v/>
      </c>
      <c r="S4846" t="e">
        <v>#N/A</v>
      </c>
    </row>
    <row r="4847" spans="17:19" hidden="1">
      <c r="Q4847" t="str">
        <v/>
      </c>
      <c r="S4847" t="e">
        <v>#N/A</v>
      </c>
    </row>
    <row r="4848" spans="17:19" hidden="1">
      <c r="Q4848" t="str">
        <v/>
      </c>
      <c r="S4848" t="e">
        <v>#N/A</v>
      </c>
    </row>
    <row r="4849" spans="17:19" hidden="1">
      <c r="Q4849" t="str">
        <v/>
      </c>
      <c r="S4849" t="e">
        <v>#N/A</v>
      </c>
    </row>
    <row r="4850" spans="17:19" hidden="1">
      <c r="Q4850" t="str">
        <v/>
      </c>
      <c r="S4850" t="e">
        <v>#N/A</v>
      </c>
    </row>
    <row r="4851" spans="17:19" hidden="1">
      <c r="Q4851" t="str">
        <v/>
      </c>
      <c r="S4851" t="e">
        <v>#N/A</v>
      </c>
    </row>
    <row r="4852" spans="17:19" hidden="1">
      <c r="Q4852" t="str">
        <v/>
      </c>
      <c r="S4852" t="e">
        <v>#N/A</v>
      </c>
    </row>
    <row r="4853" spans="17:19" hidden="1">
      <c r="Q4853" t="str">
        <v/>
      </c>
      <c r="S4853" t="e">
        <v>#N/A</v>
      </c>
    </row>
    <row r="4854" spans="17:19" hidden="1">
      <c r="Q4854" t="str">
        <v/>
      </c>
      <c r="S4854" t="e">
        <v>#N/A</v>
      </c>
    </row>
    <row r="4855" spans="17:19" hidden="1">
      <c r="Q4855" t="str">
        <v/>
      </c>
      <c r="S4855" t="e">
        <v>#N/A</v>
      </c>
    </row>
    <row r="4856" spans="17:19" hidden="1">
      <c r="Q4856" t="str">
        <v/>
      </c>
      <c r="S4856" t="e">
        <v>#N/A</v>
      </c>
    </row>
    <row r="4857" spans="17:19" hidden="1">
      <c r="Q4857" t="str">
        <v/>
      </c>
      <c r="S4857" t="e">
        <v>#N/A</v>
      </c>
    </row>
    <row r="4858" spans="17:19" hidden="1">
      <c r="Q4858" t="str">
        <v/>
      </c>
      <c r="S4858" t="e">
        <v>#N/A</v>
      </c>
    </row>
    <row r="4859" spans="17:19" hidden="1">
      <c r="Q4859" t="str">
        <v/>
      </c>
      <c r="S4859" t="e">
        <v>#N/A</v>
      </c>
    </row>
    <row r="4860" spans="17:19" hidden="1">
      <c r="Q4860" t="str">
        <v/>
      </c>
      <c r="S4860" t="e">
        <v>#N/A</v>
      </c>
    </row>
    <row r="4861" spans="17:19" hidden="1">
      <c r="Q4861" t="str">
        <v/>
      </c>
      <c r="S4861" t="e">
        <v>#N/A</v>
      </c>
    </row>
    <row r="4862" spans="17:19" hidden="1">
      <c r="Q4862" t="str">
        <v/>
      </c>
      <c r="S4862" t="e">
        <v>#N/A</v>
      </c>
    </row>
    <row r="4863" spans="17:19" hidden="1">
      <c r="Q4863" t="str">
        <v/>
      </c>
      <c r="S4863" t="e">
        <v>#N/A</v>
      </c>
    </row>
    <row r="4864" spans="17:19" hidden="1">
      <c r="Q4864" t="str">
        <v/>
      </c>
      <c r="S4864" t="e">
        <v>#N/A</v>
      </c>
    </row>
    <row r="4865" spans="17:19" hidden="1">
      <c r="Q4865" t="str">
        <v/>
      </c>
      <c r="S4865" t="e">
        <v>#N/A</v>
      </c>
    </row>
    <row r="4866" spans="17:19" hidden="1">
      <c r="Q4866" t="str">
        <v/>
      </c>
      <c r="S4866" t="e">
        <v>#N/A</v>
      </c>
    </row>
    <row r="4867" spans="17:19" hidden="1">
      <c r="Q4867" t="str">
        <v/>
      </c>
      <c r="S4867" t="e">
        <v>#N/A</v>
      </c>
    </row>
    <row r="4868" spans="17:19" hidden="1">
      <c r="Q4868" t="str">
        <v/>
      </c>
      <c r="S4868" t="e">
        <v>#N/A</v>
      </c>
    </row>
    <row r="4869" spans="17:19" hidden="1">
      <c r="Q4869" t="str">
        <v/>
      </c>
      <c r="S4869" t="e">
        <v>#N/A</v>
      </c>
    </row>
    <row r="4870" spans="17:19" hidden="1">
      <c r="Q4870" t="str">
        <v/>
      </c>
      <c r="S4870" t="e">
        <v>#N/A</v>
      </c>
    </row>
    <row r="4871" spans="17:19" hidden="1">
      <c r="Q4871" t="str">
        <v/>
      </c>
      <c r="S4871" t="e">
        <v>#N/A</v>
      </c>
    </row>
    <row r="4872" spans="17:19" hidden="1">
      <c r="Q4872" t="str">
        <v/>
      </c>
      <c r="S4872" t="e">
        <v>#N/A</v>
      </c>
    </row>
    <row r="4873" spans="17:19" hidden="1">
      <c r="Q4873" t="str">
        <v/>
      </c>
      <c r="S4873" t="e">
        <v>#N/A</v>
      </c>
    </row>
    <row r="4874" spans="17:19" hidden="1">
      <c r="Q4874" t="str">
        <v/>
      </c>
      <c r="S4874" t="e">
        <v>#N/A</v>
      </c>
    </row>
    <row r="4875" spans="17:19" hidden="1">
      <c r="Q4875" t="str">
        <v/>
      </c>
      <c r="S4875" t="e">
        <v>#N/A</v>
      </c>
    </row>
    <row r="4876" spans="17:19" hidden="1">
      <c r="Q4876" t="str">
        <v/>
      </c>
      <c r="S4876" t="e">
        <v>#N/A</v>
      </c>
    </row>
    <row r="4877" spans="17:19" hidden="1">
      <c r="Q4877" t="str">
        <v/>
      </c>
      <c r="S4877" t="e">
        <v>#N/A</v>
      </c>
    </row>
    <row r="4878" spans="17:19" hidden="1">
      <c r="Q4878" t="str">
        <v/>
      </c>
      <c r="S4878" t="e">
        <v>#N/A</v>
      </c>
    </row>
    <row r="4879" spans="17:19" hidden="1">
      <c r="Q4879" t="str">
        <v/>
      </c>
      <c r="S4879" t="e">
        <v>#N/A</v>
      </c>
    </row>
    <row r="4880" spans="17:19" hidden="1">
      <c r="Q4880" t="str">
        <v/>
      </c>
      <c r="S4880" t="e">
        <v>#N/A</v>
      </c>
    </row>
    <row r="4881" spans="17:19" hidden="1">
      <c r="Q4881" t="str">
        <v/>
      </c>
      <c r="S4881" t="e">
        <v>#N/A</v>
      </c>
    </row>
    <row r="4882" spans="17:19" hidden="1">
      <c r="Q4882" t="str">
        <v/>
      </c>
      <c r="S4882" t="e">
        <v>#N/A</v>
      </c>
    </row>
    <row r="4883" spans="17:19" hidden="1">
      <c r="Q4883" t="str">
        <v/>
      </c>
      <c r="S4883" t="e">
        <v>#N/A</v>
      </c>
    </row>
    <row r="4884" spans="17:19" hidden="1">
      <c r="Q4884" t="str">
        <v/>
      </c>
      <c r="S4884" t="e">
        <v>#N/A</v>
      </c>
    </row>
    <row r="4885" spans="17:19" hidden="1">
      <c r="Q4885" t="str">
        <v/>
      </c>
      <c r="S4885" t="e">
        <v>#N/A</v>
      </c>
    </row>
    <row r="4886" spans="17:19" hidden="1">
      <c r="Q4886" t="str">
        <v/>
      </c>
      <c r="S4886" t="e">
        <v>#N/A</v>
      </c>
    </row>
    <row r="4887" spans="17:19" hidden="1">
      <c r="Q4887" t="str">
        <v/>
      </c>
      <c r="S4887" t="e">
        <v>#N/A</v>
      </c>
    </row>
    <row r="4888" spans="17:19" hidden="1">
      <c r="Q4888" t="str">
        <v/>
      </c>
      <c r="S4888" t="e">
        <v>#N/A</v>
      </c>
    </row>
    <row r="4889" spans="17:19" hidden="1">
      <c r="Q4889" t="str">
        <v/>
      </c>
      <c r="S4889" t="e">
        <v>#N/A</v>
      </c>
    </row>
    <row r="4890" spans="17:19" hidden="1">
      <c r="Q4890" t="str">
        <v/>
      </c>
      <c r="S4890" t="e">
        <v>#N/A</v>
      </c>
    </row>
    <row r="4891" spans="17:19" hidden="1">
      <c r="Q4891" t="str">
        <v/>
      </c>
      <c r="S4891" t="e">
        <v>#N/A</v>
      </c>
    </row>
    <row r="4892" spans="17:19" hidden="1">
      <c r="Q4892" t="str">
        <v/>
      </c>
      <c r="S4892" t="e">
        <v>#N/A</v>
      </c>
    </row>
    <row r="4893" spans="17:19" hidden="1">
      <c r="Q4893" t="str">
        <v/>
      </c>
      <c r="S4893" t="e">
        <v>#N/A</v>
      </c>
    </row>
    <row r="4894" spans="17:19" hidden="1">
      <c r="Q4894" t="str">
        <v/>
      </c>
      <c r="S4894" t="e">
        <v>#N/A</v>
      </c>
    </row>
    <row r="4895" spans="17:19" hidden="1">
      <c r="Q4895" t="str">
        <v/>
      </c>
      <c r="S4895" t="e">
        <v>#N/A</v>
      </c>
    </row>
    <row r="4896" spans="17:19" hidden="1">
      <c r="Q4896" t="str">
        <v/>
      </c>
      <c r="S4896" t="e">
        <v>#N/A</v>
      </c>
    </row>
    <row r="4897" spans="17:19" hidden="1">
      <c r="Q4897" t="str">
        <v/>
      </c>
      <c r="S4897" t="e">
        <v>#N/A</v>
      </c>
    </row>
    <row r="4898" spans="17:19" hidden="1">
      <c r="Q4898" t="str">
        <v/>
      </c>
      <c r="S4898" t="e">
        <v>#N/A</v>
      </c>
    </row>
    <row r="4899" spans="17:19" hidden="1">
      <c r="Q4899" t="str">
        <v/>
      </c>
      <c r="S4899" t="e">
        <v>#N/A</v>
      </c>
    </row>
    <row r="4900" spans="17:19" hidden="1">
      <c r="Q4900" t="str">
        <v/>
      </c>
      <c r="S4900" t="e">
        <v>#N/A</v>
      </c>
    </row>
    <row r="4901" spans="17:19" hidden="1">
      <c r="Q4901" t="str">
        <v/>
      </c>
      <c r="S4901" t="e">
        <v>#N/A</v>
      </c>
    </row>
    <row r="4902" spans="17:19" hidden="1">
      <c r="Q4902" t="str">
        <v/>
      </c>
      <c r="S4902" t="e">
        <v>#N/A</v>
      </c>
    </row>
    <row r="4903" spans="17:19" hidden="1">
      <c r="Q4903" t="str">
        <v/>
      </c>
      <c r="S4903" t="e">
        <v>#N/A</v>
      </c>
    </row>
    <row r="4904" spans="17:19" hidden="1">
      <c r="Q4904" t="str">
        <v/>
      </c>
      <c r="S4904" t="e">
        <v>#N/A</v>
      </c>
    </row>
    <row r="4905" spans="17:19" hidden="1">
      <c r="Q4905" t="str">
        <v/>
      </c>
      <c r="S4905" t="e">
        <v>#N/A</v>
      </c>
    </row>
    <row r="4906" spans="17:19" hidden="1">
      <c r="Q4906" t="str">
        <v/>
      </c>
      <c r="S4906" t="e">
        <v>#N/A</v>
      </c>
    </row>
    <row r="4907" spans="17:19" hidden="1">
      <c r="Q4907" t="str">
        <v/>
      </c>
      <c r="S4907" t="e">
        <v>#N/A</v>
      </c>
    </row>
    <row r="4908" spans="17:19" hidden="1">
      <c r="Q4908" t="str">
        <v/>
      </c>
      <c r="S4908" t="e">
        <v>#N/A</v>
      </c>
    </row>
    <row r="4909" spans="17:19" hidden="1">
      <c r="Q4909" t="str">
        <v/>
      </c>
      <c r="S4909" t="e">
        <v>#N/A</v>
      </c>
    </row>
    <row r="4910" spans="17:19" hidden="1">
      <c r="Q4910" t="str">
        <v/>
      </c>
      <c r="S4910" t="e">
        <v>#N/A</v>
      </c>
    </row>
    <row r="4911" spans="17:19" hidden="1">
      <c r="Q4911" t="str">
        <v/>
      </c>
      <c r="S4911" t="e">
        <v>#N/A</v>
      </c>
    </row>
    <row r="4912" spans="17:19" hidden="1">
      <c r="Q4912" t="str">
        <v/>
      </c>
      <c r="S4912" t="e">
        <v>#N/A</v>
      </c>
    </row>
    <row r="4913" spans="17:19" hidden="1">
      <c r="Q4913" t="str">
        <v/>
      </c>
      <c r="S4913" t="e">
        <v>#N/A</v>
      </c>
    </row>
    <row r="4914" spans="17:19" hidden="1">
      <c r="Q4914" t="str">
        <v/>
      </c>
      <c r="S4914" t="e">
        <v>#N/A</v>
      </c>
    </row>
    <row r="4915" spans="17:19" hidden="1">
      <c r="Q4915" t="str">
        <v/>
      </c>
      <c r="S4915" t="e">
        <v>#N/A</v>
      </c>
    </row>
    <row r="4916" spans="17:19" hidden="1">
      <c r="Q4916" t="str">
        <v/>
      </c>
      <c r="S4916" t="e">
        <v>#N/A</v>
      </c>
    </row>
    <row r="4917" spans="17:19" hidden="1">
      <c r="Q4917" t="str">
        <v/>
      </c>
      <c r="S4917" t="e">
        <v>#N/A</v>
      </c>
    </row>
    <row r="4918" spans="17:19" hidden="1">
      <c r="Q4918" t="str">
        <v/>
      </c>
      <c r="S4918" t="e">
        <v>#N/A</v>
      </c>
    </row>
    <row r="4919" spans="17:19" hidden="1">
      <c r="Q4919" t="str">
        <v/>
      </c>
      <c r="S4919" t="e">
        <v>#N/A</v>
      </c>
    </row>
    <row r="4920" spans="17:19" hidden="1">
      <c r="Q4920" t="str">
        <v/>
      </c>
      <c r="S4920" t="e">
        <v>#N/A</v>
      </c>
    </row>
    <row r="4921" spans="17:19" hidden="1">
      <c r="Q4921" t="str">
        <v/>
      </c>
      <c r="S4921" t="e">
        <v>#N/A</v>
      </c>
    </row>
    <row r="4922" spans="17:19" hidden="1">
      <c r="Q4922" t="str">
        <v/>
      </c>
      <c r="S4922" t="e">
        <v>#N/A</v>
      </c>
    </row>
    <row r="4923" spans="17:19" hidden="1">
      <c r="Q4923" t="str">
        <v/>
      </c>
      <c r="S4923" t="e">
        <v>#N/A</v>
      </c>
    </row>
    <row r="4924" spans="17:19" hidden="1">
      <c r="Q4924" t="str">
        <v/>
      </c>
      <c r="S4924" t="e">
        <v>#N/A</v>
      </c>
    </row>
    <row r="4925" spans="17:19" hidden="1">
      <c r="Q4925" t="str">
        <v/>
      </c>
      <c r="S4925" t="e">
        <v>#N/A</v>
      </c>
    </row>
    <row r="4926" spans="17:19" hidden="1">
      <c r="Q4926" t="str">
        <v/>
      </c>
      <c r="S4926" t="e">
        <v>#N/A</v>
      </c>
    </row>
    <row r="4927" spans="17:19" hidden="1">
      <c r="Q4927" t="str">
        <v/>
      </c>
      <c r="S4927" t="e">
        <v>#N/A</v>
      </c>
    </row>
    <row r="4928" spans="17:19" hidden="1">
      <c r="Q4928" t="str">
        <v/>
      </c>
      <c r="S4928" t="e">
        <v>#N/A</v>
      </c>
    </row>
    <row r="4929" spans="17:19" hidden="1">
      <c r="Q4929" t="str">
        <v/>
      </c>
      <c r="S4929" t="e">
        <v>#N/A</v>
      </c>
    </row>
    <row r="4930" spans="17:19" hidden="1">
      <c r="Q4930" t="str">
        <v/>
      </c>
      <c r="S4930" t="e">
        <v>#N/A</v>
      </c>
    </row>
    <row r="4931" spans="17:19" hidden="1">
      <c r="Q4931" t="str">
        <v/>
      </c>
      <c r="S4931" t="e">
        <v>#N/A</v>
      </c>
    </row>
    <row r="4932" spans="17:19" hidden="1">
      <c r="Q4932" t="str">
        <v/>
      </c>
      <c r="S4932" t="e">
        <v>#N/A</v>
      </c>
    </row>
    <row r="4933" spans="17:19" hidden="1">
      <c r="Q4933" t="str">
        <v/>
      </c>
      <c r="S4933" t="e">
        <v>#N/A</v>
      </c>
    </row>
    <row r="4934" spans="17:19" hidden="1">
      <c r="Q4934" t="str">
        <v/>
      </c>
      <c r="S4934" t="e">
        <v>#N/A</v>
      </c>
    </row>
    <row r="4935" spans="17:19" hidden="1">
      <c r="Q4935" t="str">
        <v/>
      </c>
      <c r="S4935" t="e">
        <v>#N/A</v>
      </c>
    </row>
    <row r="4936" spans="17:19" hidden="1">
      <c r="Q4936" t="str">
        <v/>
      </c>
      <c r="S4936" t="e">
        <v>#N/A</v>
      </c>
    </row>
    <row r="4937" spans="17:19" hidden="1">
      <c r="Q4937" t="str">
        <v/>
      </c>
      <c r="S4937" t="e">
        <v>#N/A</v>
      </c>
    </row>
    <row r="4938" spans="17:19" hidden="1">
      <c r="Q4938" t="str">
        <v/>
      </c>
      <c r="S4938" t="e">
        <v>#N/A</v>
      </c>
    </row>
    <row r="4939" spans="17:19" hidden="1">
      <c r="Q4939" t="str">
        <v/>
      </c>
      <c r="S4939" t="e">
        <v>#N/A</v>
      </c>
    </row>
    <row r="4940" spans="17:19" hidden="1">
      <c r="Q4940" t="str">
        <v/>
      </c>
      <c r="S4940" t="e">
        <v>#N/A</v>
      </c>
    </row>
    <row r="4941" spans="17:19" hidden="1">
      <c r="Q4941" t="str">
        <v/>
      </c>
      <c r="S4941" t="e">
        <v>#N/A</v>
      </c>
    </row>
    <row r="4942" spans="17:19" hidden="1">
      <c r="Q4942" t="str">
        <v/>
      </c>
      <c r="S4942" t="e">
        <v>#N/A</v>
      </c>
    </row>
    <row r="4943" spans="17:19" hidden="1">
      <c r="Q4943" t="str">
        <v/>
      </c>
      <c r="S4943" t="e">
        <v>#N/A</v>
      </c>
    </row>
    <row r="4944" spans="17:19" hidden="1">
      <c r="Q4944" t="str">
        <v/>
      </c>
      <c r="S4944" t="e">
        <v>#N/A</v>
      </c>
    </row>
    <row r="4945" spans="17:19" hidden="1">
      <c r="Q4945" t="str">
        <v/>
      </c>
      <c r="S4945" t="e">
        <v>#N/A</v>
      </c>
    </row>
    <row r="4946" spans="17:19" hidden="1">
      <c r="Q4946" t="str">
        <v/>
      </c>
      <c r="S4946" t="e">
        <v>#N/A</v>
      </c>
    </row>
    <row r="4947" spans="17:19" hidden="1">
      <c r="Q4947" t="str">
        <v/>
      </c>
      <c r="S4947" t="e">
        <v>#N/A</v>
      </c>
    </row>
    <row r="4948" spans="17:19" hidden="1">
      <c r="Q4948" t="str">
        <v/>
      </c>
      <c r="S4948" t="e">
        <v>#N/A</v>
      </c>
    </row>
    <row r="4949" spans="17:19" hidden="1">
      <c r="Q4949" t="str">
        <v/>
      </c>
      <c r="S4949" t="e">
        <v>#N/A</v>
      </c>
    </row>
    <row r="4950" spans="17:19" hidden="1">
      <c r="Q4950" t="str">
        <v/>
      </c>
      <c r="S4950" t="e">
        <v>#N/A</v>
      </c>
    </row>
    <row r="4951" spans="17:19" hidden="1">
      <c r="Q4951" t="str">
        <v/>
      </c>
      <c r="S4951" t="e">
        <v>#N/A</v>
      </c>
    </row>
    <row r="4952" spans="17:19" hidden="1">
      <c r="Q4952" t="str">
        <v/>
      </c>
      <c r="S4952" t="e">
        <v>#N/A</v>
      </c>
    </row>
    <row r="4953" spans="17:19" hidden="1">
      <c r="Q4953" t="str">
        <v/>
      </c>
      <c r="S4953" t="e">
        <v>#N/A</v>
      </c>
    </row>
    <row r="4954" spans="17:19" hidden="1">
      <c r="Q4954" t="str">
        <v/>
      </c>
      <c r="S4954" t="e">
        <v>#N/A</v>
      </c>
    </row>
    <row r="4955" spans="17:19" hidden="1">
      <c r="Q4955" t="str">
        <v/>
      </c>
      <c r="S4955" t="e">
        <v>#N/A</v>
      </c>
    </row>
    <row r="4956" spans="17:19" hidden="1">
      <c r="Q4956" t="str">
        <v/>
      </c>
      <c r="S4956" t="e">
        <v>#N/A</v>
      </c>
    </row>
    <row r="4957" spans="17:19" hidden="1">
      <c r="Q4957" t="str">
        <v/>
      </c>
      <c r="S4957" t="e">
        <v>#N/A</v>
      </c>
    </row>
    <row r="4958" spans="17:19" hidden="1">
      <c r="Q4958" t="str">
        <v/>
      </c>
      <c r="S4958" t="e">
        <v>#N/A</v>
      </c>
    </row>
    <row r="4959" spans="17:19" hidden="1">
      <c r="Q4959" t="str">
        <v/>
      </c>
      <c r="S4959" t="e">
        <v>#N/A</v>
      </c>
    </row>
    <row r="4960" spans="17:19" hidden="1">
      <c r="Q4960" t="str">
        <v/>
      </c>
      <c r="S4960" t="e">
        <v>#N/A</v>
      </c>
    </row>
    <row r="4961" spans="17:19" hidden="1">
      <c r="Q4961" t="str">
        <v/>
      </c>
      <c r="S4961" t="e">
        <v>#N/A</v>
      </c>
    </row>
    <row r="4962" spans="17:19" hidden="1">
      <c r="Q4962" t="str">
        <v/>
      </c>
      <c r="S4962" t="e">
        <v>#N/A</v>
      </c>
    </row>
    <row r="4963" spans="17:19" hidden="1">
      <c r="Q4963" t="str">
        <v/>
      </c>
      <c r="S4963" t="e">
        <v>#N/A</v>
      </c>
    </row>
    <row r="4964" spans="17:19" hidden="1">
      <c r="Q4964" t="str">
        <v/>
      </c>
      <c r="S4964" t="e">
        <v>#N/A</v>
      </c>
    </row>
    <row r="4965" spans="17:19" hidden="1">
      <c r="Q4965" t="str">
        <v/>
      </c>
      <c r="S4965" t="e">
        <v>#N/A</v>
      </c>
    </row>
    <row r="4966" spans="17:19" hidden="1">
      <c r="Q4966" t="str">
        <v/>
      </c>
      <c r="S4966" t="e">
        <v>#N/A</v>
      </c>
    </row>
    <row r="4967" spans="17:19" hidden="1">
      <c r="Q4967" t="str">
        <v/>
      </c>
      <c r="S4967" t="e">
        <v>#N/A</v>
      </c>
    </row>
    <row r="4968" spans="17:19" hidden="1">
      <c r="Q4968" t="str">
        <v/>
      </c>
      <c r="S4968" t="e">
        <v>#N/A</v>
      </c>
    </row>
    <row r="4969" spans="17:19" hidden="1">
      <c r="Q4969" t="str">
        <v/>
      </c>
      <c r="S4969" t="e">
        <v>#N/A</v>
      </c>
    </row>
    <row r="4970" spans="17:19" hidden="1">
      <c r="Q4970" t="str">
        <v/>
      </c>
      <c r="S4970" t="e">
        <v>#N/A</v>
      </c>
    </row>
    <row r="4971" spans="17:19" hidden="1">
      <c r="Q4971" t="str">
        <v/>
      </c>
      <c r="S4971" t="e">
        <v>#N/A</v>
      </c>
    </row>
    <row r="4972" spans="17:19" hidden="1">
      <c r="Q4972" t="str">
        <v/>
      </c>
      <c r="S4972" t="e">
        <v>#N/A</v>
      </c>
    </row>
    <row r="4973" spans="17:19" hidden="1">
      <c r="Q4973" t="str">
        <v/>
      </c>
      <c r="S4973" t="e">
        <v>#N/A</v>
      </c>
    </row>
    <row r="4974" spans="17:19" hidden="1">
      <c r="Q4974" t="str">
        <v/>
      </c>
      <c r="S4974" t="e">
        <v>#N/A</v>
      </c>
    </row>
    <row r="4975" spans="17:19" hidden="1">
      <c r="Q4975" t="str">
        <v/>
      </c>
      <c r="S4975" t="e">
        <v>#N/A</v>
      </c>
    </row>
    <row r="4976" spans="17:19" hidden="1">
      <c r="Q4976" t="str">
        <v/>
      </c>
      <c r="S4976" t="e">
        <v>#N/A</v>
      </c>
    </row>
    <row r="4977" spans="17:19" hidden="1">
      <c r="Q4977" t="str">
        <v/>
      </c>
      <c r="S4977" t="e">
        <v>#N/A</v>
      </c>
    </row>
    <row r="4978" spans="17:19" hidden="1">
      <c r="Q4978" t="str">
        <v/>
      </c>
      <c r="S4978" t="e">
        <v>#N/A</v>
      </c>
    </row>
    <row r="4979" spans="17:19" hidden="1">
      <c r="Q4979" t="str">
        <v/>
      </c>
      <c r="S4979" t="e">
        <v>#N/A</v>
      </c>
    </row>
    <row r="4980" spans="17:19" hidden="1">
      <c r="Q4980" t="str">
        <v/>
      </c>
      <c r="S4980" t="e">
        <v>#N/A</v>
      </c>
    </row>
    <row r="4981" spans="17:19" hidden="1">
      <c r="Q4981" t="str">
        <v/>
      </c>
      <c r="S4981" t="e">
        <v>#N/A</v>
      </c>
    </row>
    <row r="4982" spans="17:19" hidden="1">
      <c r="Q4982" t="str">
        <v/>
      </c>
      <c r="S4982" t="e">
        <v>#N/A</v>
      </c>
    </row>
    <row r="4983" spans="17:19" hidden="1">
      <c r="Q4983" t="str">
        <v/>
      </c>
      <c r="S4983" t="e">
        <v>#N/A</v>
      </c>
    </row>
    <row r="4984" spans="17:19" hidden="1">
      <c r="Q4984" t="str">
        <v/>
      </c>
      <c r="S4984" t="e">
        <v>#N/A</v>
      </c>
    </row>
    <row r="4985" spans="17:19" hidden="1">
      <c r="Q4985" t="str">
        <v/>
      </c>
      <c r="S4985" t="e">
        <v>#N/A</v>
      </c>
    </row>
    <row r="4986" spans="17:19" hidden="1">
      <c r="Q4986" t="str">
        <v/>
      </c>
      <c r="S4986" t="e">
        <v>#N/A</v>
      </c>
    </row>
    <row r="4987" spans="17:19" hidden="1">
      <c r="Q4987" t="str">
        <v/>
      </c>
      <c r="S4987" t="e">
        <v>#N/A</v>
      </c>
    </row>
    <row r="4988" spans="17:19" hidden="1">
      <c r="Q4988" t="str">
        <v/>
      </c>
      <c r="S4988" t="e">
        <v>#N/A</v>
      </c>
    </row>
    <row r="4989" spans="17:19" hidden="1">
      <c r="Q4989" t="str">
        <v/>
      </c>
      <c r="S4989" t="e">
        <v>#N/A</v>
      </c>
    </row>
    <row r="4990" spans="17:19" hidden="1">
      <c r="Q4990" t="str">
        <v/>
      </c>
      <c r="S4990" t="e">
        <v>#N/A</v>
      </c>
    </row>
    <row r="4991" spans="17:19" hidden="1">
      <c r="Q4991" t="str">
        <v/>
      </c>
      <c r="S4991" t="e">
        <v>#N/A</v>
      </c>
    </row>
    <row r="4992" spans="17:19" hidden="1">
      <c r="Q4992" t="str">
        <v/>
      </c>
      <c r="S4992" t="e">
        <v>#N/A</v>
      </c>
    </row>
    <row r="4993" spans="17:19" hidden="1">
      <c r="Q4993" t="str">
        <v/>
      </c>
      <c r="S4993" t="e">
        <v>#N/A</v>
      </c>
    </row>
    <row r="4994" spans="17:19" hidden="1">
      <c r="Q4994" t="str">
        <v/>
      </c>
      <c r="S4994" t="e">
        <v>#N/A</v>
      </c>
    </row>
    <row r="4995" spans="17:19" hidden="1">
      <c r="Q4995" t="str">
        <v/>
      </c>
      <c r="S4995" t="e">
        <v>#N/A</v>
      </c>
    </row>
    <row r="4996" spans="17:19" hidden="1">
      <c r="Q4996" t="str">
        <v/>
      </c>
      <c r="S4996" t="e">
        <v>#N/A</v>
      </c>
    </row>
    <row r="4997" spans="17:19" hidden="1">
      <c r="Q4997" t="str">
        <v/>
      </c>
      <c r="S4997" t="e">
        <v>#N/A</v>
      </c>
    </row>
    <row r="4998" spans="17:19" hidden="1">
      <c r="Q4998" t="str">
        <v/>
      </c>
      <c r="S4998" t="e">
        <v>#N/A</v>
      </c>
    </row>
    <row r="4999" spans="17:19" hidden="1">
      <c r="Q4999" t="str">
        <v/>
      </c>
      <c r="S4999" t="e">
        <v>#N/A</v>
      </c>
    </row>
    <row r="5000" spans="17:19" hidden="1">
      <c r="Q5000" t="str">
        <v/>
      </c>
      <c r="S5000" t="e">
        <v>#N/A</v>
      </c>
    </row>
    <row r="5001" spans="17:19" hidden="1">
      <c r="Q5001" t="str">
        <v/>
      </c>
      <c r="S5001" t="e">
        <v>#N/A</v>
      </c>
    </row>
    <row r="5002" spans="17:19" hidden="1">
      <c r="Q5002" t="str">
        <v/>
      </c>
      <c r="S5002" t="e">
        <v>#N/A</v>
      </c>
    </row>
    <row r="5003" spans="17:19" hidden="1">
      <c r="Q5003" t="str">
        <v/>
      </c>
      <c r="S5003" t="e">
        <v>#N/A</v>
      </c>
    </row>
    <row r="5004" spans="17:19" hidden="1">
      <c r="Q5004" t="str">
        <v/>
      </c>
      <c r="S5004" t="e">
        <v>#N/A</v>
      </c>
    </row>
    <row r="5005" spans="17:19" hidden="1">
      <c r="Q5005" t="str">
        <v/>
      </c>
      <c r="S5005" t="e">
        <v>#N/A</v>
      </c>
    </row>
    <row r="5006" spans="17:19" hidden="1">
      <c r="Q5006" t="str">
        <v/>
      </c>
      <c r="S5006" t="e">
        <v>#N/A</v>
      </c>
    </row>
    <row r="5007" spans="17:19" hidden="1">
      <c r="Q5007" t="str">
        <v/>
      </c>
      <c r="S5007" t="e">
        <v>#N/A</v>
      </c>
    </row>
    <row r="5008" spans="17:19" hidden="1">
      <c r="Q5008" t="str">
        <v/>
      </c>
      <c r="S5008" t="e">
        <v>#N/A</v>
      </c>
    </row>
    <row r="5009" spans="17:19" hidden="1">
      <c r="Q5009" t="str">
        <v/>
      </c>
      <c r="S5009" t="e">
        <v>#N/A</v>
      </c>
    </row>
    <row r="5010" spans="17:19" hidden="1">
      <c r="Q5010" t="str">
        <v/>
      </c>
      <c r="S5010" t="e">
        <v>#N/A</v>
      </c>
    </row>
    <row r="5011" spans="17:19" hidden="1">
      <c r="Q5011" t="str">
        <v/>
      </c>
      <c r="S5011" t="e">
        <v>#N/A</v>
      </c>
    </row>
    <row r="5012" spans="17:19" hidden="1">
      <c r="Q5012" t="str">
        <v/>
      </c>
      <c r="S5012" t="e">
        <v>#N/A</v>
      </c>
    </row>
    <row r="5013" spans="17:19" hidden="1">
      <c r="Q5013" t="str">
        <v/>
      </c>
      <c r="S5013" t="e">
        <v>#N/A</v>
      </c>
    </row>
    <row r="5014" spans="17:19" hidden="1">
      <c r="Q5014" t="str">
        <v/>
      </c>
      <c r="S5014" t="e">
        <v>#N/A</v>
      </c>
    </row>
    <row r="5015" spans="17:19" hidden="1">
      <c r="Q5015" t="str">
        <v/>
      </c>
      <c r="S5015" t="e">
        <v>#N/A</v>
      </c>
    </row>
    <row r="5016" spans="17:19" hidden="1">
      <c r="Q5016" t="str">
        <v/>
      </c>
      <c r="S5016" t="e">
        <v>#N/A</v>
      </c>
    </row>
    <row r="5017" spans="17:19" hidden="1">
      <c r="Q5017" t="str">
        <v/>
      </c>
      <c r="S5017" t="e">
        <v>#N/A</v>
      </c>
    </row>
    <row r="5018" spans="17:19" hidden="1">
      <c r="Q5018" t="str">
        <v/>
      </c>
      <c r="S5018" t="e">
        <v>#N/A</v>
      </c>
    </row>
    <row r="5019" spans="17:19" hidden="1">
      <c r="Q5019" t="str">
        <v/>
      </c>
      <c r="S5019" t="e">
        <v>#N/A</v>
      </c>
    </row>
    <row r="5020" spans="17:19" hidden="1">
      <c r="Q5020" t="str">
        <v/>
      </c>
      <c r="S5020" t="e">
        <v>#N/A</v>
      </c>
    </row>
    <row r="5021" spans="17:19" hidden="1">
      <c r="Q5021" t="str">
        <v/>
      </c>
      <c r="S5021" t="e">
        <v>#N/A</v>
      </c>
    </row>
    <row r="5022" spans="17:19" hidden="1">
      <c r="Q5022" t="str">
        <v/>
      </c>
      <c r="S5022" t="e">
        <v>#N/A</v>
      </c>
    </row>
    <row r="5023" spans="17:19" hidden="1">
      <c r="Q5023" t="str">
        <v/>
      </c>
      <c r="S5023" t="e">
        <v>#N/A</v>
      </c>
    </row>
    <row r="5024" spans="17:19" hidden="1">
      <c r="Q5024" t="str">
        <v/>
      </c>
      <c r="S5024" t="e">
        <v>#N/A</v>
      </c>
    </row>
    <row r="5025" spans="17:19" hidden="1">
      <c r="Q5025" t="str">
        <v/>
      </c>
      <c r="S5025" t="e">
        <v>#N/A</v>
      </c>
    </row>
    <row r="5026" spans="17:19" hidden="1">
      <c r="Q5026" t="str">
        <v/>
      </c>
      <c r="S5026" t="e">
        <v>#N/A</v>
      </c>
    </row>
    <row r="5027" spans="17:19" hidden="1">
      <c r="Q5027" t="str">
        <v/>
      </c>
      <c r="S5027" t="e">
        <v>#N/A</v>
      </c>
    </row>
    <row r="5028" spans="17:19" hidden="1">
      <c r="Q5028" t="str">
        <v/>
      </c>
      <c r="S5028" t="e">
        <v>#N/A</v>
      </c>
    </row>
    <row r="5029" spans="17:19" hidden="1">
      <c r="Q5029" t="str">
        <v/>
      </c>
      <c r="S5029" t="e">
        <v>#N/A</v>
      </c>
    </row>
    <row r="5030" spans="17:19" hidden="1">
      <c r="Q5030" t="str">
        <v/>
      </c>
      <c r="S5030" t="e">
        <v>#N/A</v>
      </c>
    </row>
    <row r="5031" spans="17:19" hidden="1">
      <c r="Q5031" t="str">
        <v/>
      </c>
      <c r="S5031" t="e">
        <v>#N/A</v>
      </c>
    </row>
    <row r="5032" spans="17:19" hidden="1">
      <c r="Q5032" t="str">
        <v/>
      </c>
      <c r="S5032" t="e">
        <v>#N/A</v>
      </c>
    </row>
    <row r="5033" spans="17:19" hidden="1">
      <c r="Q5033" t="str">
        <v/>
      </c>
      <c r="S5033" t="e">
        <v>#N/A</v>
      </c>
    </row>
    <row r="5034" spans="17:19" hidden="1">
      <c r="Q5034" t="str">
        <v/>
      </c>
      <c r="S5034" t="e">
        <v>#N/A</v>
      </c>
    </row>
    <row r="5035" spans="17:19" hidden="1">
      <c r="Q5035" t="str">
        <v/>
      </c>
      <c r="S5035" t="e">
        <v>#N/A</v>
      </c>
    </row>
    <row r="5036" spans="17:19" hidden="1">
      <c r="Q5036" t="str">
        <v/>
      </c>
      <c r="S5036" t="e">
        <v>#N/A</v>
      </c>
    </row>
    <row r="5037" spans="17:19" hidden="1">
      <c r="Q5037" t="str">
        <v/>
      </c>
      <c r="S5037" t="e">
        <v>#N/A</v>
      </c>
    </row>
    <row r="5038" spans="17:19" hidden="1">
      <c r="Q5038" t="str">
        <v/>
      </c>
      <c r="S5038" t="e">
        <v>#N/A</v>
      </c>
    </row>
    <row r="5039" spans="17:19" hidden="1">
      <c r="Q5039" t="str">
        <v/>
      </c>
      <c r="S5039" t="e">
        <v>#N/A</v>
      </c>
    </row>
    <row r="5040" spans="17:19" hidden="1">
      <c r="Q5040" t="str">
        <v/>
      </c>
      <c r="S5040" t="e">
        <v>#N/A</v>
      </c>
    </row>
    <row r="5041" spans="17:19" hidden="1">
      <c r="Q5041" t="str">
        <v/>
      </c>
      <c r="S5041" t="e">
        <v>#N/A</v>
      </c>
    </row>
    <row r="5042" spans="17:19" hidden="1">
      <c r="Q5042" t="str">
        <v/>
      </c>
      <c r="S5042" t="e">
        <v>#N/A</v>
      </c>
    </row>
    <row r="5043" spans="17:19" hidden="1">
      <c r="Q5043" t="str">
        <v/>
      </c>
      <c r="S5043" t="e">
        <v>#N/A</v>
      </c>
    </row>
    <row r="5044" spans="17:19" hidden="1">
      <c r="Q5044" t="str">
        <v/>
      </c>
      <c r="S5044" t="e">
        <v>#N/A</v>
      </c>
    </row>
    <row r="5045" spans="17:19" hidden="1">
      <c r="Q5045" t="str">
        <v/>
      </c>
      <c r="S5045" t="e">
        <v>#N/A</v>
      </c>
    </row>
    <row r="5046" spans="17:19" hidden="1">
      <c r="Q5046" t="str">
        <v/>
      </c>
      <c r="S5046" t="e">
        <v>#N/A</v>
      </c>
    </row>
    <row r="5047" spans="17:19" hidden="1">
      <c r="Q5047" t="str">
        <v/>
      </c>
      <c r="S5047" t="e">
        <v>#N/A</v>
      </c>
    </row>
    <row r="5048" spans="17:19" hidden="1">
      <c r="Q5048" t="str">
        <v/>
      </c>
      <c r="S5048" t="e">
        <v>#N/A</v>
      </c>
    </row>
    <row r="5049" spans="17:19" hidden="1">
      <c r="Q5049" t="str">
        <v/>
      </c>
      <c r="S5049" t="e">
        <v>#N/A</v>
      </c>
    </row>
    <row r="5050" spans="17:19" hidden="1">
      <c r="Q5050" t="str">
        <v/>
      </c>
      <c r="S5050" t="e">
        <v>#N/A</v>
      </c>
    </row>
    <row r="5051" spans="17:19" hidden="1">
      <c r="Q5051" t="str">
        <v/>
      </c>
      <c r="S5051" t="e">
        <v>#N/A</v>
      </c>
    </row>
    <row r="5052" spans="17:19" hidden="1">
      <c r="Q5052" t="str">
        <v/>
      </c>
      <c r="S5052" t="e">
        <v>#N/A</v>
      </c>
    </row>
    <row r="5053" spans="17:19" hidden="1">
      <c r="Q5053" t="str">
        <v/>
      </c>
      <c r="S5053" t="e">
        <v>#N/A</v>
      </c>
    </row>
    <row r="5054" spans="17:19" hidden="1">
      <c r="Q5054" t="str">
        <v/>
      </c>
      <c r="S5054" t="e">
        <v>#N/A</v>
      </c>
    </row>
    <row r="5055" spans="17:19" hidden="1">
      <c r="Q5055" t="str">
        <v/>
      </c>
      <c r="S5055" t="e">
        <v>#N/A</v>
      </c>
    </row>
    <row r="5056" spans="17:19" hidden="1">
      <c r="Q5056" t="str">
        <v/>
      </c>
      <c r="S5056" t="e">
        <v>#N/A</v>
      </c>
    </row>
    <row r="5057" spans="17:19" hidden="1">
      <c r="Q5057" t="str">
        <v/>
      </c>
      <c r="S5057" t="e">
        <v>#N/A</v>
      </c>
    </row>
    <row r="5058" spans="17:19" hidden="1">
      <c r="Q5058" t="str">
        <v/>
      </c>
      <c r="S5058" t="e">
        <v>#N/A</v>
      </c>
    </row>
    <row r="5059" spans="17:19" hidden="1">
      <c r="Q5059" t="str">
        <v/>
      </c>
      <c r="S5059" t="e">
        <v>#N/A</v>
      </c>
    </row>
    <row r="5060" spans="17:19" hidden="1">
      <c r="Q5060" t="str">
        <v/>
      </c>
      <c r="S5060" t="e">
        <v>#N/A</v>
      </c>
    </row>
    <row r="5061" spans="17:19" hidden="1">
      <c r="Q5061" t="str">
        <v/>
      </c>
      <c r="S5061" t="e">
        <v>#N/A</v>
      </c>
    </row>
    <row r="5062" spans="17:19" hidden="1">
      <c r="Q5062" t="str">
        <v/>
      </c>
      <c r="S5062" t="e">
        <v>#N/A</v>
      </c>
    </row>
    <row r="5063" spans="17:19" hidden="1">
      <c r="Q5063" t="str">
        <v/>
      </c>
      <c r="S5063" t="e">
        <v>#N/A</v>
      </c>
    </row>
    <row r="5064" spans="17:19" hidden="1">
      <c r="Q5064" t="str">
        <v/>
      </c>
      <c r="S5064" t="e">
        <v>#N/A</v>
      </c>
    </row>
    <row r="5065" spans="17:19" hidden="1">
      <c r="Q5065" t="str">
        <v/>
      </c>
      <c r="S5065" t="e">
        <v>#N/A</v>
      </c>
    </row>
    <row r="5066" spans="17:19" hidden="1">
      <c r="Q5066" t="str">
        <v/>
      </c>
      <c r="S5066" t="e">
        <v>#N/A</v>
      </c>
    </row>
    <row r="5067" spans="17:19" hidden="1">
      <c r="Q5067" t="str">
        <v/>
      </c>
      <c r="S5067" t="e">
        <v>#N/A</v>
      </c>
    </row>
    <row r="5068" spans="17:19" hidden="1">
      <c r="Q5068" t="str">
        <v/>
      </c>
      <c r="S5068" t="e">
        <v>#N/A</v>
      </c>
    </row>
    <row r="5069" spans="17:19" hidden="1">
      <c r="Q5069" t="str">
        <v/>
      </c>
      <c r="S5069" t="e">
        <v>#N/A</v>
      </c>
    </row>
    <row r="5070" spans="17:19" hidden="1">
      <c r="Q5070" t="str">
        <v/>
      </c>
      <c r="S5070" t="e">
        <v>#N/A</v>
      </c>
    </row>
    <row r="5071" spans="17:19" hidden="1">
      <c r="Q5071" t="str">
        <v/>
      </c>
      <c r="S5071" t="e">
        <v>#N/A</v>
      </c>
    </row>
    <row r="5072" spans="17:19" hidden="1">
      <c r="Q5072" t="str">
        <v/>
      </c>
      <c r="S5072" t="e">
        <v>#N/A</v>
      </c>
    </row>
    <row r="5073" spans="17:19" hidden="1">
      <c r="Q5073" t="str">
        <v/>
      </c>
      <c r="S5073" t="e">
        <v>#N/A</v>
      </c>
    </row>
    <row r="5074" spans="17:19" hidden="1">
      <c r="Q5074" t="str">
        <v/>
      </c>
      <c r="S5074" t="e">
        <v>#N/A</v>
      </c>
    </row>
    <row r="5075" spans="17:19" hidden="1">
      <c r="Q5075" t="str">
        <v/>
      </c>
      <c r="S5075" t="e">
        <v>#N/A</v>
      </c>
    </row>
    <row r="5076" spans="17:19" hidden="1">
      <c r="Q5076" t="str">
        <v/>
      </c>
      <c r="S5076" t="e">
        <v>#N/A</v>
      </c>
    </row>
    <row r="5077" spans="17:19" hidden="1">
      <c r="Q5077" t="str">
        <v/>
      </c>
      <c r="S5077" t="e">
        <v>#N/A</v>
      </c>
    </row>
    <row r="5078" spans="17:19" hidden="1">
      <c r="Q5078" t="str">
        <v/>
      </c>
      <c r="S5078" t="e">
        <v>#N/A</v>
      </c>
    </row>
    <row r="5079" spans="17:19" hidden="1">
      <c r="Q5079" t="str">
        <v/>
      </c>
      <c r="S5079" t="e">
        <v>#N/A</v>
      </c>
    </row>
    <row r="5080" spans="17:19" hidden="1">
      <c r="Q5080" t="str">
        <v/>
      </c>
      <c r="S5080" t="e">
        <v>#N/A</v>
      </c>
    </row>
    <row r="5081" spans="17:19" hidden="1">
      <c r="Q5081" t="str">
        <v/>
      </c>
      <c r="S5081" t="e">
        <v>#N/A</v>
      </c>
    </row>
    <row r="5082" spans="17:19" hidden="1">
      <c r="Q5082" t="str">
        <v/>
      </c>
      <c r="S5082" t="e">
        <v>#N/A</v>
      </c>
    </row>
    <row r="5083" spans="17:19" hidden="1">
      <c r="Q5083" t="str">
        <v/>
      </c>
      <c r="S5083" t="e">
        <v>#N/A</v>
      </c>
    </row>
    <row r="5084" spans="17:19" hidden="1">
      <c r="Q5084" t="str">
        <v/>
      </c>
      <c r="S5084" t="e">
        <v>#N/A</v>
      </c>
    </row>
    <row r="5085" spans="17:19" hidden="1">
      <c r="Q5085" t="str">
        <v/>
      </c>
      <c r="S5085" t="e">
        <v>#N/A</v>
      </c>
    </row>
    <row r="5086" spans="17:19" hidden="1">
      <c r="Q5086" t="str">
        <v/>
      </c>
      <c r="S5086" t="e">
        <v>#N/A</v>
      </c>
    </row>
    <row r="5087" spans="17:19" hidden="1">
      <c r="Q5087" t="str">
        <v/>
      </c>
      <c r="S5087" t="e">
        <v>#N/A</v>
      </c>
    </row>
    <row r="5088" spans="17:19" hidden="1">
      <c r="Q5088" t="str">
        <v/>
      </c>
      <c r="S5088" t="e">
        <v>#N/A</v>
      </c>
    </row>
    <row r="5089" spans="17:19" hidden="1">
      <c r="Q5089" t="str">
        <v/>
      </c>
      <c r="S5089" t="e">
        <v>#N/A</v>
      </c>
    </row>
    <row r="5090" spans="17:19" hidden="1">
      <c r="Q5090" t="str">
        <v/>
      </c>
      <c r="S5090" t="e">
        <v>#N/A</v>
      </c>
    </row>
    <row r="5091" spans="17:19" hidden="1">
      <c r="Q5091" t="str">
        <v/>
      </c>
      <c r="S5091" t="e">
        <v>#N/A</v>
      </c>
    </row>
    <row r="5092" spans="17:19" hidden="1">
      <c r="Q5092" t="str">
        <v/>
      </c>
      <c r="S5092" t="e">
        <v>#N/A</v>
      </c>
    </row>
    <row r="5093" spans="17:19" hidden="1">
      <c r="Q5093" t="str">
        <v/>
      </c>
      <c r="S5093" t="e">
        <v>#N/A</v>
      </c>
    </row>
    <row r="5094" spans="17:19" hidden="1">
      <c r="Q5094" t="str">
        <v/>
      </c>
      <c r="S5094" t="e">
        <v>#N/A</v>
      </c>
    </row>
    <row r="5095" spans="17:19" hidden="1">
      <c r="Q5095" t="str">
        <v/>
      </c>
      <c r="S5095" t="e">
        <v>#N/A</v>
      </c>
    </row>
    <row r="5096" spans="17:19" hidden="1">
      <c r="Q5096" t="str">
        <v/>
      </c>
      <c r="S5096" t="e">
        <v>#N/A</v>
      </c>
    </row>
    <row r="5097" spans="17:19" hidden="1">
      <c r="Q5097" t="str">
        <v/>
      </c>
      <c r="S5097" t="e">
        <v>#N/A</v>
      </c>
    </row>
    <row r="5098" spans="17:19" hidden="1">
      <c r="Q5098" t="str">
        <v/>
      </c>
      <c r="S5098" t="e">
        <v>#N/A</v>
      </c>
    </row>
    <row r="5099" spans="17:19" hidden="1">
      <c r="Q5099" t="str">
        <v/>
      </c>
      <c r="S5099" t="e">
        <v>#N/A</v>
      </c>
    </row>
    <row r="5100" spans="17:19" hidden="1">
      <c r="Q5100" t="str">
        <v/>
      </c>
      <c r="S5100" t="e">
        <v>#N/A</v>
      </c>
    </row>
    <row r="5101" spans="17:19" hidden="1">
      <c r="Q5101" t="str">
        <v/>
      </c>
      <c r="S5101" t="e">
        <v>#N/A</v>
      </c>
    </row>
    <row r="5102" spans="17:19" hidden="1">
      <c r="Q5102" t="str">
        <v/>
      </c>
      <c r="S5102" t="e">
        <v>#N/A</v>
      </c>
    </row>
    <row r="5103" spans="17:19" hidden="1">
      <c r="Q5103" t="str">
        <v/>
      </c>
      <c r="S5103" t="e">
        <v>#N/A</v>
      </c>
    </row>
    <row r="5104" spans="17:19" hidden="1">
      <c r="Q5104" t="str">
        <v/>
      </c>
      <c r="S5104" t="e">
        <v>#N/A</v>
      </c>
    </row>
    <row r="5105" spans="17:19" hidden="1">
      <c r="Q5105" t="str">
        <v/>
      </c>
      <c r="S5105" t="e">
        <v>#N/A</v>
      </c>
    </row>
    <row r="5106" spans="17:19" hidden="1">
      <c r="Q5106" t="str">
        <v/>
      </c>
      <c r="S5106" t="e">
        <v>#N/A</v>
      </c>
    </row>
    <row r="5107" spans="17:19" hidden="1">
      <c r="Q5107" t="str">
        <v/>
      </c>
      <c r="S5107" t="e">
        <v>#N/A</v>
      </c>
    </row>
    <row r="5108" spans="17:19" hidden="1">
      <c r="Q5108" t="str">
        <v/>
      </c>
      <c r="S5108" t="e">
        <v>#N/A</v>
      </c>
    </row>
    <row r="5109" spans="17:19" hidden="1">
      <c r="Q5109" t="str">
        <v/>
      </c>
      <c r="S5109" t="e">
        <v>#N/A</v>
      </c>
    </row>
    <row r="5110" spans="17:19" hidden="1">
      <c r="Q5110" t="str">
        <v/>
      </c>
      <c r="S5110" t="e">
        <v>#N/A</v>
      </c>
    </row>
    <row r="5111" spans="17:19" hidden="1">
      <c r="Q5111" t="str">
        <v/>
      </c>
      <c r="S5111" t="e">
        <v>#N/A</v>
      </c>
    </row>
    <row r="5112" spans="17:19" hidden="1">
      <c r="Q5112" t="str">
        <v/>
      </c>
      <c r="S5112" t="e">
        <v>#N/A</v>
      </c>
    </row>
    <row r="5113" spans="17:19" hidden="1">
      <c r="Q5113" t="str">
        <v/>
      </c>
      <c r="S5113" t="e">
        <v>#N/A</v>
      </c>
    </row>
    <row r="5114" spans="17:19" hidden="1">
      <c r="Q5114" t="str">
        <v/>
      </c>
      <c r="S5114" t="e">
        <v>#N/A</v>
      </c>
    </row>
    <row r="5115" spans="17:19" hidden="1">
      <c r="Q5115" t="str">
        <v/>
      </c>
      <c r="S5115" t="e">
        <v>#N/A</v>
      </c>
    </row>
    <row r="5116" spans="17:19" hidden="1">
      <c r="Q5116" t="str">
        <v/>
      </c>
      <c r="S5116" t="e">
        <v>#N/A</v>
      </c>
    </row>
    <row r="5117" spans="17:19" hidden="1">
      <c r="Q5117" t="str">
        <v/>
      </c>
      <c r="S5117" t="e">
        <v>#N/A</v>
      </c>
    </row>
    <row r="5118" spans="17:19" hidden="1">
      <c r="Q5118" t="str">
        <v/>
      </c>
      <c r="S5118" t="e">
        <v>#N/A</v>
      </c>
    </row>
    <row r="5119" spans="17:19" hidden="1">
      <c r="Q5119" t="str">
        <v/>
      </c>
      <c r="S5119" t="e">
        <v>#N/A</v>
      </c>
    </row>
    <row r="5120" spans="17:19" hidden="1">
      <c r="Q5120" t="str">
        <v/>
      </c>
      <c r="S5120" t="e">
        <v>#N/A</v>
      </c>
    </row>
    <row r="5121" spans="17:19" hidden="1">
      <c r="Q5121" t="str">
        <v/>
      </c>
      <c r="S5121" t="e">
        <v>#N/A</v>
      </c>
    </row>
    <row r="5122" spans="17:19" hidden="1">
      <c r="Q5122" t="str">
        <v/>
      </c>
      <c r="S5122" t="e">
        <v>#N/A</v>
      </c>
    </row>
    <row r="5123" spans="17:19" hidden="1">
      <c r="Q5123" t="str">
        <v/>
      </c>
      <c r="S5123" t="e">
        <v>#N/A</v>
      </c>
    </row>
    <row r="5124" spans="17:19" hidden="1">
      <c r="Q5124" t="str">
        <v/>
      </c>
      <c r="S5124" t="e">
        <v>#N/A</v>
      </c>
    </row>
    <row r="5125" spans="17:19" hidden="1">
      <c r="Q5125" t="str">
        <v/>
      </c>
      <c r="S5125" t="e">
        <v>#N/A</v>
      </c>
    </row>
    <row r="5126" spans="17:19" hidden="1">
      <c r="Q5126" t="str">
        <v/>
      </c>
      <c r="S5126" t="e">
        <v>#N/A</v>
      </c>
    </row>
    <row r="5127" spans="17:19" hidden="1">
      <c r="Q5127" t="str">
        <v/>
      </c>
      <c r="S5127" t="e">
        <v>#N/A</v>
      </c>
    </row>
    <row r="5128" spans="17:19" hidden="1">
      <c r="Q5128" t="str">
        <v/>
      </c>
      <c r="S5128" t="e">
        <v>#N/A</v>
      </c>
    </row>
    <row r="5129" spans="17:19" hidden="1">
      <c r="Q5129" t="str">
        <v/>
      </c>
      <c r="S5129" t="e">
        <v>#N/A</v>
      </c>
    </row>
    <row r="5130" spans="17:19" hidden="1">
      <c r="Q5130" t="str">
        <v/>
      </c>
      <c r="S5130" t="e">
        <v>#N/A</v>
      </c>
    </row>
    <row r="5131" spans="17:19" hidden="1">
      <c r="Q5131" t="str">
        <v/>
      </c>
      <c r="S5131" t="e">
        <v>#N/A</v>
      </c>
    </row>
    <row r="5132" spans="17:19" hidden="1">
      <c r="Q5132" t="str">
        <v/>
      </c>
      <c r="S5132" t="e">
        <v>#N/A</v>
      </c>
    </row>
    <row r="5133" spans="17:19" hidden="1">
      <c r="Q5133" t="str">
        <v/>
      </c>
      <c r="S5133" t="e">
        <v>#N/A</v>
      </c>
    </row>
    <row r="5134" spans="17:19" hidden="1">
      <c r="Q5134" t="str">
        <v/>
      </c>
      <c r="S5134" t="e">
        <v>#N/A</v>
      </c>
    </row>
    <row r="5135" spans="17:19" hidden="1">
      <c r="Q5135" t="str">
        <v/>
      </c>
      <c r="S5135" t="e">
        <v>#N/A</v>
      </c>
    </row>
    <row r="5136" spans="17:19" hidden="1">
      <c r="Q5136" t="str">
        <v/>
      </c>
      <c r="S5136" t="e">
        <v>#N/A</v>
      </c>
    </row>
    <row r="5137" spans="17:19" hidden="1">
      <c r="Q5137" t="str">
        <v/>
      </c>
      <c r="S5137" t="e">
        <v>#N/A</v>
      </c>
    </row>
    <row r="5138" spans="17:19" hidden="1">
      <c r="Q5138" t="str">
        <v/>
      </c>
      <c r="S5138" t="e">
        <v>#N/A</v>
      </c>
    </row>
    <row r="5139" spans="17:19" hidden="1">
      <c r="Q5139" t="str">
        <v/>
      </c>
      <c r="S5139" t="e">
        <v>#N/A</v>
      </c>
    </row>
    <row r="5140" spans="17:19" hidden="1">
      <c r="Q5140" t="str">
        <v/>
      </c>
      <c r="S5140" t="e">
        <v>#N/A</v>
      </c>
    </row>
    <row r="5141" spans="17:19" hidden="1">
      <c r="Q5141" t="str">
        <v/>
      </c>
      <c r="S5141" t="e">
        <v>#N/A</v>
      </c>
    </row>
    <row r="5142" spans="17:19" hidden="1">
      <c r="Q5142" t="str">
        <v/>
      </c>
      <c r="S5142" t="e">
        <v>#N/A</v>
      </c>
    </row>
    <row r="5143" spans="17:19" hidden="1">
      <c r="Q5143" t="str">
        <v/>
      </c>
      <c r="S5143" t="e">
        <v>#N/A</v>
      </c>
    </row>
    <row r="5144" spans="17:19" hidden="1">
      <c r="Q5144" t="str">
        <v/>
      </c>
      <c r="S5144" t="e">
        <v>#N/A</v>
      </c>
    </row>
    <row r="5145" spans="17:19" hidden="1">
      <c r="Q5145" t="str">
        <v/>
      </c>
      <c r="S5145" t="e">
        <v>#N/A</v>
      </c>
    </row>
    <row r="5146" spans="17:19" hidden="1">
      <c r="Q5146" t="str">
        <v/>
      </c>
      <c r="S5146" t="e">
        <v>#N/A</v>
      </c>
    </row>
    <row r="5147" spans="17:19" hidden="1">
      <c r="Q5147" t="str">
        <v/>
      </c>
      <c r="S5147" t="e">
        <v>#N/A</v>
      </c>
    </row>
    <row r="5148" spans="17:19" hidden="1">
      <c r="Q5148" t="str">
        <v/>
      </c>
      <c r="S5148" t="e">
        <v>#N/A</v>
      </c>
    </row>
    <row r="5149" spans="17:19" hidden="1">
      <c r="Q5149" t="str">
        <v/>
      </c>
      <c r="S5149" t="e">
        <v>#N/A</v>
      </c>
    </row>
    <row r="5150" spans="17:19" hidden="1">
      <c r="Q5150" t="str">
        <v/>
      </c>
      <c r="S5150" t="e">
        <v>#N/A</v>
      </c>
    </row>
    <row r="5151" spans="17:19" hidden="1">
      <c r="Q5151" t="str">
        <v/>
      </c>
      <c r="S5151" t="e">
        <v>#N/A</v>
      </c>
    </row>
    <row r="5152" spans="17:19" hidden="1">
      <c r="Q5152" t="str">
        <v/>
      </c>
      <c r="S5152" t="e">
        <v>#N/A</v>
      </c>
    </row>
    <row r="5153" spans="17:19" hidden="1">
      <c r="Q5153" t="str">
        <v/>
      </c>
      <c r="S5153" t="e">
        <v>#N/A</v>
      </c>
    </row>
    <row r="5154" spans="17:19" hidden="1">
      <c r="Q5154" t="str">
        <v/>
      </c>
      <c r="S5154" t="e">
        <v>#N/A</v>
      </c>
    </row>
    <row r="5155" spans="17:19" hidden="1">
      <c r="Q5155" t="str">
        <v/>
      </c>
      <c r="S5155" t="e">
        <v>#N/A</v>
      </c>
    </row>
    <row r="5156" spans="17:19" hidden="1">
      <c r="Q5156" t="str">
        <v/>
      </c>
      <c r="S5156" t="e">
        <v>#N/A</v>
      </c>
    </row>
    <row r="5157" spans="17:19" hidden="1">
      <c r="Q5157" t="str">
        <v/>
      </c>
      <c r="S5157" t="e">
        <v>#N/A</v>
      </c>
    </row>
    <row r="5158" spans="17:19" hidden="1">
      <c r="Q5158" t="str">
        <v/>
      </c>
      <c r="S5158" t="e">
        <v>#N/A</v>
      </c>
    </row>
    <row r="5159" spans="17:19" hidden="1">
      <c r="Q5159" t="str">
        <v/>
      </c>
      <c r="S5159" t="e">
        <v>#N/A</v>
      </c>
    </row>
    <row r="5160" spans="17:19" hidden="1">
      <c r="Q5160" t="str">
        <v/>
      </c>
      <c r="S5160" t="e">
        <v>#N/A</v>
      </c>
    </row>
    <row r="5161" spans="17:19" hidden="1">
      <c r="Q5161" t="str">
        <v/>
      </c>
      <c r="S5161" t="e">
        <v>#N/A</v>
      </c>
    </row>
    <row r="5162" spans="17:19" hidden="1">
      <c r="Q5162" t="str">
        <v/>
      </c>
      <c r="S5162" t="e">
        <v>#N/A</v>
      </c>
    </row>
    <row r="5163" spans="17:19" hidden="1">
      <c r="Q5163" t="str">
        <v/>
      </c>
      <c r="S5163" t="e">
        <v>#N/A</v>
      </c>
    </row>
    <row r="5164" spans="17:19" hidden="1">
      <c r="Q5164" t="str">
        <v/>
      </c>
      <c r="S5164" t="e">
        <v>#N/A</v>
      </c>
    </row>
    <row r="5165" spans="17:19" hidden="1">
      <c r="Q5165" t="str">
        <v/>
      </c>
      <c r="S5165" t="e">
        <v>#N/A</v>
      </c>
    </row>
    <row r="5166" spans="17:19" hidden="1">
      <c r="Q5166" t="str">
        <v/>
      </c>
      <c r="S5166" t="e">
        <v>#N/A</v>
      </c>
    </row>
    <row r="5167" spans="17:19" hidden="1">
      <c r="Q5167" t="str">
        <v/>
      </c>
      <c r="S5167" t="e">
        <v>#N/A</v>
      </c>
    </row>
    <row r="5168" spans="17:19" hidden="1">
      <c r="Q5168" t="str">
        <v/>
      </c>
      <c r="S5168" t="e">
        <v>#N/A</v>
      </c>
    </row>
    <row r="5169" spans="17:19" hidden="1">
      <c r="Q5169" t="str">
        <v/>
      </c>
      <c r="S5169" t="e">
        <v>#N/A</v>
      </c>
    </row>
    <row r="5170" spans="17:19" hidden="1">
      <c r="Q5170" t="str">
        <v/>
      </c>
      <c r="S5170" t="e">
        <v>#N/A</v>
      </c>
    </row>
    <row r="5171" spans="17:19" hidden="1">
      <c r="Q5171" t="str">
        <v/>
      </c>
      <c r="S5171" t="e">
        <v>#N/A</v>
      </c>
    </row>
    <row r="5172" spans="17:19" hidden="1">
      <c r="Q5172" t="str">
        <v/>
      </c>
      <c r="S5172" t="e">
        <v>#N/A</v>
      </c>
    </row>
    <row r="5173" spans="17:19" hidden="1">
      <c r="Q5173" t="str">
        <v/>
      </c>
      <c r="S5173" t="e">
        <v>#N/A</v>
      </c>
    </row>
    <row r="5174" spans="17:19" hidden="1">
      <c r="Q5174" t="str">
        <v/>
      </c>
      <c r="S5174" t="e">
        <v>#N/A</v>
      </c>
    </row>
    <row r="5175" spans="17:19" hidden="1">
      <c r="Q5175" t="str">
        <v/>
      </c>
      <c r="S5175" t="e">
        <v>#N/A</v>
      </c>
    </row>
    <row r="5176" spans="17:19" hidden="1">
      <c r="Q5176" t="str">
        <v/>
      </c>
      <c r="S5176" t="e">
        <v>#N/A</v>
      </c>
    </row>
    <row r="5177" spans="17:19" hidden="1">
      <c r="Q5177" t="str">
        <v/>
      </c>
      <c r="S5177" t="e">
        <v>#N/A</v>
      </c>
    </row>
    <row r="5178" spans="17:19" hidden="1">
      <c r="Q5178" t="str">
        <v/>
      </c>
      <c r="S5178" t="e">
        <v>#N/A</v>
      </c>
    </row>
    <row r="5179" spans="17:19" hidden="1">
      <c r="Q5179" t="str">
        <v/>
      </c>
      <c r="S5179" t="e">
        <v>#N/A</v>
      </c>
    </row>
    <row r="5180" spans="17:19" hidden="1">
      <c r="Q5180" t="str">
        <v/>
      </c>
      <c r="S5180" t="e">
        <v>#N/A</v>
      </c>
    </row>
    <row r="5181" spans="17:19" hidden="1">
      <c r="Q5181" t="str">
        <v/>
      </c>
      <c r="S5181" t="e">
        <v>#N/A</v>
      </c>
    </row>
    <row r="5182" spans="17:19" hidden="1">
      <c r="Q5182" t="str">
        <v/>
      </c>
      <c r="S5182" t="e">
        <v>#N/A</v>
      </c>
    </row>
    <row r="5183" spans="17:19" hidden="1">
      <c r="Q5183" t="str">
        <v/>
      </c>
      <c r="S5183" t="e">
        <v>#N/A</v>
      </c>
    </row>
    <row r="5184" spans="17:19" hidden="1">
      <c r="Q5184" t="str">
        <v/>
      </c>
      <c r="S5184" t="e">
        <v>#N/A</v>
      </c>
    </row>
    <row r="5185" spans="17:19" hidden="1">
      <c r="Q5185" t="str">
        <v/>
      </c>
      <c r="S5185" t="e">
        <v>#N/A</v>
      </c>
    </row>
    <row r="5186" spans="17:19" hidden="1">
      <c r="Q5186" t="str">
        <v/>
      </c>
      <c r="S5186" t="e">
        <v>#N/A</v>
      </c>
    </row>
    <row r="5187" spans="17:19" hidden="1">
      <c r="Q5187" t="str">
        <v/>
      </c>
      <c r="S5187" t="e">
        <v>#N/A</v>
      </c>
    </row>
    <row r="5188" spans="17:19" hidden="1">
      <c r="Q5188" t="str">
        <v/>
      </c>
      <c r="S5188" t="e">
        <v>#N/A</v>
      </c>
    </row>
    <row r="5189" spans="17:19" hidden="1">
      <c r="Q5189" t="str">
        <v/>
      </c>
      <c r="S5189" t="e">
        <v>#N/A</v>
      </c>
    </row>
    <row r="5190" spans="17:19" hidden="1">
      <c r="Q5190" t="str">
        <v/>
      </c>
      <c r="S5190" t="e">
        <v>#N/A</v>
      </c>
    </row>
    <row r="5191" spans="17:19" hidden="1">
      <c r="Q5191" t="str">
        <v/>
      </c>
      <c r="S5191" t="e">
        <v>#N/A</v>
      </c>
    </row>
    <row r="5192" spans="17:19" hidden="1">
      <c r="Q5192" t="str">
        <v/>
      </c>
      <c r="S5192" t="e">
        <v>#N/A</v>
      </c>
    </row>
    <row r="5193" spans="17:19" hidden="1">
      <c r="Q5193" t="str">
        <v/>
      </c>
      <c r="S5193" t="e">
        <v>#N/A</v>
      </c>
    </row>
    <row r="5194" spans="17:19" hidden="1">
      <c r="Q5194" t="str">
        <v/>
      </c>
      <c r="S5194" t="e">
        <v>#N/A</v>
      </c>
    </row>
    <row r="5195" spans="17:19" hidden="1">
      <c r="Q5195" t="str">
        <v/>
      </c>
      <c r="S5195" t="e">
        <v>#N/A</v>
      </c>
    </row>
    <row r="5196" spans="17:19" hidden="1">
      <c r="Q5196" t="str">
        <v/>
      </c>
      <c r="S5196" t="e">
        <v>#N/A</v>
      </c>
    </row>
    <row r="5197" spans="17:19" hidden="1">
      <c r="Q5197" t="str">
        <v/>
      </c>
      <c r="S5197" t="e">
        <v>#N/A</v>
      </c>
    </row>
    <row r="5198" spans="17:19" hidden="1">
      <c r="Q5198" t="str">
        <v/>
      </c>
      <c r="S5198" t="e">
        <v>#N/A</v>
      </c>
    </row>
    <row r="5199" spans="17:19" hidden="1">
      <c r="Q5199" t="str">
        <v/>
      </c>
      <c r="S5199" t="e">
        <v>#N/A</v>
      </c>
    </row>
    <row r="5200" spans="17:19" hidden="1">
      <c r="Q5200" t="str">
        <v/>
      </c>
      <c r="S5200" t="e">
        <v>#N/A</v>
      </c>
    </row>
    <row r="5201" spans="17:19" hidden="1">
      <c r="Q5201" t="str">
        <v/>
      </c>
      <c r="S5201" t="e">
        <v>#N/A</v>
      </c>
    </row>
    <row r="5202" spans="17:19" hidden="1">
      <c r="Q5202" t="str">
        <v/>
      </c>
      <c r="S5202" t="e">
        <v>#N/A</v>
      </c>
    </row>
    <row r="5203" spans="17:19" hidden="1">
      <c r="Q5203" t="str">
        <v/>
      </c>
      <c r="S5203" t="e">
        <v>#N/A</v>
      </c>
    </row>
    <row r="5204" spans="17:19" hidden="1">
      <c r="Q5204" t="str">
        <v/>
      </c>
      <c r="S5204" t="e">
        <v>#N/A</v>
      </c>
    </row>
    <row r="5205" spans="17:19" hidden="1">
      <c r="Q5205" t="str">
        <v/>
      </c>
      <c r="S5205" t="e">
        <v>#N/A</v>
      </c>
    </row>
    <row r="5206" spans="17:19" hidden="1">
      <c r="Q5206" t="str">
        <v/>
      </c>
      <c r="S5206" t="e">
        <v>#N/A</v>
      </c>
    </row>
    <row r="5207" spans="17:19" hidden="1">
      <c r="Q5207" t="str">
        <v/>
      </c>
      <c r="S5207" t="e">
        <v>#N/A</v>
      </c>
    </row>
    <row r="5208" spans="17:19" hidden="1">
      <c r="Q5208" t="str">
        <v/>
      </c>
      <c r="S5208" t="e">
        <v>#N/A</v>
      </c>
    </row>
    <row r="5209" spans="17:19" hidden="1">
      <c r="Q5209" t="str">
        <v/>
      </c>
      <c r="S5209" t="e">
        <v>#N/A</v>
      </c>
    </row>
    <row r="5210" spans="17:19" hidden="1">
      <c r="Q5210" t="str">
        <v/>
      </c>
      <c r="S5210" t="e">
        <v>#N/A</v>
      </c>
    </row>
    <row r="5211" spans="17:19" hidden="1">
      <c r="Q5211" t="str">
        <v/>
      </c>
      <c r="S5211" t="e">
        <v>#N/A</v>
      </c>
    </row>
    <row r="5212" spans="17:19" hidden="1">
      <c r="Q5212" t="str">
        <v/>
      </c>
      <c r="S5212" t="e">
        <v>#N/A</v>
      </c>
    </row>
    <row r="5213" spans="17:19" hidden="1">
      <c r="Q5213" t="str">
        <v/>
      </c>
      <c r="S5213" t="e">
        <v>#N/A</v>
      </c>
    </row>
    <row r="5214" spans="17:19" hidden="1">
      <c r="Q5214" t="str">
        <v/>
      </c>
      <c r="S5214" t="e">
        <v>#N/A</v>
      </c>
    </row>
    <row r="5215" spans="17:19" hidden="1">
      <c r="Q5215" t="str">
        <v/>
      </c>
      <c r="S5215" t="e">
        <v>#N/A</v>
      </c>
    </row>
    <row r="5216" spans="17:19" hidden="1">
      <c r="Q5216" t="str">
        <v/>
      </c>
      <c r="S5216" t="e">
        <v>#N/A</v>
      </c>
    </row>
    <row r="5217" spans="17:19" hidden="1">
      <c r="Q5217" t="str">
        <v/>
      </c>
      <c r="S5217" t="e">
        <v>#N/A</v>
      </c>
    </row>
    <row r="5218" spans="17:19" hidden="1">
      <c r="Q5218" t="str">
        <v/>
      </c>
      <c r="S5218" t="e">
        <v>#N/A</v>
      </c>
    </row>
    <row r="5219" spans="17:19" hidden="1">
      <c r="Q5219" t="str">
        <v/>
      </c>
      <c r="S5219" t="e">
        <v>#N/A</v>
      </c>
    </row>
    <row r="5220" spans="17:19" hidden="1">
      <c r="Q5220" t="str">
        <v/>
      </c>
      <c r="S5220" t="e">
        <v>#N/A</v>
      </c>
    </row>
    <row r="5221" spans="17:19" hidden="1">
      <c r="Q5221" t="str">
        <v/>
      </c>
      <c r="S5221" t="e">
        <v>#N/A</v>
      </c>
    </row>
    <row r="5222" spans="17:19" hidden="1">
      <c r="Q5222" t="str">
        <v/>
      </c>
      <c r="S5222" t="e">
        <v>#N/A</v>
      </c>
    </row>
    <row r="5223" spans="17:19" hidden="1">
      <c r="Q5223" t="str">
        <v/>
      </c>
      <c r="S5223" t="e">
        <v>#N/A</v>
      </c>
    </row>
    <row r="5224" spans="17:19" hidden="1">
      <c r="Q5224" t="str">
        <v/>
      </c>
      <c r="S5224" t="e">
        <v>#N/A</v>
      </c>
    </row>
    <row r="5225" spans="17:19" hidden="1">
      <c r="Q5225" t="str">
        <v/>
      </c>
      <c r="S5225" t="e">
        <v>#N/A</v>
      </c>
    </row>
    <row r="5226" spans="17:19" hidden="1">
      <c r="Q5226" t="str">
        <v/>
      </c>
      <c r="S5226" t="e">
        <v>#N/A</v>
      </c>
    </row>
    <row r="5227" spans="17:19" hidden="1">
      <c r="Q5227" t="str">
        <v/>
      </c>
      <c r="S5227" t="e">
        <v>#N/A</v>
      </c>
    </row>
    <row r="5228" spans="17:19" hidden="1">
      <c r="Q5228" t="str">
        <v/>
      </c>
      <c r="S5228" t="e">
        <v>#N/A</v>
      </c>
    </row>
    <row r="5229" spans="17:19" hidden="1">
      <c r="Q5229" t="str">
        <v/>
      </c>
      <c r="S5229" t="e">
        <v>#N/A</v>
      </c>
    </row>
    <row r="5230" spans="17:19" hidden="1">
      <c r="Q5230" t="str">
        <v/>
      </c>
      <c r="S5230" t="e">
        <v>#N/A</v>
      </c>
    </row>
    <row r="5231" spans="17:19" hidden="1">
      <c r="Q5231" t="str">
        <v/>
      </c>
      <c r="S5231" t="e">
        <v>#N/A</v>
      </c>
    </row>
    <row r="5232" spans="17:19" hidden="1">
      <c r="Q5232" t="str">
        <v/>
      </c>
      <c r="S5232" t="e">
        <v>#N/A</v>
      </c>
    </row>
    <row r="5233" spans="17:19" hidden="1">
      <c r="Q5233" t="str">
        <v/>
      </c>
      <c r="S5233" t="e">
        <v>#N/A</v>
      </c>
    </row>
    <row r="5234" spans="17:19" hidden="1">
      <c r="Q5234" t="str">
        <v/>
      </c>
      <c r="S5234" t="e">
        <v>#N/A</v>
      </c>
    </row>
    <row r="5235" spans="17:19" hidden="1">
      <c r="Q5235" t="str">
        <v/>
      </c>
      <c r="S5235" t="e">
        <v>#N/A</v>
      </c>
    </row>
    <row r="5236" spans="17:19" hidden="1">
      <c r="Q5236" t="str">
        <v/>
      </c>
      <c r="S5236" t="e">
        <v>#N/A</v>
      </c>
    </row>
    <row r="5237" spans="17:19" hidden="1">
      <c r="Q5237" t="str">
        <v/>
      </c>
      <c r="S5237" t="e">
        <v>#N/A</v>
      </c>
    </row>
    <row r="5238" spans="17:19" hidden="1">
      <c r="Q5238" t="str">
        <v/>
      </c>
      <c r="S5238" t="e">
        <v>#N/A</v>
      </c>
    </row>
    <row r="5239" spans="17:19" hidden="1">
      <c r="Q5239" t="str">
        <v/>
      </c>
      <c r="S5239" t="e">
        <v>#N/A</v>
      </c>
    </row>
    <row r="5240" spans="17:19" hidden="1">
      <c r="Q5240" t="str">
        <v/>
      </c>
      <c r="S5240" t="e">
        <v>#N/A</v>
      </c>
    </row>
    <row r="5241" spans="17:19" hidden="1">
      <c r="Q5241" t="str">
        <v/>
      </c>
      <c r="S5241" t="e">
        <v>#N/A</v>
      </c>
    </row>
    <row r="5242" spans="17:19" hidden="1">
      <c r="Q5242" t="str">
        <v/>
      </c>
      <c r="S5242" t="e">
        <v>#N/A</v>
      </c>
    </row>
    <row r="5243" spans="17:19" hidden="1">
      <c r="Q5243" t="str">
        <v/>
      </c>
      <c r="S5243" t="e">
        <v>#N/A</v>
      </c>
    </row>
    <row r="5244" spans="17:19" hidden="1">
      <c r="Q5244" t="str">
        <v/>
      </c>
      <c r="S5244" t="e">
        <v>#N/A</v>
      </c>
    </row>
    <row r="5245" spans="17:19" hidden="1">
      <c r="Q5245" t="str">
        <v/>
      </c>
      <c r="S5245" t="e">
        <v>#N/A</v>
      </c>
    </row>
    <row r="5246" spans="17:19" hidden="1">
      <c r="Q5246" t="str">
        <v/>
      </c>
      <c r="S5246" t="e">
        <v>#N/A</v>
      </c>
    </row>
    <row r="5247" spans="17:19" hidden="1">
      <c r="Q5247" t="str">
        <v/>
      </c>
      <c r="S5247" t="e">
        <v>#N/A</v>
      </c>
    </row>
    <row r="5248" spans="17:19" hidden="1">
      <c r="Q5248" t="str">
        <v/>
      </c>
      <c r="S5248" t="e">
        <v>#N/A</v>
      </c>
    </row>
    <row r="5249" spans="17:19" hidden="1">
      <c r="Q5249" t="str">
        <v/>
      </c>
      <c r="S5249" t="e">
        <v>#N/A</v>
      </c>
    </row>
    <row r="5250" spans="17:19" hidden="1">
      <c r="Q5250" t="str">
        <v/>
      </c>
      <c r="S5250" t="e">
        <v>#N/A</v>
      </c>
    </row>
    <row r="5251" spans="17:19" hidden="1">
      <c r="Q5251" t="str">
        <v/>
      </c>
      <c r="S5251" t="e">
        <v>#N/A</v>
      </c>
    </row>
    <row r="5252" spans="17:19" hidden="1">
      <c r="Q5252" t="str">
        <v/>
      </c>
      <c r="S5252" t="e">
        <v>#N/A</v>
      </c>
    </row>
    <row r="5253" spans="17:19" hidden="1">
      <c r="Q5253" t="str">
        <v/>
      </c>
      <c r="S5253" t="e">
        <v>#N/A</v>
      </c>
    </row>
    <row r="5254" spans="17:19" hidden="1">
      <c r="Q5254" t="str">
        <v/>
      </c>
      <c r="S5254" t="e">
        <v>#N/A</v>
      </c>
    </row>
    <row r="5255" spans="17:19" hidden="1">
      <c r="Q5255" t="str">
        <v/>
      </c>
      <c r="S5255" t="e">
        <v>#N/A</v>
      </c>
    </row>
    <row r="5256" spans="17:19" hidden="1">
      <c r="Q5256" t="str">
        <v/>
      </c>
      <c r="S5256" t="e">
        <v>#N/A</v>
      </c>
    </row>
    <row r="5257" spans="17:19" hidden="1">
      <c r="Q5257" t="str">
        <v/>
      </c>
      <c r="S5257" t="e">
        <v>#N/A</v>
      </c>
    </row>
    <row r="5258" spans="17:19" hidden="1">
      <c r="Q5258" t="str">
        <v/>
      </c>
      <c r="S5258" t="e">
        <v>#N/A</v>
      </c>
    </row>
    <row r="5259" spans="17:19" hidden="1">
      <c r="Q5259" t="str">
        <v/>
      </c>
      <c r="S5259" t="e">
        <v>#N/A</v>
      </c>
    </row>
    <row r="5260" spans="17:19" hidden="1">
      <c r="Q5260" t="str">
        <v/>
      </c>
      <c r="S5260" t="e">
        <v>#N/A</v>
      </c>
    </row>
    <row r="5261" spans="17:19" hidden="1">
      <c r="Q5261" t="str">
        <v/>
      </c>
      <c r="S5261" t="e">
        <v>#N/A</v>
      </c>
    </row>
    <row r="5262" spans="17:19" hidden="1">
      <c r="Q5262" t="str">
        <v/>
      </c>
      <c r="S5262" t="e">
        <v>#N/A</v>
      </c>
    </row>
    <row r="5263" spans="17:19" hidden="1">
      <c r="Q5263" t="str">
        <v/>
      </c>
      <c r="S5263" t="e">
        <v>#N/A</v>
      </c>
    </row>
    <row r="5264" spans="17:19" hidden="1">
      <c r="Q5264" t="str">
        <v/>
      </c>
      <c r="S5264" t="e">
        <v>#N/A</v>
      </c>
    </row>
    <row r="5265" spans="17:19" hidden="1">
      <c r="Q5265" t="str">
        <v/>
      </c>
      <c r="S5265" t="e">
        <v>#N/A</v>
      </c>
    </row>
    <row r="5266" spans="17:19" hidden="1">
      <c r="Q5266" t="str">
        <v/>
      </c>
      <c r="S5266" t="e">
        <v>#N/A</v>
      </c>
    </row>
    <row r="5267" spans="17:19" hidden="1">
      <c r="Q5267" t="str">
        <v/>
      </c>
      <c r="S5267" t="e">
        <v>#N/A</v>
      </c>
    </row>
    <row r="5268" spans="17:19" hidden="1">
      <c r="Q5268" t="str">
        <v/>
      </c>
      <c r="S5268" t="e">
        <v>#N/A</v>
      </c>
    </row>
    <row r="5269" spans="17:19" hidden="1">
      <c r="Q5269" t="str">
        <v/>
      </c>
      <c r="S5269" t="e">
        <v>#N/A</v>
      </c>
    </row>
    <row r="5270" spans="17:19" hidden="1">
      <c r="Q5270" t="str">
        <v/>
      </c>
      <c r="S5270" t="e">
        <v>#N/A</v>
      </c>
    </row>
    <row r="5271" spans="17:19" hidden="1">
      <c r="Q5271" t="str">
        <v/>
      </c>
      <c r="S5271" t="e">
        <v>#N/A</v>
      </c>
    </row>
    <row r="5272" spans="17:19" hidden="1">
      <c r="Q5272" t="str">
        <v/>
      </c>
      <c r="S5272" t="e">
        <v>#N/A</v>
      </c>
    </row>
    <row r="5273" spans="17:19" hidden="1">
      <c r="Q5273" t="str">
        <v/>
      </c>
      <c r="S5273" t="e">
        <v>#N/A</v>
      </c>
    </row>
    <row r="5274" spans="17:19" hidden="1">
      <c r="Q5274" t="str">
        <v/>
      </c>
      <c r="S5274" t="e">
        <v>#N/A</v>
      </c>
    </row>
    <row r="5275" spans="17:19" hidden="1">
      <c r="Q5275" t="str">
        <v/>
      </c>
      <c r="S5275" t="e">
        <v>#N/A</v>
      </c>
    </row>
    <row r="5276" spans="17:19" hidden="1">
      <c r="Q5276" t="str">
        <v/>
      </c>
      <c r="S5276" t="e">
        <v>#N/A</v>
      </c>
    </row>
    <row r="5277" spans="17:19" hidden="1">
      <c r="Q5277" t="str">
        <v/>
      </c>
      <c r="S5277" t="e">
        <v>#N/A</v>
      </c>
    </row>
    <row r="5278" spans="17:19" hidden="1">
      <c r="Q5278" t="str">
        <v/>
      </c>
      <c r="S5278" t="e">
        <v>#N/A</v>
      </c>
    </row>
    <row r="5279" spans="17:19" hidden="1">
      <c r="Q5279" t="str">
        <v/>
      </c>
      <c r="S5279" t="e">
        <v>#N/A</v>
      </c>
    </row>
    <row r="5280" spans="17:19" hidden="1">
      <c r="Q5280" t="str">
        <v/>
      </c>
      <c r="S5280" t="e">
        <v>#N/A</v>
      </c>
    </row>
    <row r="5281" spans="17:19" hidden="1">
      <c r="Q5281" t="str">
        <v/>
      </c>
      <c r="S5281" t="e">
        <v>#N/A</v>
      </c>
    </row>
    <row r="5282" spans="17:19" hidden="1">
      <c r="Q5282" t="str">
        <v/>
      </c>
      <c r="S5282" t="e">
        <v>#N/A</v>
      </c>
    </row>
    <row r="5283" spans="17:19" hidden="1">
      <c r="Q5283" t="str">
        <v/>
      </c>
      <c r="S5283" t="e">
        <v>#N/A</v>
      </c>
    </row>
    <row r="5284" spans="17:19" hidden="1">
      <c r="Q5284" t="str">
        <v/>
      </c>
      <c r="S5284" t="e">
        <v>#N/A</v>
      </c>
    </row>
    <row r="5285" spans="17:19" hidden="1">
      <c r="Q5285" t="str">
        <v/>
      </c>
      <c r="S5285" t="e">
        <v>#N/A</v>
      </c>
    </row>
    <row r="5286" spans="17:19" hidden="1">
      <c r="Q5286" t="str">
        <v/>
      </c>
      <c r="S5286" t="e">
        <v>#N/A</v>
      </c>
    </row>
    <row r="5287" spans="17:19" hidden="1">
      <c r="Q5287" t="str">
        <v/>
      </c>
      <c r="S5287" t="e">
        <v>#N/A</v>
      </c>
    </row>
    <row r="5288" spans="17:19" hidden="1">
      <c r="Q5288" t="str">
        <v/>
      </c>
      <c r="S5288" t="e">
        <v>#N/A</v>
      </c>
    </row>
    <row r="5289" spans="17:19" hidden="1">
      <c r="Q5289" t="str">
        <v/>
      </c>
      <c r="S5289" t="e">
        <v>#N/A</v>
      </c>
    </row>
    <row r="5290" spans="17:19" hidden="1">
      <c r="Q5290" t="str">
        <v/>
      </c>
      <c r="S5290" t="e">
        <v>#N/A</v>
      </c>
    </row>
    <row r="5291" spans="17:19" hidden="1">
      <c r="Q5291" t="str">
        <v/>
      </c>
      <c r="S5291" t="e">
        <v>#N/A</v>
      </c>
    </row>
    <row r="5292" spans="17:19" hidden="1">
      <c r="Q5292" t="str">
        <v/>
      </c>
      <c r="S5292" t="e">
        <v>#N/A</v>
      </c>
    </row>
    <row r="5293" spans="17:19" hidden="1">
      <c r="Q5293" t="str">
        <v/>
      </c>
      <c r="S5293" t="e">
        <v>#N/A</v>
      </c>
    </row>
    <row r="5294" spans="17:19" hidden="1">
      <c r="Q5294" t="str">
        <v/>
      </c>
      <c r="S5294" t="e">
        <v>#N/A</v>
      </c>
    </row>
    <row r="5295" spans="17:19" hidden="1">
      <c r="Q5295" t="str">
        <v/>
      </c>
      <c r="S5295" t="e">
        <v>#N/A</v>
      </c>
    </row>
    <row r="5296" spans="17:19" hidden="1">
      <c r="Q5296" t="str">
        <v/>
      </c>
      <c r="S5296" t="e">
        <v>#N/A</v>
      </c>
    </row>
    <row r="5297" spans="17:19" hidden="1">
      <c r="Q5297" t="str">
        <v/>
      </c>
      <c r="S5297" t="e">
        <v>#N/A</v>
      </c>
    </row>
    <row r="5298" spans="17:19" hidden="1">
      <c r="Q5298" t="str">
        <v/>
      </c>
      <c r="S5298" t="e">
        <v>#N/A</v>
      </c>
    </row>
    <row r="5299" spans="17:19" hidden="1">
      <c r="Q5299" t="str">
        <v/>
      </c>
      <c r="S5299" t="e">
        <v>#N/A</v>
      </c>
    </row>
    <row r="5300" spans="17:19" hidden="1">
      <c r="Q5300" t="str">
        <v/>
      </c>
      <c r="S5300" t="e">
        <v>#N/A</v>
      </c>
    </row>
    <row r="5301" spans="17:19" hidden="1">
      <c r="Q5301" t="str">
        <v/>
      </c>
      <c r="S5301" t="e">
        <v>#N/A</v>
      </c>
    </row>
    <row r="5302" spans="17:19" hidden="1">
      <c r="Q5302" t="str">
        <v/>
      </c>
      <c r="S5302" t="e">
        <v>#N/A</v>
      </c>
    </row>
    <row r="5303" spans="17:19" hidden="1">
      <c r="Q5303" t="str">
        <v/>
      </c>
      <c r="S5303" t="e">
        <v>#N/A</v>
      </c>
    </row>
    <row r="5304" spans="17:19" hidden="1">
      <c r="Q5304" t="str">
        <v/>
      </c>
      <c r="S5304" t="e">
        <v>#N/A</v>
      </c>
    </row>
    <row r="5305" spans="17:19" hidden="1">
      <c r="Q5305" t="str">
        <v/>
      </c>
      <c r="S5305" t="e">
        <v>#N/A</v>
      </c>
    </row>
    <row r="5306" spans="17:19" hidden="1">
      <c r="Q5306" t="str">
        <v/>
      </c>
      <c r="S5306" t="e">
        <v>#N/A</v>
      </c>
    </row>
    <row r="5307" spans="17:19" hidden="1">
      <c r="Q5307" t="str">
        <v/>
      </c>
      <c r="S5307" t="e">
        <v>#N/A</v>
      </c>
    </row>
    <row r="5308" spans="17:19" hidden="1">
      <c r="Q5308" t="str">
        <v/>
      </c>
      <c r="S5308" t="e">
        <v>#N/A</v>
      </c>
    </row>
    <row r="5309" spans="17:19" hidden="1">
      <c r="Q5309" t="str">
        <v/>
      </c>
      <c r="S5309" t="e">
        <v>#N/A</v>
      </c>
    </row>
    <row r="5310" spans="17:19" hidden="1">
      <c r="Q5310" t="str">
        <v/>
      </c>
      <c r="S5310" t="e">
        <v>#N/A</v>
      </c>
    </row>
    <row r="5311" spans="17:19" hidden="1">
      <c r="Q5311" t="str">
        <v/>
      </c>
      <c r="S5311" t="e">
        <v>#N/A</v>
      </c>
    </row>
    <row r="5312" spans="17:19" hidden="1">
      <c r="Q5312" t="str">
        <v/>
      </c>
      <c r="S5312" t="e">
        <v>#N/A</v>
      </c>
    </row>
    <row r="5313" spans="17:19" hidden="1">
      <c r="Q5313" t="str">
        <v/>
      </c>
      <c r="S5313" t="e">
        <v>#N/A</v>
      </c>
    </row>
    <row r="5314" spans="17:19" hidden="1">
      <c r="Q5314" t="str">
        <v/>
      </c>
      <c r="S5314" t="e">
        <v>#N/A</v>
      </c>
    </row>
    <row r="5315" spans="17:19" hidden="1">
      <c r="Q5315" t="str">
        <v/>
      </c>
      <c r="S5315" t="e">
        <v>#N/A</v>
      </c>
    </row>
    <row r="5316" spans="17:19" hidden="1">
      <c r="Q5316" t="str">
        <v/>
      </c>
      <c r="S5316" t="e">
        <v>#N/A</v>
      </c>
    </row>
    <row r="5317" spans="17:19" hidden="1">
      <c r="Q5317" t="str">
        <v/>
      </c>
      <c r="S5317" t="e">
        <v>#N/A</v>
      </c>
    </row>
    <row r="5318" spans="17:19" hidden="1">
      <c r="Q5318" t="str">
        <v/>
      </c>
      <c r="S5318" t="e">
        <v>#N/A</v>
      </c>
    </row>
    <row r="5319" spans="17:19" hidden="1">
      <c r="Q5319" t="str">
        <v/>
      </c>
      <c r="S5319" t="e">
        <v>#N/A</v>
      </c>
    </row>
    <row r="5320" spans="17:19" hidden="1">
      <c r="Q5320" t="str">
        <v/>
      </c>
      <c r="S5320" t="e">
        <v>#N/A</v>
      </c>
    </row>
    <row r="5321" spans="17:19" hidden="1">
      <c r="Q5321" t="str">
        <v/>
      </c>
      <c r="S5321" t="e">
        <v>#N/A</v>
      </c>
    </row>
    <row r="5322" spans="17:19" hidden="1">
      <c r="Q5322" t="str">
        <v/>
      </c>
      <c r="S5322" t="e">
        <v>#N/A</v>
      </c>
    </row>
    <row r="5323" spans="17:19" hidden="1">
      <c r="Q5323" t="str">
        <v/>
      </c>
      <c r="S5323" t="e">
        <v>#N/A</v>
      </c>
    </row>
    <row r="5324" spans="17:19" hidden="1">
      <c r="Q5324" t="str">
        <v/>
      </c>
      <c r="S5324" t="e">
        <v>#N/A</v>
      </c>
    </row>
    <row r="5325" spans="17:19" hidden="1">
      <c r="Q5325" t="str">
        <v/>
      </c>
      <c r="S5325" t="e">
        <v>#N/A</v>
      </c>
    </row>
    <row r="5326" spans="17:19" hidden="1">
      <c r="Q5326" t="str">
        <v/>
      </c>
      <c r="S5326" t="e">
        <v>#N/A</v>
      </c>
    </row>
    <row r="5327" spans="17:19" hidden="1">
      <c r="Q5327" t="str">
        <v/>
      </c>
      <c r="S5327" t="e">
        <v>#N/A</v>
      </c>
    </row>
    <row r="5328" spans="17:19" hidden="1">
      <c r="Q5328" t="str">
        <v/>
      </c>
      <c r="S5328" t="e">
        <v>#N/A</v>
      </c>
    </row>
    <row r="5329" spans="17:19" hidden="1">
      <c r="Q5329" t="str">
        <v/>
      </c>
      <c r="S5329" t="e">
        <v>#N/A</v>
      </c>
    </row>
    <row r="5330" spans="17:19" hidden="1">
      <c r="Q5330" t="str">
        <v/>
      </c>
      <c r="S5330" t="e">
        <v>#N/A</v>
      </c>
    </row>
    <row r="5331" spans="17:19" hidden="1">
      <c r="Q5331" t="str">
        <v/>
      </c>
      <c r="S5331" t="e">
        <v>#N/A</v>
      </c>
    </row>
    <row r="5332" spans="17:19" hidden="1">
      <c r="Q5332" t="str">
        <v/>
      </c>
      <c r="S5332" t="e">
        <v>#N/A</v>
      </c>
    </row>
    <row r="5333" spans="17:19" hidden="1">
      <c r="Q5333" t="str">
        <v/>
      </c>
      <c r="S5333" t="e">
        <v>#N/A</v>
      </c>
    </row>
    <row r="5334" spans="17:19" hidden="1">
      <c r="Q5334" t="str">
        <v/>
      </c>
      <c r="S5334" t="e">
        <v>#N/A</v>
      </c>
    </row>
    <row r="5335" spans="17:19" hidden="1">
      <c r="Q5335" t="str">
        <v/>
      </c>
      <c r="S5335" t="e">
        <v>#N/A</v>
      </c>
    </row>
    <row r="5336" spans="17:19" hidden="1">
      <c r="Q5336" t="str">
        <v/>
      </c>
      <c r="S5336" t="e">
        <v>#N/A</v>
      </c>
    </row>
    <row r="5337" spans="17:19" hidden="1">
      <c r="Q5337" t="str">
        <v/>
      </c>
      <c r="S5337" t="e">
        <v>#N/A</v>
      </c>
    </row>
    <row r="5338" spans="17:19" hidden="1">
      <c r="Q5338" t="str">
        <v/>
      </c>
      <c r="S5338" t="e">
        <v>#N/A</v>
      </c>
    </row>
    <row r="5339" spans="17:19" hidden="1">
      <c r="Q5339" t="str">
        <v/>
      </c>
      <c r="S5339" t="e">
        <v>#N/A</v>
      </c>
    </row>
    <row r="5340" spans="17:19" hidden="1">
      <c r="Q5340" t="str">
        <v/>
      </c>
      <c r="S5340" t="e">
        <v>#N/A</v>
      </c>
    </row>
    <row r="5341" spans="17:19" hidden="1">
      <c r="Q5341" t="str">
        <v/>
      </c>
      <c r="S5341" t="e">
        <v>#N/A</v>
      </c>
    </row>
    <row r="5342" spans="17:19" hidden="1">
      <c r="Q5342" t="str">
        <v/>
      </c>
      <c r="S5342" t="e">
        <v>#N/A</v>
      </c>
    </row>
    <row r="5343" spans="17:19" hidden="1">
      <c r="Q5343" t="str">
        <v/>
      </c>
      <c r="S5343" t="e">
        <v>#N/A</v>
      </c>
    </row>
    <row r="5344" spans="17:19" hidden="1">
      <c r="Q5344" t="str">
        <v/>
      </c>
      <c r="S5344" t="e">
        <v>#N/A</v>
      </c>
    </row>
    <row r="5345" spans="17:19" hidden="1">
      <c r="Q5345" t="str">
        <v/>
      </c>
      <c r="S5345" t="e">
        <v>#N/A</v>
      </c>
    </row>
    <row r="5346" spans="17:19" hidden="1">
      <c r="Q5346" t="str">
        <v/>
      </c>
      <c r="S5346" t="e">
        <v>#N/A</v>
      </c>
    </row>
    <row r="5347" spans="17:19" hidden="1">
      <c r="Q5347" t="str">
        <v/>
      </c>
      <c r="S5347" t="e">
        <v>#N/A</v>
      </c>
    </row>
    <row r="5348" spans="17:19" hidden="1">
      <c r="Q5348" t="str">
        <v/>
      </c>
      <c r="S5348" t="e">
        <v>#N/A</v>
      </c>
    </row>
    <row r="5349" spans="17:19" hidden="1">
      <c r="Q5349" t="str">
        <v/>
      </c>
      <c r="S5349" t="e">
        <v>#N/A</v>
      </c>
    </row>
    <row r="5350" spans="17:19" hidden="1">
      <c r="Q5350" t="str">
        <v/>
      </c>
      <c r="S5350" t="e">
        <v>#N/A</v>
      </c>
    </row>
    <row r="5351" spans="17:19" hidden="1">
      <c r="Q5351" t="str">
        <v/>
      </c>
      <c r="S5351" t="e">
        <v>#N/A</v>
      </c>
    </row>
    <row r="5352" spans="17:19" hidden="1">
      <c r="Q5352" t="str">
        <v/>
      </c>
      <c r="S5352" t="e">
        <v>#N/A</v>
      </c>
    </row>
    <row r="5353" spans="17:19" hidden="1">
      <c r="Q5353" t="str">
        <v/>
      </c>
      <c r="S5353" t="e">
        <v>#N/A</v>
      </c>
    </row>
    <row r="5354" spans="17:19" hidden="1">
      <c r="Q5354" t="str">
        <v/>
      </c>
      <c r="S5354" t="e">
        <v>#N/A</v>
      </c>
    </row>
    <row r="5355" spans="17:19" hidden="1">
      <c r="Q5355" t="str">
        <v/>
      </c>
      <c r="S5355" t="e">
        <v>#N/A</v>
      </c>
    </row>
    <row r="5356" spans="17:19" hidden="1">
      <c r="Q5356" t="str">
        <v/>
      </c>
      <c r="S5356" t="e">
        <v>#N/A</v>
      </c>
    </row>
    <row r="5357" spans="17:19" hidden="1">
      <c r="Q5357" t="str">
        <v/>
      </c>
      <c r="S5357" t="e">
        <v>#N/A</v>
      </c>
    </row>
    <row r="5358" spans="17:19" hidden="1">
      <c r="Q5358" t="str">
        <v/>
      </c>
      <c r="S5358" t="e">
        <v>#N/A</v>
      </c>
    </row>
    <row r="5359" spans="17:19" hidden="1">
      <c r="Q5359" t="str">
        <v/>
      </c>
      <c r="S5359" t="e">
        <v>#N/A</v>
      </c>
    </row>
    <row r="5360" spans="17:19" hidden="1">
      <c r="Q5360" t="str">
        <v/>
      </c>
      <c r="S5360" t="e">
        <v>#N/A</v>
      </c>
    </row>
    <row r="5361" spans="17:19" hidden="1">
      <c r="Q5361" t="str">
        <v/>
      </c>
      <c r="S5361" t="e">
        <v>#N/A</v>
      </c>
    </row>
    <row r="5362" spans="17:19" hidden="1">
      <c r="Q5362" t="str">
        <v/>
      </c>
      <c r="S5362" t="e">
        <v>#N/A</v>
      </c>
    </row>
    <row r="5363" spans="17:19" hidden="1">
      <c r="Q5363" t="str">
        <v/>
      </c>
      <c r="S5363" t="e">
        <v>#N/A</v>
      </c>
    </row>
    <row r="5364" spans="17:19" hidden="1">
      <c r="Q5364" t="str">
        <v/>
      </c>
      <c r="S5364" t="e">
        <v>#N/A</v>
      </c>
    </row>
    <row r="5365" spans="17:19" hidden="1">
      <c r="Q5365" t="str">
        <v/>
      </c>
      <c r="S5365" t="e">
        <v>#N/A</v>
      </c>
    </row>
    <row r="5366" spans="17:19" hidden="1">
      <c r="Q5366" t="str">
        <v/>
      </c>
      <c r="S5366" t="e">
        <v>#N/A</v>
      </c>
    </row>
    <row r="5367" spans="17:19" hidden="1">
      <c r="Q5367" t="str">
        <v/>
      </c>
      <c r="S5367" t="e">
        <v>#N/A</v>
      </c>
    </row>
    <row r="5368" spans="17:19" hidden="1">
      <c r="Q5368" t="str">
        <v/>
      </c>
      <c r="S5368" t="e">
        <v>#N/A</v>
      </c>
    </row>
    <row r="5369" spans="17:19" hidden="1">
      <c r="Q5369" t="str">
        <v/>
      </c>
      <c r="S5369" t="e">
        <v>#N/A</v>
      </c>
    </row>
    <row r="5370" spans="17:19" hidden="1">
      <c r="Q5370" t="str">
        <v/>
      </c>
      <c r="S5370" t="e">
        <v>#N/A</v>
      </c>
    </row>
    <row r="5371" spans="17:19" hidden="1">
      <c r="Q5371" t="str">
        <v/>
      </c>
      <c r="S5371" t="e">
        <v>#N/A</v>
      </c>
    </row>
    <row r="5372" spans="17:19" hidden="1">
      <c r="Q5372" t="str">
        <v/>
      </c>
      <c r="S5372" t="e">
        <v>#N/A</v>
      </c>
    </row>
    <row r="5373" spans="17:19" hidden="1">
      <c r="Q5373" t="str">
        <v/>
      </c>
      <c r="S5373" t="e">
        <v>#N/A</v>
      </c>
    </row>
    <row r="5374" spans="17:19" hidden="1">
      <c r="Q5374" t="str">
        <v/>
      </c>
      <c r="S5374" t="e">
        <v>#N/A</v>
      </c>
    </row>
    <row r="5375" spans="17:19" hidden="1">
      <c r="Q5375" t="str">
        <v/>
      </c>
      <c r="S5375" t="e">
        <v>#N/A</v>
      </c>
    </row>
    <row r="5376" spans="17:19" hidden="1">
      <c r="Q5376" t="str">
        <v/>
      </c>
      <c r="S5376" t="e">
        <v>#N/A</v>
      </c>
    </row>
    <row r="5377" spans="17:19" hidden="1">
      <c r="Q5377" t="str">
        <v/>
      </c>
      <c r="S5377" t="e">
        <v>#N/A</v>
      </c>
    </row>
    <row r="5378" spans="17:19" hidden="1">
      <c r="Q5378" t="str">
        <v/>
      </c>
      <c r="S5378" t="e">
        <v>#N/A</v>
      </c>
    </row>
    <row r="5379" spans="17:19" hidden="1">
      <c r="Q5379" t="str">
        <v/>
      </c>
      <c r="S5379" t="e">
        <v>#N/A</v>
      </c>
    </row>
    <row r="5380" spans="17:19" hidden="1">
      <c r="Q5380" t="str">
        <v/>
      </c>
      <c r="S5380" t="e">
        <v>#N/A</v>
      </c>
    </row>
    <row r="5381" spans="17:19" hidden="1">
      <c r="Q5381" t="str">
        <v/>
      </c>
      <c r="S5381" t="e">
        <v>#N/A</v>
      </c>
    </row>
    <row r="5382" spans="17:19" hidden="1">
      <c r="Q5382" t="str">
        <v/>
      </c>
      <c r="S5382" t="e">
        <v>#N/A</v>
      </c>
    </row>
    <row r="5383" spans="17:19" hidden="1">
      <c r="Q5383" t="str">
        <v/>
      </c>
      <c r="S5383" t="e">
        <v>#N/A</v>
      </c>
    </row>
    <row r="5384" spans="17:19" hidden="1">
      <c r="Q5384" t="str">
        <v/>
      </c>
      <c r="S5384" t="e">
        <v>#N/A</v>
      </c>
    </row>
    <row r="5385" spans="17:19" hidden="1">
      <c r="Q5385" t="str">
        <v/>
      </c>
      <c r="S5385" t="e">
        <v>#N/A</v>
      </c>
    </row>
    <row r="5386" spans="17:19" hidden="1">
      <c r="Q5386" t="str">
        <v/>
      </c>
      <c r="S5386" t="e">
        <v>#N/A</v>
      </c>
    </row>
    <row r="5387" spans="17:19" hidden="1">
      <c r="Q5387" t="str">
        <v/>
      </c>
      <c r="S5387" t="e">
        <v>#N/A</v>
      </c>
    </row>
    <row r="5388" spans="17:19" hidden="1">
      <c r="Q5388" t="str">
        <v/>
      </c>
      <c r="S5388" t="e">
        <v>#N/A</v>
      </c>
    </row>
    <row r="5389" spans="17:19" hidden="1">
      <c r="Q5389" t="str">
        <v/>
      </c>
      <c r="S5389" t="e">
        <v>#N/A</v>
      </c>
    </row>
    <row r="5390" spans="17:19" hidden="1">
      <c r="Q5390" t="str">
        <v/>
      </c>
      <c r="S5390" t="e">
        <v>#N/A</v>
      </c>
    </row>
    <row r="5391" spans="17:19" hidden="1">
      <c r="Q5391" t="str">
        <v/>
      </c>
      <c r="S5391" t="e">
        <v>#N/A</v>
      </c>
    </row>
    <row r="5392" spans="17:19" hidden="1">
      <c r="Q5392" t="str">
        <v/>
      </c>
      <c r="S5392" t="e">
        <v>#N/A</v>
      </c>
    </row>
    <row r="5393" spans="17:19" hidden="1">
      <c r="Q5393" t="str">
        <v/>
      </c>
      <c r="S5393" t="e">
        <v>#N/A</v>
      </c>
    </row>
    <row r="5394" spans="17:19" hidden="1">
      <c r="Q5394" t="str">
        <v/>
      </c>
      <c r="S5394" t="e">
        <v>#N/A</v>
      </c>
    </row>
    <row r="5395" spans="17:19" hidden="1">
      <c r="Q5395" t="str">
        <v/>
      </c>
      <c r="S5395" t="e">
        <v>#N/A</v>
      </c>
    </row>
    <row r="5396" spans="17:19" hidden="1">
      <c r="Q5396" t="str">
        <v/>
      </c>
      <c r="S5396" t="e">
        <v>#N/A</v>
      </c>
    </row>
    <row r="5397" spans="17:19" hidden="1">
      <c r="Q5397" t="str">
        <v/>
      </c>
      <c r="S5397" t="e">
        <v>#N/A</v>
      </c>
    </row>
    <row r="5398" spans="17:19" hidden="1">
      <c r="Q5398" t="str">
        <v/>
      </c>
      <c r="S5398" t="e">
        <v>#N/A</v>
      </c>
    </row>
    <row r="5399" spans="17:19" hidden="1">
      <c r="Q5399" t="str">
        <v/>
      </c>
      <c r="S5399" t="e">
        <v>#N/A</v>
      </c>
    </row>
    <row r="5400" spans="17:19" hidden="1">
      <c r="Q5400" t="str">
        <v/>
      </c>
      <c r="S5400" t="e">
        <v>#N/A</v>
      </c>
    </row>
    <row r="5401" spans="17:19" hidden="1">
      <c r="Q5401" t="str">
        <v/>
      </c>
      <c r="S5401" t="e">
        <v>#N/A</v>
      </c>
    </row>
    <row r="5402" spans="17:19" hidden="1">
      <c r="Q5402" t="str">
        <v/>
      </c>
      <c r="S5402" t="e">
        <v>#N/A</v>
      </c>
    </row>
    <row r="5403" spans="17:19" hidden="1">
      <c r="Q5403" t="str">
        <v/>
      </c>
      <c r="S5403" t="e">
        <v>#N/A</v>
      </c>
    </row>
    <row r="5404" spans="17:19" hidden="1">
      <c r="Q5404" t="str">
        <v/>
      </c>
      <c r="S5404" t="e">
        <v>#N/A</v>
      </c>
    </row>
    <row r="5405" spans="17:19" hidden="1">
      <c r="Q5405" t="str">
        <v/>
      </c>
      <c r="S5405" t="e">
        <v>#N/A</v>
      </c>
    </row>
    <row r="5406" spans="17:19" hidden="1">
      <c r="Q5406" t="str">
        <v/>
      </c>
      <c r="S5406" t="e">
        <v>#N/A</v>
      </c>
    </row>
    <row r="5407" spans="17:19" hidden="1">
      <c r="Q5407" t="str">
        <v/>
      </c>
      <c r="S5407" t="e">
        <v>#N/A</v>
      </c>
    </row>
    <row r="5408" spans="17:19" hidden="1">
      <c r="Q5408" t="str">
        <v/>
      </c>
      <c r="S5408" t="e">
        <v>#N/A</v>
      </c>
    </row>
    <row r="5409" spans="17:19" hidden="1">
      <c r="Q5409" t="str">
        <v/>
      </c>
      <c r="S5409" t="e">
        <v>#N/A</v>
      </c>
    </row>
    <row r="5410" spans="17:19" hidden="1">
      <c r="Q5410" t="str">
        <v/>
      </c>
      <c r="S5410" t="e">
        <v>#N/A</v>
      </c>
    </row>
    <row r="5411" spans="17:19" hidden="1">
      <c r="Q5411" t="str">
        <v/>
      </c>
      <c r="S5411" t="e">
        <v>#N/A</v>
      </c>
    </row>
    <row r="5412" spans="17:19" hidden="1">
      <c r="Q5412" t="str">
        <v/>
      </c>
      <c r="S5412" t="e">
        <v>#N/A</v>
      </c>
    </row>
    <row r="5413" spans="17:19" hidden="1">
      <c r="Q5413" t="str">
        <v/>
      </c>
      <c r="S5413" t="e">
        <v>#N/A</v>
      </c>
    </row>
    <row r="5414" spans="17:19" hidden="1">
      <c r="Q5414" t="str">
        <v/>
      </c>
      <c r="S5414" t="e">
        <v>#N/A</v>
      </c>
    </row>
    <row r="5415" spans="17:19" hidden="1">
      <c r="Q5415" t="str">
        <v/>
      </c>
      <c r="S5415" t="e">
        <v>#N/A</v>
      </c>
    </row>
    <row r="5416" spans="17:19" hidden="1">
      <c r="Q5416" t="str">
        <v/>
      </c>
      <c r="S5416" t="e">
        <v>#N/A</v>
      </c>
    </row>
    <row r="5417" spans="17:19" hidden="1">
      <c r="Q5417" t="str">
        <v/>
      </c>
      <c r="S5417" t="e">
        <v>#N/A</v>
      </c>
    </row>
    <row r="5418" spans="17:19" hidden="1">
      <c r="Q5418" t="str">
        <v/>
      </c>
      <c r="S5418" t="e">
        <v>#N/A</v>
      </c>
    </row>
    <row r="5419" spans="17:19" hidden="1">
      <c r="Q5419" t="str">
        <v/>
      </c>
      <c r="S5419" t="e">
        <v>#N/A</v>
      </c>
    </row>
    <row r="5420" spans="17:19" hidden="1">
      <c r="Q5420" t="str">
        <v/>
      </c>
      <c r="S5420" t="e">
        <v>#N/A</v>
      </c>
    </row>
    <row r="5421" spans="17:19" hidden="1">
      <c r="Q5421" t="str">
        <v/>
      </c>
      <c r="S5421" t="e">
        <v>#N/A</v>
      </c>
    </row>
    <row r="5422" spans="17:19" hidden="1">
      <c r="Q5422" t="str">
        <v/>
      </c>
      <c r="S5422" t="e">
        <v>#N/A</v>
      </c>
    </row>
    <row r="5423" spans="17:19" hidden="1">
      <c r="Q5423" t="str">
        <v/>
      </c>
      <c r="S5423" t="e">
        <v>#N/A</v>
      </c>
    </row>
    <row r="5424" spans="17:19" hidden="1">
      <c r="Q5424" t="str">
        <v/>
      </c>
      <c r="S5424" t="e">
        <v>#N/A</v>
      </c>
    </row>
    <row r="5425" spans="17:19" hidden="1">
      <c r="Q5425" t="str">
        <v/>
      </c>
      <c r="S5425" t="e">
        <v>#N/A</v>
      </c>
    </row>
    <row r="5426" spans="17:19" hidden="1">
      <c r="Q5426" t="str">
        <v/>
      </c>
      <c r="S5426" t="e">
        <v>#N/A</v>
      </c>
    </row>
    <row r="5427" spans="17:19" hidden="1">
      <c r="Q5427" t="str">
        <v/>
      </c>
      <c r="S5427" t="e">
        <v>#N/A</v>
      </c>
    </row>
    <row r="5428" spans="17:19" hidden="1">
      <c r="Q5428" t="str">
        <v/>
      </c>
      <c r="S5428" t="e">
        <v>#N/A</v>
      </c>
    </row>
    <row r="5429" spans="17:19" hidden="1">
      <c r="Q5429" t="str">
        <v/>
      </c>
      <c r="S5429" t="e">
        <v>#N/A</v>
      </c>
    </row>
    <row r="5430" spans="17:19" hidden="1">
      <c r="Q5430" t="str">
        <v/>
      </c>
      <c r="S5430" t="e">
        <v>#N/A</v>
      </c>
    </row>
    <row r="5431" spans="17:19" hidden="1">
      <c r="Q5431" t="str">
        <v/>
      </c>
      <c r="S5431" t="e">
        <v>#N/A</v>
      </c>
    </row>
    <row r="5432" spans="17:19" hidden="1">
      <c r="Q5432" t="str">
        <v/>
      </c>
      <c r="S5432" t="e">
        <v>#N/A</v>
      </c>
    </row>
    <row r="5433" spans="17:19" hidden="1">
      <c r="Q5433" t="str">
        <v/>
      </c>
      <c r="S5433" t="e">
        <v>#N/A</v>
      </c>
    </row>
    <row r="5434" spans="17:19" hidden="1">
      <c r="Q5434" t="str">
        <v/>
      </c>
      <c r="S5434" t="e">
        <v>#N/A</v>
      </c>
    </row>
    <row r="5435" spans="17:19" hidden="1">
      <c r="Q5435" t="str">
        <v/>
      </c>
      <c r="S5435" t="e">
        <v>#N/A</v>
      </c>
    </row>
    <row r="5436" spans="17:19" hidden="1">
      <c r="Q5436" t="str">
        <v/>
      </c>
      <c r="S5436" t="e">
        <v>#N/A</v>
      </c>
    </row>
    <row r="5437" spans="17:19" hidden="1">
      <c r="Q5437" t="str">
        <v/>
      </c>
      <c r="S5437" t="e">
        <v>#N/A</v>
      </c>
    </row>
    <row r="5438" spans="17:19" hidden="1">
      <c r="Q5438" t="str">
        <v/>
      </c>
      <c r="S5438" t="e">
        <v>#N/A</v>
      </c>
    </row>
    <row r="5439" spans="17:19" hidden="1">
      <c r="Q5439" t="str">
        <v/>
      </c>
      <c r="S5439" t="e">
        <v>#N/A</v>
      </c>
    </row>
    <row r="5440" spans="17:19" hidden="1">
      <c r="Q5440" t="str">
        <v/>
      </c>
      <c r="S5440" t="e">
        <v>#N/A</v>
      </c>
    </row>
    <row r="5441" spans="17:19" hidden="1">
      <c r="Q5441" t="str">
        <v/>
      </c>
      <c r="S5441" t="e">
        <v>#N/A</v>
      </c>
    </row>
    <row r="5442" spans="17:19" hidden="1">
      <c r="Q5442" t="str">
        <v/>
      </c>
      <c r="S5442" t="e">
        <v>#N/A</v>
      </c>
    </row>
    <row r="5443" spans="17:19" hidden="1">
      <c r="Q5443" t="str">
        <v/>
      </c>
      <c r="S5443" t="e">
        <v>#N/A</v>
      </c>
    </row>
    <row r="5444" spans="17:19" hidden="1">
      <c r="Q5444" t="str">
        <v/>
      </c>
      <c r="S5444" t="e">
        <v>#N/A</v>
      </c>
    </row>
    <row r="5445" spans="17:19" hidden="1">
      <c r="Q5445" t="str">
        <v/>
      </c>
      <c r="S5445" t="e">
        <v>#N/A</v>
      </c>
    </row>
    <row r="5446" spans="17:19" hidden="1">
      <c r="Q5446" t="str">
        <v/>
      </c>
      <c r="S5446" t="e">
        <v>#N/A</v>
      </c>
    </row>
    <row r="5447" spans="17:19" hidden="1">
      <c r="Q5447" t="str">
        <v/>
      </c>
      <c r="S5447" t="e">
        <v>#N/A</v>
      </c>
    </row>
    <row r="5448" spans="17:19" hidden="1">
      <c r="Q5448" t="str">
        <v/>
      </c>
      <c r="S5448" t="e">
        <v>#N/A</v>
      </c>
    </row>
    <row r="5449" spans="17:19" hidden="1">
      <c r="Q5449" t="str">
        <v/>
      </c>
      <c r="S5449" t="e">
        <v>#N/A</v>
      </c>
    </row>
    <row r="5450" spans="17:19" hidden="1">
      <c r="Q5450" t="str">
        <v/>
      </c>
      <c r="S5450" t="e">
        <v>#N/A</v>
      </c>
    </row>
    <row r="5451" spans="17:19" hidden="1">
      <c r="Q5451" t="str">
        <v/>
      </c>
      <c r="S5451" t="e">
        <v>#N/A</v>
      </c>
    </row>
    <row r="5452" spans="17:19" hidden="1">
      <c r="Q5452" t="str">
        <v/>
      </c>
      <c r="S5452" t="e">
        <v>#N/A</v>
      </c>
    </row>
    <row r="5453" spans="17:19" hidden="1">
      <c r="Q5453" t="str">
        <v/>
      </c>
      <c r="S5453" t="e">
        <v>#N/A</v>
      </c>
    </row>
    <row r="5454" spans="17:19" hidden="1">
      <c r="Q5454" t="str">
        <v/>
      </c>
      <c r="S5454" t="e">
        <v>#N/A</v>
      </c>
    </row>
    <row r="5455" spans="17:19" hidden="1">
      <c r="Q5455" t="str">
        <v/>
      </c>
      <c r="S5455" t="e">
        <v>#N/A</v>
      </c>
    </row>
    <row r="5456" spans="17:19" hidden="1">
      <c r="Q5456" t="str">
        <v/>
      </c>
      <c r="S5456" t="e">
        <v>#N/A</v>
      </c>
    </row>
    <row r="5457" spans="17:19" hidden="1">
      <c r="Q5457" t="str">
        <v/>
      </c>
      <c r="S5457" t="e">
        <v>#N/A</v>
      </c>
    </row>
    <row r="5458" spans="17:19" hidden="1">
      <c r="Q5458" t="str">
        <v/>
      </c>
      <c r="S5458" t="e">
        <v>#N/A</v>
      </c>
    </row>
    <row r="5459" spans="17:19" hidden="1">
      <c r="Q5459" t="str">
        <v/>
      </c>
      <c r="S5459" t="e">
        <v>#N/A</v>
      </c>
    </row>
    <row r="5460" spans="17:19" hidden="1">
      <c r="Q5460" t="str">
        <v/>
      </c>
      <c r="S5460" t="e">
        <v>#N/A</v>
      </c>
    </row>
    <row r="5461" spans="17:19" hidden="1">
      <c r="Q5461" t="str">
        <v/>
      </c>
      <c r="S5461" t="e">
        <v>#N/A</v>
      </c>
    </row>
    <row r="5462" spans="17:19" hidden="1">
      <c r="Q5462" t="str">
        <v/>
      </c>
      <c r="S5462" t="e">
        <v>#N/A</v>
      </c>
    </row>
    <row r="5463" spans="17:19" hidden="1">
      <c r="Q5463" t="str">
        <v/>
      </c>
      <c r="S5463" t="e">
        <v>#N/A</v>
      </c>
    </row>
    <row r="5464" spans="17:19" hidden="1">
      <c r="Q5464" t="str">
        <v/>
      </c>
      <c r="S5464" t="e">
        <v>#N/A</v>
      </c>
    </row>
    <row r="5465" spans="17:19" hidden="1">
      <c r="Q5465" t="str">
        <v/>
      </c>
      <c r="S5465" t="e">
        <v>#N/A</v>
      </c>
    </row>
    <row r="5466" spans="17:19" hidden="1">
      <c r="Q5466" t="str">
        <v/>
      </c>
      <c r="S5466" t="e">
        <v>#N/A</v>
      </c>
    </row>
    <row r="5467" spans="17:19" hidden="1">
      <c r="Q5467" t="str">
        <v/>
      </c>
      <c r="S5467" t="e">
        <v>#N/A</v>
      </c>
    </row>
    <row r="5468" spans="17:19" hidden="1">
      <c r="Q5468" t="str">
        <v/>
      </c>
      <c r="S5468" t="e">
        <v>#N/A</v>
      </c>
    </row>
    <row r="5469" spans="17:19" hidden="1">
      <c r="Q5469" t="str">
        <v/>
      </c>
      <c r="S5469" t="e">
        <v>#N/A</v>
      </c>
    </row>
    <row r="5470" spans="17:19" hidden="1">
      <c r="Q5470" t="str">
        <v/>
      </c>
      <c r="S5470" t="e">
        <v>#N/A</v>
      </c>
    </row>
    <row r="5471" spans="17:19" hidden="1">
      <c r="Q5471" t="str">
        <v/>
      </c>
      <c r="S5471" t="e">
        <v>#N/A</v>
      </c>
    </row>
    <row r="5472" spans="17:19" hidden="1">
      <c r="Q5472" t="str">
        <v/>
      </c>
      <c r="S5472" t="e">
        <v>#N/A</v>
      </c>
    </row>
    <row r="5473" spans="17:19" hidden="1">
      <c r="Q5473" t="str">
        <v/>
      </c>
      <c r="S5473" t="e">
        <v>#N/A</v>
      </c>
    </row>
    <row r="5474" spans="17:19" hidden="1">
      <c r="Q5474" t="str">
        <v/>
      </c>
      <c r="S5474" t="e">
        <v>#N/A</v>
      </c>
    </row>
    <row r="5475" spans="17:19" hidden="1">
      <c r="Q5475" t="str">
        <v/>
      </c>
      <c r="S5475" t="e">
        <v>#N/A</v>
      </c>
    </row>
    <row r="5476" spans="17:19" hidden="1">
      <c r="Q5476" t="str">
        <v/>
      </c>
      <c r="S5476" t="e">
        <v>#N/A</v>
      </c>
    </row>
    <row r="5477" spans="17:19" hidden="1">
      <c r="Q5477" t="str">
        <v/>
      </c>
      <c r="S5477" t="e">
        <v>#N/A</v>
      </c>
    </row>
    <row r="5478" spans="17:19" hidden="1">
      <c r="Q5478" t="str">
        <v/>
      </c>
      <c r="S5478" t="e">
        <v>#N/A</v>
      </c>
    </row>
    <row r="5479" spans="17:19" hidden="1">
      <c r="Q5479" t="str">
        <v/>
      </c>
      <c r="S5479" t="e">
        <v>#N/A</v>
      </c>
    </row>
    <row r="5480" spans="17:19" hidden="1">
      <c r="Q5480" t="str">
        <v/>
      </c>
      <c r="S5480" t="e">
        <v>#N/A</v>
      </c>
    </row>
    <row r="5481" spans="17:19" hidden="1">
      <c r="Q5481" t="str">
        <v/>
      </c>
      <c r="S5481" t="e">
        <v>#N/A</v>
      </c>
    </row>
    <row r="5482" spans="17:19" hidden="1">
      <c r="Q5482" t="str">
        <v/>
      </c>
      <c r="S5482" t="e">
        <v>#N/A</v>
      </c>
    </row>
    <row r="5483" spans="17:19" hidden="1">
      <c r="Q5483" t="str">
        <v/>
      </c>
      <c r="S5483" t="e">
        <v>#N/A</v>
      </c>
    </row>
    <row r="5484" spans="17:19" hidden="1">
      <c r="Q5484" t="str">
        <v/>
      </c>
      <c r="S5484" t="e">
        <v>#N/A</v>
      </c>
    </row>
    <row r="5485" spans="17:19" hidden="1">
      <c r="Q5485" t="str">
        <v/>
      </c>
      <c r="S5485" t="e">
        <v>#N/A</v>
      </c>
    </row>
    <row r="5486" spans="17:19" hidden="1">
      <c r="Q5486" t="str">
        <v/>
      </c>
      <c r="S5486" t="e">
        <v>#N/A</v>
      </c>
    </row>
    <row r="5487" spans="17:19" hidden="1">
      <c r="Q5487" t="str">
        <v/>
      </c>
      <c r="S5487" t="e">
        <v>#N/A</v>
      </c>
    </row>
    <row r="5488" spans="17:19" hidden="1">
      <c r="Q5488" t="str">
        <v/>
      </c>
      <c r="S5488" t="e">
        <v>#N/A</v>
      </c>
    </row>
    <row r="5489" spans="17:19" hidden="1">
      <c r="Q5489" t="str">
        <v/>
      </c>
      <c r="S5489" t="e">
        <v>#N/A</v>
      </c>
    </row>
    <row r="5490" spans="17:19" hidden="1">
      <c r="Q5490" t="str">
        <v/>
      </c>
      <c r="S5490" t="e">
        <v>#N/A</v>
      </c>
    </row>
    <row r="5491" spans="17:19" hidden="1">
      <c r="Q5491" t="str">
        <v/>
      </c>
      <c r="S5491" t="e">
        <v>#N/A</v>
      </c>
    </row>
    <row r="5492" spans="17:19" hidden="1">
      <c r="Q5492" t="str">
        <v/>
      </c>
      <c r="S5492" t="e">
        <v>#N/A</v>
      </c>
    </row>
    <row r="5493" spans="17:19" hidden="1">
      <c r="Q5493" t="str">
        <v/>
      </c>
      <c r="S5493" t="e">
        <v>#N/A</v>
      </c>
    </row>
    <row r="5494" spans="17:19" hidden="1">
      <c r="Q5494" t="str">
        <v/>
      </c>
      <c r="S5494" t="e">
        <v>#N/A</v>
      </c>
    </row>
    <row r="5495" spans="17:19" hidden="1">
      <c r="Q5495" t="str">
        <v/>
      </c>
      <c r="S5495" t="e">
        <v>#N/A</v>
      </c>
    </row>
    <row r="5496" spans="17:19" hidden="1">
      <c r="Q5496" t="str">
        <v/>
      </c>
      <c r="S5496" t="e">
        <v>#N/A</v>
      </c>
    </row>
    <row r="5497" spans="17:19" hidden="1">
      <c r="Q5497" t="str">
        <v/>
      </c>
      <c r="S5497" t="e">
        <v>#N/A</v>
      </c>
    </row>
    <row r="5498" spans="17:19" hidden="1">
      <c r="Q5498" t="str">
        <v/>
      </c>
      <c r="S5498" t="e">
        <v>#N/A</v>
      </c>
    </row>
    <row r="5499" spans="17:19" hidden="1">
      <c r="Q5499" t="str">
        <v/>
      </c>
      <c r="S5499" t="e">
        <v>#N/A</v>
      </c>
    </row>
    <row r="5500" spans="17:19" hidden="1">
      <c r="Q5500" t="str">
        <v/>
      </c>
      <c r="S5500" t="e">
        <v>#N/A</v>
      </c>
    </row>
    <row r="5501" spans="17:19" hidden="1">
      <c r="Q5501" t="str">
        <v/>
      </c>
      <c r="S5501" t="e">
        <v>#N/A</v>
      </c>
    </row>
    <row r="5502" spans="17:19" hidden="1">
      <c r="Q5502" t="str">
        <v/>
      </c>
      <c r="S5502" t="e">
        <v>#N/A</v>
      </c>
    </row>
    <row r="5503" spans="17:19" hidden="1">
      <c r="Q5503" t="str">
        <v/>
      </c>
      <c r="S5503" t="e">
        <v>#N/A</v>
      </c>
    </row>
    <row r="5504" spans="17:19" hidden="1">
      <c r="Q5504" t="str">
        <v/>
      </c>
      <c r="S5504" t="e">
        <v>#N/A</v>
      </c>
    </row>
    <row r="5505" spans="17:19" hidden="1">
      <c r="Q5505" t="str">
        <v/>
      </c>
      <c r="S5505" t="e">
        <v>#N/A</v>
      </c>
    </row>
    <row r="5506" spans="17:19" hidden="1">
      <c r="Q5506" t="str">
        <v/>
      </c>
      <c r="S5506" t="e">
        <v>#N/A</v>
      </c>
    </row>
    <row r="5507" spans="17:19" hidden="1">
      <c r="Q5507" t="str">
        <v/>
      </c>
      <c r="S5507" t="e">
        <v>#N/A</v>
      </c>
    </row>
    <row r="5508" spans="17:19" hidden="1">
      <c r="Q5508" t="str">
        <v/>
      </c>
      <c r="S5508" t="e">
        <v>#N/A</v>
      </c>
    </row>
    <row r="5509" spans="17:19" hidden="1">
      <c r="Q5509" t="str">
        <v/>
      </c>
      <c r="S5509" t="e">
        <v>#N/A</v>
      </c>
    </row>
    <row r="5510" spans="17:19" hidden="1">
      <c r="Q5510" t="str">
        <v/>
      </c>
      <c r="S5510" t="e">
        <v>#N/A</v>
      </c>
    </row>
    <row r="5511" spans="17:19" hidden="1">
      <c r="Q5511" t="str">
        <v/>
      </c>
      <c r="S5511" t="e">
        <v>#N/A</v>
      </c>
    </row>
    <row r="5512" spans="17:19" hidden="1">
      <c r="Q5512" t="str">
        <v/>
      </c>
      <c r="S5512" t="e">
        <v>#N/A</v>
      </c>
    </row>
    <row r="5513" spans="17:19" hidden="1">
      <c r="Q5513" t="str">
        <v/>
      </c>
      <c r="S5513" t="e">
        <v>#N/A</v>
      </c>
    </row>
    <row r="5514" spans="17:19" hidden="1">
      <c r="Q5514" t="str">
        <v/>
      </c>
      <c r="S5514" t="e">
        <v>#N/A</v>
      </c>
    </row>
    <row r="5515" spans="17:19" hidden="1">
      <c r="Q5515" t="str">
        <v/>
      </c>
      <c r="S5515" t="e">
        <v>#N/A</v>
      </c>
    </row>
    <row r="5516" spans="17:19" hidden="1">
      <c r="Q5516" t="str">
        <v/>
      </c>
      <c r="S5516" t="e">
        <v>#N/A</v>
      </c>
    </row>
    <row r="5517" spans="17:19" hidden="1">
      <c r="Q5517" t="str">
        <v/>
      </c>
      <c r="S5517" t="e">
        <v>#N/A</v>
      </c>
    </row>
    <row r="5518" spans="17:19" hidden="1">
      <c r="Q5518" t="str">
        <v/>
      </c>
      <c r="S5518" t="e">
        <v>#N/A</v>
      </c>
    </row>
    <row r="5519" spans="17:19" hidden="1">
      <c r="Q5519" t="str">
        <v/>
      </c>
      <c r="S5519" t="e">
        <v>#N/A</v>
      </c>
    </row>
    <row r="5520" spans="17:19" hidden="1">
      <c r="Q5520" t="str">
        <v/>
      </c>
      <c r="S5520" t="e">
        <v>#N/A</v>
      </c>
    </row>
    <row r="5521" spans="17:19" hidden="1">
      <c r="Q5521" t="str">
        <v/>
      </c>
      <c r="S5521" t="e">
        <v>#N/A</v>
      </c>
    </row>
    <row r="5522" spans="17:19" hidden="1">
      <c r="Q5522" t="str">
        <v/>
      </c>
      <c r="S5522" t="e">
        <v>#N/A</v>
      </c>
    </row>
    <row r="5523" spans="17:19" hidden="1">
      <c r="Q5523" t="str">
        <v/>
      </c>
      <c r="S5523" t="e">
        <v>#N/A</v>
      </c>
    </row>
    <row r="5524" spans="17:19" hidden="1">
      <c r="Q5524" t="str">
        <v/>
      </c>
      <c r="S5524" t="e">
        <v>#N/A</v>
      </c>
    </row>
    <row r="5525" spans="17:19" hidden="1">
      <c r="Q5525" t="str">
        <v/>
      </c>
      <c r="S5525" t="e">
        <v>#N/A</v>
      </c>
    </row>
    <row r="5526" spans="17:19" hidden="1">
      <c r="Q5526" t="str">
        <v/>
      </c>
      <c r="S5526" t="e">
        <v>#N/A</v>
      </c>
    </row>
    <row r="5527" spans="17:19" hidden="1">
      <c r="Q5527" t="str">
        <v/>
      </c>
      <c r="S5527" t="e">
        <v>#N/A</v>
      </c>
    </row>
    <row r="5528" spans="17:19" hidden="1">
      <c r="Q5528" t="str">
        <v/>
      </c>
      <c r="S5528" t="e">
        <v>#N/A</v>
      </c>
    </row>
    <row r="5529" spans="17:19" hidden="1">
      <c r="Q5529" t="str">
        <v/>
      </c>
      <c r="S5529" t="e">
        <v>#N/A</v>
      </c>
    </row>
    <row r="5530" spans="17:19" hidden="1">
      <c r="Q5530" t="str">
        <v/>
      </c>
      <c r="S5530" t="e">
        <v>#N/A</v>
      </c>
    </row>
    <row r="5531" spans="17:19" hidden="1">
      <c r="Q5531" t="str">
        <v/>
      </c>
      <c r="S5531" t="e">
        <v>#N/A</v>
      </c>
    </row>
    <row r="5532" spans="17:19" hidden="1">
      <c r="Q5532" t="str">
        <v/>
      </c>
      <c r="S5532" t="e">
        <v>#N/A</v>
      </c>
    </row>
    <row r="5533" spans="17:19" hidden="1">
      <c r="Q5533" t="str">
        <v/>
      </c>
      <c r="S5533" t="e">
        <v>#N/A</v>
      </c>
    </row>
    <row r="5534" spans="17:19" hidden="1">
      <c r="Q5534" t="str">
        <v/>
      </c>
      <c r="S5534" t="e">
        <v>#N/A</v>
      </c>
    </row>
    <row r="5535" spans="17:19" hidden="1">
      <c r="Q5535" t="str">
        <v/>
      </c>
      <c r="S5535" t="e">
        <v>#N/A</v>
      </c>
    </row>
    <row r="5536" spans="17:19" hidden="1">
      <c r="Q5536" t="str">
        <v/>
      </c>
      <c r="S5536" t="e">
        <v>#N/A</v>
      </c>
    </row>
    <row r="5537" spans="17:19" hidden="1">
      <c r="Q5537" t="str">
        <v/>
      </c>
      <c r="S5537" t="e">
        <v>#N/A</v>
      </c>
    </row>
    <row r="5538" spans="17:19" hidden="1">
      <c r="Q5538" t="str">
        <v/>
      </c>
      <c r="S5538" t="e">
        <v>#N/A</v>
      </c>
    </row>
    <row r="5539" spans="17:19" hidden="1">
      <c r="Q5539" t="str">
        <v/>
      </c>
      <c r="S5539" t="e">
        <v>#N/A</v>
      </c>
    </row>
    <row r="5540" spans="17:19" hidden="1">
      <c r="Q5540" t="str">
        <v/>
      </c>
      <c r="S5540" t="e">
        <v>#N/A</v>
      </c>
    </row>
    <row r="5541" spans="17:19" hidden="1">
      <c r="Q5541" t="str">
        <v/>
      </c>
      <c r="S5541" t="e">
        <v>#N/A</v>
      </c>
    </row>
    <row r="5542" spans="17:19" hidden="1">
      <c r="Q5542" t="str">
        <v/>
      </c>
      <c r="S5542" t="e">
        <v>#N/A</v>
      </c>
    </row>
    <row r="5543" spans="17:19" hidden="1">
      <c r="Q5543" t="str">
        <v/>
      </c>
      <c r="S5543" t="e">
        <v>#N/A</v>
      </c>
    </row>
    <row r="5544" spans="17:19" hidden="1">
      <c r="Q5544" t="str">
        <v/>
      </c>
      <c r="S5544" t="e">
        <v>#N/A</v>
      </c>
    </row>
    <row r="5545" spans="17:19" hidden="1">
      <c r="Q5545" t="str">
        <v/>
      </c>
      <c r="S5545" t="e">
        <v>#N/A</v>
      </c>
    </row>
    <row r="5546" spans="17:19" hidden="1">
      <c r="Q5546" t="str">
        <v/>
      </c>
      <c r="S5546" t="e">
        <v>#N/A</v>
      </c>
    </row>
    <row r="5547" spans="17:19" hidden="1">
      <c r="Q5547" t="str">
        <v/>
      </c>
      <c r="S5547" t="e">
        <v>#N/A</v>
      </c>
    </row>
    <row r="5548" spans="17:19" hidden="1">
      <c r="Q5548" t="str">
        <v/>
      </c>
      <c r="S5548" t="e">
        <v>#N/A</v>
      </c>
    </row>
    <row r="5549" spans="17:19" hidden="1">
      <c r="Q5549" t="str">
        <v/>
      </c>
      <c r="S5549" t="e">
        <v>#N/A</v>
      </c>
    </row>
    <row r="5550" spans="17:19" hidden="1">
      <c r="Q5550" t="str">
        <v/>
      </c>
      <c r="S5550" t="e">
        <v>#N/A</v>
      </c>
    </row>
    <row r="5551" spans="17:19" hidden="1">
      <c r="Q5551" t="str">
        <v/>
      </c>
      <c r="S5551" t="e">
        <v>#N/A</v>
      </c>
    </row>
    <row r="5552" spans="17:19" hidden="1">
      <c r="Q5552" t="str">
        <v/>
      </c>
      <c r="S5552" t="e">
        <v>#N/A</v>
      </c>
    </row>
    <row r="5553" spans="17:19" hidden="1">
      <c r="Q5553" t="str">
        <v/>
      </c>
      <c r="S5553" t="e">
        <v>#N/A</v>
      </c>
    </row>
    <row r="5554" spans="17:19" hidden="1">
      <c r="Q5554" t="str">
        <v/>
      </c>
      <c r="S5554" t="e">
        <v>#N/A</v>
      </c>
    </row>
    <row r="5555" spans="17:19" hidden="1">
      <c r="Q5555" t="str">
        <v/>
      </c>
      <c r="S5555" t="e">
        <v>#N/A</v>
      </c>
    </row>
    <row r="5556" spans="17:19" hidden="1">
      <c r="Q5556" t="str">
        <v/>
      </c>
      <c r="S5556" t="e">
        <v>#N/A</v>
      </c>
    </row>
    <row r="5557" spans="17:19" hidden="1">
      <c r="Q5557" t="str">
        <v/>
      </c>
      <c r="S5557" t="e">
        <v>#N/A</v>
      </c>
    </row>
    <row r="5558" spans="17:19" hidden="1">
      <c r="Q5558" t="str">
        <v/>
      </c>
      <c r="S5558" t="e">
        <v>#N/A</v>
      </c>
    </row>
    <row r="5559" spans="17:19" hidden="1">
      <c r="Q5559" t="str">
        <v/>
      </c>
      <c r="S5559" t="e">
        <v>#N/A</v>
      </c>
    </row>
    <row r="5560" spans="17:19" hidden="1">
      <c r="Q5560" t="str">
        <v/>
      </c>
      <c r="S5560" t="e">
        <v>#N/A</v>
      </c>
    </row>
    <row r="5561" spans="17:19" hidden="1">
      <c r="Q5561" t="str">
        <v/>
      </c>
      <c r="S5561" t="e">
        <v>#N/A</v>
      </c>
    </row>
    <row r="5562" spans="17:19" hidden="1">
      <c r="Q5562" t="str">
        <v/>
      </c>
      <c r="S5562" t="e">
        <v>#N/A</v>
      </c>
    </row>
    <row r="5563" spans="17:19" hidden="1">
      <c r="Q5563" t="str">
        <v/>
      </c>
      <c r="S5563" t="e">
        <v>#N/A</v>
      </c>
    </row>
    <row r="5564" spans="17:19" hidden="1">
      <c r="Q5564" t="str">
        <v/>
      </c>
      <c r="S5564" t="e">
        <v>#N/A</v>
      </c>
    </row>
    <row r="5565" spans="17:19" hidden="1">
      <c r="Q5565" t="str">
        <v/>
      </c>
      <c r="S5565" t="e">
        <v>#N/A</v>
      </c>
    </row>
    <row r="5566" spans="17:19" hidden="1">
      <c r="Q5566" t="str">
        <v/>
      </c>
      <c r="S5566" t="e">
        <v>#N/A</v>
      </c>
    </row>
    <row r="5567" spans="17:19" hidden="1">
      <c r="Q5567" t="str">
        <v/>
      </c>
      <c r="S5567" t="e">
        <v>#N/A</v>
      </c>
    </row>
    <row r="5568" spans="17:19" hidden="1">
      <c r="Q5568" t="str">
        <v/>
      </c>
      <c r="S5568" t="e">
        <v>#N/A</v>
      </c>
    </row>
    <row r="5569" spans="17:19" hidden="1">
      <c r="Q5569" t="str">
        <v/>
      </c>
      <c r="S5569" t="e">
        <v>#N/A</v>
      </c>
    </row>
    <row r="5570" spans="17:19" hidden="1">
      <c r="Q5570" t="str">
        <v/>
      </c>
      <c r="S5570" t="e">
        <v>#N/A</v>
      </c>
    </row>
    <row r="5571" spans="17:19" hidden="1">
      <c r="Q5571" t="str">
        <v/>
      </c>
      <c r="S5571" t="e">
        <v>#N/A</v>
      </c>
    </row>
    <row r="5572" spans="17:19" hidden="1">
      <c r="Q5572" t="str">
        <v/>
      </c>
      <c r="S5572" t="e">
        <v>#N/A</v>
      </c>
    </row>
    <row r="5573" spans="17:19" hidden="1">
      <c r="Q5573" t="str">
        <v/>
      </c>
      <c r="S5573" t="e">
        <v>#N/A</v>
      </c>
    </row>
    <row r="5574" spans="17:19" hidden="1">
      <c r="Q5574" t="str">
        <v/>
      </c>
      <c r="S5574" t="e">
        <v>#N/A</v>
      </c>
    </row>
    <row r="5575" spans="17:19" hidden="1">
      <c r="Q5575" t="str">
        <v/>
      </c>
      <c r="S5575" t="e">
        <v>#N/A</v>
      </c>
    </row>
    <row r="5576" spans="17:19" hidden="1">
      <c r="Q5576" t="str">
        <v/>
      </c>
      <c r="S5576" t="e">
        <v>#N/A</v>
      </c>
    </row>
    <row r="5577" spans="17:19" hidden="1">
      <c r="Q5577" t="str">
        <v/>
      </c>
      <c r="S5577" t="e">
        <v>#N/A</v>
      </c>
    </row>
    <row r="5578" spans="17:19" hidden="1">
      <c r="Q5578" t="str">
        <v/>
      </c>
      <c r="S5578" t="e">
        <v>#N/A</v>
      </c>
    </row>
    <row r="5579" spans="17:19" hidden="1">
      <c r="Q5579" t="str">
        <v/>
      </c>
      <c r="S5579" t="e">
        <v>#N/A</v>
      </c>
    </row>
    <row r="5580" spans="17:19" hidden="1">
      <c r="Q5580" t="str">
        <v/>
      </c>
      <c r="S5580" t="e">
        <v>#N/A</v>
      </c>
    </row>
    <row r="5581" spans="17:19" hidden="1">
      <c r="Q5581" t="str">
        <v/>
      </c>
      <c r="S5581" t="e">
        <v>#N/A</v>
      </c>
    </row>
    <row r="5582" spans="17:19" hidden="1">
      <c r="Q5582" t="str">
        <v/>
      </c>
      <c r="S5582" t="e">
        <v>#N/A</v>
      </c>
    </row>
    <row r="5583" spans="17:19" hidden="1">
      <c r="Q5583" t="str">
        <v/>
      </c>
      <c r="S5583" t="e">
        <v>#N/A</v>
      </c>
    </row>
    <row r="5584" spans="17:19" hidden="1">
      <c r="Q5584" t="str">
        <v/>
      </c>
      <c r="S5584" t="e">
        <v>#N/A</v>
      </c>
    </row>
    <row r="5585" spans="17:19" hidden="1">
      <c r="Q5585" t="str">
        <v/>
      </c>
      <c r="S5585" t="e">
        <v>#N/A</v>
      </c>
    </row>
    <row r="5586" spans="17:19" hidden="1">
      <c r="Q5586" t="str">
        <v/>
      </c>
      <c r="S5586" t="e">
        <v>#N/A</v>
      </c>
    </row>
    <row r="5587" spans="17:19" hidden="1">
      <c r="Q5587" t="str">
        <v/>
      </c>
      <c r="S5587" t="e">
        <v>#N/A</v>
      </c>
    </row>
    <row r="5588" spans="17:19" hidden="1">
      <c r="Q5588" t="str">
        <v/>
      </c>
      <c r="S5588" t="e">
        <v>#N/A</v>
      </c>
    </row>
    <row r="5589" spans="17:19" hidden="1">
      <c r="Q5589" t="str">
        <v/>
      </c>
      <c r="S5589" t="e">
        <v>#N/A</v>
      </c>
    </row>
    <row r="5590" spans="17:19" hidden="1">
      <c r="Q5590" t="str">
        <v/>
      </c>
      <c r="S5590" t="e">
        <v>#N/A</v>
      </c>
    </row>
    <row r="5591" spans="17:19" hidden="1">
      <c r="Q5591" t="str">
        <v/>
      </c>
      <c r="S5591" t="e">
        <v>#N/A</v>
      </c>
    </row>
    <row r="5592" spans="17:19" hidden="1">
      <c r="Q5592" t="str">
        <v/>
      </c>
      <c r="S5592" t="e">
        <v>#N/A</v>
      </c>
    </row>
    <row r="5593" spans="17:19" hidden="1">
      <c r="Q5593" t="str">
        <v/>
      </c>
      <c r="S5593" t="e">
        <v>#N/A</v>
      </c>
    </row>
    <row r="5594" spans="17:19" hidden="1">
      <c r="Q5594" t="str">
        <v/>
      </c>
      <c r="S5594" t="e">
        <v>#N/A</v>
      </c>
    </row>
    <row r="5595" spans="17:19" hidden="1">
      <c r="Q5595" t="str">
        <v/>
      </c>
      <c r="S5595" t="e">
        <v>#N/A</v>
      </c>
    </row>
    <row r="5596" spans="17:19" hidden="1">
      <c r="Q5596" t="str">
        <v/>
      </c>
      <c r="S5596" t="e">
        <v>#N/A</v>
      </c>
    </row>
    <row r="5597" spans="17:19" hidden="1">
      <c r="Q5597" t="str">
        <v/>
      </c>
      <c r="S5597" t="e">
        <v>#N/A</v>
      </c>
    </row>
    <row r="5598" spans="17:19" hidden="1">
      <c r="Q5598" t="str">
        <v/>
      </c>
      <c r="S5598" t="e">
        <v>#N/A</v>
      </c>
    </row>
    <row r="5599" spans="17:19" hidden="1">
      <c r="Q5599" t="str">
        <v/>
      </c>
      <c r="S5599" t="e">
        <v>#N/A</v>
      </c>
    </row>
    <row r="5600" spans="17:19" hidden="1">
      <c r="Q5600" t="str">
        <v/>
      </c>
      <c r="S5600" t="e">
        <v>#N/A</v>
      </c>
    </row>
    <row r="5601" spans="17:19" hidden="1">
      <c r="Q5601" t="str">
        <v/>
      </c>
      <c r="S5601" t="e">
        <v>#N/A</v>
      </c>
    </row>
    <row r="5602" spans="17:19" hidden="1">
      <c r="Q5602" t="str">
        <v/>
      </c>
      <c r="S5602" t="e">
        <v>#N/A</v>
      </c>
    </row>
    <row r="5603" spans="17:19" hidden="1">
      <c r="Q5603" t="str">
        <v/>
      </c>
      <c r="S5603" t="e">
        <v>#N/A</v>
      </c>
    </row>
    <row r="5604" spans="17:19" hidden="1">
      <c r="Q5604" t="str">
        <v/>
      </c>
      <c r="S5604" t="e">
        <v>#N/A</v>
      </c>
    </row>
    <row r="5605" spans="17:19" hidden="1">
      <c r="Q5605" t="str">
        <v/>
      </c>
      <c r="S5605" t="e">
        <v>#N/A</v>
      </c>
    </row>
    <row r="5606" spans="17:19" hidden="1">
      <c r="Q5606" t="str">
        <v/>
      </c>
      <c r="S5606" t="e">
        <v>#N/A</v>
      </c>
    </row>
    <row r="5607" spans="17:19" hidden="1">
      <c r="Q5607" t="str">
        <v/>
      </c>
      <c r="S5607" t="e">
        <v>#N/A</v>
      </c>
    </row>
    <row r="5608" spans="17:19" hidden="1">
      <c r="Q5608" t="str">
        <v/>
      </c>
      <c r="S5608" t="e">
        <v>#N/A</v>
      </c>
    </row>
    <row r="5609" spans="17:19" hidden="1">
      <c r="Q5609" t="str">
        <v/>
      </c>
      <c r="S5609" t="e">
        <v>#N/A</v>
      </c>
    </row>
    <row r="5610" spans="17:19" hidden="1">
      <c r="Q5610" t="str">
        <v/>
      </c>
      <c r="S5610" t="e">
        <v>#N/A</v>
      </c>
    </row>
    <row r="5611" spans="17:19" hidden="1">
      <c r="Q5611" t="str">
        <v/>
      </c>
      <c r="S5611" t="e">
        <v>#N/A</v>
      </c>
    </row>
    <row r="5612" spans="17:19" hidden="1">
      <c r="Q5612" t="str">
        <v/>
      </c>
      <c r="S5612" t="e">
        <v>#N/A</v>
      </c>
    </row>
    <row r="5613" spans="17:19" hidden="1">
      <c r="Q5613" t="str">
        <v/>
      </c>
      <c r="S5613" t="e">
        <v>#N/A</v>
      </c>
    </row>
    <row r="5614" spans="17:19" hidden="1">
      <c r="Q5614" t="str">
        <v/>
      </c>
      <c r="S5614" t="e">
        <v>#N/A</v>
      </c>
    </row>
    <row r="5615" spans="17:19" hidden="1">
      <c r="Q5615" t="str">
        <v/>
      </c>
      <c r="S5615" t="e">
        <v>#N/A</v>
      </c>
    </row>
    <row r="5616" spans="17:19" hidden="1">
      <c r="Q5616" t="str">
        <v/>
      </c>
      <c r="S5616" t="e">
        <v>#N/A</v>
      </c>
    </row>
    <row r="5617" spans="17:19" hidden="1">
      <c r="Q5617" t="str">
        <v/>
      </c>
      <c r="S5617" t="e">
        <v>#N/A</v>
      </c>
    </row>
    <row r="5618" spans="17:19" hidden="1">
      <c r="Q5618" t="str">
        <v/>
      </c>
      <c r="S5618" t="e">
        <v>#N/A</v>
      </c>
    </row>
    <row r="5619" spans="17:19" hidden="1">
      <c r="Q5619" t="str">
        <v/>
      </c>
      <c r="S5619" t="e">
        <v>#N/A</v>
      </c>
    </row>
    <row r="5620" spans="17:19" hidden="1">
      <c r="Q5620" t="str">
        <v/>
      </c>
      <c r="S5620" t="e">
        <v>#N/A</v>
      </c>
    </row>
    <row r="5621" spans="17:19" hidden="1">
      <c r="Q5621" t="str">
        <v/>
      </c>
      <c r="S5621" t="e">
        <v>#N/A</v>
      </c>
    </row>
    <row r="5622" spans="17:19" hidden="1">
      <c r="Q5622" t="str">
        <v/>
      </c>
      <c r="S5622" t="e">
        <v>#N/A</v>
      </c>
    </row>
    <row r="5623" spans="17:19" hidden="1">
      <c r="Q5623" t="str">
        <v/>
      </c>
      <c r="S5623" t="e">
        <v>#N/A</v>
      </c>
    </row>
    <row r="5624" spans="17:19" hidden="1">
      <c r="Q5624" t="str">
        <v/>
      </c>
      <c r="S5624" t="e">
        <v>#N/A</v>
      </c>
    </row>
    <row r="5625" spans="17:19" hidden="1">
      <c r="Q5625" t="str">
        <v/>
      </c>
      <c r="S5625" t="e">
        <v>#N/A</v>
      </c>
    </row>
    <row r="5626" spans="17:19" hidden="1">
      <c r="Q5626" t="str">
        <v/>
      </c>
      <c r="S5626" t="e">
        <v>#N/A</v>
      </c>
    </row>
    <row r="5627" spans="17:19" hidden="1">
      <c r="Q5627" t="str">
        <v/>
      </c>
      <c r="S5627" t="e">
        <v>#N/A</v>
      </c>
    </row>
    <row r="5628" spans="17:19" hidden="1">
      <c r="Q5628" t="str">
        <v/>
      </c>
      <c r="S5628" t="e">
        <v>#N/A</v>
      </c>
    </row>
    <row r="5629" spans="17:19" hidden="1">
      <c r="Q5629" t="str">
        <v/>
      </c>
      <c r="S5629" t="e">
        <v>#N/A</v>
      </c>
    </row>
    <row r="5630" spans="17:19" hidden="1">
      <c r="Q5630" t="str">
        <v/>
      </c>
      <c r="S5630" t="e">
        <v>#N/A</v>
      </c>
    </row>
    <row r="5631" spans="17:19" hidden="1">
      <c r="Q5631" t="str">
        <v/>
      </c>
      <c r="S5631" t="e">
        <v>#N/A</v>
      </c>
    </row>
    <row r="5632" spans="17:19" hidden="1">
      <c r="Q5632" t="str">
        <v/>
      </c>
      <c r="S5632" t="e">
        <v>#N/A</v>
      </c>
    </row>
    <row r="5633" spans="17:19" hidden="1">
      <c r="Q5633" t="str">
        <v/>
      </c>
      <c r="S5633" t="e">
        <v>#N/A</v>
      </c>
    </row>
    <row r="5634" spans="17:19" hidden="1">
      <c r="Q5634" t="str">
        <v/>
      </c>
      <c r="S5634" t="e">
        <v>#N/A</v>
      </c>
    </row>
    <row r="5635" spans="17:19" hidden="1">
      <c r="Q5635" t="str">
        <v/>
      </c>
      <c r="S5635" t="e">
        <v>#N/A</v>
      </c>
    </row>
    <row r="5636" spans="17:19" hidden="1">
      <c r="Q5636" t="str">
        <v/>
      </c>
      <c r="S5636" t="e">
        <v>#N/A</v>
      </c>
    </row>
    <row r="5637" spans="17:19" hidden="1">
      <c r="Q5637" t="str">
        <v/>
      </c>
      <c r="S5637" t="e">
        <v>#N/A</v>
      </c>
    </row>
    <row r="5638" spans="17:19" hidden="1">
      <c r="Q5638" t="str">
        <v/>
      </c>
      <c r="S5638" t="e">
        <v>#N/A</v>
      </c>
    </row>
    <row r="5639" spans="17:19" hidden="1">
      <c r="Q5639" t="str">
        <v/>
      </c>
      <c r="S5639" t="e">
        <v>#N/A</v>
      </c>
    </row>
    <row r="5640" spans="17:19" hidden="1">
      <c r="Q5640" t="str">
        <v/>
      </c>
      <c r="S5640" t="e">
        <v>#N/A</v>
      </c>
    </row>
    <row r="5641" spans="17:19" hidden="1">
      <c r="Q5641" t="str">
        <v/>
      </c>
      <c r="S5641" t="e">
        <v>#N/A</v>
      </c>
    </row>
    <row r="5642" spans="17:19" hidden="1">
      <c r="Q5642" t="str">
        <v/>
      </c>
      <c r="S5642" t="e">
        <v>#N/A</v>
      </c>
    </row>
    <row r="5643" spans="17:19" hidden="1">
      <c r="Q5643" t="str">
        <v/>
      </c>
      <c r="S5643" t="e">
        <v>#N/A</v>
      </c>
    </row>
    <row r="5644" spans="17:19" hidden="1">
      <c r="Q5644" t="str">
        <v/>
      </c>
      <c r="S5644" t="e">
        <v>#N/A</v>
      </c>
    </row>
    <row r="5645" spans="17:19" hidden="1">
      <c r="Q5645" t="str">
        <v/>
      </c>
      <c r="S5645" t="e">
        <v>#N/A</v>
      </c>
    </row>
    <row r="5646" spans="17:19" hidden="1">
      <c r="Q5646" t="str">
        <v/>
      </c>
      <c r="S5646" t="e">
        <v>#N/A</v>
      </c>
    </row>
    <row r="5647" spans="17:19" hidden="1">
      <c r="Q5647" t="str">
        <v/>
      </c>
      <c r="S5647" t="e">
        <v>#N/A</v>
      </c>
    </row>
    <row r="5648" spans="17:19" hidden="1">
      <c r="Q5648" t="str">
        <v/>
      </c>
      <c r="S5648" t="e">
        <v>#N/A</v>
      </c>
    </row>
    <row r="5649" spans="17:19" hidden="1">
      <c r="Q5649" t="str">
        <v/>
      </c>
      <c r="S5649" t="e">
        <v>#N/A</v>
      </c>
    </row>
    <row r="5650" spans="17:19" hidden="1">
      <c r="Q5650" t="str">
        <v/>
      </c>
      <c r="S5650" t="e">
        <v>#N/A</v>
      </c>
    </row>
    <row r="5651" spans="17:19" hidden="1">
      <c r="Q5651" t="str">
        <v/>
      </c>
      <c r="S5651" t="e">
        <v>#N/A</v>
      </c>
    </row>
    <row r="5652" spans="17:19" hidden="1">
      <c r="Q5652" t="str">
        <v/>
      </c>
      <c r="S5652" t="e">
        <v>#N/A</v>
      </c>
    </row>
    <row r="5653" spans="17:19" hidden="1">
      <c r="Q5653" t="str">
        <v/>
      </c>
      <c r="S5653" t="e">
        <v>#N/A</v>
      </c>
    </row>
    <row r="5654" spans="17:19" hidden="1">
      <c r="Q5654" t="str">
        <v/>
      </c>
      <c r="S5654" t="e">
        <v>#N/A</v>
      </c>
    </row>
    <row r="5655" spans="17:19" hidden="1">
      <c r="Q5655" t="str">
        <v/>
      </c>
      <c r="S5655" t="e">
        <v>#N/A</v>
      </c>
    </row>
    <row r="5656" spans="17:19" hidden="1">
      <c r="Q5656" t="str">
        <v/>
      </c>
      <c r="S5656" t="e">
        <v>#N/A</v>
      </c>
    </row>
    <row r="5657" spans="17:19" hidden="1">
      <c r="Q5657" t="str">
        <v/>
      </c>
      <c r="S5657" t="e">
        <v>#N/A</v>
      </c>
    </row>
    <row r="5658" spans="17:19" hidden="1">
      <c r="Q5658" t="str">
        <v/>
      </c>
      <c r="S5658" t="e">
        <v>#N/A</v>
      </c>
    </row>
    <row r="5659" spans="17:19" hidden="1">
      <c r="Q5659" t="str">
        <v/>
      </c>
      <c r="S5659" t="e">
        <v>#N/A</v>
      </c>
    </row>
    <row r="5660" spans="17:19" hidden="1">
      <c r="Q5660" t="str">
        <v/>
      </c>
      <c r="S5660" t="e">
        <v>#N/A</v>
      </c>
    </row>
    <row r="5661" spans="17:19" hidden="1">
      <c r="Q5661" t="str">
        <v/>
      </c>
      <c r="S5661" t="e">
        <v>#N/A</v>
      </c>
    </row>
    <row r="5662" spans="17:19" hidden="1">
      <c r="Q5662" t="str">
        <v/>
      </c>
      <c r="S5662" t="e">
        <v>#N/A</v>
      </c>
    </row>
    <row r="5663" spans="17:19" hidden="1">
      <c r="Q5663" t="str">
        <v/>
      </c>
      <c r="S5663" t="e">
        <v>#N/A</v>
      </c>
    </row>
    <row r="5664" spans="17:19" hidden="1">
      <c r="Q5664" t="str">
        <v/>
      </c>
      <c r="S5664" t="e">
        <v>#N/A</v>
      </c>
    </row>
    <row r="5665" spans="17:19" hidden="1">
      <c r="Q5665" t="str">
        <v/>
      </c>
      <c r="S5665" t="e">
        <v>#N/A</v>
      </c>
    </row>
    <row r="5666" spans="17:19" hidden="1">
      <c r="Q5666" t="str">
        <v/>
      </c>
      <c r="S5666" t="e">
        <v>#N/A</v>
      </c>
    </row>
    <row r="5667" spans="17:19" hidden="1">
      <c r="Q5667" t="str">
        <v/>
      </c>
      <c r="S5667" t="e">
        <v>#N/A</v>
      </c>
    </row>
    <row r="5668" spans="17:19" hidden="1">
      <c r="Q5668" t="str">
        <v/>
      </c>
      <c r="S5668" t="e">
        <v>#N/A</v>
      </c>
    </row>
    <row r="5669" spans="17:19" hidden="1">
      <c r="Q5669" t="str">
        <v/>
      </c>
      <c r="S5669" t="e">
        <v>#N/A</v>
      </c>
    </row>
    <row r="5670" spans="17:19" hidden="1">
      <c r="Q5670" t="str">
        <v/>
      </c>
      <c r="S5670" t="e">
        <v>#N/A</v>
      </c>
    </row>
    <row r="5671" spans="17:19" hidden="1">
      <c r="Q5671" t="str">
        <v/>
      </c>
      <c r="S5671" t="e">
        <v>#N/A</v>
      </c>
    </row>
    <row r="5672" spans="17:19" hidden="1">
      <c r="Q5672" t="str">
        <v/>
      </c>
      <c r="S5672" t="e">
        <v>#N/A</v>
      </c>
    </row>
    <row r="5673" spans="17:19" hidden="1">
      <c r="Q5673" t="str">
        <v/>
      </c>
      <c r="S5673" t="e">
        <v>#N/A</v>
      </c>
    </row>
    <row r="5674" spans="17:19" hidden="1">
      <c r="Q5674" t="str">
        <v/>
      </c>
      <c r="S5674" t="e">
        <v>#N/A</v>
      </c>
    </row>
    <row r="5675" spans="17:19" hidden="1">
      <c r="Q5675" t="str">
        <v/>
      </c>
      <c r="S5675" t="e">
        <v>#N/A</v>
      </c>
    </row>
    <row r="5676" spans="17:19" hidden="1">
      <c r="Q5676" t="str">
        <v/>
      </c>
      <c r="S5676" t="e">
        <v>#N/A</v>
      </c>
    </row>
    <row r="5677" spans="17:19" hidden="1">
      <c r="Q5677" t="str">
        <v/>
      </c>
      <c r="S5677" t="e">
        <v>#N/A</v>
      </c>
    </row>
    <row r="5678" spans="17:19" hidden="1">
      <c r="Q5678" t="str">
        <v/>
      </c>
      <c r="S5678" t="e">
        <v>#N/A</v>
      </c>
    </row>
    <row r="5679" spans="17:19" hidden="1">
      <c r="Q5679" t="str">
        <v/>
      </c>
      <c r="S5679" t="e">
        <v>#N/A</v>
      </c>
    </row>
    <row r="5680" spans="17:19" hidden="1">
      <c r="Q5680" t="str">
        <v/>
      </c>
      <c r="S5680" t="e">
        <v>#N/A</v>
      </c>
    </row>
    <row r="5681" spans="17:19" hidden="1">
      <c r="Q5681" t="str">
        <v/>
      </c>
      <c r="S5681" t="e">
        <v>#N/A</v>
      </c>
    </row>
    <row r="5682" spans="17:19" hidden="1">
      <c r="Q5682" t="str">
        <v/>
      </c>
      <c r="S5682" t="e">
        <v>#N/A</v>
      </c>
    </row>
    <row r="5683" spans="17:19" hidden="1">
      <c r="Q5683" t="str">
        <v/>
      </c>
      <c r="S5683" t="e">
        <v>#N/A</v>
      </c>
    </row>
    <row r="5684" spans="17:19" hidden="1">
      <c r="Q5684" t="str">
        <v/>
      </c>
      <c r="S5684" t="e">
        <v>#N/A</v>
      </c>
    </row>
    <row r="5685" spans="17:19" hidden="1">
      <c r="Q5685" t="str">
        <v/>
      </c>
      <c r="S5685" t="e">
        <v>#N/A</v>
      </c>
    </row>
    <row r="5686" spans="17:19" hidden="1">
      <c r="Q5686" t="str">
        <v/>
      </c>
      <c r="S5686" t="e">
        <v>#N/A</v>
      </c>
    </row>
    <row r="5687" spans="17:19" hidden="1">
      <c r="Q5687" t="str">
        <v/>
      </c>
      <c r="S5687" t="e">
        <v>#N/A</v>
      </c>
    </row>
    <row r="5688" spans="17:19" hidden="1">
      <c r="Q5688" t="str">
        <v/>
      </c>
      <c r="S5688" t="e">
        <v>#N/A</v>
      </c>
    </row>
    <row r="5689" spans="17:19" hidden="1">
      <c r="Q5689" t="str">
        <v/>
      </c>
      <c r="S5689" t="e">
        <v>#N/A</v>
      </c>
    </row>
    <row r="5690" spans="17:19" hidden="1">
      <c r="Q5690" t="str">
        <v/>
      </c>
      <c r="S5690" t="e">
        <v>#N/A</v>
      </c>
    </row>
    <row r="5691" spans="17:19" hidden="1">
      <c r="Q5691" t="str">
        <v/>
      </c>
      <c r="S5691" t="e">
        <v>#N/A</v>
      </c>
    </row>
    <row r="5692" spans="17:19" hidden="1">
      <c r="Q5692" t="str">
        <v/>
      </c>
      <c r="S5692" t="e">
        <v>#N/A</v>
      </c>
    </row>
    <row r="5693" spans="17:19" hidden="1">
      <c r="Q5693" t="str">
        <v/>
      </c>
      <c r="S5693" t="e">
        <v>#N/A</v>
      </c>
    </row>
    <row r="5694" spans="17:19" hidden="1">
      <c r="Q5694" t="str">
        <v/>
      </c>
      <c r="S5694" t="e">
        <v>#N/A</v>
      </c>
    </row>
    <row r="5695" spans="17:19" hidden="1">
      <c r="Q5695" t="str">
        <v/>
      </c>
      <c r="S5695" t="e">
        <v>#N/A</v>
      </c>
    </row>
    <row r="5696" spans="17:19" hidden="1">
      <c r="Q5696" t="str">
        <v/>
      </c>
      <c r="S5696" t="e">
        <v>#N/A</v>
      </c>
    </row>
    <row r="5697" spans="17:19" hidden="1">
      <c r="Q5697" t="str">
        <v/>
      </c>
      <c r="S5697" t="e">
        <v>#N/A</v>
      </c>
    </row>
    <row r="5698" spans="17:19" hidden="1">
      <c r="Q5698" t="str">
        <v/>
      </c>
      <c r="S5698" t="e">
        <v>#N/A</v>
      </c>
    </row>
    <row r="5699" spans="17:19" hidden="1">
      <c r="Q5699" t="str">
        <v/>
      </c>
      <c r="S5699" t="e">
        <v>#N/A</v>
      </c>
    </row>
    <row r="5700" spans="17:19" hidden="1">
      <c r="Q5700" t="str">
        <v/>
      </c>
      <c r="S5700" t="e">
        <v>#N/A</v>
      </c>
    </row>
    <row r="5701" spans="17:19" hidden="1">
      <c r="Q5701" t="str">
        <v/>
      </c>
      <c r="S5701" t="e">
        <v>#N/A</v>
      </c>
    </row>
    <row r="5702" spans="17:19" hidden="1">
      <c r="Q5702" t="str">
        <v/>
      </c>
      <c r="S5702" t="e">
        <v>#N/A</v>
      </c>
    </row>
    <row r="5703" spans="17:19" hidden="1">
      <c r="Q5703" t="str">
        <v/>
      </c>
      <c r="S5703" t="e">
        <v>#N/A</v>
      </c>
    </row>
    <row r="5704" spans="17:19" hidden="1">
      <c r="Q5704" t="str">
        <v/>
      </c>
      <c r="S5704" t="e">
        <v>#N/A</v>
      </c>
    </row>
    <row r="5705" spans="17:19" hidden="1">
      <c r="Q5705" t="str">
        <v/>
      </c>
      <c r="S5705" t="e">
        <v>#N/A</v>
      </c>
    </row>
    <row r="5706" spans="17:19" hidden="1">
      <c r="Q5706" t="str">
        <v/>
      </c>
      <c r="S5706" t="e">
        <v>#N/A</v>
      </c>
    </row>
    <row r="5707" spans="17:19" hidden="1">
      <c r="Q5707" t="str">
        <v/>
      </c>
      <c r="S5707" t="e">
        <v>#N/A</v>
      </c>
    </row>
    <row r="5708" spans="17:19" hidden="1">
      <c r="Q5708" t="str">
        <v/>
      </c>
      <c r="S5708" t="e">
        <v>#N/A</v>
      </c>
    </row>
    <row r="5709" spans="17:19" hidden="1">
      <c r="Q5709" t="str">
        <v/>
      </c>
      <c r="S5709" t="e">
        <v>#N/A</v>
      </c>
    </row>
    <row r="5710" spans="17:19" hidden="1">
      <c r="Q5710" t="str">
        <v/>
      </c>
      <c r="S5710" t="e">
        <v>#N/A</v>
      </c>
    </row>
    <row r="5711" spans="17:19" hidden="1">
      <c r="Q5711" t="str">
        <v/>
      </c>
      <c r="S5711" t="e">
        <v>#N/A</v>
      </c>
    </row>
    <row r="5712" spans="17:19" hidden="1">
      <c r="Q5712" t="str">
        <v/>
      </c>
      <c r="S5712" t="e">
        <v>#N/A</v>
      </c>
    </row>
    <row r="5713" spans="17:19" hidden="1">
      <c r="Q5713" t="str">
        <v/>
      </c>
      <c r="S5713" t="e">
        <v>#N/A</v>
      </c>
    </row>
    <row r="5714" spans="17:19" hidden="1">
      <c r="Q5714" t="str">
        <v/>
      </c>
      <c r="S5714" t="e">
        <v>#N/A</v>
      </c>
    </row>
    <row r="5715" spans="17:19" hidden="1">
      <c r="Q5715" t="str">
        <v/>
      </c>
      <c r="S5715" t="e">
        <v>#N/A</v>
      </c>
    </row>
    <row r="5716" spans="17:19" hidden="1">
      <c r="Q5716" t="str">
        <v/>
      </c>
      <c r="S5716" t="e">
        <v>#N/A</v>
      </c>
    </row>
    <row r="5717" spans="17:19" hidden="1">
      <c r="Q5717" t="str">
        <v/>
      </c>
      <c r="S5717" t="e">
        <v>#N/A</v>
      </c>
    </row>
    <row r="5718" spans="17:19" hidden="1">
      <c r="Q5718" t="str">
        <v/>
      </c>
      <c r="S5718" t="e">
        <v>#N/A</v>
      </c>
    </row>
    <row r="5719" spans="17:19" hidden="1">
      <c r="Q5719" t="str">
        <v/>
      </c>
      <c r="S5719" t="e">
        <v>#N/A</v>
      </c>
    </row>
    <row r="5720" spans="17:19" hidden="1">
      <c r="Q5720" t="str">
        <v/>
      </c>
      <c r="S5720" t="e">
        <v>#N/A</v>
      </c>
    </row>
    <row r="5721" spans="17:19" hidden="1">
      <c r="Q5721" t="str">
        <v/>
      </c>
      <c r="S5721" t="e">
        <v>#N/A</v>
      </c>
    </row>
    <row r="5722" spans="17:19" hidden="1">
      <c r="Q5722" t="str">
        <v/>
      </c>
      <c r="S5722" t="e">
        <v>#N/A</v>
      </c>
    </row>
    <row r="5723" spans="17:19" hidden="1">
      <c r="Q5723" t="str">
        <v/>
      </c>
      <c r="S5723" t="e">
        <v>#N/A</v>
      </c>
    </row>
    <row r="5724" spans="17:19" hidden="1">
      <c r="Q5724" t="str">
        <v/>
      </c>
      <c r="S5724" t="e">
        <v>#N/A</v>
      </c>
    </row>
    <row r="5725" spans="17:19" hidden="1">
      <c r="Q5725" t="str">
        <v/>
      </c>
      <c r="S5725" t="e">
        <v>#N/A</v>
      </c>
    </row>
    <row r="5726" spans="17:19" hidden="1">
      <c r="Q5726" t="str">
        <v/>
      </c>
      <c r="S5726" t="e">
        <v>#N/A</v>
      </c>
    </row>
    <row r="5727" spans="17:19" hidden="1">
      <c r="Q5727" t="str">
        <v/>
      </c>
      <c r="S5727" t="e">
        <v>#N/A</v>
      </c>
    </row>
    <row r="5728" spans="17:19" hidden="1">
      <c r="Q5728" t="str">
        <v/>
      </c>
      <c r="S5728" t="e">
        <v>#N/A</v>
      </c>
    </row>
    <row r="5729" spans="17:19" hidden="1">
      <c r="Q5729" t="str">
        <v/>
      </c>
      <c r="S5729" t="e">
        <v>#N/A</v>
      </c>
    </row>
    <row r="5730" spans="17:19" hidden="1">
      <c r="Q5730" t="str">
        <v/>
      </c>
      <c r="S5730" t="e">
        <v>#N/A</v>
      </c>
    </row>
    <row r="5731" spans="17:19" hidden="1">
      <c r="Q5731" t="str">
        <v/>
      </c>
      <c r="S5731" t="e">
        <v>#N/A</v>
      </c>
    </row>
    <row r="5732" spans="17:19" hidden="1">
      <c r="Q5732" t="str">
        <v/>
      </c>
      <c r="S5732" t="e">
        <v>#N/A</v>
      </c>
    </row>
    <row r="5733" spans="17:19" hidden="1">
      <c r="Q5733" t="str">
        <v/>
      </c>
      <c r="S5733" t="e">
        <v>#N/A</v>
      </c>
    </row>
    <row r="5734" spans="17:19" hidden="1">
      <c r="Q5734" t="str">
        <v/>
      </c>
      <c r="S5734" t="e">
        <v>#N/A</v>
      </c>
    </row>
    <row r="5735" spans="17:19" hidden="1">
      <c r="Q5735" t="str">
        <v/>
      </c>
      <c r="S5735" t="e">
        <v>#N/A</v>
      </c>
    </row>
    <row r="5736" spans="17:19" hidden="1">
      <c r="Q5736" t="str">
        <v/>
      </c>
      <c r="S5736" t="e">
        <v>#N/A</v>
      </c>
    </row>
    <row r="5737" spans="17:19" hidden="1">
      <c r="Q5737" t="str">
        <v/>
      </c>
      <c r="S5737" t="e">
        <v>#N/A</v>
      </c>
    </row>
    <row r="5738" spans="17:19" hidden="1">
      <c r="Q5738" t="str">
        <v/>
      </c>
      <c r="S5738" t="e">
        <v>#N/A</v>
      </c>
    </row>
    <row r="5739" spans="17:19" hidden="1">
      <c r="Q5739" t="str">
        <v/>
      </c>
      <c r="S5739" t="e">
        <v>#N/A</v>
      </c>
    </row>
    <row r="5740" spans="17:19" hidden="1">
      <c r="Q5740" t="str">
        <v/>
      </c>
      <c r="S5740" t="e">
        <v>#N/A</v>
      </c>
    </row>
    <row r="5741" spans="17:19" hidden="1">
      <c r="Q5741" t="str">
        <v/>
      </c>
      <c r="S5741" t="e">
        <v>#N/A</v>
      </c>
    </row>
    <row r="5742" spans="17:19" hidden="1">
      <c r="Q5742" t="str">
        <v/>
      </c>
      <c r="S5742" t="e">
        <v>#N/A</v>
      </c>
    </row>
    <row r="5743" spans="17:19" hidden="1">
      <c r="Q5743" t="str">
        <v/>
      </c>
      <c r="S5743" t="e">
        <v>#N/A</v>
      </c>
    </row>
    <row r="5744" spans="17:19" hidden="1">
      <c r="Q5744" t="str">
        <v/>
      </c>
      <c r="S5744" t="e">
        <v>#N/A</v>
      </c>
    </row>
    <row r="5745" spans="17:19" hidden="1">
      <c r="Q5745" t="str">
        <v/>
      </c>
      <c r="S5745" t="e">
        <v>#N/A</v>
      </c>
    </row>
    <row r="5746" spans="17:19" hidden="1">
      <c r="Q5746" t="str">
        <v/>
      </c>
      <c r="S5746" t="e">
        <v>#N/A</v>
      </c>
    </row>
    <row r="5747" spans="17:19" hidden="1">
      <c r="Q5747" t="str">
        <v/>
      </c>
      <c r="S5747" t="e">
        <v>#N/A</v>
      </c>
    </row>
    <row r="5748" spans="17:19" hidden="1">
      <c r="Q5748" t="str">
        <v/>
      </c>
      <c r="S5748" t="e">
        <v>#N/A</v>
      </c>
    </row>
    <row r="5749" spans="17:19" hidden="1">
      <c r="Q5749" t="str">
        <v/>
      </c>
      <c r="S5749" t="e">
        <v>#N/A</v>
      </c>
    </row>
    <row r="5750" spans="17:19" hidden="1">
      <c r="Q5750" t="str">
        <v/>
      </c>
      <c r="S5750" t="e">
        <v>#N/A</v>
      </c>
    </row>
    <row r="5751" spans="17:19" hidden="1">
      <c r="Q5751" t="str">
        <v/>
      </c>
      <c r="S5751" t="e">
        <v>#N/A</v>
      </c>
    </row>
    <row r="5752" spans="17:19" hidden="1">
      <c r="Q5752" t="str">
        <v/>
      </c>
      <c r="S5752" t="e">
        <v>#N/A</v>
      </c>
    </row>
    <row r="5753" spans="17:19" hidden="1">
      <c r="Q5753" t="str">
        <v/>
      </c>
      <c r="S5753" t="e">
        <v>#N/A</v>
      </c>
    </row>
    <row r="5754" spans="17:19" hidden="1">
      <c r="Q5754" t="str">
        <v/>
      </c>
      <c r="S5754" t="e">
        <v>#N/A</v>
      </c>
    </row>
    <row r="5755" spans="17:19" hidden="1">
      <c r="Q5755" t="str">
        <v/>
      </c>
      <c r="S5755" t="e">
        <v>#N/A</v>
      </c>
    </row>
    <row r="5756" spans="17:19" hidden="1">
      <c r="Q5756" t="str">
        <v/>
      </c>
      <c r="S5756" t="e">
        <v>#N/A</v>
      </c>
    </row>
    <row r="5757" spans="17:19" hidden="1">
      <c r="Q5757" t="str">
        <v/>
      </c>
      <c r="S5757" t="e">
        <v>#N/A</v>
      </c>
    </row>
    <row r="5758" spans="17:19" hidden="1">
      <c r="Q5758" t="str">
        <v/>
      </c>
      <c r="S5758" t="e">
        <v>#N/A</v>
      </c>
    </row>
    <row r="5759" spans="17:19" hidden="1">
      <c r="Q5759" t="str">
        <v/>
      </c>
      <c r="S5759" t="e">
        <v>#N/A</v>
      </c>
    </row>
    <row r="5760" spans="17:19" hidden="1">
      <c r="Q5760" t="str">
        <v/>
      </c>
      <c r="S5760" t="e">
        <v>#N/A</v>
      </c>
    </row>
    <row r="5761" spans="17:19" hidden="1">
      <c r="Q5761" t="str">
        <v/>
      </c>
      <c r="S5761" t="e">
        <v>#N/A</v>
      </c>
    </row>
    <row r="5762" spans="17:19" hidden="1">
      <c r="Q5762" t="str">
        <v/>
      </c>
      <c r="S5762" t="e">
        <v>#N/A</v>
      </c>
    </row>
    <row r="5763" spans="17:19" hidden="1">
      <c r="Q5763" t="str">
        <v/>
      </c>
      <c r="S5763" t="e">
        <v>#N/A</v>
      </c>
    </row>
    <row r="5764" spans="17:19" hidden="1">
      <c r="Q5764" t="str">
        <v/>
      </c>
      <c r="S5764" t="e">
        <v>#N/A</v>
      </c>
    </row>
    <row r="5765" spans="17:19" hidden="1">
      <c r="Q5765" t="str">
        <v/>
      </c>
      <c r="S5765" t="e">
        <v>#N/A</v>
      </c>
    </row>
    <row r="5766" spans="17:19" hidden="1">
      <c r="Q5766" t="str">
        <v/>
      </c>
      <c r="S5766" t="e">
        <v>#N/A</v>
      </c>
    </row>
    <row r="5767" spans="17:19" hidden="1">
      <c r="Q5767" t="str">
        <v/>
      </c>
      <c r="S5767" t="e">
        <v>#N/A</v>
      </c>
    </row>
    <row r="5768" spans="17:19" hidden="1">
      <c r="Q5768" t="str">
        <v/>
      </c>
      <c r="S5768" t="e">
        <v>#N/A</v>
      </c>
    </row>
    <row r="5769" spans="17:19" hidden="1">
      <c r="Q5769" t="str">
        <v/>
      </c>
      <c r="S5769" t="e">
        <v>#N/A</v>
      </c>
    </row>
    <row r="5770" spans="17:19" hidden="1">
      <c r="Q5770" t="str">
        <v/>
      </c>
      <c r="S5770" t="e">
        <v>#N/A</v>
      </c>
    </row>
    <row r="5771" spans="17:19" hidden="1">
      <c r="Q5771" t="str">
        <v/>
      </c>
      <c r="S5771" t="e">
        <v>#N/A</v>
      </c>
    </row>
    <row r="5772" spans="17:19" hidden="1">
      <c r="Q5772" t="str">
        <v/>
      </c>
      <c r="S5772" t="e">
        <v>#N/A</v>
      </c>
    </row>
    <row r="5773" spans="17:19" hidden="1">
      <c r="Q5773" t="str">
        <v/>
      </c>
      <c r="S5773" t="e">
        <v>#N/A</v>
      </c>
    </row>
    <row r="5774" spans="17:19" hidden="1">
      <c r="Q5774" t="str">
        <v/>
      </c>
      <c r="S5774" t="e">
        <v>#N/A</v>
      </c>
    </row>
    <row r="5775" spans="17:19" hidden="1">
      <c r="Q5775" t="str">
        <v/>
      </c>
      <c r="S5775" t="e">
        <v>#N/A</v>
      </c>
    </row>
    <row r="5776" spans="17:19" hidden="1">
      <c r="Q5776" t="str">
        <v/>
      </c>
      <c r="S5776" t="e">
        <v>#N/A</v>
      </c>
    </row>
    <row r="5777" spans="17:19" hidden="1">
      <c r="Q5777" t="str">
        <v/>
      </c>
      <c r="S5777" t="e">
        <v>#N/A</v>
      </c>
    </row>
    <row r="5778" spans="17:19" hidden="1">
      <c r="Q5778" t="str">
        <v/>
      </c>
      <c r="S5778" t="e">
        <v>#N/A</v>
      </c>
    </row>
    <row r="5779" spans="17:19" hidden="1">
      <c r="Q5779" t="str">
        <v/>
      </c>
      <c r="S5779" t="e">
        <v>#N/A</v>
      </c>
    </row>
    <row r="5780" spans="17:19" hidden="1">
      <c r="Q5780" t="str">
        <v/>
      </c>
      <c r="S5780" t="e">
        <v>#N/A</v>
      </c>
    </row>
    <row r="5781" spans="17:19" hidden="1">
      <c r="Q5781" t="str">
        <v/>
      </c>
      <c r="S5781" t="e">
        <v>#N/A</v>
      </c>
    </row>
    <row r="5782" spans="17:19" hidden="1">
      <c r="Q5782" t="str">
        <v/>
      </c>
      <c r="S5782" t="e">
        <v>#N/A</v>
      </c>
    </row>
    <row r="5783" spans="17:19" hidden="1">
      <c r="Q5783" t="str">
        <v/>
      </c>
      <c r="S5783" t="e">
        <v>#N/A</v>
      </c>
    </row>
    <row r="5784" spans="17:19" hidden="1">
      <c r="Q5784" t="str">
        <v/>
      </c>
      <c r="S5784" t="e">
        <v>#N/A</v>
      </c>
    </row>
    <row r="5785" spans="17:19" hidden="1">
      <c r="Q5785" t="str">
        <v/>
      </c>
      <c r="S5785" t="e">
        <v>#N/A</v>
      </c>
    </row>
    <row r="5786" spans="17:19" hidden="1">
      <c r="Q5786" t="str">
        <v/>
      </c>
      <c r="S5786" t="e">
        <v>#N/A</v>
      </c>
    </row>
    <row r="5787" spans="17:19" hidden="1">
      <c r="Q5787" t="str">
        <v/>
      </c>
      <c r="S5787" t="e">
        <v>#N/A</v>
      </c>
    </row>
    <row r="5788" spans="17:19" hidden="1">
      <c r="Q5788" t="str">
        <v/>
      </c>
      <c r="S5788" t="e">
        <v>#N/A</v>
      </c>
    </row>
    <row r="5789" spans="17:19" hidden="1">
      <c r="Q5789" t="str">
        <v/>
      </c>
      <c r="S5789" t="e">
        <v>#N/A</v>
      </c>
    </row>
    <row r="5790" spans="17:19" hidden="1">
      <c r="Q5790" t="str">
        <v/>
      </c>
      <c r="S5790" t="e">
        <v>#N/A</v>
      </c>
    </row>
    <row r="5791" spans="17:19" hidden="1">
      <c r="Q5791" t="str">
        <v/>
      </c>
      <c r="S5791" t="e">
        <v>#N/A</v>
      </c>
    </row>
    <row r="5792" spans="17:19" hidden="1">
      <c r="Q5792" t="str">
        <v/>
      </c>
      <c r="S5792" t="e">
        <v>#N/A</v>
      </c>
    </row>
    <row r="5793" spans="17:19" hidden="1">
      <c r="Q5793" t="str">
        <v/>
      </c>
      <c r="S5793" t="e">
        <v>#N/A</v>
      </c>
    </row>
    <row r="5794" spans="17:19" hidden="1">
      <c r="Q5794" t="str">
        <v/>
      </c>
      <c r="S5794" t="e">
        <v>#N/A</v>
      </c>
    </row>
    <row r="5795" spans="17:19" hidden="1">
      <c r="Q5795" t="str">
        <v/>
      </c>
      <c r="S5795" t="e">
        <v>#N/A</v>
      </c>
    </row>
    <row r="5796" spans="17:19" hidden="1">
      <c r="Q5796" t="str">
        <v/>
      </c>
      <c r="S5796" t="e">
        <v>#N/A</v>
      </c>
    </row>
    <row r="5797" spans="17:19" hidden="1">
      <c r="Q5797" t="str">
        <v/>
      </c>
      <c r="S5797" t="e">
        <v>#N/A</v>
      </c>
    </row>
    <row r="5798" spans="17:19" hidden="1">
      <c r="Q5798" t="str">
        <v/>
      </c>
      <c r="S5798" t="e">
        <v>#N/A</v>
      </c>
    </row>
    <row r="5799" spans="17:19" hidden="1">
      <c r="Q5799" t="str">
        <v/>
      </c>
      <c r="S5799" t="e">
        <v>#N/A</v>
      </c>
    </row>
    <row r="5800" spans="17:19" hidden="1">
      <c r="Q5800" t="str">
        <v/>
      </c>
      <c r="S5800" t="e">
        <v>#N/A</v>
      </c>
    </row>
    <row r="5801" spans="17:19" hidden="1">
      <c r="Q5801" t="str">
        <v/>
      </c>
      <c r="S5801" t="e">
        <v>#N/A</v>
      </c>
    </row>
    <row r="5802" spans="17:19" hidden="1">
      <c r="Q5802" t="str">
        <v/>
      </c>
      <c r="S5802" t="e">
        <v>#N/A</v>
      </c>
    </row>
    <row r="5803" spans="17:19" hidden="1">
      <c r="Q5803" t="str">
        <v/>
      </c>
      <c r="S5803" t="e">
        <v>#N/A</v>
      </c>
    </row>
    <row r="5804" spans="17:19" hidden="1">
      <c r="Q5804" t="str">
        <v/>
      </c>
      <c r="S5804" t="e">
        <v>#N/A</v>
      </c>
    </row>
    <row r="5805" spans="17:19" hidden="1">
      <c r="Q5805" t="str">
        <v/>
      </c>
      <c r="S5805" t="e">
        <v>#N/A</v>
      </c>
    </row>
    <row r="5806" spans="17:19" hidden="1">
      <c r="Q5806" t="str">
        <v/>
      </c>
      <c r="S5806" t="e">
        <v>#N/A</v>
      </c>
    </row>
    <row r="5807" spans="17:19" hidden="1">
      <c r="Q5807" t="str">
        <v/>
      </c>
      <c r="S5807" t="e">
        <v>#N/A</v>
      </c>
    </row>
    <row r="5808" spans="17:19" hidden="1">
      <c r="Q5808" t="str">
        <v/>
      </c>
      <c r="S5808" t="e">
        <v>#N/A</v>
      </c>
    </row>
    <row r="5809" spans="17:19" hidden="1">
      <c r="Q5809" t="str">
        <v/>
      </c>
      <c r="S5809" t="e">
        <v>#N/A</v>
      </c>
    </row>
    <row r="5810" spans="17:19" hidden="1">
      <c r="Q5810" t="str">
        <v/>
      </c>
      <c r="S5810" t="e">
        <v>#N/A</v>
      </c>
    </row>
    <row r="5811" spans="17:19" hidden="1">
      <c r="Q5811" t="str">
        <v/>
      </c>
      <c r="S5811" t="e">
        <v>#N/A</v>
      </c>
    </row>
    <row r="5812" spans="17:19" hidden="1">
      <c r="Q5812" t="str">
        <v/>
      </c>
      <c r="S5812" t="e">
        <v>#N/A</v>
      </c>
    </row>
    <row r="5813" spans="17:19" hidden="1">
      <c r="Q5813" t="str">
        <v/>
      </c>
      <c r="S5813" t="e">
        <v>#N/A</v>
      </c>
    </row>
    <row r="5814" spans="17:19" hidden="1">
      <c r="Q5814" t="str">
        <v/>
      </c>
      <c r="S5814" t="e">
        <v>#N/A</v>
      </c>
    </row>
    <row r="5815" spans="17:19" hidden="1">
      <c r="Q5815" t="str">
        <v/>
      </c>
      <c r="S5815" t="e">
        <v>#N/A</v>
      </c>
    </row>
    <row r="5816" spans="17:19" hidden="1">
      <c r="Q5816" t="str">
        <v/>
      </c>
      <c r="S5816" t="e">
        <v>#N/A</v>
      </c>
    </row>
    <row r="5817" spans="17:19" hidden="1">
      <c r="Q5817" t="str">
        <v/>
      </c>
      <c r="S5817" t="e">
        <v>#N/A</v>
      </c>
    </row>
    <row r="5818" spans="17:19" hidden="1">
      <c r="Q5818" t="str">
        <v/>
      </c>
      <c r="S5818" t="e">
        <v>#N/A</v>
      </c>
    </row>
    <row r="5819" spans="17:19" hidden="1">
      <c r="Q5819" t="str">
        <v/>
      </c>
      <c r="S5819" t="e">
        <v>#N/A</v>
      </c>
    </row>
    <row r="5820" spans="17:19" hidden="1">
      <c r="Q5820" t="str">
        <v/>
      </c>
      <c r="S5820" t="e">
        <v>#N/A</v>
      </c>
    </row>
    <row r="5821" spans="17:19" hidden="1">
      <c r="Q5821" t="str">
        <v/>
      </c>
      <c r="S5821" t="e">
        <v>#N/A</v>
      </c>
    </row>
    <row r="5822" spans="17:19" hidden="1">
      <c r="Q5822" t="str">
        <v/>
      </c>
      <c r="S5822" t="e">
        <v>#N/A</v>
      </c>
    </row>
    <row r="5823" spans="17:19" hidden="1">
      <c r="Q5823" t="str">
        <v/>
      </c>
      <c r="S5823" t="e">
        <v>#N/A</v>
      </c>
    </row>
    <row r="5824" spans="17:19" hidden="1">
      <c r="Q5824" t="str">
        <v/>
      </c>
      <c r="S5824" t="e">
        <v>#N/A</v>
      </c>
    </row>
    <row r="5825" spans="17:19" hidden="1">
      <c r="Q5825" t="str">
        <v/>
      </c>
      <c r="S5825" t="e">
        <v>#N/A</v>
      </c>
    </row>
    <row r="5826" spans="17:19" hidden="1">
      <c r="Q5826" t="str">
        <v/>
      </c>
      <c r="S5826" t="e">
        <v>#N/A</v>
      </c>
    </row>
    <row r="5827" spans="17:19" hidden="1">
      <c r="Q5827" t="str">
        <v/>
      </c>
      <c r="S5827" t="e">
        <v>#N/A</v>
      </c>
    </row>
    <row r="5828" spans="17:19" hidden="1">
      <c r="Q5828" t="str">
        <v/>
      </c>
      <c r="S5828" t="e">
        <v>#N/A</v>
      </c>
    </row>
    <row r="5829" spans="17:19" hidden="1">
      <c r="Q5829" t="str">
        <v/>
      </c>
      <c r="S5829" t="e">
        <v>#N/A</v>
      </c>
    </row>
    <row r="5830" spans="17:19" hidden="1">
      <c r="Q5830" t="str">
        <v/>
      </c>
      <c r="S5830" t="e">
        <v>#N/A</v>
      </c>
    </row>
    <row r="5831" spans="17:19" hidden="1">
      <c r="Q5831" t="str">
        <v/>
      </c>
      <c r="S5831" t="e">
        <v>#N/A</v>
      </c>
    </row>
    <row r="5832" spans="17:19" hidden="1">
      <c r="Q5832" t="str">
        <v/>
      </c>
      <c r="S5832" t="e">
        <v>#N/A</v>
      </c>
    </row>
    <row r="5833" spans="17:19" hidden="1">
      <c r="Q5833" t="str">
        <v/>
      </c>
      <c r="S5833" t="e">
        <v>#N/A</v>
      </c>
    </row>
    <row r="5834" spans="17:19" hidden="1">
      <c r="Q5834" t="str">
        <v/>
      </c>
      <c r="S5834" t="e">
        <v>#N/A</v>
      </c>
    </row>
    <row r="5835" spans="17:19" hidden="1">
      <c r="Q5835" t="str">
        <v/>
      </c>
      <c r="S5835" t="e">
        <v>#N/A</v>
      </c>
    </row>
    <row r="5836" spans="17:19" hidden="1">
      <c r="Q5836" t="str">
        <v/>
      </c>
      <c r="S5836" t="e">
        <v>#N/A</v>
      </c>
    </row>
    <row r="5837" spans="17:19" hidden="1">
      <c r="Q5837" t="str">
        <v/>
      </c>
      <c r="S5837" t="e">
        <v>#N/A</v>
      </c>
    </row>
    <row r="5838" spans="17:19" hidden="1">
      <c r="Q5838" t="str">
        <v/>
      </c>
      <c r="S5838" t="e">
        <v>#N/A</v>
      </c>
    </row>
    <row r="5839" spans="17:19" hidden="1">
      <c r="Q5839" t="str">
        <v/>
      </c>
      <c r="S5839" t="e">
        <v>#N/A</v>
      </c>
    </row>
    <row r="5840" spans="17:19" hidden="1">
      <c r="Q5840" t="str">
        <v/>
      </c>
      <c r="S5840" t="e">
        <v>#N/A</v>
      </c>
    </row>
    <row r="5841" spans="17:19" hidden="1">
      <c r="Q5841" t="str">
        <v/>
      </c>
      <c r="S5841" t="e">
        <v>#N/A</v>
      </c>
    </row>
    <row r="5842" spans="17:19" hidden="1">
      <c r="Q5842" t="str">
        <v/>
      </c>
      <c r="S5842" t="e">
        <v>#N/A</v>
      </c>
    </row>
    <row r="5843" spans="17:19" hidden="1">
      <c r="Q5843" t="str">
        <v/>
      </c>
      <c r="S5843" t="e">
        <v>#N/A</v>
      </c>
    </row>
    <row r="5844" spans="17:19" hidden="1">
      <c r="Q5844" t="str">
        <v/>
      </c>
      <c r="S5844" t="e">
        <v>#N/A</v>
      </c>
    </row>
    <row r="5845" spans="17:19" hidden="1">
      <c r="Q5845" t="str">
        <v/>
      </c>
      <c r="S5845" t="e">
        <v>#N/A</v>
      </c>
    </row>
    <row r="5846" spans="17:19" hidden="1">
      <c r="Q5846" t="str">
        <v/>
      </c>
      <c r="S5846" t="e">
        <v>#N/A</v>
      </c>
    </row>
    <row r="5847" spans="17:19" hidden="1">
      <c r="Q5847" t="str">
        <v/>
      </c>
      <c r="S5847" t="e">
        <v>#N/A</v>
      </c>
    </row>
    <row r="5848" spans="17:19" hidden="1">
      <c r="Q5848" t="str">
        <v/>
      </c>
      <c r="S5848" t="e">
        <v>#N/A</v>
      </c>
    </row>
    <row r="5849" spans="17:19" hidden="1">
      <c r="Q5849" t="str">
        <v/>
      </c>
      <c r="S5849" t="e">
        <v>#N/A</v>
      </c>
    </row>
    <row r="5850" spans="17:19" hidden="1">
      <c r="Q5850" t="str">
        <v/>
      </c>
      <c r="S5850" t="e">
        <v>#N/A</v>
      </c>
    </row>
    <row r="5851" spans="17:19" hidden="1">
      <c r="Q5851" t="str">
        <v/>
      </c>
      <c r="S5851" t="e">
        <v>#N/A</v>
      </c>
    </row>
    <row r="5852" spans="17:19" hidden="1">
      <c r="Q5852" t="str">
        <v/>
      </c>
      <c r="S5852" t="e">
        <v>#N/A</v>
      </c>
    </row>
    <row r="5853" spans="17:19" hidden="1">
      <c r="Q5853" t="str">
        <v/>
      </c>
      <c r="S5853" t="e">
        <v>#N/A</v>
      </c>
    </row>
    <row r="5854" spans="17:19" hidden="1">
      <c r="Q5854" t="str">
        <v/>
      </c>
      <c r="S5854" t="e">
        <v>#N/A</v>
      </c>
    </row>
    <row r="5855" spans="17:19" hidden="1">
      <c r="Q5855" t="str">
        <v/>
      </c>
      <c r="S5855" t="e">
        <v>#N/A</v>
      </c>
    </row>
    <row r="5856" spans="17:19" hidden="1">
      <c r="Q5856" t="str">
        <v/>
      </c>
      <c r="S5856" t="e">
        <v>#N/A</v>
      </c>
    </row>
    <row r="5857" spans="17:19" hidden="1">
      <c r="Q5857" t="str">
        <v/>
      </c>
      <c r="S5857" t="e">
        <v>#N/A</v>
      </c>
    </row>
    <row r="5858" spans="17:19" hidden="1">
      <c r="Q5858" t="str">
        <v/>
      </c>
      <c r="S5858" t="e">
        <v>#N/A</v>
      </c>
    </row>
    <row r="5859" spans="17:19" hidden="1">
      <c r="Q5859" t="str">
        <v/>
      </c>
      <c r="S5859" t="e">
        <v>#N/A</v>
      </c>
    </row>
    <row r="5860" spans="17:19" hidden="1">
      <c r="Q5860" t="str">
        <v/>
      </c>
      <c r="S5860" t="e">
        <v>#N/A</v>
      </c>
    </row>
    <row r="5861" spans="17:19" hidden="1">
      <c r="Q5861" t="str">
        <v/>
      </c>
      <c r="S5861" t="e">
        <v>#N/A</v>
      </c>
    </row>
    <row r="5862" spans="17:19" hidden="1">
      <c r="Q5862" t="str">
        <v/>
      </c>
      <c r="S5862" t="e">
        <v>#N/A</v>
      </c>
    </row>
    <row r="5863" spans="17:19" hidden="1">
      <c r="Q5863" t="str">
        <v/>
      </c>
      <c r="S5863" t="e">
        <v>#N/A</v>
      </c>
    </row>
    <row r="5864" spans="17:19" hidden="1">
      <c r="Q5864" t="str">
        <v/>
      </c>
      <c r="S5864" t="e">
        <v>#N/A</v>
      </c>
    </row>
    <row r="5865" spans="17:19" hidden="1">
      <c r="Q5865" t="str">
        <v/>
      </c>
      <c r="S5865" t="e">
        <v>#N/A</v>
      </c>
    </row>
    <row r="5866" spans="17:19" hidden="1">
      <c r="Q5866" t="str">
        <v/>
      </c>
      <c r="S5866" t="e">
        <v>#N/A</v>
      </c>
    </row>
    <row r="5867" spans="17:19" hidden="1">
      <c r="Q5867" t="str">
        <v/>
      </c>
      <c r="S5867" t="e">
        <v>#N/A</v>
      </c>
    </row>
    <row r="5868" spans="17:19" hidden="1">
      <c r="Q5868" t="str">
        <v/>
      </c>
      <c r="S5868" t="e">
        <v>#N/A</v>
      </c>
    </row>
    <row r="5869" spans="17:19" hidden="1">
      <c r="Q5869" t="str">
        <v/>
      </c>
      <c r="S5869" t="e">
        <v>#N/A</v>
      </c>
    </row>
    <row r="5870" spans="17:19" hidden="1">
      <c r="Q5870" t="str">
        <v/>
      </c>
      <c r="S5870" t="e">
        <v>#N/A</v>
      </c>
    </row>
    <row r="5871" spans="17:19" hidden="1">
      <c r="Q5871" t="str">
        <v/>
      </c>
      <c r="S5871" t="e">
        <v>#N/A</v>
      </c>
    </row>
    <row r="5872" spans="17:19" hidden="1">
      <c r="Q5872" t="str">
        <v/>
      </c>
      <c r="S5872" t="e">
        <v>#N/A</v>
      </c>
    </row>
    <row r="5873" spans="17:19" hidden="1">
      <c r="Q5873" t="str">
        <v/>
      </c>
      <c r="S5873" t="e">
        <v>#N/A</v>
      </c>
    </row>
    <row r="5874" spans="17:19" hidden="1">
      <c r="Q5874" t="str">
        <v/>
      </c>
      <c r="S5874" t="e">
        <v>#N/A</v>
      </c>
    </row>
    <row r="5875" spans="17:19" hidden="1">
      <c r="Q5875" t="str">
        <v/>
      </c>
      <c r="S5875" t="e">
        <v>#N/A</v>
      </c>
    </row>
    <row r="5876" spans="17:19" hidden="1">
      <c r="Q5876" t="str">
        <v/>
      </c>
      <c r="S5876" t="e">
        <v>#N/A</v>
      </c>
    </row>
    <row r="5877" spans="17:19" hidden="1">
      <c r="Q5877" t="str">
        <v/>
      </c>
      <c r="S5877" t="e">
        <v>#N/A</v>
      </c>
    </row>
    <row r="5878" spans="17:19" hidden="1">
      <c r="Q5878" t="str">
        <v/>
      </c>
      <c r="S5878" t="e">
        <v>#N/A</v>
      </c>
    </row>
    <row r="5879" spans="17:19" hidden="1">
      <c r="Q5879" t="str">
        <v/>
      </c>
      <c r="S5879" t="e">
        <v>#N/A</v>
      </c>
    </row>
    <row r="5880" spans="17:19" hidden="1">
      <c r="Q5880" t="str">
        <v/>
      </c>
      <c r="S5880" t="e">
        <v>#N/A</v>
      </c>
    </row>
    <row r="5881" spans="17:19" hidden="1">
      <c r="Q5881" t="str">
        <v/>
      </c>
      <c r="S5881" t="e">
        <v>#N/A</v>
      </c>
    </row>
    <row r="5882" spans="17:19" hidden="1">
      <c r="Q5882" t="str">
        <v/>
      </c>
      <c r="S5882" t="e">
        <v>#N/A</v>
      </c>
    </row>
    <row r="5883" spans="17:19" hidden="1">
      <c r="Q5883" t="str">
        <v/>
      </c>
      <c r="S5883" t="e">
        <v>#N/A</v>
      </c>
    </row>
    <row r="5884" spans="17:19" hidden="1">
      <c r="Q5884" t="str">
        <v/>
      </c>
      <c r="S5884" t="e">
        <v>#N/A</v>
      </c>
    </row>
    <row r="5885" spans="17:19" hidden="1">
      <c r="Q5885" t="str">
        <v/>
      </c>
      <c r="S5885" t="e">
        <v>#N/A</v>
      </c>
    </row>
    <row r="5886" spans="17:19" hidden="1">
      <c r="Q5886" t="str">
        <v/>
      </c>
      <c r="S5886" t="e">
        <v>#N/A</v>
      </c>
    </row>
    <row r="5887" spans="17:19" hidden="1">
      <c r="Q5887" t="str">
        <v/>
      </c>
      <c r="S5887" t="e">
        <v>#N/A</v>
      </c>
    </row>
    <row r="5888" spans="17:19" hidden="1">
      <c r="Q5888" t="str">
        <v/>
      </c>
      <c r="S5888" t="e">
        <v>#N/A</v>
      </c>
    </row>
    <row r="5889" spans="17:19" hidden="1">
      <c r="Q5889" t="str">
        <v/>
      </c>
      <c r="S5889" t="e">
        <v>#N/A</v>
      </c>
    </row>
    <row r="5890" spans="17:19" hidden="1">
      <c r="Q5890" t="str">
        <v/>
      </c>
      <c r="S5890" t="e">
        <v>#N/A</v>
      </c>
    </row>
    <row r="5891" spans="17:19" hidden="1">
      <c r="Q5891" t="str">
        <v/>
      </c>
      <c r="S5891" t="e">
        <v>#N/A</v>
      </c>
    </row>
    <row r="5892" spans="17:19" hidden="1">
      <c r="Q5892" t="str">
        <v/>
      </c>
      <c r="S5892" t="e">
        <v>#N/A</v>
      </c>
    </row>
    <row r="5893" spans="17:19" hidden="1">
      <c r="Q5893" t="str">
        <v/>
      </c>
      <c r="S5893" t="e">
        <v>#N/A</v>
      </c>
    </row>
    <row r="5894" spans="17:19" hidden="1">
      <c r="Q5894" t="str">
        <v/>
      </c>
      <c r="S5894" t="e">
        <v>#N/A</v>
      </c>
    </row>
    <row r="5895" spans="17:19" hidden="1">
      <c r="Q5895" t="str">
        <v/>
      </c>
      <c r="S5895" t="e">
        <v>#N/A</v>
      </c>
    </row>
    <row r="5896" spans="17:19" hidden="1">
      <c r="Q5896" t="str">
        <v/>
      </c>
      <c r="S5896" t="e">
        <v>#N/A</v>
      </c>
    </row>
    <row r="5897" spans="17:19" hidden="1">
      <c r="Q5897" t="str">
        <v/>
      </c>
      <c r="S5897" t="e">
        <v>#N/A</v>
      </c>
    </row>
    <row r="5898" spans="17:19" hidden="1">
      <c r="Q5898" t="str">
        <v/>
      </c>
      <c r="S5898" t="e">
        <v>#N/A</v>
      </c>
    </row>
    <row r="5899" spans="17:19" hidden="1">
      <c r="Q5899" t="str">
        <v/>
      </c>
      <c r="S5899" t="e">
        <v>#N/A</v>
      </c>
    </row>
    <row r="5900" spans="17:19" hidden="1">
      <c r="Q5900" t="str">
        <v/>
      </c>
      <c r="S5900" t="e">
        <v>#N/A</v>
      </c>
    </row>
    <row r="5901" spans="17:19" hidden="1">
      <c r="Q5901" t="str">
        <v/>
      </c>
      <c r="S5901" t="e">
        <v>#N/A</v>
      </c>
    </row>
    <row r="5902" spans="17:19" hidden="1">
      <c r="Q5902" t="str">
        <v/>
      </c>
      <c r="S5902" t="e">
        <v>#N/A</v>
      </c>
    </row>
    <row r="5903" spans="17:19" hidden="1">
      <c r="Q5903" t="str">
        <v/>
      </c>
      <c r="S5903" t="e">
        <v>#N/A</v>
      </c>
    </row>
    <row r="5904" spans="17:19" hidden="1">
      <c r="Q5904" t="str">
        <v/>
      </c>
      <c r="S5904" t="e">
        <v>#N/A</v>
      </c>
    </row>
    <row r="5905" spans="17:19" hidden="1">
      <c r="Q5905" t="str">
        <v/>
      </c>
      <c r="S5905" t="e">
        <v>#N/A</v>
      </c>
    </row>
    <row r="5906" spans="17:19" hidden="1">
      <c r="Q5906" t="str">
        <v/>
      </c>
      <c r="S5906" t="e">
        <v>#N/A</v>
      </c>
    </row>
    <row r="5907" spans="17:19" hidden="1">
      <c r="Q5907" t="str">
        <v/>
      </c>
      <c r="S5907" t="e">
        <v>#N/A</v>
      </c>
    </row>
    <row r="5908" spans="17:19" hidden="1">
      <c r="Q5908" t="str">
        <v/>
      </c>
      <c r="S5908" t="e">
        <v>#N/A</v>
      </c>
    </row>
    <row r="5909" spans="17:19" hidden="1">
      <c r="Q5909" t="str">
        <v/>
      </c>
      <c r="S5909" t="e">
        <v>#N/A</v>
      </c>
    </row>
    <row r="5910" spans="17:19" hidden="1">
      <c r="Q5910" t="str">
        <v/>
      </c>
      <c r="S5910" t="e">
        <v>#N/A</v>
      </c>
    </row>
    <row r="5911" spans="17:19" hidden="1">
      <c r="Q5911" t="str">
        <v/>
      </c>
      <c r="S5911" t="e">
        <v>#N/A</v>
      </c>
    </row>
    <row r="5912" spans="17:19" hidden="1">
      <c r="Q5912" t="str">
        <v/>
      </c>
      <c r="S5912" t="e">
        <v>#N/A</v>
      </c>
    </row>
    <row r="5913" spans="17:19" hidden="1">
      <c r="Q5913" t="str">
        <v/>
      </c>
      <c r="S5913" t="e">
        <v>#N/A</v>
      </c>
    </row>
    <row r="5914" spans="17:19" hidden="1">
      <c r="Q5914" t="str">
        <v/>
      </c>
      <c r="S5914" t="e">
        <v>#N/A</v>
      </c>
    </row>
    <row r="5915" spans="17:19" hidden="1">
      <c r="Q5915" t="str">
        <v/>
      </c>
      <c r="S5915" t="e">
        <v>#N/A</v>
      </c>
    </row>
    <row r="5916" spans="17:19" hidden="1">
      <c r="Q5916" t="str">
        <v/>
      </c>
      <c r="S5916" t="e">
        <v>#N/A</v>
      </c>
    </row>
    <row r="5917" spans="17:19" hidden="1">
      <c r="Q5917" t="str">
        <v/>
      </c>
      <c r="S5917" t="e">
        <v>#N/A</v>
      </c>
    </row>
    <row r="5918" spans="17:19" hidden="1">
      <c r="Q5918" t="str">
        <v/>
      </c>
      <c r="S5918" t="e">
        <v>#N/A</v>
      </c>
    </row>
    <row r="5919" spans="17:19" hidden="1">
      <c r="Q5919" t="str">
        <v/>
      </c>
      <c r="S5919" t="e">
        <v>#N/A</v>
      </c>
    </row>
    <row r="5920" spans="17:19" hidden="1">
      <c r="Q5920" t="str">
        <v/>
      </c>
      <c r="S5920" t="e">
        <v>#N/A</v>
      </c>
    </row>
    <row r="5921" spans="17:19" hidden="1">
      <c r="Q5921" t="str">
        <v/>
      </c>
      <c r="S5921" t="e">
        <v>#N/A</v>
      </c>
    </row>
    <row r="5922" spans="17:19" hidden="1">
      <c r="Q5922" t="str">
        <v/>
      </c>
      <c r="S5922" t="e">
        <v>#N/A</v>
      </c>
    </row>
    <row r="5923" spans="17:19" hidden="1">
      <c r="Q5923" t="str">
        <v/>
      </c>
      <c r="S5923" t="e">
        <v>#N/A</v>
      </c>
    </row>
    <row r="5924" spans="17:19" hidden="1">
      <c r="Q5924" t="str">
        <v/>
      </c>
      <c r="S5924" t="e">
        <v>#N/A</v>
      </c>
    </row>
    <row r="5925" spans="17:19" hidden="1">
      <c r="Q5925" t="str">
        <v/>
      </c>
      <c r="S5925" t="e">
        <v>#N/A</v>
      </c>
    </row>
    <row r="5926" spans="17:19" hidden="1">
      <c r="Q5926" t="str">
        <v/>
      </c>
      <c r="S5926" t="e">
        <v>#N/A</v>
      </c>
    </row>
    <row r="5927" spans="17:19" hidden="1">
      <c r="Q5927" t="str">
        <v/>
      </c>
      <c r="S5927" t="e">
        <v>#N/A</v>
      </c>
    </row>
    <row r="5928" spans="17:19" hidden="1">
      <c r="Q5928" t="str">
        <v/>
      </c>
      <c r="S5928" t="e">
        <v>#N/A</v>
      </c>
    </row>
    <row r="5929" spans="17:19" hidden="1">
      <c r="Q5929" t="str">
        <v/>
      </c>
      <c r="S5929" t="e">
        <v>#N/A</v>
      </c>
    </row>
    <row r="5930" spans="17:19" hidden="1">
      <c r="Q5930" t="str">
        <v/>
      </c>
      <c r="S5930" t="e">
        <v>#N/A</v>
      </c>
    </row>
    <row r="5931" spans="17:19" hidden="1">
      <c r="Q5931" t="str">
        <v/>
      </c>
      <c r="S5931" t="e">
        <v>#N/A</v>
      </c>
    </row>
    <row r="5932" spans="17:19" hidden="1">
      <c r="Q5932" t="str">
        <v/>
      </c>
      <c r="S5932" t="e">
        <v>#N/A</v>
      </c>
    </row>
    <row r="5933" spans="17:19" hidden="1">
      <c r="Q5933" t="str">
        <v/>
      </c>
      <c r="S5933" t="e">
        <v>#N/A</v>
      </c>
    </row>
    <row r="5934" spans="17:19" hidden="1">
      <c r="Q5934" t="str">
        <v/>
      </c>
      <c r="S5934" t="e">
        <v>#N/A</v>
      </c>
    </row>
    <row r="5935" spans="17:19" hidden="1">
      <c r="Q5935" t="str">
        <v/>
      </c>
      <c r="S5935" t="e">
        <v>#N/A</v>
      </c>
    </row>
    <row r="5936" spans="17:19" hidden="1">
      <c r="Q5936" t="str">
        <v/>
      </c>
      <c r="S5936" t="e">
        <v>#N/A</v>
      </c>
    </row>
    <row r="5937" spans="17:19" hidden="1">
      <c r="Q5937" t="str">
        <v/>
      </c>
      <c r="S5937" t="e">
        <v>#N/A</v>
      </c>
    </row>
    <row r="5938" spans="17:19" hidden="1">
      <c r="Q5938" t="str">
        <v/>
      </c>
      <c r="S5938" t="e">
        <v>#N/A</v>
      </c>
    </row>
    <row r="5939" spans="17:19" hidden="1">
      <c r="Q5939" t="str">
        <v/>
      </c>
      <c r="S5939" t="e">
        <v>#N/A</v>
      </c>
    </row>
    <row r="5940" spans="17:19" hidden="1">
      <c r="Q5940" t="str">
        <v/>
      </c>
      <c r="S5940" t="e">
        <v>#N/A</v>
      </c>
    </row>
    <row r="5941" spans="17:19" hidden="1">
      <c r="Q5941" t="str">
        <v/>
      </c>
      <c r="S5941" t="e">
        <v>#N/A</v>
      </c>
    </row>
    <row r="5942" spans="17:19" hidden="1">
      <c r="Q5942" t="str">
        <v/>
      </c>
      <c r="S5942" t="e">
        <v>#N/A</v>
      </c>
    </row>
    <row r="5943" spans="17:19" hidden="1">
      <c r="Q5943" t="str">
        <v/>
      </c>
      <c r="S5943" t="e">
        <v>#N/A</v>
      </c>
    </row>
    <row r="5944" spans="17:19" hidden="1">
      <c r="Q5944" t="str">
        <v/>
      </c>
      <c r="S5944" t="e">
        <v>#N/A</v>
      </c>
    </row>
    <row r="5945" spans="17:19" hidden="1">
      <c r="Q5945" t="str">
        <v/>
      </c>
      <c r="S5945" t="e">
        <v>#N/A</v>
      </c>
    </row>
    <row r="5946" spans="17:19" hidden="1">
      <c r="Q5946" t="str">
        <v/>
      </c>
      <c r="S5946" t="e">
        <v>#N/A</v>
      </c>
    </row>
    <row r="5947" spans="17:19" hidden="1">
      <c r="Q5947" t="str">
        <v/>
      </c>
      <c r="S5947" t="e">
        <v>#N/A</v>
      </c>
    </row>
    <row r="5948" spans="17:19" hidden="1">
      <c r="Q5948" t="str">
        <v/>
      </c>
      <c r="S5948" t="e">
        <v>#N/A</v>
      </c>
    </row>
    <row r="5949" spans="17:19" hidden="1">
      <c r="Q5949" t="str">
        <v/>
      </c>
      <c r="S5949" t="e">
        <v>#N/A</v>
      </c>
    </row>
    <row r="5950" spans="17:19" hidden="1">
      <c r="Q5950" t="str">
        <v/>
      </c>
      <c r="S5950" t="e">
        <v>#N/A</v>
      </c>
    </row>
    <row r="5951" spans="17:19" hidden="1">
      <c r="Q5951" t="str">
        <v/>
      </c>
      <c r="S5951" t="e">
        <v>#N/A</v>
      </c>
    </row>
    <row r="5952" spans="17:19" hidden="1">
      <c r="Q5952" t="str">
        <v/>
      </c>
      <c r="S5952" t="e">
        <v>#N/A</v>
      </c>
    </row>
    <row r="5953" spans="17:19" hidden="1">
      <c r="Q5953" t="str">
        <v/>
      </c>
      <c r="S5953" t="e">
        <v>#N/A</v>
      </c>
    </row>
    <row r="5954" spans="17:19" hidden="1">
      <c r="Q5954" t="str">
        <v/>
      </c>
      <c r="S5954" t="e">
        <v>#N/A</v>
      </c>
    </row>
    <row r="5955" spans="17:19" hidden="1">
      <c r="Q5955" t="str">
        <v/>
      </c>
      <c r="S5955" t="e">
        <v>#N/A</v>
      </c>
    </row>
    <row r="5956" spans="17:19" hidden="1">
      <c r="Q5956" t="str">
        <v/>
      </c>
      <c r="S5956" t="e">
        <v>#N/A</v>
      </c>
    </row>
    <row r="5957" spans="17:19" hidden="1">
      <c r="Q5957" t="str">
        <v/>
      </c>
      <c r="S5957" t="e">
        <v>#N/A</v>
      </c>
    </row>
    <row r="5958" spans="17:19" hidden="1">
      <c r="Q5958" t="str">
        <v/>
      </c>
      <c r="S5958" t="e">
        <v>#N/A</v>
      </c>
    </row>
    <row r="5959" spans="17:19" hidden="1">
      <c r="Q5959" t="str">
        <v/>
      </c>
      <c r="S5959" t="e">
        <v>#N/A</v>
      </c>
    </row>
    <row r="5960" spans="17:19" hidden="1">
      <c r="Q5960" t="str">
        <v/>
      </c>
      <c r="S5960" t="e">
        <v>#N/A</v>
      </c>
    </row>
    <row r="5961" spans="17:19" hidden="1">
      <c r="Q5961" t="str">
        <v/>
      </c>
      <c r="S5961" t="e">
        <v>#N/A</v>
      </c>
    </row>
    <row r="5962" spans="17:19" hidden="1">
      <c r="Q5962" t="str">
        <v/>
      </c>
      <c r="S5962" t="e">
        <v>#N/A</v>
      </c>
    </row>
    <row r="5963" spans="17:19" hidden="1">
      <c r="Q5963" t="str">
        <v/>
      </c>
      <c r="S5963" t="e">
        <v>#N/A</v>
      </c>
    </row>
    <row r="5964" spans="17:19" hidden="1">
      <c r="Q5964" t="str">
        <v/>
      </c>
      <c r="S5964" t="e">
        <v>#N/A</v>
      </c>
    </row>
    <row r="5965" spans="17:19" hidden="1">
      <c r="Q5965" t="str">
        <v/>
      </c>
      <c r="S5965" t="e">
        <v>#N/A</v>
      </c>
    </row>
    <row r="5966" spans="17:19" hidden="1">
      <c r="Q5966" t="str">
        <v/>
      </c>
      <c r="S5966" t="e">
        <v>#N/A</v>
      </c>
    </row>
    <row r="5967" spans="17:19" hidden="1">
      <c r="Q5967" t="str">
        <v/>
      </c>
      <c r="S5967" t="e">
        <v>#N/A</v>
      </c>
    </row>
    <row r="5968" spans="17:19" hidden="1">
      <c r="Q5968" t="str">
        <v/>
      </c>
      <c r="S5968" t="e">
        <v>#N/A</v>
      </c>
    </row>
    <row r="5969" spans="17:19" hidden="1">
      <c r="Q5969" t="str">
        <v/>
      </c>
      <c r="S5969" t="e">
        <v>#N/A</v>
      </c>
    </row>
    <row r="5970" spans="17:19" hidden="1">
      <c r="Q5970" t="str">
        <v/>
      </c>
      <c r="S5970" t="e">
        <v>#N/A</v>
      </c>
    </row>
    <row r="5971" spans="17:19" hidden="1">
      <c r="Q5971" t="str">
        <v/>
      </c>
      <c r="S5971" t="e">
        <v>#N/A</v>
      </c>
    </row>
    <row r="5972" spans="17:19" hidden="1">
      <c r="Q5972" t="str">
        <v/>
      </c>
      <c r="S5972" t="e">
        <v>#N/A</v>
      </c>
    </row>
    <row r="5973" spans="17:19" hidden="1">
      <c r="Q5973" t="str">
        <v/>
      </c>
      <c r="S5973" t="e">
        <v>#N/A</v>
      </c>
    </row>
    <row r="5974" spans="17:19" hidden="1">
      <c r="Q5974" t="str">
        <v/>
      </c>
      <c r="S5974" t="e">
        <v>#N/A</v>
      </c>
    </row>
    <row r="5975" spans="17:19" hidden="1">
      <c r="Q5975" t="str">
        <v/>
      </c>
      <c r="S5975" t="e">
        <v>#N/A</v>
      </c>
    </row>
    <row r="5976" spans="17:19" hidden="1">
      <c r="Q5976" t="str">
        <v/>
      </c>
      <c r="S5976" t="e">
        <v>#N/A</v>
      </c>
    </row>
    <row r="5977" spans="17:19" hidden="1">
      <c r="Q5977" t="str">
        <v/>
      </c>
      <c r="S5977" t="e">
        <v>#N/A</v>
      </c>
    </row>
    <row r="5978" spans="17:19" hidden="1">
      <c r="Q5978" t="str">
        <v/>
      </c>
      <c r="S5978" t="e">
        <v>#N/A</v>
      </c>
    </row>
    <row r="5979" spans="17:19" hidden="1">
      <c r="Q5979" t="str">
        <v/>
      </c>
      <c r="S5979" t="e">
        <v>#N/A</v>
      </c>
    </row>
    <row r="5980" spans="17:19" hidden="1">
      <c r="Q5980" t="str">
        <v/>
      </c>
      <c r="S5980" t="e">
        <v>#N/A</v>
      </c>
    </row>
    <row r="5981" spans="17:19" hidden="1">
      <c r="Q5981" t="str">
        <v/>
      </c>
      <c r="S5981" t="e">
        <v>#N/A</v>
      </c>
    </row>
    <row r="5982" spans="17:19" hidden="1">
      <c r="Q5982" t="str">
        <v/>
      </c>
      <c r="S5982" t="e">
        <v>#N/A</v>
      </c>
    </row>
    <row r="5983" spans="17:19" hidden="1">
      <c r="Q5983" t="str">
        <v/>
      </c>
      <c r="S5983" t="e">
        <v>#N/A</v>
      </c>
    </row>
    <row r="5984" spans="17:19" hidden="1">
      <c r="Q5984" t="str">
        <v/>
      </c>
      <c r="S5984" t="e">
        <v>#N/A</v>
      </c>
    </row>
    <row r="5985" spans="17:19" hidden="1">
      <c r="Q5985" t="str">
        <v/>
      </c>
      <c r="S5985" t="e">
        <v>#N/A</v>
      </c>
    </row>
    <row r="5986" spans="17:19" hidden="1">
      <c r="Q5986" t="str">
        <v/>
      </c>
      <c r="S5986" t="e">
        <v>#N/A</v>
      </c>
    </row>
    <row r="5987" spans="17:19" hidden="1">
      <c r="Q5987" t="str">
        <v/>
      </c>
      <c r="S5987" t="e">
        <v>#N/A</v>
      </c>
    </row>
    <row r="5988" spans="17:19" hidden="1">
      <c r="Q5988" t="str">
        <v/>
      </c>
      <c r="S5988" t="e">
        <v>#N/A</v>
      </c>
    </row>
    <row r="5989" spans="17:19" hidden="1">
      <c r="Q5989" t="str">
        <v/>
      </c>
      <c r="S5989" t="e">
        <v>#N/A</v>
      </c>
    </row>
    <row r="5990" spans="17:19" hidden="1">
      <c r="Q5990" t="str">
        <v/>
      </c>
      <c r="S5990" t="e">
        <v>#N/A</v>
      </c>
    </row>
    <row r="5991" spans="17:19" hidden="1">
      <c r="Q5991" t="str">
        <v/>
      </c>
      <c r="S5991" t="e">
        <v>#N/A</v>
      </c>
    </row>
    <row r="5992" spans="17:19" hidden="1">
      <c r="Q5992" t="str">
        <v/>
      </c>
      <c r="S5992" t="e">
        <v>#N/A</v>
      </c>
    </row>
    <row r="5993" spans="17:19" hidden="1">
      <c r="Q5993" t="str">
        <v/>
      </c>
      <c r="S5993" t="e">
        <v>#N/A</v>
      </c>
    </row>
    <row r="5994" spans="17:19" hidden="1">
      <c r="Q5994" t="str">
        <v/>
      </c>
      <c r="S5994" t="e">
        <v>#N/A</v>
      </c>
    </row>
    <row r="5995" spans="17:19" hidden="1">
      <c r="Q5995" t="str">
        <v/>
      </c>
      <c r="S5995" t="e">
        <v>#N/A</v>
      </c>
    </row>
    <row r="5996" spans="17:19" hidden="1">
      <c r="Q5996" t="str">
        <v/>
      </c>
      <c r="S5996" t="e">
        <v>#N/A</v>
      </c>
    </row>
    <row r="5997" spans="17:19" hidden="1">
      <c r="Q5997" t="str">
        <v/>
      </c>
      <c r="S5997" t="e">
        <v>#N/A</v>
      </c>
    </row>
    <row r="5998" spans="17:19" hidden="1">
      <c r="Q5998" t="str">
        <v/>
      </c>
      <c r="S5998" t="e">
        <v>#N/A</v>
      </c>
    </row>
    <row r="5999" spans="17:19" hidden="1">
      <c r="Q5999" t="str">
        <v/>
      </c>
      <c r="S5999" t="e">
        <v>#N/A</v>
      </c>
    </row>
    <row r="6000" spans="17:19" hidden="1">
      <c r="Q6000" t="str">
        <v/>
      </c>
      <c r="S6000" t="e">
        <v>#N/A</v>
      </c>
    </row>
    <row r="6001" spans="17:19" hidden="1">
      <c r="Q6001" t="str">
        <v/>
      </c>
      <c r="S6001" t="e">
        <v>#N/A</v>
      </c>
    </row>
    <row r="6002" spans="17:19" hidden="1">
      <c r="Q6002" t="str">
        <v/>
      </c>
      <c r="S6002" t="e">
        <v>#N/A</v>
      </c>
    </row>
    <row r="6003" spans="17:19" hidden="1">
      <c r="Q6003" t="str">
        <v/>
      </c>
      <c r="S6003" t="e">
        <v>#N/A</v>
      </c>
    </row>
    <row r="6004" spans="17:19" hidden="1">
      <c r="Q6004" t="str">
        <v/>
      </c>
      <c r="S6004" t="e">
        <v>#N/A</v>
      </c>
    </row>
    <row r="6005" spans="17:19" hidden="1">
      <c r="Q6005" t="str">
        <v/>
      </c>
      <c r="S6005" t="e">
        <v>#N/A</v>
      </c>
    </row>
    <row r="6006" spans="17:19" hidden="1">
      <c r="Q6006" t="str">
        <v/>
      </c>
      <c r="S6006" t="e">
        <v>#N/A</v>
      </c>
    </row>
    <row r="6007" spans="17:19" hidden="1">
      <c r="Q6007" t="str">
        <v/>
      </c>
      <c r="S6007" t="e">
        <v>#N/A</v>
      </c>
    </row>
    <row r="6008" spans="17:19" hidden="1">
      <c r="Q6008" t="str">
        <v/>
      </c>
      <c r="S6008" t="e">
        <v>#N/A</v>
      </c>
    </row>
    <row r="6009" spans="17:19" hidden="1">
      <c r="Q6009" t="str">
        <v/>
      </c>
      <c r="S6009" t="e">
        <v>#N/A</v>
      </c>
    </row>
    <row r="6010" spans="17:19" hidden="1">
      <c r="Q6010" t="str">
        <v/>
      </c>
      <c r="S6010" t="e">
        <v>#N/A</v>
      </c>
    </row>
    <row r="6011" spans="17:19" hidden="1">
      <c r="Q6011" t="str">
        <v/>
      </c>
      <c r="S6011" t="e">
        <v>#N/A</v>
      </c>
    </row>
    <row r="6012" spans="17:19" hidden="1">
      <c r="Q6012" t="str">
        <v/>
      </c>
      <c r="S6012" t="e">
        <v>#N/A</v>
      </c>
    </row>
    <row r="6013" spans="17:19" hidden="1">
      <c r="Q6013" t="str">
        <v/>
      </c>
      <c r="S6013" t="e">
        <v>#N/A</v>
      </c>
    </row>
    <row r="6014" spans="17:19" hidden="1">
      <c r="Q6014" t="str">
        <v/>
      </c>
      <c r="S6014" t="e">
        <v>#N/A</v>
      </c>
    </row>
    <row r="6015" spans="17:19" hidden="1">
      <c r="Q6015" t="str">
        <v/>
      </c>
      <c r="S6015" t="e">
        <v>#N/A</v>
      </c>
    </row>
    <row r="6016" spans="17:19" hidden="1">
      <c r="Q6016" t="str">
        <v/>
      </c>
      <c r="S6016" t="e">
        <v>#N/A</v>
      </c>
    </row>
    <row r="6017" spans="17:19" hidden="1">
      <c r="Q6017" t="str">
        <v/>
      </c>
      <c r="S6017" t="e">
        <v>#N/A</v>
      </c>
    </row>
    <row r="6018" spans="17:19" hidden="1">
      <c r="Q6018" t="str">
        <v/>
      </c>
      <c r="S6018" t="e">
        <v>#N/A</v>
      </c>
    </row>
    <row r="6019" spans="17:19" hidden="1">
      <c r="Q6019" t="str">
        <v/>
      </c>
      <c r="S6019" t="e">
        <v>#N/A</v>
      </c>
    </row>
    <row r="6020" spans="17:19" hidden="1">
      <c r="Q6020" t="str">
        <v/>
      </c>
      <c r="S6020" t="e">
        <v>#N/A</v>
      </c>
    </row>
    <row r="6021" spans="17:19" hidden="1">
      <c r="Q6021" t="str">
        <v/>
      </c>
      <c r="S6021" t="e">
        <v>#N/A</v>
      </c>
    </row>
    <row r="6022" spans="17:19" hidden="1">
      <c r="Q6022" t="str">
        <v/>
      </c>
      <c r="S6022" t="e">
        <v>#N/A</v>
      </c>
    </row>
    <row r="6023" spans="17:19" hidden="1">
      <c r="Q6023" t="str">
        <v/>
      </c>
      <c r="S6023" t="e">
        <v>#N/A</v>
      </c>
    </row>
    <row r="6024" spans="17:19" hidden="1">
      <c r="Q6024" t="str">
        <v/>
      </c>
      <c r="S6024" t="e">
        <v>#N/A</v>
      </c>
    </row>
    <row r="6025" spans="17:19" hidden="1">
      <c r="Q6025" t="str">
        <v/>
      </c>
      <c r="S6025" t="e">
        <v>#N/A</v>
      </c>
    </row>
    <row r="6026" spans="17:19" hidden="1">
      <c r="Q6026" t="str">
        <v/>
      </c>
      <c r="S6026" t="e">
        <v>#N/A</v>
      </c>
    </row>
    <row r="6027" spans="17:19" hidden="1">
      <c r="Q6027" t="str">
        <v/>
      </c>
      <c r="S6027" t="e">
        <v>#N/A</v>
      </c>
    </row>
    <row r="6028" spans="17:19" hidden="1">
      <c r="Q6028" t="str">
        <v/>
      </c>
      <c r="S6028" t="e">
        <v>#N/A</v>
      </c>
    </row>
    <row r="6029" spans="17:19" hidden="1">
      <c r="Q6029" t="str">
        <v/>
      </c>
      <c r="S6029" t="e">
        <v>#N/A</v>
      </c>
    </row>
    <row r="6030" spans="17:19" hidden="1">
      <c r="Q6030" t="str">
        <v/>
      </c>
      <c r="S6030" t="e">
        <v>#N/A</v>
      </c>
    </row>
    <row r="6031" spans="17:19" hidden="1">
      <c r="Q6031" t="str">
        <v/>
      </c>
      <c r="S6031" t="e">
        <v>#N/A</v>
      </c>
    </row>
    <row r="6032" spans="17:19" hidden="1">
      <c r="Q6032" t="str">
        <v/>
      </c>
      <c r="S6032" t="e">
        <v>#N/A</v>
      </c>
    </row>
    <row r="6033" spans="17:19" hidden="1">
      <c r="Q6033" t="str">
        <v/>
      </c>
      <c r="S6033" t="e">
        <v>#N/A</v>
      </c>
    </row>
    <row r="6034" spans="17:19" hidden="1">
      <c r="Q6034" t="str">
        <v/>
      </c>
      <c r="S6034" t="e">
        <v>#N/A</v>
      </c>
    </row>
    <row r="6035" spans="17:19" hidden="1">
      <c r="Q6035" t="str">
        <v/>
      </c>
      <c r="S6035" t="e">
        <v>#N/A</v>
      </c>
    </row>
    <row r="6036" spans="17:19" hidden="1">
      <c r="Q6036" t="str">
        <v/>
      </c>
      <c r="S6036" t="e">
        <v>#N/A</v>
      </c>
    </row>
    <row r="6037" spans="17:19" hidden="1">
      <c r="Q6037" t="str">
        <v/>
      </c>
      <c r="S6037" t="e">
        <v>#N/A</v>
      </c>
    </row>
    <row r="6038" spans="17:19" hidden="1">
      <c r="Q6038" t="str">
        <v/>
      </c>
      <c r="S6038" t="e">
        <v>#N/A</v>
      </c>
    </row>
    <row r="6039" spans="17:19" hidden="1">
      <c r="Q6039" t="str">
        <v/>
      </c>
      <c r="S6039" t="e">
        <v>#N/A</v>
      </c>
    </row>
    <row r="6040" spans="17:19" hidden="1">
      <c r="Q6040" t="str">
        <v/>
      </c>
      <c r="S6040" t="e">
        <v>#N/A</v>
      </c>
    </row>
    <row r="6041" spans="17:19" hidden="1">
      <c r="Q6041" t="str">
        <v/>
      </c>
      <c r="S6041" t="e">
        <v>#N/A</v>
      </c>
    </row>
    <row r="6042" spans="17:19" hidden="1">
      <c r="Q6042" t="str">
        <v/>
      </c>
      <c r="S6042" t="e">
        <v>#N/A</v>
      </c>
    </row>
    <row r="6043" spans="17:19" hidden="1">
      <c r="Q6043" t="str">
        <v/>
      </c>
      <c r="S6043" t="e">
        <v>#N/A</v>
      </c>
    </row>
    <row r="6044" spans="17:19" hidden="1">
      <c r="Q6044" t="str">
        <v/>
      </c>
      <c r="S6044" t="e">
        <v>#N/A</v>
      </c>
    </row>
    <row r="6045" spans="17:19" hidden="1">
      <c r="Q6045" t="str">
        <v/>
      </c>
      <c r="S6045" t="e">
        <v>#N/A</v>
      </c>
    </row>
    <row r="6046" spans="17:19" hidden="1">
      <c r="Q6046" t="str">
        <v/>
      </c>
      <c r="S6046" t="e">
        <v>#N/A</v>
      </c>
    </row>
    <row r="6047" spans="17:19" hidden="1">
      <c r="Q6047" t="str">
        <v/>
      </c>
      <c r="S6047" t="e">
        <v>#N/A</v>
      </c>
    </row>
    <row r="6048" spans="17:19" hidden="1">
      <c r="Q6048" t="str">
        <v/>
      </c>
      <c r="S6048" t="e">
        <v>#N/A</v>
      </c>
    </row>
    <row r="6049" spans="17:19" hidden="1">
      <c r="Q6049" t="str">
        <v/>
      </c>
      <c r="S6049" t="e">
        <v>#N/A</v>
      </c>
    </row>
    <row r="6050" spans="17:19" hidden="1">
      <c r="Q6050" t="str">
        <v/>
      </c>
      <c r="S6050" t="e">
        <v>#N/A</v>
      </c>
    </row>
    <row r="6051" spans="17:19" hidden="1">
      <c r="Q6051" t="str">
        <v/>
      </c>
      <c r="S6051" t="e">
        <v>#N/A</v>
      </c>
    </row>
    <row r="6052" spans="17:19" hidden="1">
      <c r="Q6052" t="str">
        <v/>
      </c>
      <c r="S6052" t="e">
        <v>#N/A</v>
      </c>
    </row>
    <row r="6053" spans="17:19" hidden="1">
      <c r="Q6053" t="str">
        <v/>
      </c>
      <c r="S6053" t="e">
        <v>#N/A</v>
      </c>
    </row>
    <row r="6054" spans="17:19" hidden="1">
      <c r="Q6054" t="str">
        <v/>
      </c>
      <c r="S6054" t="e">
        <v>#N/A</v>
      </c>
    </row>
    <row r="6055" spans="17:19" hidden="1">
      <c r="Q6055" t="str">
        <v/>
      </c>
      <c r="S6055" t="e">
        <v>#N/A</v>
      </c>
    </row>
    <row r="6056" spans="17:19" hidden="1">
      <c r="Q6056" t="str">
        <v/>
      </c>
      <c r="S6056" t="e">
        <v>#N/A</v>
      </c>
    </row>
    <row r="6057" spans="17:19" hidden="1">
      <c r="Q6057" t="str">
        <v/>
      </c>
      <c r="S6057" t="e">
        <v>#N/A</v>
      </c>
    </row>
    <row r="6058" spans="17:19" hidden="1">
      <c r="Q6058" t="str">
        <v/>
      </c>
      <c r="S6058" t="e">
        <v>#N/A</v>
      </c>
    </row>
    <row r="6059" spans="17:19" hidden="1">
      <c r="Q6059" t="str">
        <v/>
      </c>
      <c r="S6059" t="e">
        <v>#N/A</v>
      </c>
    </row>
    <row r="6060" spans="17:19" hidden="1">
      <c r="Q6060" t="str">
        <v/>
      </c>
      <c r="S6060" t="e">
        <v>#N/A</v>
      </c>
    </row>
    <row r="6061" spans="17:19" hidden="1">
      <c r="Q6061" t="str">
        <v/>
      </c>
      <c r="S6061" t="e">
        <v>#N/A</v>
      </c>
    </row>
    <row r="6062" spans="17:19" hidden="1">
      <c r="Q6062" t="str">
        <v/>
      </c>
      <c r="S6062" t="e">
        <v>#N/A</v>
      </c>
    </row>
    <row r="6063" spans="17:19" hidden="1">
      <c r="Q6063" t="str">
        <v/>
      </c>
      <c r="S6063" t="e">
        <v>#N/A</v>
      </c>
    </row>
    <row r="6064" spans="17:19" hidden="1">
      <c r="Q6064" t="str">
        <v/>
      </c>
      <c r="S6064" t="e">
        <v>#N/A</v>
      </c>
    </row>
    <row r="6065" spans="17:19" hidden="1">
      <c r="Q6065" t="str">
        <v/>
      </c>
      <c r="S6065" t="e">
        <v>#N/A</v>
      </c>
    </row>
    <row r="6066" spans="17:19" hidden="1">
      <c r="Q6066" t="str">
        <v/>
      </c>
      <c r="S6066" t="e">
        <v>#N/A</v>
      </c>
    </row>
    <row r="6067" spans="17:19" hidden="1">
      <c r="Q6067" t="str">
        <v/>
      </c>
      <c r="S6067" t="e">
        <v>#N/A</v>
      </c>
    </row>
    <row r="6068" spans="17:19" hidden="1">
      <c r="Q6068" t="str">
        <v/>
      </c>
      <c r="S6068" t="e">
        <v>#N/A</v>
      </c>
    </row>
    <row r="6069" spans="17:19" hidden="1">
      <c r="Q6069" t="str">
        <v/>
      </c>
      <c r="S6069" t="e">
        <v>#N/A</v>
      </c>
    </row>
    <row r="6070" spans="17:19" hidden="1">
      <c r="Q6070" t="str">
        <v/>
      </c>
      <c r="S6070" t="e">
        <v>#N/A</v>
      </c>
    </row>
    <row r="6071" spans="17:19" hidden="1">
      <c r="Q6071" t="str">
        <v/>
      </c>
      <c r="S6071" t="e">
        <v>#N/A</v>
      </c>
    </row>
    <row r="6072" spans="17:19" hidden="1">
      <c r="Q6072" t="str">
        <v/>
      </c>
      <c r="S6072" t="e">
        <v>#N/A</v>
      </c>
    </row>
    <row r="6073" spans="17:19" hidden="1">
      <c r="Q6073" t="str">
        <v/>
      </c>
      <c r="S6073" t="e">
        <v>#N/A</v>
      </c>
    </row>
    <row r="6074" spans="17:19" hidden="1">
      <c r="Q6074" t="str">
        <v/>
      </c>
      <c r="S6074" t="e">
        <v>#N/A</v>
      </c>
    </row>
    <row r="6075" spans="17:19" hidden="1">
      <c r="Q6075" t="str">
        <v/>
      </c>
      <c r="S6075" t="e">
        <v>#N/A</v>
      </c>
    </row>
    <row r="6076" spans="17:19" hidden="1">
      <c r="Q6076" t="str">
        <v/>
      </c>
      <c r="S6076" t="e">
        <v>#N/A</v>
      </c>
    </row>
    <row r="6077" spans="17:19" hidden="1">
      <c r="Q6077" t="str">
        <v/>
      </c>
      <c r="S6077" t="e">
        <v>#N/A</v>
      </c>
    </row>
    <row r="6078" spans="17:19" hidden="1">
      <c r="Q6078" t="str">
        <v/>
      </c>
      <c r="S6078" t="e">
        <v>#N/A</v>
      </c>
    </row>
    <row r="6079" spans="17:19" hidden="1">
      <c r="Q6079" t="str">
        <v/>
      </c>
      <c r="S6079" t="e">
        <v>#N/A</v>
      </c>
    </row>
    <row r="6080" spans="17:19" hidden="1">
      <c r="Q6080" t="str">
        <v/>
      </c>
      <c r="S6080" t="e">
        <v>#N/A</v>
      </c>
    </row>
    <row r="6081" spans="17:19" hidden="1">
      <c r="Q6081" t="str">
        <v/>
      </c>
      <c r="S6081" t="e">
        <v>#N/A</v>
      </c>
    </row>
    <row r="6082" spans="17:19" hidden="1">
      <c r="Q6082" t="str">
        <v/>
      </c>
      <c r="S6082" t="e">
        <v>#N/A</v>
      </c>
    </row>
    <row r="6083" spans="17:19" hidden="1">
      <c r="Q6083" t="str">
        <v/>
      </c>
      <c r="S6083" t="e">
        <v>#N/A</v>
      </c>
    </row>
    <row r="6084" spans="17:19" hidden="1">
      <c r="Q6084" t="str">
        <v/>
      </c>
      <c r="S6084" t="e">
        <v>#N/A</v>
      </c>
    </row>
    <row r="6085" spans="17:19" hidden="1">
      <c r="Q6085" t="str">
        <v/>
      </c>
      <c r="S6085" t="e">
        <v>#N/A</v>
      </c>
    </row>
    <row r="6086" spans="17:19" hidden="1">
      <c r="Q6086" t="str">
        <v/>
      </c>
      <c r="S6086" t="e">
        <v>#N/A</v>
      </c>
    </row>
    <row r="6087" spans="17:19" hidden="1">
      <c r="Q6087" t="str">
        <v/>
      </c>
      <c r="S6087" t="e">
        <v>#N/A</v>
      </c>
    </row>
    <row r="6088" spans="17:19" hidden="1">
      <c r="Q6088" t="str">
        <v/>
      </c>
      <c r="S6088" t="e">
        <v>#N/A</v>
      </c>
    </row>
    <row r="6089" spans="17:19" hidden="1">
      <c r="Q6089" t="str">
        <v/>
      </c>
      <c r="S6089" t="e">
        <v>#N/A</v>
      </c>
    </row>
    <row r="6090" spans="17:19" hidden="1">
      <c r="Q6090" t="str">
        <v/>
      </c>
      <c r="S6090" t="e">
        <v>#N/A</v>
      </c>
    </row>
    <row r="6091" spans="17:19" hidden="1">
      <c r="Q6091" t="str">
        <v/>
      </c>
      <c r="S6091" t="e">
        <v>#N/A</v>
      </c>
    </row>
    <row r="6092" spans="17:19" hidden="1">
      <c r="Q6092" t="str">
        <v/>
      </c>
      <c r="S6092" t="e">
        <v>#N/A</v>
      </c>
    </row>
    <row r="6093" spans="17:19" hidden="1">
      <c r="Q6093" t="str">
        <v/>
      </c>
      <c r="S6093" t="e">
        <v>#N/A</v>
      </c>
    </row>
    <row r="6094" spans="17:19" hidden="1">
      <c r="Q6094" t="str">
        <v/>
      </c>
      <c r="S6094" t="e">
        <v>#N/A</v>
      </c>
    </row>
    <row r="6095" spans="17:19" hidden="1">
      <c r="Q6095" t="str">
        <v/>
      </c>
      <c r="S6095" t="e">
        <v>#N/A</v>
      </c>
    </row>
    <row r="6096" spans="17:19" hidden="1">
      <c r="Q6096" t="str">
        <v/>
      </c>
      <c r="S6096" t="e">
        <v>#N/A</v>
      </c>
    </row>
    <row r="6097" spans="17:19" hidden="1">
      <c r="Q6097" t="str">
        <v/>
      </c>
      <c r="S6097" t="e">
        <v>#N/A</v>
      </c>
    </row>
    <row r="6098" spans="17:19" hidden="1">
      <c r="Q6098" t="str">
        <v/>
      </c>
      <c r="S6098" t="e">
        <v>#N/A</v>
      </c>
    </row>
    <row r="6099" spans="17:19" hidden="1">
      <c r="Q6099" t="str">
        <v/>
      </c>
      <c r="S6099" t="e">
        <v>#N/A</v>
      </c>
    </row>
    <row r="6100" spans="17:19" hidden="1">
      <c r="Q6100" t="str">
        <v/>
      </c>
      <c r="S6100" t="e">
        <v>#N/A</v>
      </c>
    </row>
    <row r="6101" spans="17:19" hidden="1">
      <c r="Q6101" t="str">
        <v/>
      </c>
      <c r="S6101" t="e">
        <v>#N/A</v>
      </c>
    </row>
    <row r="6102" spans="17:19" hidden="1">
      <c r="Q6102" t="str">
        <v/>
      </c>
      <c r="S6102" t="e">
        <v>#N/A</v>
      </c>
    </row>
    <row r="6103" spans="17:19" hidden="1">
      <c r="Q6103" t="str">
        <v/>
      </c>
      <c r="S6103" t="e">
        <v>#N/A</v>
      </c>
    </row>
    <row r="6104" spans="17:19" hidden="1">
      <c r="Q6104" t="str">
        <v/>
      </c>
      <c r="S6104" t="e">
        <v>#N/A</v>
      </c>
    </row>
    <row r="6105" spans="17:19" hidden="1">
      <c r="Q6105" t="str">
        <v/>
      </c>
      <c r="S6105" t="e">
        <v>#N/A</v>
      </c>
    </row>
    <row r="6106" spans="17:19" hidden="1">
      <c r="Q6106" t="str">
        <v/>
      </c>
      <c r="S6106" t="e">
        <v>#N/A</v>
      </c>
    </row>
    <row r="6107" spans="17:19" hidden="1">
      <c r="Q6107" t="str">
        <v/>
      </c>
      <c r="S6107" t="e">
        <v>#N/A</v>
      </c>
    </row>
    <row r="6108" spans="17:19" hidden="1">
      <c r="Q6108" t="str">
        <v/>
      </c>
      <c r="S6108" t="e">
        <v>#N/A</v>
      </c>
    </row>
    <row r="6109" spans="17:19" hidden="1">
      <c r="Q6109" t="str">
        <v/>
      </c>
      <c r="S6109" t="e">
        <v>#N/A</v>
      </c>
    </row>
    <row r="6110" spans="17:19" hidden="1">
      <c r="Q6110" t="str">
        <v/>
      </c>
      <c r="S6110" t="e">
        <v>#N/A</v>
      </c>
    </row>
    <row r="6111" spans="17:19" hidden="1">
      <c r="Q6111" t="str">
        <v/>
      </c>
      <c r="S6111" t="e">
        <v>#N/A</v>
      </c>
    </row>
    <row r="6112" spans="17:19" hidden="1">
      <c r="Q6112" t="str">
        <v/>
      </c>
      <c r="S6112" t="e">
        <v>#N/A</v>
      </c>
    </row>
    <row r="6113" spans="17:19" hidden="1">
      <c r="Q6113" t="str">
        <v/>
      </c>
      <c r="S6113" t="e">
        <v>#N/A</v>
      </c>
    </row>
    <row r="6114" spans="17:19" hidden="1">
      <c r="Q6114" t="str">
        <v/>
      </c>
      <c r="S6114" t="e">
        <v>#N/A</v>
      </c>
    </row>
    <row r="6115" spans="17:19" hidden="1">
      <c r="Q6115" t="str">
        <v/>
      </c>
      <c r="S6115" t="e">
        <v>#N/A</v>
      </c>
    </row>
    <row r="6116" spans="17:19" hidden="1">
      <c r="Q6116" t="str">
        <v/>
      </c>
      <c r="S6116" t="e">
        <v>#N/A</v>
      </c>
    </row>
    <row r="6117" spans="17:19" hidden="1">
      <c r="Q6117" t="str">
        <v/>
      </c>
      <c r="S6117" t="e">
        <v>#N/A</v>
      </c>
    </row>
    <row r="6118" spans="17:19" hidden="1">
      <c r="Q6118" t="str">
        <v/>
      </c>
      <c r="S6118" t="e">
        <v>#N/A</v>
      </c>
    </row>
    <row r="6119" spans="17:19" hidden="1">
      <c r="Q6119" t="str">
        <v/>
      </c>
      <c r="S6119" t="e">
        <v>#N/A</v>
      </c>
    </row>
    <row r="6120" spans="17:19" hidden="1">
      <c r="Q6120" t="str">
        <v/>
      </c>
      <c r="S6120" t="e">
        <v>#N/A</v>
      </c>
    </row>
    <row r="6121" spans="17:19" hidden="1">
      <c r="Q6121" t="str">
        <v/>
      </c>
      <c r="S6121" t="e">
        <v>#N/A</v>
      </c>
    </row>
    <row r="6122" spans="17:19" hidden="1">
      <c r="Q6122" t="str">
        <v/>
      </c>
      <c r="S6122" t="e">
        <v>#N/A</v>
      </c>
    </row>
    <row r="6123" spans="17:19" hidden="1">
      <c r="Q6123" t="str">
        <v/>
      </c>
      <c r="S6123" t="e">
        <v>#N/A</v>
      </c>
    </row>
    <row r="6124" spans="17:19" hidden="1">
      <c r="Q6124" t="str">
        <v/>
      </c>
      <c r="S6124" t="e">
        <v>#N/A</v>
      </c>
    </row>
    <row r="6125" spans="17:19" hidden="1">
      <c r="Q6125" t="str">
        <v/>
      </c>
      <c r="S6125" t="e">
        <v>#N/A</v>
      </c>
    </row>
    <row r="6126" spans="17:19" hidden="1">
      <c r="Q6126" t="str">
        <v/>
      </c>
      <c r="S6126" t="e">
        <v>#N/A</v>
      </c>
    </row>
    <row r="6127" spans="17:19" hidden="1">
      <c r="Q6127" t="str">
        <v/>
      </c>
      <c r="S6127" t="e">
        <v>#N/A</v>
      </c>
    </row>
    <row r="6128" spans="17:19" hidden="1">
      <c r="Q6128" t="str">
        <v/>
      </c>
      <c r="S6128" t="e">
        <v>#N/A</v>
      </c>
    </row>
    <row r="6129" spans="17:19" hidden="1">
      <c r="Q6129" t="str">
        <v/>
      </c>
      <c r="S6129" t="e">
        <v>#N/A</v>
      </c>
    </row>
    <row r="6130" spans="17:19" hidden="1">
      <c r="Q6130" t="str">
        <v/>
      </c>
      <c r="S6130" t="e">
        <v>#N/A</v>
      </c>
    </row>
    <row r="6131" spans="17:19" hidden="1">
      <c r="Q6131" t="str">
        <v/>
      </c>
      <c r="S6131" t="e">
        <v>#N/A</v>
      </c>
    </row>
    <row r="6132" spans="17:19" hidden="1">
      <c r="Q6132" t="str">
        <v/>
      </c>
      <c r="S6132" t="e">
        <v>#N/A</v>
      </c>
    </row>
    <row r="6133" spans="17:19" hidden="1">
      <c r="Q6133" t="str">
        <v/>
      </c>
      <c r="S6133" t="e">
        <v>#N/A</v>
      </c>
    </row>
    <row r="6134" spans="17:19" hidden="1">
      <c r="Q6134" t="str">
        <v/>
      </c>
      <c r="S6134" t="e">
        <v>#N/A</v>
      </c>
    </row>
    <row r="6135" spans="17:19" hidden="1">
      <c r="Q6135" t="str">
        <v/>
      </c>
      <c r="S6135" t="e">
        <v>#N/A</v>
      </c>
    </row>
    <row r="6136" spans="17:19" hidden="1">
      <c r="Q6136" t="str">
        <v/>
      </c>
      <c r="S6136" t="e">
        <v>#N/A</v>
      </c>
    </row>
    <row r="6137" spans="17:19" hidden="1">
      <c r="Q6137" t="str">
        <v/>
      </c>
      <c r="S6137" t="e">
        <v>#N/A</v>
      </c>
    </row>
    <row r="6138" spans="17:19" hidden="1">
      <c r="Q6138" t="str">
        <v/>
      </c>
      <c r="S6138" t="e">
        <v>#N/A</v>
      </c>
    </row>
    <row r="6139" spans="17:19" hidden="1">
      <c r="Q6139" t="str">
        <v/>
      </c>
      <c r="S6139" t="e">
        <v>#N/A</v>
      </c>
    </row>
    <row r="6140" spans="17:19" hidden="1">
      <c r="Q6140" t="str">
        <v/>
      </c>
      <c r="S6140" t="e">
        <v>#N/A</v>
      </c>
    </row>
    <row r="6141" spans="17:19" hidden="1">
      <c r="Q6141" t="str">
        <v/>
      </c>
      <c r="S6141" t="e">
        <v>#N/A</v>
      </c>
    </row>
    <row r="6142" spans="17:19" hidden="1">
      <c r="Q6142" t="str">
        <v/>
      </c>
      <c r="S6142" t="e">
        <v>#N/A</v>
      </c>
    </row>
    <row r="6143" spans="17:19" hidden="1">
      <c r="Q6143" t="str">
        <v/>
      </c>
      <c r="S6143" t="e">
        <v>#N/A</v>
      </c>
    </row>
    <row r="6144" spans="17:19" hidden="1">
      <c r="Q6144" t="str">
        <v/>
      </c>
      <c r="S6144" t="e">
        <v>#N/A</v>
      </c>
    </row>
    <row r="6145" spans="17:19" hidden="1">
      <c r="Q6145" t="str">
        <v/>
      </c>
      <c r="S6145" t="e">
        <v>#N/A</v>
      </c>
    </row>
    <row r="6146" spans="17:19" hidden="1">
      <c r="Q6146" t="str">
        <v/>
      </c>
      <c r="S6146" t="e">
        <v>#N/A</v>
      </c>
    </row>
    <row r="6147" spans="17:19" hidden="1">
      <c r="Q6147" t="str">
        <v/>
      </c>
      <c r="S6147" t="e">
        <v>#N/A</v>
      </c>
    </row>
    <row r="6148" spans="17:19" hidden="1">
      <c r="Q6148" t="str">
        <v/>
      </c>
      <c r="S6148" t="e">
        <v>#N/A</v>
      </c>
    </row>
    <row r="6149" spans="17:19" hidden="1">
      <c r="Q6149" t="str">
        <v/>
      </c>
      <c r="S6149" t="e">
        <v>#N/A</v>
      </c>
    </row>
    <row r="6150" spans="17:19" hidden="1">
      <c r="Q6150" t="str">
        <v/>
      </c>
      <c r="S6150" t="e">
        <v>#N/A</v>
      </c>
    </row>
    <row r="6151" spans="17:19" hidden="1">
      <c r="Q6151" t="str">
        <v/>
      </c>
      <c r="S6151" t="e">
        <v>#N/A</v>
      </c>
    </row>
    <row r="6152" spans="17:19" hidden="1">
      <c r="Q6152" t="str">
        <v/>
      </c>
      <c r="S6152" t="e">
        <v>#N/A</v>
      </c>
    </row>
    <row r="6153" spans="17:19" hidden="1">
      <c r="Q6153" t="str">
        <v/>
      </c>
      <c r="S6153" t="e">
        <v>#N/A</v>
      </c>
    </row>
    <row r="6154" spans="17:19" hidden="1">
      <c r="Q6154" t="str">
        <v/>
      </c>
      <c r="S6154" t="e">
        <v>#N/A</v>
      </c>
    </row>
    <row r="6155" spans="17:19" hidden="1">
      <c r="Q6155" t="str">
        <v/>
      </c>
      <c r="S6155" t="e">
        <v>#N/A</v>
      </c>
    </row>
    <row r="6156" spans="17:19" hidden="1">
      <c r="Q6156" t="str">
        <v/>
      </c>
      <c r="S6156" t="e">
        <v>#N/A</v>
      </c>
    </row>
    <row r="6157" spans="17:19" hidden="1">
      <c r="Q6157" t="str">
        <v/>
      </c>
      <c r="S6157" t="e">
        <v>#N/A</v>
      </c>
    </row>
    <row r="6158" spans="17:19" hidden="1">
      <c r="Q6158" t="str">
        <v/>
      </c>
      <c r="S6158" t="e">
        <v>#N/A</v>
      </c>
    </row>
    <row r="6159" spans="17:19" hidden="1">
      <c r="Q6159" t="str">
        <v/>
      </c>
      <c r="S6159" t="e">
        <v>#N/A</v>
      </c>
    </row>
    <row r="6160" spans="17:19" hidden="1">
      <c r="Q6160" t="str">
        <v/>
      </c>
      <c r="S6160" t="e">
        <v>#N/A</v>
      </c>
    </row>
    <row r="6161" spans="17:19" hidden="1">
      <c r="Q6161" t="str">
        <v/>
      </c>
      <c r="S6161" t="e">
        <v>#N/A</v>
      </c>
    </row>
    <row r="6162" spans="17:19" hidden="1">
      <c r="Q6162" t="str">
        <v/>
      </c>
      <c r="S6162" t="e">
        <v>#N/A</v>
      </c>
    </row>
    <row r="6163" spans="17:19" hidden="1">
      <c r="Q6163" t="str">
        <v/>
      </c>
      <c r="S6163" t="e">
        <v>#N/A</v>
      </c>
    </row>
    <row r="6164" spans="17:19" hidden="1">
      <c r="Q6164" t="str">
        <v/>
      </c>
      <c r="S6164" t="e">
        <v>#N/A</v>
      </c>
    </row>
    <row r="6165" spans="17:19" hidden="1">
      <c r="Q6165" t="str">
        <v/>
      </c>
      <c r="S6165" t="e">
        <v>#N/A</v>
      </c>
    </row>
    <row r="6166" spans="17:19" hidden="1">
      <c r="Q6166" t="str">
        <v/>
      </c>
      <c r="S6166" t="e">
        <v>#N/A</v>
      </c>
    </row>
    <row r="6167" spans="17:19" hidden="1">
      <c r="Q6167" t="str">
        <v/>
      </c>
      <c r="S6167" t="e">
        <v>#N/A</v>
      </c>
    </row>
    <row r="6168" spans="17:19" hidden="1">
      <c r="Q6168" t="str">
        <v/>
      </c>
      <c r="S6168" t="e">
        <v>#N/A</v>
      </c>
    </row>
    <row r="6169" spans="17:19" hidden="1">
      <c r="Q6169" t="str">
        <v/>
      </c>
      <c r="S6169" t="e">
        <v>#N/A</v>
      </c>
    </row>
    <row r="6170" spans="17:19" hidden="1">
      <c r="Q6170" t="str">
        <v/>
      </c>
      <c r="S6170" t="e">
        <v>#N/A</v>
      </c>
    </row>
    <row r="6171" spans="17:19" hidden="1">
      <c r="Q6171" t="str">
        <v/>
      </c>
      <c r="S6171" t="e">
        <v>#N/A</v>
      </c>
    </row>
    <row r="6172" spans="17:19" hidden="1">
      <c r="Q6172" t="str">
        <v/>
      </c>
      <c r="S6172" t="e">
        <v>#N/A</v>
      </c>
    </row>
    <row r="6173" spans="17:19" hidden="1">
      <c r="Q6173" t="str">
        <v/>
      </c>
      <c r="S6173" t="e">
        <v>#N/A</v>
      </c>
    </row>
    <row r="6174" spans="17:19" hidden="1">
      <c r="Q6174" t="str">
        <v/>
      </c>
      <c r="S6174" t="e">
        <v>#N/A</v>
      </c>
    </row>
    <row r="6175" spans="17:19" hidden="1">
      <c r="Q6175" t="str">
        <v/>
      </c>
      <c r="S6175" t="e">
        <v>#N/A</v>
      </c>
    </row>
    <row r="6176" spans="17:19" hidden="1">
      <c r="Q6176" t="str">
        <v/>
      </c>
      <c r="S6176" t="e">
        <v>#N/A</v>
      </c>
    </row>
    <row r="6177" spans="17:19" hidden="1">
      <c r="Q6177" t="str">
        <v/>
      </c>
      <c r="S6177" t="e">
        <v>#N/A</v>
      </c>
    </row>
    <row r="6178" spans="17:19" hidden="1">
      <c r="Q6178" t="str">
        <v/>
      </c>
      <c r="S6178" t="e">
        <v>#N/A</v>
      </c>
    </row>
    <row r="6179" spans="17:19" hidden="1">
      <c r="Q6179" t="str">
        <v/>
      </c>
      <c r="S6179" t="e">
        <v>#N/A</v>
      </c>
    </row>
    <row r="6180" spans="17:19" hidden="1">
      <c r="Q6180" t="str">
        <v/>
      </c>
      <c r="S6180" t="e">
        <v>#N/A</v>
      </c>
    </row>
    <row r="6181" spans="17:19" hidden="1">
      <c r="Q6181" t="str">
        <v/>
      </c>
      <c r="S6181" t="e">
        <v>#N/A</v>
      </c>
    </row>
    <row r="6182" spans="17:19" hidden="1">
      <c r="Q6182" t="str">
        <v/>
      </c>
      <c r="S6182" t="e">
        <v>#N/A</v>
      </c>
    </row>
    <row r="6183" spans="17:19" hidden="1">
      <c r="Q6183" t="str">
        <v/>
      </c>
      <c r="S6183" t="e">
        <v>#N/A</v>
      </c>
    </row>
    <row r="6184" spans="17:19" hidden="1">
      <c r="Q6184" t="str">
        <v/>
      </c>
      <c r="S6184" t="e">
        <v>#N/A</v>
      </c>
    </row>
    <row r="6185" spans="17:19" hidden="1">
      <c r="Q6185" t="str">
        <v/>
      </c>
      <c r="S6185" t="e">
        <v>#N/A</v>
      </c>
    </row>
    <row r="6186" spans="17:19" hidden="1">
      <c r="Q6186" t="str">
        <v/>
      </c>
      <c r="S6186" t="e">
        <v>#N/A</v>
      </c>
    </row>
    <row r="6187" spans="17:19" hidden="1">
      <c r="Q6187" t="str">
        <v/>
      </c>
      <c r="S6187" t="e">
        <v>#N/A</v>
      </c>
    </row>
    <row r="6188" spans="17:19" hidden="1">
      <c r="Q6188" t="str">
        <v/>
      </c>
      <c r="S6188" t="e">
        <v>#N/A</v>
      </c>
    </row>
    <row r="6189" spans="17:19" hidden="1">
      <c r="Q6189" t="str">
        <v/>
      </c>
      <c r="S6189" t="e">
        <v>#N/A</v>
      </c>
    </row>
    <row r="6190" spans="17:19" hidden="1">
      <c r="Q6190" t="str">
        <v/>
      </c>
      <c r="S6190" t="e">
        <v>#N/A</v>
      </c>
    </row>
    <row r="6191" spans="17:19" hidden="1">
      <c r="Q6191" t="str">
        <v/>
      </c>
      <c r="S6191" t="e">
        <v>#N/A</v>
      </c>
    </row>
    <row r="6192" spans="17:19" hidden="1">
      <c r="Q6192" t="str">
        <v/>
      </c>
      <c r="S6192" t="e">
        <v>#N/A</v>
      </c>
    </row>
    <row r="6193" spans="17:19" hidden="1">
      <c r="Q6193" t="str">
        <v/>
      </c>
      <c r="S6193" t="e">
        <v>#N/A</v>
      </c>
    </row>
    <row r="6194" spans="17:19" hidden="1">
      <c r="Q6194" t="str">
        <v/>
      </c>
      <c r="S6194" t="e">
        <v>#N/A</v>
      </c>
    </row>
    <row r="6195" spans="17:19" hidden="1">
      <c r="Q6195" t="str">
        <v/>
      </c>
      <c r="S6195" t="e">
        <v>#N/A</v>
      </c>
    </row>
    <row r="6196" spans="17:19" hidden="1">
      <c r="Q6196" t="str">
        <v/>
      </c>
      <c r="S6196" t="e">
        <v>#N/A</v>
      </c>
    </row>
    <row r="6197" spans="17:19" hidden="1">
      <c r="Q6197" t="str">
        <v/>
      </c>
      <c r="S6197" t="e">
        <v>#N/A</v>
      </c>
    </row>
    <row r="6198" spans="17:19" hidden="1">
      <c r="Q6198" t="str">
        <v/>
      </c>
      <c r="S6198" t="e">
        <v>#N/A</v>
      </c>
    </row>
    <row r="6199" spans="17:19" hidden="1">
      <c r="Q6199" t="str">
        <v/>
      </c>
      <c r="S6199" t="e">
        <v>#N/A</v>
      </c>
    </row>
    <row r="6200" spans="17:19" hidden="1">
      <c r="Q6200" t="str">
        <v/>
      </c>
      <c r="S6200" t="e">
        <v>#N/A</v>
      </c>
    </row>
    <row r="6201" spans="17:19" hidden="1">
      <c r="Q6201" t="str">
        <v/>
      </c>
      <c r="S6201" t="e">
        <v>#N/A</v>
      </c>
    </row>
    <row r="6202" spans="17:19" hidden="1">
      <c r="Q6202" t="str">
        <v/>
      </c>
      <c r="S6202" t="e">
        <v>#N/A</v>
      </c>
    </row>
    <row r="6203" spans="17:19" hidden="1">
      <c r="Q6203" t="str">
        <v/>
      </c>
      <c r="S6203" t="e">
        <v>#N/A</v>
      </c>
    </row>
    <row r="6204" spans="17:19" hidden="1">
      <c r="Q6204" t="str">
        <v/>
      </c>
      <c r="S6204" t="e">
        <v>#N/A</v>
      </c>
    </row>
    <row r="6205" spans="17:19" hidden="1">
      <c r="Q6205" t="str">
        <v/>
      </c>
      <c r="S6205" t="e">
        <v>#N/A</v>
      </c>
    </row>
    <row r="6206" spans="17:19" hidden="1">
      <c r="Q6206" t="str">
        <v/>
      </c>
      <c r="S6206" t="e">
        <v>#N/A</v>
      </c>
    </row>
    <row r="6207" spans="17:19" hidden="1">
      <c r="Q6207" t="str">
        <v/>
      </c>
      <c r="S6207" t="e">
        <v>#N/A</v>
      </c>
    </row>
    <row r="6208" spans="17:19" hidden="1">
      <c r="Q6208" t="str">
        <v/>
      </c>
      <c r="S6208" t="e">
        <v>#N/A</v>
      </c>
    </row>
    <row r="6209" spans="17:19" hidden="1">
      <c r="Q6209" t="str">
        <v/>
      </c>
      <c r="S6209" t="e">
        <v>#N/A</v>
      </c>
    </row>
    <row r="6210" spans="17:19" hidden="1">
      <c r="Q6210" t="str">
        <v/>
      </c>
      <c r="S6210" t="e">
        <v>#N/A</v>
      </c>
    </row>
    <row r="6211" spans="17:19" hidden="1">
      <c r="Q6211" t="str">
        <v/>
      </c>
      <c r="S6211" t="e">
        <v>#N/A</v>
      </c>
    </row>
    <row r="6212" spans="17:19" hidden="1">
      <c r="Q6212" t="str">
        <v/>
      </c>
      <c r="S6212" t="e">
        <v>#N/A</v>
      </c>
    </row>
    <row r="6213" spans="17:19" hidden="1">
      <c r="Q6213" t="str">
        <v/>
      </c>
      <c r="S6213" t="e">
        <v>#N/A</v>
      </c>
    </row>
    <row r="6214" spans="17:19" hidden="1">
      <c r="Q6214" t="str">
        <v/>
      </c>
      <c r="S6214" t="e">
        <v>#N/A</v>
      </c>
    </row>
    <row r="6215" spans="17:19" hidden="1">
      <c r="Q6215" t="str">
        <v/>
      </c>
      <c r="S6215" t="e">
        <v>#N/A</v>
      </c>
    </row>
    <row r="6216" spans="17:19" hidden="1">
      <c r="Q6216" t="str">
        <v/>
      </c>
      <c r="S6216" t="e">
        <v>#N/A</v>
      </c>
    </row>
    <row r="6217" spans="17:19" hidden="1">
      <c r="Q6217" t="str">
        <v/>
      </c>
      <c r="S6217" t="e">
        <v>#N/A</v>
      </c>
    </row>
    <row r="6218" spans="17:19" hidden="1">
      <c r="Q6218" t="str">
        <v/>
      </c>
      <c r="S6218" t="e">
        <v>#N/A</v>
      </c>
    </row>
    <row r="6219" spans="17:19" hidden="1">
      <c r="Q6219" t="str">
        <v/>
      </c>
      <c r="S6219" t="e">
        <v>#N/A</v>
      </c>
    </row>
    <row r="6220" spans="17:19" hidden="1">
      <c r="Q6220" t="str">
        <v/>
      </c>
      <c r="S6220" t="e">
        <v>#N/A</v>
      </c>
    </row>
    <row r="6221" spans="17:19" hidden="1">
      <c r="Q6221" t="str">
        <v/>
      </c>
      <c r="S6221" t="e">
        <v>#N/A</v>
      </c>
    </row>
    <row r="6222" spans="17:19" hidden="1">
      <c r="Q6222" t="str">
        <v/>
      </c>
      <c r="S6222" t="e">
        <v>#N/A</v>
      </c>
    </row>
    <row r="6223" spans="17:19" hidden="1">
      <c r="Q6223" t="str">
        <v/>
      </c>
      <c r="S6223" t="e">
        <v>#N/A</v>
      </c>
    </row>
    <row r="6224" spans="17:19" hidden="1">
      <c r="Q6224" t="str">
        <v/>
      </c>
      <c r="S6224" t="e">
        <v>#N/A</v>
      </c>
    </row>
    <row r="6225" spans="17:19" hidden="1">
      <c r="Q6225" t="str">
        <v/>
      </c>
      <c r="S6225" t="e">
        <v>#N/A</v>
      </c>
    </row>
    <row r="6226" spans="17:19" hidden="1">
      <c r="Q6226" t="str">
        <v/>
      </c>
      <c r="S6226" t="e">
        <v>#N/A</v>
      </c>
    </row>
    <row r="6227" spans="17:19" hidden="1">
      <c r="Q6227" t="str">
        <v/>
      </c>
      <c r="S6227" t="e">
        <v>#N/A</v>
      </c>
    </row>
    <row r="6228" spans="17:19" hidden="1">
      <c r="Q6228" t="str">
        <v/>
      </c>
      <c r="S6228" t="e">
        <v>#N/A</v>
      </c>
    </row>
    <row r="6229" spans="17:19" hidden="1">
      <c r="Q6229" t="str">
        <v/>
      </c>
      <c r="S6229" t="e">
        <v>#N/A</v>
      </c>
    </row>
    <row r="6230" spans="17:19" hidden="1">
      <c r="Q6230" t="str">
        <v/>
      </c>
      <c r="S6230" t="e">
        <v>#N/A</v>
      </c>
    </row>
    <row r="6231" spans="17:19" hidden="1">
      <c r="Q6231" t="str">
        <v/>
      </c>
      <c r="S6231" t="e">
        <v>#N/A</v>
      </c>
    </row>
    <row r="6232" spans="17:19" hidden="1">
      <c r="Q6232" t="str">
        <v/>
      </c>
      <c r="S6232" t="e">
        <v>#N/A</v>
      </c>
    </row>
    <row r="6233" spans="17:19" hidden="1">
      <c r="Q6233" t="str">
        <v/>
      </c>
      <c r="S6233" t="e">
        <v>#N/A</v>
      </c>
    </row>
    <row r="6234" spans="17:19" hidden="1">
      <c r="Q6234" t="str">
        <v/>
      </c>
      <c r="S6234" t="e">
        <v>#N/A</v>
      </c>
    </row>
    <row r="6235" spans="17:19" hidden="1">
      <c r="Q6235" t="str">
        <v/>
      </c>
      <c r="S6235" t="e">
        <v>#N/A</v>
      </c>
    </row>
    <row r="6236" spans="17:19" hidden="1">
      <c r="Q6236" t="str">
        <v/>
      </c>
      <c r="S6236" t="e">
        <v>#N/A</v>
      </c>
    </row>
    <row r="6237" spans="17:19" hidden="1">
      <c r="Q6237" t="str">
        <v/>
      </c>
      <c r="S6237" t="e">
        <v>#N/A</v>
      </c>
    </row>
    <row r="6238" spans="17:19" hidden="1">
      <c r="Q6238" t="str">
        <v/>
      </c>
      <c r="S6238" t="e">
        <v>#N/A</v>
      </c>
    </row>
    <row r="6239" spans="17:19" hidden="1">
      <c r="Q6239" t="str">
        <v/>
      </c>
      <c r="S6239" t="e">
        <v>#N/A</v>
      </c>
    </row>
    <row r="6240" spans="17:19" hidden="1">
      <c r="Q6240" t="str">
        <v/>
      </c>
      <c r="S6240" t="e">
        <v>#N/A</v>
      </c>
    </row>
    <row r="6241" spans="17:19" hidden="1">
      <c r="Q6241" t="str">
        <v/>
      </c>
      <c r="S6241" t="e">
        <v>#N/A</v>
      </c>
    </row>
    <row r="6242" spans="17:19" hidden="1">
      <c r="Q6242" t="str">
        <v/>
      </c>
      <c r="S6242" t="e">
        <v>#N/A</v>
      </c>
    </row>
    <row r="6243" spans="17:19" hidden="1">
      <c r="Q6243" t="str">
        <v/>
      </c>
      <c r="S6243" t="e">
        <v>#N/A</v>
      </c>
    </row>
    <row r="6244" spans="17:19" hidden="1">
      <c r="Q6244" t="str">
        <v/>
      </c>
      <c r="S6244" t="e">
        <v>#N/A</v>
      </c>
    </row>
    <row r="6245" spans="17:19" hidden="1">
      <c r="Q6245" t="str">
        <v/>
      </c>
      <c r="S6245" t="e">
        <v>#N/A</v>
      </c>
    </row>
    <row r="6246" spans="17:19" hidden="1">
      <c r="Q6246" t="str">
        <v/>
      </c>
      <c r="S6246" t="e">
        <v>#N/A</v>
      </c>
    </row>
    <row r="6247" spans="17:19" hidden="1">
      <c r="Q6247" t="str">
        <v/>
      </c>
      <c r="S6247" t="e">
        <v>#N/A</v>
      </c>
    </row>
    <row r="6248" spans="17:19" hidden="1">
      <c r="Q6248" t="str">
        <v/>
      </c>
      <c r="S6248" t="e">
        <v>#N/A</v>
      </c>
    </row>
    <row r="6249" spans="17:19" hidden="1">
      <c r="Q6249" t="str">
        <v/>
      </c>
      <c r="S6249" t="e">
        <v>#N/A</v>
      </c>
    </row>
    <row r="6250" spans="17:19" hidden="1">
      <c r="Q6250" t="str">
        <v/>
      </c>
      <c r="S6250" t="e">
        <v>#N/A</v>
      </c>
    </row>
    <row r="6251" spans="17:19" hidden="1">
      <c r="Q6251" t="str">
        <v/>
      </c>
      <c r="S6251" t="e">
        <v>#N/A</v>
      </c>
    </row>
    <row r="6252" spans="17:19" hidden="1">
      <c r="Q6252" t="str">
        <v/>
      </c>
      <c r="S6252" t="e">
        <v>#N/A</v>
      </c>
    </row>
    <row r="6253" spans="17:19" hidden="1">
      <c r="Q6253" t="str">
        <v/>
      </c>
      <c r="S6253" t="e">
        <v>#N/A</v>
      </c>
    </row>
    <row r="6254" spans="17:19" hidden="1">
      <c r="Q6254" t="str">
        <v/>
      </c>
      <c r="S6254" t="e">
        <v>#N/A</v>
      </c>
    </row>
    <row r="6255" spans="17:19" hidden="1">
      <c r="Q6255" t="str">
        <v/>
      </c>
      <c r="S6255" t="e">
        <v>#N/A</v>
      </c>
    </row>
    <row r="6256" spans="17:19" hidden="1">
      <c r="Q6256" t="str">
        <v/>
      </c>
      <c r="S6256" t="e">
        <v>#N/A</v>
      </c>
    </row>
    <row r="6257" spans="17:19" hidden="1">
      <c r="Q6257" t="str">
        <v/>
      </c>
      <c r="S6257" t="e">
        <v>#N/A</v>
      </c>
    </row>
    <row r="6258" spans="17:19" hidden="1">
      <c r="Q6258" t="str">
        <v/>
      </c>
      <c r="S6258" t="e">
        <v>#N/A</v>
      </c>
    </row>
    <row r="6259" spans="17:19" hidden="1">
      <c r="Q6259" t="str">
        <v/>
      </c>
      <c r="S6259" t="e">
        <v>#N/A</v>
      </c>
    </row>
    <row r="6260" spans="17:19" hidden="1">
      <c r="Q6260" t="str">
        <v/>
      </c>
      <c r="S6260" t="e">
        <v>#N/A</v>
      </c>
    </row>
    <row r="6261" spans="17:19" hidden="1">
      <c r="Q6261" t="str">
        <v/>
      </c>
      <c r="S6261" t="e">
        <v>#N/A</v>
      </c>
    </row>
    <row r="6262" spans="17:19" hidden="1">
      <c r="Q6262" t="str">
        <v/>
      </c>
      <c r="S6262" t="e">
        <v>#N/A</v>
      </c>
    </row>
    <row r="6263" spans="17:19" hidden="1">
      <c r="Q6263" t="str">
        <v/>
      </c>
      <c r="S6263" t="e">
        <v>#N/A</v>
      </c>
    </row>
    <row r="6264" spans="17:19" hidden="1">
      <c r="Q6264" t="str">
        <v/>
      </c>
      <c r="S6264" t="e">
        <v>#N/A</v>
      </c>
    </row>
    <row r="6265" spans="17:19" hidden="1">
      <c r="Q6265" t="str">
        <v/>
      </c>
      <c r="S6265" t="e">
        <v>#N/A</v>
      </c>
    </row>
    <row r="6266" spans="17:19" hidden="1">
      <c r="Q6266" t="str">
        <v/>
      </c>
      <c r="S6266" t="e">
        <v>#N/A</v>
      </c>
    </row>
    <row r="6267" spans="17:19" hidden="1">
      <c r="Q6267" t="str">
        <v/>
      </c>
      <c r="S6267" t="e">
        <v>#N/A</v>
      </c>
    </row>
    <row r="6268" spans="17:19" hidden="1">
      <c r="Q6268" t="str">
        <v/>
      </c>
      <c r="S6268" t="e">
        <v>#N/A</v>
      </c>
    </row>
    <row r="6269" spans="17:19" hidden="1">
      <c r="Q6269" t="str">
        <v/>
      </c>
      <c r="S6269" t="e">
        <v>#N/A</v>
      </c>
    </row>
    <row r="6270" spans="17:19" hidden="1">
      <c r="Q6270" t="str">
        <v/>
      </c>
      <c r="S6270" t="e">
        <v>#N/A</v>
      </c>
    </row>
    <row r="6271" spans="17:19" hidden="1">
      <c r="Q6271" t="str">
        <v/>
      </c>
      <c r="S6271" t="e">
        <v>#N/A</v>
      </c>
    </row>
    <row r="6272" spans="17:19" hidden="1">
      <c r="Q6272" t="str">
        <v/>
      </c>
      <c r="S6272" t="e">
        <v>#N/A</v>
      </c>
    </row>
    <row r="6273" spans="17:19" hidden="1">
      <c r="Q6273" t="str">
        <v/>
      </c>
      <c r="S6273" t="e">
        <v>#N/A</v>
      </c>
    </row>
    <row r="6274" spans="17:19" hidden="1">
      <c r="Q6274" t="str">
        <v/>
      </c>
      <c r="S6274" t="e">
        <v>#N/A</v>
      </c>
    </row>
    <row r="6275" spans="17:19" hidden="1">
      <c r="Q6275" t="str">
        <v/>
      </c>
      <c r="S6275" t="e">
        <v>#N/A</v>
      </c>
    </row>
    <row r="6276" spans="17:19" hidden="1">
      <c r="Q6276" t="str">
        <v/>
      </c>
      <c r="S6276" t="e">
        <v>#N/A</v>
      </c>
    </row>
    <row r="6277" spans="17:19" hidden="1">
      <c r="Q6277" t="str">
        <v/>
      </c>
      <c r="S6277" t="e">
        <v>#N/A</v>
      </c>
    </row>
    <row r="6278" spans="17:19" hidden="1">
      <c r="Q6278" t="str">
        <v/>
      </c>
      <c r="S6278" t="e">
        <v>#N/A</v>
      </c>
    </row>
    <row r="6279" spans="17:19" hidden="1">
      <c r="Q6279" t="str">
        <v/>
      </c>
      <c r="S6279" t="e">
        <v>#N/A</v>
      </c>
    </row>
    <row r="6280" spans="17:19" hidden="1">
      <c r="Q6280" t="str">
        <v/>
      </c>
      <c r="S6280" t="e">
        <v>#N/A</v>
      </c>
    </row>
    <row r="6281" spans="17:19" hidden="1">
      <c r="Q6281" t="str">
        <v/>
      </c>
      <c r="S6281" t="e">
        <v>#N/A</v>
      </c>
    </row>
    <row r="6282" spans="17:19" hidden="1">
      <c r="Q6282" t="str">
        <v/>
      </c>
      <c r="S6282" t="e">
        <v>#N/A</v>
      </c>
    </row>
    <row r="6283" spans="17:19" hidden="1">
      <c r="Q6283" t="str">
        <v/>
      </c>
      <c r="S6283" t="e">
        <v>#N/A</v>
      </c>
    </row>
    <row r="6284" spans="17:19" hidden="1">
      <c r="Q6284" t="str">
        <v/>
      </c>
      <c r="S6284" t="e">
        <v>#N/A</v>
      </c>
    </row>
    <row r="6285" spans="17:19" hidden="1">
      <c r="Q6285" t="str">
        <v/>
      </c>
      <c r="S6285" t="e">
        <v>#N/A</v>
      </c>
    </row>
    <row r="6286" spans="17:19" hidden="1">
      <c r="Q6286" t="str">
        <v/>
      </c>
      <c r="S6286" t="e">
        <v>#N/A</v>
      </c>
    </row>
    <row r="6287" spans="17:19" hidden="1">
      <c r="Q6287" t="str">
        <v/>
      </c>
      <c r="S6287" t="e">
        <v>#N/A</v>
      </c>
    </row>
    <row r="6288" spans="17:19" hidden="1">
      <c r="Q6288" t="str">
        <v/>
      </c>
      <c r="S6288" t="e">
        <v>#N/A</v>
      </c>
    </row>
    <row r="6289" spans="17:19" hidden="1">
      <c r="Q6289" t="str">
        <v/>
      </c>
      <c r="S6289" t="e">
        <v>#N/A</v>
      </c>
    </row>
    <row r="6290" spans="17:19" hidden="1">
      <c r="Q6290" t="str">
        <v/>
      </c>
      <c r="S6290" t="e">
        <v>#N/A</v>
      </c>
    </row>
    <row r="6291" spans="17:19" hidden="1">
      <c r="Q6291" t="str">
        <v/>
      </c>
      <c r="S6291" t="e">
        <v>#N/A</v>
      </c>
    </row>
    <row r="6292" spans="17:19" hidden="1">
      <c r="Q6292" t="str">
        <v/>
      </c>
      <c r="S6292" t="e">
        <v>#N/A</v>
      </c>
    </row>
    <row r="6293" spans="17:19" hidden="1">
      <c r="Q6293" t="str">
        <v/>
      </c>
      <c r="S6293" t="e">
        <v>#N/A</v>
      </c>
    </row>
    <row r="6294" spans="17:19" hidden="1">
      <c r="Q6294" t="str">
        <v/>
      </c>
      <c r="S6294" t="e">
        <v>#N/A</v>
      </c>
    </row>
    <row r="6295" spans="17:19" hidden="1">
      <c r="Q6295" t="str">
        <v/>
      </c>
      <c r="S6295" t="e">
        <v>#N/A</v>
      </c>
    </row>
    <row r="6296" spans="17:19" hidden="1">
      <c r="Q6296" t="str">
        <v/>
      </c>
      <c r="S6296" t="e">
        <v>#N/A</v>
      </c>
    </row>
    <row r="6297" spans="17:19" hidden="1">
      <c r="Q6297" t="str">
        <v/>
      </c>
      <c r="S6297" t="e">
        <v>#N/A</v>
      </c>
    </row>
    <row r="6298" spans="17:19" hidden="1">
      <c r="Q6298" t="str">
        <v/>
      </c>
      <c r="S6298" t="e">
        <v>#N/A</v>
      </c>
    </row>
    <row r="6299" spans="17:19" hidden="1">
      <c r="Q6299" t="str">
        <v/>
      </c>
      <c r="S6299" t="e">
        <v>#N/A</v>
      </c>
    </row>
    <row r="6300" spans="17:19" hidden="1">
      <c r="Q6300" t="str">
        <v/>
      </c>
      <c r="S6300" t="e">
        <v>#N/A</v>
      </c>
    </row>
    <row r="6301" spans="17:19" hidden="1">
      <c r="Q6301" t="str">
        <v/>
      </c>
      <c r="S6301" t="e">
        <v>#N/A</v>
      </c>
    </row>
    <row r="6302" spans="17:19" hidden="1">
      <c r="Q6302" t="str">
        <v/>
      </c>
      <c r="S6302" t="e">
        <v>#N/A</v>
      </c>
    </row>
    <row r="6303" spans="17:19" hidden="1">
      <c r="Q6303" t="str">
        <v/>
      </c>
      <c r="S6303" t="e">
        <v>#N/A</v>
      </c>
    </row>
    <row r="6304" spans="17:19" hidden="1">
      <c r="Q6304" t="str">
        <v/>
      </c>
      <c r="S6304" t="e">
        <v>#N/A</v>
      </c>
    </row>
    <row r="6305" spans="17:19" hidden="1">
      <c r="Q6305" t="str">
        <v/>
      </c>
      <c r="S6305" t="e">
        <v>#N/A</v>
      </c>
    </row>
    <row r="6306" spans="17:19" hidden="1">
      <c r="Q6306" t="str">
        <v/>
      </c>
      <c r="S6306" t="e">
        <v>#N/A</v>
      </c>
    </row>
    <row r="6307" spans="17:19" hidden="1">
      <c r="Q6307" t="str">
        <v/>
      </c>
      <c r="S6307" t="e">
        <v>#N/A</v>
      </c>
    </row>
    <row r="6308" spans="17:19" hidden="1">
      <c r="Q6308" t="str">
        <v/>
      </c>
      <c r="S6308" t="e">
        <v>#N/A</v>
      </c>
    </row>
    <row r="6309" spans="17:19" hidden="1">
      <c r="Q6309" t="str">
        <v/>
      </c>
      <c r="S6309" t="e">
        <v>#N/A</v>
      </c>
    </row>
    <row r="6310" spans="17:19" hidden="1">
      <c r="Q6310" t="str">
        <v/>
      </c>
      <c r="S6310" t="e">
        <v>#N/A</v>
      </c>
    </row>
    <row r="6311" spans="17:19" hidden="1">
      <c r="Q6311" t="str">
        <v/>
      </c>
      <c r="S6311" t="e">
        <v>#N/A</v>
      </c>
    </row>
    <row r="6312" spans="17:19" hidden="1">
      <c r="Q6312" t="str">
        <v/>
      </c>
      <c r="S6312" t="e">
        <v>#N/A</v>
      </c>
    </row>
    <row r="6313" spans="17:19" hidden="1">
      <c r="Q6313" t="str">
        <v/>
      </c>
      <c r="S6313" t="e">
        <v>#N/A</v>
      </c>
    </row>
    <row r="6314" spans="17:19" hidden="1">
      <c r="Q6314" t="str">
        <v/>
      </c>
      <c r="S6314" t="e">
        <v>#N/A</v>
      </c>
    </row>
    <row r="6315" spans="17:19" hidden="1">
      <c r="Q6315" t="str">
        <v/>
      </c>
      <c r="S6315" t="e">
        <v>#N/A</v>
      </c>
    </row>
    <row r="6316" spans="17:19" hidden="1">
      <c r="Q6316" t="str">
        <v/>
      </c>
      <c r="S6316" t="e">
        <v>#N/A</v>
      </c>
    </row>
    <row r="6317" spans="17:19" hidden="1">
      <c r="Q6317" t="str">
        <v/>
      </c>
      <c r="S6317" t="e">
        <v>#N/A</v>
      </c>
    </row>
    <row r="6318" spans="17:19" hidden="1">
      <c r="Q6318" t="str">
        <v/>
      </c>
      <c r="S6318" t="e">
        <v>#N/A</v>
      </c>
    </row>
    <row r="6319" spans="17:19" hidden="1">
      <c r="Q6319" t="str">
        <v/>
      </c>
      <c r="S6319" t="e">
        <v>#N/A</v>
      </c>
    </row>
    <row r="6320" spans="17:19" hidden="1">
      <c r="Q6320" t="str">
        <v/>
      </c>
      <c r="S6320" t="e">
        <v>#N/A</v>
      </c>
    </row>
    <row r="6321" spans="17:19" hidden="1">
      <c r="Q6321" t="str">
        <v/>
      </c>
      <c r="S6321" t="e">
        <v>#N/A</v>
      </c>
    </row>
    <row r="6322" spans="17:19" hidden="1">
      <c r="Q6322" t="str">
        <v/>
      </c>
      <c r="S6322" t="e">
        <v>#N/A</v>
      </c>
    </row>
    <row r="6323" spans="17:19" hidden="1">
      <c r="Q6323" t="str">
        <v/>
      </c>
      <c r="S6323" t="e">
        <v>#N/A</v>
      </c>
    </row>
    <row r="6324" spans="17:19" hidden="1">
      <c r="Q6324" t="str">
        <v/>
      </c>
      <c r="S6324" t="e">
        <v>#N/A</v>
      </c>
    </row>
    <row r="6325" spans="17:19" hidden="1">
      <c r="Q6325" t="str">
        <v/>
      </c>
      <c r="S6325" t="e">
        <v>#N/A</v>
      </c>
    </row>
    <row r="6326" spans="17:19" hidden="1">
      <c r="Q6326" t="str">
        <v/>
      </c>
      <c r="S6326" t="e">
        <v>#N/A</v>
      </c>
    </row>
    <row r="6327" spans="17:19" hidden="1">
      <c r="Q6327" t="str">
        <v/>
      </c>
      <c r="S6327" t="e">
        <v>#N/A</v>
      </c>
    </row>
    <row r="6328" spans="17:19" hidden="1">
      <c r="Q6328" t="str">
        <v/>
      </c>
      <c r="S6328" t="e">
        <v>#N/A</v>
      </c>
    </row>
    <row r="6329" spans="17:19" hidden="1">
      <c r="Q6329" t="str">
        <v/>
      </c>
      <c r="S6329" t="e">
        <v>#N/A</v>
      </c>
    </row>
    <row r="6330" spans="17:19" hidden="1">
      <c r="Q6330" t="str">
        <v/>
      </c>
      <c r="S6330" t="e">
        <v>#N/A</v>
      </c>
    </row>
    <row r="6331" spans="17:19" hidden="1">
      <c r="Q6331" t="str">
        <v/>
      </c>
      <c r="S6331" t="e">
        <v>#N/A</v>
      </c>
    </row>
    <row r="6332" spans="17:19" hidden="1">
      <c r="Q6332" t="str">
        <v/>
      </c>
      <c r="S6332" t="e">
        <v>#N/A</v>
      </c>
    </row>
    <row r="6333" spans="17:19" hidden="1">
      <c r="Q6333" t="str">
        <v/>
      </c>
      <c r="S6333" t="e">
        <v>#N/A</v>
      </c>
    </row>
    <row r="6334" spans="17:19" hidden="1">
      <c r="Q6334" t="str">
        <v/>
      </c>
      <c r="S6334" t="e">
        <v>#N/A</v>
      </c>
    </row>
    <row r="6335" spans="17:19" hidden="1">
      <c r="Q6335" t="str">
        <v/>
      </c>
      <c r="S6335" t="e">
        <v>#N/A</v>
      </c>
    </row>
    <row r="6336" spans="17:19" hidden="1">
      <c r="Q6336" t="str">
        <v/>
      </c>
      <c r="S6336" t="e">
        <v>#N/A</v>
      </c>
    </row>
    <row r="6337" spans="17:19" hidden="1">
      <c r="Q6337" t="str">
        <v/>
      </c>
      <c r="S6337" t="e">
        <v>#N/A</v>
      </c>
    </row>
    <row r="6338" spans="17:19" hidden="1">
      <c r="Q6338" t="str">
        <v/>
      </c>
      <c r="S6338" t="e">
        <v>#N/A</v>
      </c>
    </row>
    <row r="6339" spans="17:19" hidden="1">
      <c r="Q6339" t="str">
        <v/>
      </c>
      <c r="S6339" t="e">
        <v>#N/A</v>
      </c>
    </row>
    <row r="6340" spans="17:19" hidden="1">
      <c r="Q6340" t="str">
        <v/>
      </c>
      <c r="S6340" t="e">
        <v>#N/A</v>
      </c>
    </row>
    <row r="6341" spans="17:19" hidden="1">
      <c r="Q6341" t="str">
        <v/>
      </c>
      <c r="S6341" t="e">
        <v>#N/A</v>
      </c>
    </row>
    <row r="6342" spans="17:19" hidden="1">
      <c r="Q6342" t="str">
        <v/>
      </c>
      <c r="S6342" t="e">
        <v>#N/A</v>
      </c>
    </row>
    <row r="6343" spans="17:19" hidden="1">
      <c r="Q6343" t="str">
        <v/>
      </c>
      <c r="S6343" t="e">
        <v>#N/A</v>
      </c>
    </row>
    <row r="6344" spans="17:19" hidden="1">
      <c r="Q6344" t="str">
        <v/>
      </c>
      <c r="S6344" t="e">
        <v>#N/A</v>
      </c>
    </row>
    <row r="6345" spans="17:19" hidden="1">
      <c r="Q6345" t="str">
        <v/>
      </c>
      <c r="S6345" t="e">
        <v>#N/A</v>
      </c>
    </row>
    <row r="6346" spans="17:19" hidden="1">
      <c r="Q6346" t="str">
        <v/>
      </c>
      <c r="S6346" t="e">
        <v>#N/A</v>
      </c>
    </row>
    <row r="6347" spans="17:19" hidden="1">
      <c r="Q6347" t="str">
        <v/>
      </c>
      <c r="S6347" t="e">
        <v>#N/A</v>
      </c>
    </row>
    <row r="6348" spans="17:19" hidden="1">
      <c r="Q6348" t="str">
        <v/>
      </c>
      <c r="S6348" t="e">
        <v>#N/A</v>
      </c>
    </row>
    <row r="6349" spans="17:19" hidden="1">
      <c r="Q6349" t="str">
        <v/>
      </c>
      <c r="S6349" t="e">
        <v>#N/A</v>
      </c>
    </row>
    <row r="6350" spans="17:19" hidden="1">
      <c r="Q6350" t="str">
        <v/>
      </c>
      <c r="S6350" t="e">
        <v>#N/A</v>
      </c>
    </row>
    <row r="6351" spans="17:19" hidden="1">
      <c r="Q6351" t="str">
        <v/>
      </c>
      <c r="S6351" t="e">
        <v>#N/A</v>
      </c>
    </row>
    <row r="6352" spans="17:19" hidden="1">
      <c r="Q6352" t="str">
        <v/>
      </c>
      <c r="S6352" t="e">
        <v>#N/A</v>
      </c>
    </row>
    <row r="6353" spans="17:19" hidden="1">
      <c r="Q6353" t="str">
        <v/>
      </c>
      <c r="S6353" t="e">
        <v>#N/A</v>
      </c>
    </row>
    <row r="6354" spans="17:19" hidden="1">
      <c r="Q6354" t="str">
        <v/>
      </c>
      <c r="S6354" t="e">
        <v>#N/A</v>
      </c>
    </row>
    <row r="6355" spans="17:19" hidden="1">
      <c r="Q6355" t="str">
        <v/>
      </c>
      <c r="S6355" t="e">
        <v>#N/A</v>
      </c>
    </row>
    <row r="6356" spans="17:19" hidden="1">
      <c r="Q6356" t="str">
        <v/>
      </c>
      <c r="S6356" t="e">
        <v>#N/A</v>
      </c>
    </row>
    <row r="6357" spans="17:19" hidden="1">
      <c r="Q6357" t="str">
        <v/>
      </c>
      <c r="S6357" t="e">
        <v>#N/A</v>
      </c>
    </row>
    <row r="6358" spans="17:19" hidden="1">
      <c r="Q6358" t="str">
        <v/>
      </c>
      <c r="S6358" t="e">
        <v>#N/A</v>
      </c>
    </row>
    <row r="6359" spans="17:19" hidden="1">
      <c r="Q6359" t="str">
        <v/>
      </c>
      <c r="S6359" t="e">
        <v>#N/A</v>
      </c>
    </row>
    <row r="6360" spans="17:19" hidden="1">
      <c r="Q6360" t="str">
        <v/>
      </c>
      <c r="S6360" t="e">
        <v>#N/A</v>
      </c>
    </row>
    <row r="6361" spans="17:19" hidden="1">
      <c r="Q6361" t="str">
        <v/>
      </c>
      <c r="S6361" t="e">
        <v>#N/A</v>
      </c>
    </row>
    <row r="6362" spans="17:19" hidden="1">
      <c r="Q6362" t="str">
        <v/>
      </c>
      <c r="S6362" t="e">
        <v>#N/A</v>
      </c>
    </row>
    <row r="6363" spans="17:19" hidden="1">
      <c r="Q6363" t="str">
        <v/>
      </c>
      <c r="S6363" t="e">
        <v>#N/A</v>
      </c>
    </row>
    <row r="6364" spans="17:19" hidden="1">
      <c r="Q6364" t="str">
        <v/>
      </c>
      <c r="S6364" t="e">
        <v>#N/A</v>
      </c>
    </row>
    <row r="6365" spans="17:19" hidden="1">
      <c r="Q6365" t="str">
        <v/>
      </c>
      <c r="S6365" t="e">
        <v>#N/A</v>
      </c>
    </row>
    <row r="6366" spans="17:19" hidden="1">
      <c r="Q6366" t="str">
        <v/>
      </c>
      <c r="S6366" t="e">
        <v>#N/A</v>
      </c>
    </row>
    <row r="6367" spans="17:19" hidden="1">
      <c r="Q6367" t="str">
        <v/>
      </c>
      <c r="S6367" t="e">
        <v>#N/A</v>
      </c>
    </row>
    <row r="6368" spans="17:19" hidden="1">
      <c r="Q6368" t="str">
        <v/>
      </c>
      <c r="S6368" t="e">
        <v>#N/A</v>
      </c>
    </row>
    <row r="6369" spans="17:19" hidden="1">
      <c r="Q6369" t="str">
        <v/>
      </c>
      <c r="S6369" t="e">
        <v>#N/A</v>
      </c>
    </row>
    <row r="6370" spans="17:19" hidden="1">
      <c r="Q6370" t="str">
        <v/>
      </c>
      <c r="S6370" t="e">
        <v>#N/A</v>
      </c>
    </row>
    <row r="6371" spans="17:19" hidden="1">
      <c r="Q6371" t="str">
        <v/>
      </c>
      <c r="S6371" t="e">
        <v>#N/A</v>
      </c>
    </row>
    <row r="6372" spans="17:19" hidden="1">
      <c r="Q6372" t="str">
        <v/>
      </c>
      <c r="S6372" t="e">
        <v>#N/A</v>
      </c>
    </row>
    <row r="6373" spans="17:19" hidden="1">
      <c r="Q6373" t="str">
        <v/>
      </c>
      <c r="S6373" t="e">
        <v>#N/A</v>
      </c>
    </row>
    <row r="6374" spans="17:19" hidden="1">
      <c r="Q6374" t="str">
        <v/>
      </c>
      <c r="S6374" t="e">
        <v>#N/A</v>
      </c>
    </row>
    <row r="6375" spans="17:19" hidden="1">
      <c r="Q6375" t="str">
        <v/>
      </c>
      <c r="S6375" t="e">
        <v>#N/A</v>
      </c>
    </row>
    <row r="6376" spans="17:19" hidden="1">
      <c r="Q6376" t="str">
        <v/>
      </c>
      <c r="S6376" t="e">
        <v>#N/A</v>
      </c>
    </row>
    <row r="6377" spans="17:19" hidden="1">
      <c r="Q6377" t="str">
        <v/>
      </c>
      <c r="S6377" t="e">
        <v>#N/A</v>
      </c>
    </row>
    <row r="6378" spans="17:19" hidden="1">
      <c r="Q6378" t="str">
        <v/>
      </c>
      <c r="S6378" t="e">
        <v>#N/A</v>
      </c>
    </row>
    <row r="6379" spans="17:19" hidden="1">
      <c r="Q6379" t="str">
        <v/>
      </c>
      <c r="S6379" t="e">
        <v>#N/A</v>
      </c>
    </row>
    <row r="6380" spans="17:19" hidden="1">
      <c r="Q6380" t="str">
        <v/>
      </c>
      <c r="S6380" t="e">
        <v>#N/A</v>
      </c>
    </row>
    <row r="6381" spans="17:19" hidden="1">
      <c r="Q6381" t="str">
        <v/>
      </c>
      <c r="S6381" t="e">
        <v>#N/A</v>
      </c>
    </row>
    <row r="6382" spans="17:19" hidden="1">
      <c r="Q6382" t="str">
        <v/>
      </c>
      <c r="S6382" t="e">
        <v>#N/A</v>
      </c>
    </row>
    <row r="6383" spans="17:19" hidden="1">
      <c r="Q6383" t="str">
        <v/>
      </c>
      <c r="S6383" t="e">
        <v>#N/A</v>
      </c>
    </row>
    <row r="6384" spans="17:19" hidden="1">
      <c r="Q6384" t="str">
        <v/>
      </c>
      <c r="S6384" t="e">
        <v>#N/A</v>
      </c>
    </row>
    <row r="6385" spans="17:19" hidden="1">
      <c r="Q6385" t="str">
        <v/>
      </c>
      <c r="S6385" t="e">
        <v>#N/A</v>
      </c>
    </row>
    <row r="6386" spans="17:19" hidden="1">
      <c r="Q6386" t="str">
        <v/>
      </c>
      <c r="S6386" t="e">
        <v>#N/A</v>
      </c>
    </row>
    <row r="6387" spans="17:19" hidden="1">
      <c r="Q6387" t="str">
        <v/>
      </c>
      <c r="S6387" t="e">
        <v>#N/A</v>
      </c>
    </row>
    <row r="6388" spans="17:19" hidden="1">
      <c r="Q6388" t="str">
        <v/>
      </c>
      <c r="S6388" t="e">
        <v>#N/A</v>
      </c>
    </row>
    <row r="6389" spans="17:19" hidden="1">
      <c r="Q6389" t="str">
        <v/>
      </c>
      <c r="S6389" t="e">
        <v>#N/A</v>
      </c>
    </row>
    <row r="6390" spans="17:19" hidden="1">
      <c r="Q6390" t="str">
        <v/>
      </c>
      <c r="S6390" t="e">
        <v>#N/A</v>
      </c>
    </row>
    <row r="6391" spans="17:19" hidden="1">
      <c r="Q6391" t="str">
        <v/>
      </c>
      <c r="S6391" t="e">
        <v>#N/A</v>
      </c>
    </row>
    <row r="6392" spans="17:19" hidden="1">
      <c r="Q6392" t="str">
        <v/>
      </c>
      <c r="S6392" t="e">
        <v>#N/A</v>
      </c>
    </row>
    <row r="6393" spans="17:19" hidden="1">
      <c r="Q6393" t="str">
        <v/>
      </c>
      <c r="S6393" t="e">
        <v>#N/A</v>
      </c>
    </row>
    <row r="6394" spans="17:19" hidden="1">
      <c r="Q6394" t="str">
        <v/>
      </c>
      <c r="S6394" t="e">
        <v>#N/A</v>
      </c>
    </row>
    <row r="6395" spans="17:19" hidden="1">
      <c r="Q6395" t="str">
        <v/>
      </c>
      <c r="S6395" t="e">
        <v>#N/A</v>
      </c>
    </row>
    <row r="6396" spans="17:19" hidden="1">
      <c r="Q6396" t="str">
        <v/>
      </c>
      <c r="S6396" t="e">
        <v>#N/A</v>
      </c>
    </row>
    <row r="6397" spans="17:19" hidden="1">
      <c r="Q6397" t="str">
        <v/>
      </c>
      <c r="S6397" t="e">
        <v>#N/A</v>
      </c>
    </row>
    <row r="6398" spans="17:19" hidden="1">
      <c r="Q6398" t="str">
        <v/>
      </c>
      <c r="S6398" t="e">
        <v>#N/A</v>
      </c>
    </row>
    <row r="6399" spans="17:19" hidden="1">
      <c r="Q6399" t="str">
        <v/>
      </c>
      <c r="S6399" t="e">
        <v>#N/A</v>
      </c>
    </row>
    <row r="6400" spans="17:19" hidden="1">
      <c r="Q6400" t="str">
        <v/>
      </c>
      <c r="S6400" t="e">
        <v>#N/A</v>
      </c>
    </row>
    <row r="6401" spans="17:19" hidden="1">
      <c r="Q6401" t="str">
        <v/>
      </c>
      <c r="S6401" t="e">
        <v>#N/A</v>
      </c>
    </row>
    <row r="6402" spans="17:19" hidden="1">
      <c r="Q6402" t="str">
        <v/>
      </c>
      <c r="S6402" t="e">
        <v>#N/A</v>
      </c>
    </row>
    <row r="6403" spans="17:19" hidden="1">
      <c r="Q6403" t="str">
        <v/>
      </c>
      <c r="S6403" t="e">
        <v>#N/A</v>
      </c>
    </row>
    <row r="6404" spans="17:19" hidden="1">
      <c r="Q6404" t="str">
        <v/>
      </c>
      <c r="S6404" t="e">
        <v>#N/A</v>
      </c>
    </row>
    <row r="6405" spans="17:19" hidden="1">
      <c r="Q6405" t="str">
        <v/>
      </c>
      <c r="S6405" t="e">
        <v>#N/A</v>
      </c>
    </row>
    <row r="6406" spans="17:19" hidden="1">
      <c r="Q6406" t="str">
        <v/>
      </c>
      <c r="S6406" t="e">
        <v>#N/A</v>
      </c>
    </row>
    <row r="6407" spans="17:19" hidden="1">
      <c r="Q6407" t="str">
        <v/>
      </c>
      <c r="S6407" t="e">
        <v>#N/A</v>
      </c>
    </row>
    <row r="6408" spans="17:19" hidden="1">
      <c r="Q6408" t="str">
        <v/>
      </c>
      <c r="S6408" t="e">
        <v>#N/A</v>
      </c>
    </row>
    <row r="6409" spans="17:19" hidden="1">
      <c r="Q6409" t="str">
        <v/>
      </c>
      <c r="S6409" t="e">
        <v>#N/A</v>
      </c>
    </row>
    <row r="6410" spans="17:19" hidden="1">
      <c r="Q6410" t="str">
        <v/>
      </c>
      <c r="S6410" t="e">
        <v>#N/A</v>
      </c>
    </row>
    <row r="6411" spans="17:19" hidden="1">
      <c r="Q6411" t="str">
        <v/>
      </c>
      <c r="S6411" t="e">
        <v>#N/A</v>
      </c>
    </row>
    <row r="6412" spans="17:19" hidden="1">
      <c r="Q6412" t="str">
        <v/>
      </c>
      <c r="S6412" t="e">
        <v>#N/A</v>
      </c>
    </row>
    <row r="6413" spans="17:19" hidden="1">
      <c r="Q6413" t="str">
        <v/>
      </c>
      <c r="S6413" t="e">
        <v>#N/A</v>
      </c>
    </row>
    <row r="6414" spans="17:19" hidden="1">
      <c r="Q6414" t="str">
        <v/>
      </c>
      <c r="S6414" t="e">
        <v>#N/A</v>
      </c>
    </row>
    <row r="6415" spans="17:19" hidden="1">
      <c r="Q6415" t="str">
        <v/>
      </c>
      <c r="S6415" t="e">
        <v>#N/A</v>
      </c>
    </row>
    <row r="6416" spans="17:19" hidden="1">
      <c r="Q6416" t="str">
        <v/>
      </c>
      <c r="S6416" t="e">
        <v>#N/A</v>
      </c>
    </row>
    <row r="6417" spans="17:19" hidden="1">
      <c r="Q6417" t="str">
        <v/>
      </c>
      <c r="S6417" t="e">
        <v>#N/A</v>
      </c>
    </row>
    <row r="6418" spans="17:19" hidden="1">
      <c r="Q6418" t="str">
        <v/>
      </c>
      <c r="S6418" t="e">
        <v>#N/A</v>
      </c>
    </row>
    <row r="6419" spans="17:19" hidden="1">
      <c r="Q6419" t="str">
        <v/>
      </c>
      <c r="S6419" t="e">
        <v>#N/A</v>
      </c>
    </row>
    <row r="6420" spans="17:19" hidden="1">
      <c r="Q6420" t="str">
        <v/>
      </c>
      <c r="S6420" t="e">
        <v>#N/A</v>
      </c>
    </row>
    <row r="6421" spans="17:19" hidden="1">
      <c r="Q6421" t="str">
        <v/>
      </c>
      <c r="S6421" t="e">
        <v>#N/A</v>
      </c>
    </row>
    <row r="6422" spans="17:19" hidden="1">
      <c r="Q6422" t="str">
        <v/>
      </c>
      <c r="S6422" t="e">
        <v>#N/A</v>
      </c>
    </row>
    <row r="6423" spans="17:19" hidden="1">
      <c r="Q6423" t="str">
        <v/>
      </c>
      <c r="S6423" t="e">
        <v>#N/A</v>
      </c>
    </row>
    <row r="6424" spans="17:19" hidden="1">
      <c r="Q6424" t="str">
        <v/>
      </c>
      <c r="S6424" t="e">
        <v>#N/A</v>
      </c>
    </row>
    <row r="6425" spans="17:19" hidden="1">
      <c r="Q6425" t="str">
        <v/>
      </c>
      <c r="S6425" t="e">
        <v>#N/A</v>
      </c>
    </row>
    <row r="6426" spans="17:19" hidden="1">
      <c r="Q6426" t="str">
        <v/>
      </c>
      <c r="S6426" t="e">
        <v>#N/A</v>
      </c>
    </row>
    <row r="6427" spans="17:19" hidden="1">
      <c r="Q6427" t="str">
        <v/>
      </c>
      <c r="S6427" t="e">
        <v>#N/A</v>
      </c>
    </row>
    <row r="6428" spans="17:19" hidden="1">
      <c r="Q6428" t="str">
        <v/>
      </c>
      <c r="S6428" t="e">
        <v>#N/A</v>
      </c>
    </row>
    <row r="6429" spans="17:19" hidden="1">
      <c r="Q6429" t="str">
        <v/>
      </c>
      <c r="S6429" t="e">
        <v>#N/A</v>
      </c>
    </row>
    <row r="6430" spans="17:19" hidden="1">
      <c r="Q6430" t="str">
        <v/>
      </c>
      <c r="S6430" t="e">
        <v>#N/A</v>
      </c>
    </row>
    <row r="6431" spans="17:19" hidden="1">
      <c r="Q6431" t="str">
        <v/>
      </c>
      <c r="S6431" t="e">
        <v>#N/A</v>
      </c>
    </row>
    <row r="6432" spans="17:19" hidden="1">
      <c r="Q6432" t="str">
        <v/>
      </c>
      <c r="S6432" t="e">
        <v>#N/A</v>
      </c>
    </row>
    <row r="6433" spans="17:19" hidden="1">
      <c r="Q6433" t="str">
        <v/>
      </c>
      <c r="S6433" t="e">
        <v>#N/A</v>
      </c>
    </row>
    <row r="6434" spans="17:19" hidden="1">
      <c r="Q6434" t="str">
        <v/>
      </c>
      <c r="S6434" t="e">
        <v>#N/A</v>
      </c>
    </row>
    <row r="6435" spans="17:19" hidden="1">
      <c r="Q6435" t="str">
        <v/>
      </c>
      <c r="S6435" t="e">
        <v>#N/A</v>
      </c>
    </row>
    <row r="6436" spans="17:19" hidden="1">
      <c r="Q6436" t="str">
        <v/>
      </c>
      <c r="S6436" t="e">
        <v>#N/A</v>
      </c>
    </row>
    <row r="6437" spans="17:19" hidden="1">
      <c r="Q6437" t="str">
        <v/>
      </c>
      <c r="S6437" t="e">
        <v>#N/A</v>
      </c>
    </row>
    <row r="6438" spans="17:19" hidden="1">
      <c r="Q6438" t="str">
        <v/>
      </c>
      <c r="S6438" t="e">
        <v>#N/A</v>
      </c>
    </row>
    <row r="6439" spans="17:19" hidden="1">
      <c r="Q6439" t="str">
        <v/>
      </c>
      <c r="S6439" t="e">
        <v>#N/A</v>
      </c>
    </row>
    <row r="6440" spans="17:19" hidden="1">
      <c r="Q6440" t="str">
        <v/>
      </c>
      <c r="S6440" t="e">
        <v>#N/A</v>
      </c>
    </row>
    <row r="6441" spans="17:19" hidden="1">
      <c r="Q6441" t="str">
        <v/>
      </c>
      <c r="S6441" t="e">
        <v>#N/A</v>
      </c>
    </row>
    <row r="6442" spans="17:19" hidden="1">
      <c r="Q6442" t="str">
        <v/>
      </c>
      <c r="S6442" t="e">
        <v>#N/A</v>
      </c>
    </row>
    <row r="6443" spans="17:19" hidden="1">
      <c r="Q6443" t="str">
        <v/>
      </c>
      <c r="S6443" t="e">
        <v>#N/A</v>
      </c>
    </row>
    <row r="6444" spans="17:19" hidden="1">
      <c r="Q6444" t="str">
        <v/>
      </c>
      <c r="S6444" t="e">
        <v>#N/A</v>
      </c>
    </row>
    <row r="6445" spans="17:19" hidden="1">
      <c r="Q6445" t="str">
        <v/>
      </c>
      <c r="S6445" t="e">
        <v>#N/A</v>
      </c>
    </row>
    <row r="6446" spans="17:19" hidden="1">
      <c r="Q6446" t="str">
        <v/>
      </c>
      <c r="S6446" t="e">
        <v>#N/A</v>
      </c>
    </row>
    <row r="6447" spans="17:19" hidden="1">
      <c r="Q6447" t="str">
        <v/>
      </c>
      <c r="S6447" t="e">
        <v>#N/A</v>
      </c>
    </row>
    <row r="6448" spans="17:19" hidden="1">
      <c r="Q6448" t="str">
        <v/>
      </c>
      <c r="S6448" t="e">
        <v>#N/A</v>
      </c>
    </row>
    <row r="6449" spans="17:19" hidden="1">
      <c r="Q6449" t="str">
        <v/>
      </c>
      <c r="S6449" t="e">
        <v>#N/A</v>
      </c>
    </row>
    <row r="6450" spans="17:19" hidden="1">
      <c r="Q6450" t="str">
        <v/>
      </c>
      <c r="S6450" t="e">
        <v>#N/A</v>
      </c>
    </row>
    <row r="6451" spans="17:19" hidden="1">
      <c r="Q6451" t="str">
        <v/>
      </c>
      <c r="S6451" t="e">
        <v>#N/A</v>
      </c>
    </row>
    <row r="6452" spans="17:19" hidden="1">
      <c r="Q6452" t="str">
        <v/>
      </c>
      <c r="S6452" t="e">
        <v>#N/A</v>
      </c>
    </row>
    <row r="6453" spans="17:19" hidden="1">
      <c r="Q6453" t="str">
        <v/>
      </c>
      <c r="S6453" t="e">
        <v>#N/A</v>
      </c>
    </row>
    <row r="6454" spans="17:19" hidden="1">
      <c r="Q6454" t="str">
        <v/>
      </c>
      <c r="S6454" t="e">
        <v>#N/A</v>
      </c>
    </row>
    <row r="6455" spans="17:19" hidden="1">
      <c r="Q6455" t="str">
        <v/>
      </c>
      <c r="S6455" t="e">
        <v>#N/A</v>
      </c>
    </row>
    <row r="6456" spans="17:19" hidden="1">
      <c r="Q6456" t="str">
        <v/>
      </c>
      <c r="S6456" t="e">
        <v>#N/A</v>
      </c>
    </row>
    <row r="6457" spans="17:19" hidden="1">
      <c r="Q6457" t="str">
        <v/>
      </c>
      <c r="S6457" t="e">
        <v>#N/A</v>
      </c>
    </row>
    <row r="6458" spans="17:19" hidden="1">
      <c r="Q6458" t="str">
        <v/>
      </c>
      <c r="S6458" t="e">
        <v>#N/A</v>
      </c>
    </row>
    <row r="6459" spans="17:19" hidden="1">
      <c r="Q6459" t="str">
        <v/>
      </c>
      <c r="S6459" t="e">
        <v>#N/A</v>
      </c>
    </row>
    <row r="6460" spans="17:19" hidden="1">
      <c r="Q6460" t="str">
        <v/>
      </c>
      <c r="S6460" t="e">
        <v>#N/A</v>
      </c>
    </row>
    <row r="6461" spans="17:19" hidden="1">
      <c r="Q6461" t="str">
        <v/>
      </c>
      <c r="S6461" t="e">
        <v>#N/A</v>
      </c>
    </row>
    <row r="6462" spans="17:19" hidden="1">
      <c r="Q6462" t="str">
        <v/>
      </c>
      <c r="S6462" t="e">
        <v>#N/A</v>
      </c>
    </row>
    <row r="6463" spans="17:19" hidden="1">
      <c r="Q6463" t="str">
        <v/>
      </c>
      <c r="S6463" t="e">
        <v>#N/A</v>
      </c>
    </row>
    <row r="6464" spans="17:19" hidden="1">
      <c r="Q6464" t="str">
        <v/>
      </c>
      <c r="S6464" t="e">
        <v>#N/A</v>
      </c>
    </row>
    <row r="6465" spans="17:19" hidden="1">
      <c r="Q6465" t="str">
        <v/>
      </c>
      <c r="S6465" t="e">
        <v>#N/A</v>
      </c>
    </row>
    <row r="6466" spans="17:19" hidden="1">
      <c r="Q6466" t="str">
        <v/>
      </c>
      <c r="S6466" t="e">
        <v>#N/A</v>
      </c>
    </row>
    <row r="6467" spans="17:19" hidden="1">
      <c r="Q6467" t="str">
        <v/>
      </c>
      <c r="S6467" t="e">
        <v>#N/A</v>
      </c>
    </row>
    <row r="6468" spans="17:19" hidden="1">
      <c r="Q6468" t="str">
        <v/>
      </c>
      <c r="S6468" t="e">
        <v>#N/A</v>
      </c>
    </row>
    <row r="6469" spans="17:19" hidden="1">
      <c r="Q6469" t="str">
        <v/>
      </c>
      <c r="S6469" t="e">
        <v>#N/A</v>
      </c>
    </row>
    <row r="6470" spans="17:19" hidden="1">
      <c r="Q6470" t="str">
        <v/>
      </c>
      <c r="S6470" t="e">
        <v>#N/A</v>
      </c>
    </row>
    <row r="6471" spans="17:19" hidden="1">
      <c r="Q6471" t="str">
        <v/>
      </c>
      <c r="S6471" t="e">
        <v>#N/A</v>
      </c>
    </row>
    <row r="6472" spans="17:19" hidden="1">
      <c r="Q6472" t="str">
        <v/>
      </c>
      <c r="S6472" t="e">
        <v>#N/A</v>
      </c>
    </row>
    <row r="6473" spans="17:19" hidden="1">
      <c r="Q6473" t="str">
        <v/>
      </c>
      <c r="S6473" t="e">
        <v>#N/A</v>
      </c>
    </row>
    <row r="6474" spans="17:19" hidden="1">
      <c r="Q6474" t="str">
        <v/>
      </c>
      <c r="S6474" t="e">
        <v>#N/A</v>
      </c>
    </row>
    <row r="6475" spans="17:19" hidden="1">
      <c r="Q6475" t="str">
        <v/>
      </c>
      <c r="S6475" t="e">
        <v>#N/A</v>
      </c>
    </row>
    <row r="6476" spans="17:19" hidden="1">
      <c r="Q6476" t="str">
        <v/>
      </c>
      <c r="S6476" t="e">
        <v>#N/A</v>
      </c>
    </row>
    <row r="6477" spans="17:19" hidden="1">
      <c r="Q6477" t="str">
        <v/>
      </c>
      <c r="S6477" t="e">
        <v>#N/A</v>
      </c>
    </row>
    <row r="6478" spans="17:19" hidden="1">
      <c r="Q6478" t="str">
        <v/>
      </c>
      <c r="S6478" t="e">
        <v>#N/A</v>
      </c>
    </row>
    <row r="6479" spans="17:19" hidden="1">
      <c r="Q6479" t="str">
        <v/>
      </c>
      <c r="S6479" t="e">
        <v>#N/A</v>
      </c>
    </row>
    <row r="6480" spans="17:19" hidden="1">
      <c r="Q6480" t="str">
        <v/>
      </c>
      <c r="S6480" t="e">
        <v>#N/A</v>
      </c>
    </row>
    <row r="6481" spans="17:19" hidden="1">
      <c r="Q6481" t="str">
        <v/>
      </c>
      <c r="S6481" t="e">
        <v>#N/A</v>
      </c>
    </row>
    <row r="6482" spans="17:19" hidden="1">
      <c r="Q6482" t="str">
        <v/>
      </c>
      <c r="S6482" t="e">
        <v>#N/A</v>
      </c>
    </row>
    <row r="6483" spans="17:19" hidden="1">
      <c r="Q6483" t="str">
        <v/>
      </c>
      <c r="S6483" t="e">
        <v>#N/A</v>
      </c>
    </row>
    <row r="6484" spans="17:19" hidden="1">
      <c r="Q6484" t="str">
        <v/>
      </c>
      <c r="S6484" t="e">
        <v>#N/A</v>
      </c>
    </row>
    <row r="6485" spans="17:19" hidden="1">
      <c r="Q6485" t="str">
        <v/>
      </c>
      <c r="S6485" t="e">
        <v>#N/A</v>
      </c>
    </row>
    <row r="6486" spans="17:19" hidden="1">
      <c r="Q6486" t="str">
        <v/>
      </c>
      <c r="S6486" t="e">
        <v>#N/A</v>
      </c>
    </row>
    <row r="6487" spans="17:19" hidden="1">
      <c r="Q6487" t="str">
        <v/>
      </c>
      <c r="S6487" t="e">
        <v>#N/A</v>
      </c>
    </row>
    <row r="6488" spans="17:19" hidden="1">
      <c r="Q6488" t="str">
        <v/>
      </c>
      <c r="S6488" t="e">
        <v>#N/A</v>
      </c>
    </row>
    <row r="6489" spans="17:19" hidden="1">
      <c r="Q6489" t="str">
        <v/>
      </c>
      <c r="S6489" t="e">
        <v>#N/A</v>
      </c>
    </row>
    <row r="6490" spans="17:19" hidden="1">
      <c r="Q6490" t="str">
        <v/>
      </c>
      <c r="S6490" t="e">
        <v>#N/A</v>
      </c>
    </row>
    <row r="6491" spans="17:19" hidden="1">
      <c r="Q6491" t="str">
        <v/>
      </c>
      <c r="S6491" t="e">
        <v>#N/A</v>
      </c>
    </row>
    <row r="6492" spans="17:19" hidden="1">
      <c r="Q6492" t="str">
        <v/>
      </c>
      <c r="S6492" t="e">
        <v>#N/A</v>
      </c>
    </row>
    <row r="6493" spans="17:19" hidden="1">
      <c r="Q6493" t="str">
        <v/>
      </c>
      <c r="S6493" t="e">
        <v>#N/A</v>
      </c>
    </row>
    <row r="6494" spans="17:19" hidden="1">
      <c r="Q6494" t="str">
        <v/>
      </c>
      <c r="S6494" t="e">
        <v>#N/A</v>
      </c>
    </row>
    <row r="6495" spans="17:19" hidden="1">
      <c r="Q6495" t="str">
        <v/>
      </c>
      <c r="S6495" t="e">
        <v>#N/A</v>
      </c>
    </row>
    <row r="6496" spans="17:19" hidden="1">
      <c r="Q6496" t="str">
        <v/>
      </c>
      <c r="S6496" t="e">
        <v>#N/A</v>
      </c>
    </row>
    <row r="6497" spans="17:19" hidden="1">
      <c r="Q6497" t="str">
        <v/>
      </c>
      <c r="S6497" t="e">
        <v>#N/A</v>
      </c>
    </row>
    <row r="6498" spans="17:19" hidden="1">
      <c r="Q6498" t="str">
        <v/>
      </c>
      <c r="S6498" t="e">
        <v>#N/A</v>
      </c>
    </row>
    <row r="6499" spans="17:19" hidden="1">
      <c r="Q6499" t="str">
        <v/>
      </c>
      <c r="S6499" t="e">
        <v>#N/A</v>
      </c>
    </row>
    <row r="6500" spans="17:19" hidden="1">
      <c r="Q6500" t="str">
        <v/>
      </c>
      <c r="S6500" t="e">
        <v>#N/A</v>
      </c>
    </row>
    <row r="6501" spans="17:19" hidden="1">
      <c r="Q6501" t="str">
        <v/>
      </c>
      <c r="S6501" t="e">
        <v>#N/A</v>
      </c>
    </row>
    <row r="6502" spans="17:19" hidden="1">
      <c r="Q6502" t="str">
        <v/>
      </c>
      <c r="S6502" t="e">
        <v>#N/A</v>
      </c>
    </row>
    <row r="6503" spans="17:19" hidden="1">
      <c r="Q6503" t="str">
        <v/>
      </c>
      <c r="S6503" t="e">
        <v>#N/A</v>
      </c>
    </row>
    <row r="6504" spans="17:19" hidden="1">
      <c r="Q6504" t="str">
        <v/>
      </c>
      <c r="S6504" t="e">
        <v>#N/A</v>
      </c>
    </row>
    <row r="6505" spans="17:19" hidden="1">
      <c r="Q6505" t="str">
        <v/>
      </c>
      <c r="S6505" t="e">
        <v>#N/A</v>
      </c>
    </row>
    <row r="6506" spans="17:19" hidden="1">
      <c r="Q6506" t="str">
        <v/>
      </c>
      <c r="S6506" t="e">
        <v>#N/A</v>
      </c>
    </row>
    <row r="6507" spans="17:19" hidden="1">
      <c r="Q6507" t="str">
        <v/>
      </c>
      <c r="S6507" t="e">
        <v>#N/A</v>
      </c>
    </row>
    <row r="6508" spans="17:19" hidden="1">
      <c r="Q6508" t="str">
        <v/>
      </c>
      <c r="S6508" t="e">
        <v>#N/A</v>
      </c>
    </row>
    <row r="6509" spans="17:19" hidden="1">
      <c r="Q6509" t="str">
        <v/>
      </c>
      <c r="S6509" t="e">
        <v>#N/A</v>
      </c>
    </row>
    <row r="6510" spans="17:19" hidden="1">
      <c r="Q6510" t="str">
        <v/>
      </c>
      <c r="S6510" t="e">
        <v>#N/A</v>
      </c>
    </row>
    <row r="6511" spans="17:19" hidden="1">
      <c r="Q6511" t="str">
        <v/>
      </c>
      <c r="S6511" t="e">
        <v>#N/A</v>
      </c>
    </row>
    <row r="6512" spans="17:19" hidden="1">
      <c r="Q6512" t="str">
        <v/>
      </c>
      <c r="S6512" t="e">
        <v>#N/A</v>
      </c>
    </row>
    <row r="6513" spans="17:19" hidden="1">
      <c r="Q6513" t="str">
        <v/>
      </c>
      <c r="S6513" t="e">
        <v>#N/A</v>
      </c>
    </row>
    <row r="6514" spans="17:19" hidden="1">
      <c r="Q6514" t="str">
        <v/>
      </c>
      <c r="S6514" t="e">
        <v>#N/A</v>
      </c>
    </row>
    <row r="6515" spans="17:19" hidden="1">
      <c r="Q6515" t="str">
        <v/>
      </c>
      <c r="S6515" t="e">
        <v>#N/A</v>
      </c>
    </row>
    <row r="6516" spans="17:19" hidden="1">
      <c r="Q6516" t="str">
        <v/>
      </c>
      <c r="S6516" t="e">
        <v>#N/A</v>
      </c>
    </row>
    <row r="6517" spans="17:19" hidden="1">
      <c r="Q6517" t="str">
        <v/>
      </c>
      <c r="S6517" t="e">
        <v>#N/A</v>
      </c>
    </row>
    <row r="6518" spans="17:19" hidden="1">
      <c r="Q6518" t="str">
        <v/>
      </c>
      <c r="S6518" t="e">
        <v>#N/A</v>
      </c>
    </row>
    <row r="6519" spans="17:19" hidden="1">
      <c r="Q6519" t="str">
        <v/>
      </c>
      <c r="S6519" t="e">
        <v>#N/A</v>
      </c>
    </row>
    <row r="6520" spans="17:19" hidden="1">
      <c r="Q6520" t="str">
        <v/>
      </c>
      <c r="S6520" t="e">
        <v>#N/A</v>
      </c>
    </row>
    <row r="6521" spans="17:19" hidden="1">
      <c r="Q6521" t="str">
        <v/>
      </c>
      <c r="S6521" t="e">
        <v>#N/A</v>
      </c>
    </row>
    <row r="6522" spans="17:19" hidden="1">
      <c r="Q6522" t="str">
        <v/>
      </c>
      <c r="S6522" t="e">
        <v>#N/A</v>
      </c>
    </row>
    <row r="6523" spans="17:19" hidden="1">
      <c r="Q6523" t="str">
        <v/>
      </c>
      <c r="S6523" t="e">
        <v>#N/A</v>
      </c>
    </row>
    <row r="6524" spans="17:19" hidden="1">
      <c r="Q6524" t="str">
        <v/>
      </c>
      <c r="S6524" t="e">
        <v>#N/A</v>
      </c>
    </row>
    <row r="6525" spans="17:19" hidden="1">
      <c r="Q6525" t="str">
        <v/>
      </c>
      <c r="S6525" t="e">
        <v>#N/A</v>
      </c>
    </row>
    <row r="6526" spans="17:19" hidden="1">
      <c r="Q6526" t="str">
        <v/>
      </c>
      <c r="S6526" t="e">
        <v>#N/A</v>
      </c>
    </row>
    <row r="6527" spans="17:19" hidden="1">
      <c r="Q6527" t="str">
        <v/>
      </c>
      <c r="S6527" t="e">
        <v>#N/A</v>
      </c>
    </row>
    <row r="6528" spans="17:19" hidden="1">
      <c r="Q6528" t="str">
        <v/>
      </c>
      <c r="S6528" t="e">
        <v>#N/A</v>
      </c>
    </row>
    <row r="6529" spans="17:19" hidden="1">
      <c r="Q6529" t="str">
        <v/>
      </c>
      <c r="S6529" t="e">
        <v>#N/A</v>
      </c>
    </row>
    <row r="6530" spans="17:19" hidden="1">
      <c r="Q6530" t="str">
        <v/>
      </c>
      <c r="S6530" t="e">
        <v>#N/A</v>
      </c>
    </row>
    <row r="6531" spans="17:19" hidden="1">
      <c r="Q6531" t="str">
        <v/>
      </c>
      <c r="S6531" t="e">
        <v>#N/A</v>
      </c>
    </row>
    <row r="6532" spans="17:19" hidden="1">
      <c r="Q6532" t="str">
        <v/>
      </c>
      <c r="S6532" t="e">
        <v>#N/A</v>
      </c>
    </row>
    <row r="6533" spans="17:19" hidden="1">
      <c r="Q6533" t="str">
        <v/>
      </c>
      <c r="S6533" t="e">
        <v>#N/A</v>
      </c>
    </row>
    <row r="6534" spans="17:19" hidden="1">
      <c r="Q6534" t="str">
        <v/>
      </c>
      <c r="S6534" t="e">
        <v>#N/A</v>
      </c>
    </row>
    <row r="6535" spans="17:19" hidden="1">
      <c r="Q6535" t="str">
        <v/>
      </c>
      <c r="S6535" t="e">
        <v>#N/A</v>
      </c>
    </row>
    <row r="6536" spans="17:19" hidden="1">
      <c r="Q6536" t="str">
        <v/>
      </c>
      <c r="S6536" t="e">
        <v>#N/A</v>
      </c>
    </row>
    <row r="6537" spans="17:19" hidden="1">
      <c r="Q6537" t="str">
        <v/>
      </c>
      <c r="S6537" t="e">
        <v>#N/A</v>
      </c>
    </row>
    <row r="6538" spans="17:19" hidden="1">
      <c r="Q6538" t="str">
        <v/>
      </c>
      <c r="S6538" t="e">
        <v>#N/A</v>
      </c>
    </row>
    <row r="6539" spans="17:19" hidden="1">
      <c r="Q6539" t="str">
        <v/>
      </c>
      <c r="S6539" t="e">
        <v>#N/A</v>
      </c>
    </row>
    <row r="6540" spans="17:19" hidden="1">
      <c r="Q6540" t="str">
        <v/>
      </c>
      <c r="S6540" t="e">
        <v>#N/A</v>
      </c>
    </row>
    <row r="6541" spans="17:19" hidden="1">
      <c r="Q6541" t="str">
        <v/>
      </c>
      <c r="S6541" t="e">
        <v>#N/A</v>
      </c>
    </row>
    <row r="6542" spans="17:19" hidden="1">
      <c r="Q6542" t="str">
        <v/>
      </c>
      <c r="S6542" t="e">
        <v>#N/A</v>
      </c>
    </row>
    <row r="6543" spans="17:19" hidden="1">
      <c r="Q6543" t="str">
        <v/>
      </c>
      <c r="S6543" t="e">
        <v>#N/A</v>
      </c>
    </row>
    <row r="6544" spans="17:19" hidden="1">
      <c r="Q6544" t="str">
        <v/>
      </c>
      <c r="S6544" t="e">
        <v>#N/A</v>
      </c>
    </row>
    <row r="6545" spans="17:19" hidden="1">
      <c r="Q6545" t="str">
        <v/>
      </c>
      <c r="S6545" t="e">
        <v>#N/A</v>
      </c>
    </row>
    <row r="6546" spans="17:19" hidden="1">
      <c r="Q6546" t="str">
        <v/>
      </c>
      <c r="S6546" t="e">
        <v>#N/A</v>
      </c>
    </row>
    <row r="6547" spans="17:19" hidden="1">
      <c r="Q6547" t="str">
        <v/>
      </c>
      <c r="S6547" t="e">
        <v>#N/A</v>
      </c>
    </row>
    <row r="6548" spans="17:19" hidden="1">
      <c r="Q6548" t="str">
        <v/>
      </c>
      <c r="S6548" t="e">
        <v>#N/A</v>
      </c>
    </row>
    <row r="6549" spans="17:19" hidden="1">
      <c r="Q6549" t="str">
        <v/>
      </c>
      <c r="S6549" t="e">
        <v>#N/A</v>
      </c>
    </row>
    <row r="6550" spans="17:19" hidden="1">
      <c r="Q6550" t="str">
        <v/>
      </c>
      <c r="S6550" t="e">
        <v>#N/A</v>
      </c>
    </row>
    <row r="6551" spans="17:19" hidden="1">
      <c r="Q6551" t="str">
        <v/>
      </c>
      <c r="S6551" t="e">
        <v>#N/A</v>
      </c>
    </row>
    <row r="6552" spans="17:19" hidden="1">
      <c r="Q6552" t="str">
        <v/>
      </c>
      <c r="S6552" t="e">
        <v>#N/A</v>
      </c>
    </row>
    <row r="6553" spans="17:19" hidden="1">
      <c r="Q6553" t="str">
        <v/>
      </c>
      <c r="S6553" t="e">
        <v>#N/A</v>
      </c>
    </row>
    <row r="6554" spans="17:19" hidden="1">
      <c r="Q6554" t="str">
        <v/>
      </c>
      <c r="S6554" t="e">
        <v>#N/A</v>
      </c>
    </row>
    <row r="6555" spans="17:19" hidden="1">
      <c r="Q6555" t="str">
        <v/>
      </c>
      <c r="S6555" t="e">
        <v>#N/A</v>
      </c>
    </row>
    <row r="6556" spans="17:19" hidden="1">
      <c r="Q6556" t="str">
        <v/>
      </c>
      <c r="S6556" t="e">
        <v>#N/A</v>
      </c>
    </row>
    <row r="6557" spans="17:19" hidden="1">
      <c r="Q6557" t="str">
        <v/>
      </c>
      <c r="S6557" t="e">
        <v>#N/A</v>
      </c>
    </row>
    <row r="6558" spans="17:19" hidden="1">
      <c r="Q6558" t="str">
        <v/>
      </c>
      <c r="S6558" t="e">
        <v>#N/A</v>
      </c>
    </row>
    <row r="6559" spans="17:19" hidden="1">
      <c r="Q6559" t="str">
        <v/>
      </c>
      <c r="S6559" t="e">
        <v>#N/A</v>
      </c>
    </row>
    <row r="6560" spans="17:19" hidden="1">
      <c r="Q6560" t="str">
        <v/>
      </c>
      <c r="S6560" t="e">
        <v>#N/A</v>
      </c>
    </row>
    <row r="6561" spans="17:19" hidden="1">
      <c r="Q6561" t="str">
        <v/>
      </c>
      <c r="S6561" t="e">
        <v>#N/A</v>
      </c>
    </row>
    <row r="6562" spans="17:19" hidden="1">
      <c r="Q6562" t="str">
        <v/>
      </c>
      <c r="S6562" t="e">
        <v>#N/A</v>
      </c>
    </row>
    <row r="6563" spans="17:19" hidden="1">
      <c r="Q6563" t="str">
        <v/>
      </c>
      <c r="S6563" t="e">
        <v>#N/A</v>
      </c>
    </row>
    <row r="6564" spans="17:19" hidden="1">
      <c r="Q6564" t="str">
        <v/>
      </c>
      <c r="S6564" t="e">
        <v>#N/A</v>
      </c>
    </row>
    <row r="6565" spans="17:19" hidden="1">
      <c r="Q6565" t="str">
        <v/>
      </c>
      <c r="S6565" t="e">
        <v>#N/A</v>
      </c>
    </row>
    <row r="6566" spans="17:19" hidden="1">
      <c r="Q6566" t="str">
        <v/>
      </c>
      <c r="S6566" t="e">
        <v>#N/A</v>
      </c>
    </row>
    <row r="6567" spans="17:19" hidden="1">
      <c r="Q6567" t="str">
        <v/>
      </c>
      <c r="S6567" t="e">
        <v>#N/A</v>
      </c>
    </row>
    <row r="6568" spans="17:19" hidden="1">
      <c r="Q6568" t="str">
        <v/>
      </c>
      <c r="S6568" t="e">
        <v>#N/A</v>
      </c>
    </row>
    <row r="6569" spans="17:19" hidden="1">
      <c r="Q6569" t="str">
        <v/>
      </c>
      <c r="S6569" t="e">
        <v>#N/A</v>
      </c>
    </row>
    <row r="6570" spans="17:19" hidden="1">
      <c r="Q6570" t="str">
        <v/>
      </c>
      <c r="S6570" t="e">
        <v>#N/A</v>
      </c>
    </row>
    <row r="6571" spans="17:19" hidden="1">
      <c r="Q6571" t="str">
        <v/>
      </c>
      <c r="S6571" t="e">
        <v>#N/A</v>
      </c>
    </row>
    <row r="6572" spans="17:19" hidden="1">
      <c r="Q6572" t="str">
        <v/>
      </c>
      <c r="S6572" t="e">
        <v>#N/A</v>
      </c>
    </row>
    <row r="6573" spans="17:19" hidden="1">
      <c r="Q6573" t="str">
        <v/>
      </c>
      <c r="S6573" t="e">
        <v>#N/A</v>
      </c>
    </row>
    <row r="6574" spans="17:19" hidden="1">
      <c r="Q6574" t="str">
        <v/>
      </c>
      <c r="S6574" t="e">
        <v>#N/A</v>
      </c>
    </row>
    <row r="6575" spans="17:19" hidden="1">
      <c r="Q6575" t="str">
        <v/>
      </c>
      <c r="S6575" t="e">
        <v>#N/A</v>
      </c>
    </row>
    <row r="6576" spans="17:19" hidden="1">
      <c r="Q6576" t="str">
        <v/>
      </c>
      <c r="S6576" t="e">
        <v>#N/A</v>
      </c>
    </row>
    <row r="6577" spans="17:19" hidden="1">
      <c r="Q6577" t="str">
        <v/>
      </c>
      <c r="S6577" t="e">
        <v>#N/A</v>
      </c>
    </row>
    <row r="6578" spans="17:19" hidden="1">
      <c r="Q6578" t="str">
        <v/>
      </c>
      <c r="S6578" t="e">
        <v>#N/A</v>
      </c>
    </row>
    <row r="6579" spans="17:19" hidden="1">
      <c r="Q6579" t="str">
        <v/>
      </c>
      <c r="S6579" t="e">
        <v>#N/A</v>
      </c>
    </row>
    <row r="6580" spans="17:19" hidden="1">
      <c r="Q6580" t="str">
        <v/>
      </c>
      <c r="S6580" t="e">
        <v>#N/A</v>
      </c>
    </row>
    <row r="6581" spans="17:19" hidden="1">
      <c r="Q6581" t="str">
        <v/>
      </c>
      <c r="S6581" t="e">
        <v>#N/A</v>
      </c>
    </row>
    <row r="6582" spans="17:19" hidden="1">
      <c r="Q6582" t="str">
        <v/>
      </c>
      <c r="S6582" t="e">
        <v>#N/A</v>
      </c>
    </row>
    <row r="6583" spans="17:19" hidden="1">
      <c r="Q6583" t="str">
        <v/>
      </c>
      <c r="S6583" t="e">
        <v>#N/A</v>
      </c>
    </row>
    <row r="6584" spans="17:19" hidden="1">
      <c r="Q6584" t="str">
        <v/>
      </c>
      <c r="S6584" t="e">
        <v>#N/A</v>
      </c>
    </row>
    <row r="6585" spans="17:19" hidden="1">
      <c r="Q6585" t="str">
        <v/>
      </c>
      <c r="S6585" t="e">
        <v>#N/A</v>
      </c>
    </row>
    <row r="6586" spans="17:19" hidden="1">
      <c r="Q6586" t="str">
        <v/>
      </c>
      <c r="S6586" t="e">
        <v>#N/A</v>
      </c>
    </row>
    <row r="6587" spans="17:19" hidden="1">
      <c r="Q6587" t="str">
        <v/>
      </c>
      <c r="S6587" t="e">
        <v>#N/A</v>
      </c>
    </row>
    <row r="6588" spans="17:19" hidden="1">
      <c r="Q6588" t="str">
        <v/>
      </c>
      <c r="S6588" t="e">
        <v>#N/A</v>
      </c>
    </row>
    <row r="6589" spans="17:19" hidden="1">
      <c r="Q6589" t="str">
        <v/>
      </c>
      <c r="S6589" t="e">
        <v>#N/A</v>
      </c>
    </row>
    <row r="6590" spans="17:19" hidden="1">
      <c r="Q6590" t="str">
        <v/>
      </c>
      <c r="S6590" t="e">
        <v>#N/A</v>
      </c>
    </row>
    <row r="6591" spans="17:19" hidden="1">
      <c r="Q6591" t="str">
        <v/>
      </c>
      <c r="S6591" t="e">
        <v>#N/A</v>
      </c>
    </row>
    <row r="6592" spans="17:19" hidden="1">
      <c r="Q6592" t="str">
        <v/>
      </c>
      <c r="S6592" t="e">
        <v>#N/A</v>
      </c>
    </row>
    <row r="6593" spans="17:19" hidden="1">
      <c r="Q6593" t="str">
        <v/>
      </c>
      <c r="S6593" t="e">
        <v>#N/A</v>
      </c>
    </row>
    <row r="6594" spans="17:19" hidden="1">
      <c r="Q6594" t="str">
        <v/>
      </c>
      <c r="S6594" t="e">
        <v>#N/A</v>
      </c>
    </row>
    <row r="6595" spans="17:19" hidden="1">
      <c r="Q6595" t="str">
        <v/>
      </c>
      <c r="S6595" t="e">
        <v>#N/A</v>
      </c>
    </row>
    <row r="6596" spans="17:19" hidden="1">
      <c r="Q6596" t="str">
        <v/>
      </c>
      <c r="S6596" t="e">
        <v>#N/A</v>
      </c>
    </row>
    <row r="6597" spans="17:19" hidden="1">
      <c r="Q6597" t="str">
        <v/>
      </c>
      <c r="S6597" t="e">
        <v>#N/A</v>
      </c>
    </row>
    <row r="6598" spans="17:19" hidden="1">
      <c r="Q6598" t="str">
        <v/>
      </c>
      <c r="S6598" t="e">
        <v>#N/A</v>
      </c>
    </row>
    <row r="6599" spans="17:19" hidden="1">
      <c r="Q6599" t="str">
        <v/>
      </c>
      <c r="S6599" t="e">
        <v>#N/A</v>
      </c>
    </row>
    <row r="6600" spans="17:19" hidden="1">
      <c r="Q6600" t="str">
        <v/>
      </c>
      <c r="S6600" t="e">
        <v>#N/A</v>
      </c>
    </row>
    <row r="6601" spans="17:19" hidden="1">
      <c r="Q6601" t="str">
        <v/>
      </c>
      <c r="S6601" t="e">
        <v>#N/A</v>
      </c>
    </row>
    <row r="6602" spans="17:19" hidden="1">
      <c r="Q6602" t="str">
        <v/>
      </c>
      <c r="S6602" t="e">
        <v>#N/A</v>
      </c>
    </row>
    <row r="6603" spans="17:19" hidden="1">
      <c r="Q6603" t="str">
        <v/>
      </c>
      <c r="S6603" t="e">
        <v>#N/A</v>
      </c>
    </row>
    <row r="6604" spans="17:19" hidden="1">
      <c r="Q6604" t="str">
        <v/>
      </c>
      <c r="S6604" t="e">
        <v>#N/A</v>
      </c>
    </row>
    <row r="6605" spans="17:19" hidden="1">
      <c r="Q6605" t="str">
        <v/>
      </c>
      <c r="S6605" t="e">
        <v>#N/A</v>
      </c>
    </row>
    <row r="6606" spans="17:19" hidden="1">
      <c r="Q6606" t="str">
        <v/>
      </c>
      <c r="S6606" t="e">
        <v>#N/A</v>
      </c>
    </row>
    <row r="6607" spans="17:19" hidden="1">
      <c r="Q6607" t="str">
        <v/>
      </c>
      <c r="S6607" t="e">
        <v>#N/A</v>
      </c>
    </row>
    <row r="6608" spans="17:19" hidden="1">
      <c r="Q6608" t="str">
        <v/>
      </c>
      <c r="S6608" t="e">
        <v>#N/A</v>
      </c>
    </row>
    <row r="6609" spans="17:19" hidden="1">
      <c r="Q6609" t="str">
        <v/>
      </c>
      <c r="S6609" t="e">
        <v>#N/A</v>
      </c>
    </row>
    <row r="6610" spans="17:19" hidden="1">
      <c r="Q6610" t="str">
        <v/>
      </c>
      <c r="S6610" t="e">
        <v>#N/A</v>
      </c>
    </row>
    <row r="6611" spans="17:19" hidden="1">
      <c r="Q6611" t="str">
        <v/>
      </c>
      <c r="S6611" t="e">
        <v>#N/A</v>
      </c>
    </row>
    <row r="6612" spans="17:19" hidden="1">
      <c r="Q6612" t="str">
        <v/>
      </c>
      <c r="S6612" t="e">
        <v>#N/A</v>
      </c>
    </row>
    <row r="6613" spans="17:19" hidden="1">
      <c r="Q6613" t="str">
        <v/>
      </c>
      <c r="S6613" t="e">
        <v>#N/A</v>
      </c>
    </row>
    <row r="6614" spans="17:19" hidden="1">
      <c r="Q6614" t="str">
        <v/>
      </c>
      <c r="S6614" t="e">
        <v>#N/A</v>
      </c>
    </row>
    <row r="6615" spans="17:19" hidden="1">
      <c r="Q6615" t="str">
        <v/>
      </c>
      <c r="S6615" t="e">
        <v>#N/A</v>
      </c>
    </row>
    <row r="6616" spans="17:19" hidden="1">
      <c r="Q6616" t="str">
        <v/>
      </c>
      <c r="S6616" t="e">
        <v>#N/A</v>
      </c>
    </row>
    <row r="6617" spans="17:19" hidden="1">
      <c r="Q6617" t="str">
        <v/>
      </c>
      <c r="S6617" t="e">
        <v>#N/A</v>
      </c>
    </row>
    <row r="6618" spans="17:19" hidden="1">
      <c r="Q6618" t="str">
        <v/>
      </c>
      <c r="S6618" t="e">
        <v>#N/A</v>
      </c>
    </row>
    <row r="6619" spans="17:19" hidden="1">
      <c r="Q6619" t="str">
        <v/>
      </c>
      <c r="S6619" t="e">
        <v>#N/A</v>
      </c>
    </row>
    <row r="6620" spans="17:19" hidden="1">
      <c r="Q6620" t="str">
        <v/>
      </c>
      <c r="S6620" t="e">
        <v>#N/A</v>
      </c>
    </row>
    <row r="6621" spans="17:19" hidden="1">
      <c r="Q6621" t="str">
        <v/>
      </c>
      <c r="S6621" t="e">
        <v>#N/A</v>
      </c>
    </row>
    <row r="6622" spans="17:19" hidden="1">
      <c r="Q6622" t="str">
        <v/>
      </c>
      <c r="S6622" t="e">
        <v>#N/A</v>
      </c>
    </row>
    <row r="6623" spans="17:19" hidden="1">
      <c r="Q6623" t="str">
        <v/>
      </c>
      <c r="S6623" t="e">
        <v>#N/A</v>
      </c>
    </row>
    <row r="6624" spans="17:19" hidden="1">
      <c r="Q6624" t="str">
        <v/>
      </c>
      <c r="S6624" t="e">
        <v>#N/A</v>
      </c>
    </row>
    <row r="6625" spans="17:19" hidden="1">
      <c r="Q6625" t="str">
        <v/>
      </c>
      <c r="S6625" t="e">
        <v>#N/A</v>
      </c>
    </row>
    <row r="6626" spans="17:19" hidden="1">
      <c r="Q6626" t="str">
        <v/>
      </c>
      <c r="S6626" t="e">
        <v>#N/A</v>
      </c>
    </row>
    <row r="6627" spans="17:19" hidden="1">
      <c r="Q6627" t="str">
        <v/>
      </c>
      <c r="S6627" t="e">
        <v>#N/A</v>
      </c>
    </row>
    <row r="6628" spans="17:19" hidden="1">
      <c r="Q6628" t="str">
        <v/>
      </c>
      <c r="S6628" t="e">
        <v>#N/A</v>
      </c>
    </row>
    <row r="6629" spans="17:19" hidden="1">
      <c r="Q6629" t="str">
        <v/>
      </c>
      <c r="S6629" t="e">
        <v>#N/A</v>
      </c>
    </row>
    <row r="6630" spans="17:19" hidden="1">
      <c r="Q6630" t="str">
        <v/>
      </c>
      <c r="S6630" t="e">
        <v>#N/A</v>
      </c>
    </row>
    <row r="6631" spans="17:19" hidden="1">
      <c r="Q6631" t="str">
        <v/>
      </c>
      <c r="S6631" t="e">
        <v>#N/A</v>
      </c>
    </row>
    <row r="6632" spans="17:19" hidden="1">
      <c r="Q6632" t="str">
        <v/>
      </c>
      <c r="S6632" t="e">
        <v>#N/A</v>
      </c>
    </row>
    <row r="6633" spans="17:19" hidden="1">
      <c r="Q6633" t="str">
        <v/>
      </c>
      <c r="S6633" t="e">
        <v>#N/A</v>
      </c>
    </row>
    <row r="6634" spans="17:19" hidden="1">
      <c r="Q6634" t="str">
        <v/>
      </c>
      <c r="S6634" t="e">
        <v>#N/A</v>
      </c>
    </row>
    <row r="6635" spans="17:19" hidden="1">
      <c r="Q6635" t="str">
        <v/>
      </c>
      <c r="S6635" t="e">
        <v>#N/A</v>
      </c>
    </row>
    <row r="6636" spans="17:19" hidden="1">
      <c r="Q6636" t="str">
        <v/>
      </c>
      <c r="S6636" t="e">
        <v>#N/A</v>
      </c>
    </row>
    <row r="6637" spans="17:19" hidden="1">
      <c r="Q6637" t="str">
        <v/>
      </c>
      <c r="S6637" t="e">
        <v>#N/A</v>
      </c>
    </row>
    <row r="6638" spans="17:19" hidden="1">
      <c r="Q6638" t="str">
        <v/>
      </c>
      <c r="S6638" t="e">
        <v>#N/A</v>
      </c>
    </row>
    <row r="6639" spans="17:19" hidden="1">
      <c r="Q6639" t="str">
        <v/>
      </c>
      <c r="S6639" t="e">
        <v>#N/A</v>
      </c>
    </row>
    <row r="6640" spans="17:19" hidden="1">
      <c r="Q6640" t="str">
        <v/>
      </c>
      <c r="S6640" t="e">
        <v>#N/A</v>
      </c>
    </row>
    <row r="6641" spans="17:19" hidden="1">
      <c r="Q6641" t="str">
        <v/>
      </c>
      <c r="S6641" t="e">
        <v>#N/A</v>
      </c>
    </row>
    <row r="6642" spans="17:19" hidden="1">
      <c r="Q6642" t="str">
        <v/>
      </c>
      <c r="S6642" t="e">
        <v>#N/A</v>
      </c>
    </row>
    <row r="6643" spans="17:19" hidden="1">
      <c r="Q6643" t="str">
        <v/>
      </c>
      <c r="S6643" t="e">
        <v>#N/A</v>
      </c>
    </row>
    <row r="6644" spans="17:19" hidden="1">
      <c r="Q6644" t="str">
        <v/>
      </c>
      <c r="S6644" t="e">
        <v>#N/A</v>
      </c>
    </row>
    <row r="6645" spans="17:19" hidden="1">
      <c r="Q6645" t="str">
        <v/>
      </c>
      <c r="S6645" t="e">
        <v>#N/A</v>
      </c>
    </row>
    <row r="6646" spans="17:19" hidden="1">
      <c r="Q6646" t="str">
        <v/>
      </c>
      <c r="S6646" t="e">
        <v>#N/A</v>
      </c>
    </row>
    <row r="6647" spans="17:19" hidden="1">
      <c r="Q6647" t="str">
        <v/>
      </c>
      <c r="S6647" t="e">
        <v>#N/A</v>
      </c>
    </row>
    <row r="6648" spans="17:19" hidden="1">
      <c r="Q6648" t="str">
        <v/>
      </c>
      <c r="S6648" t="e">
        <v>#N/A</v>
      </c>
    </row>
    <row r="6649" spans="17:19" hidden="1">
      <c r="Q6649" t="str">
        <v/>
      </c>
      <c r="S6649" t="e">
        <v>#N/A</v>
      </c>
    </row>
    <row r="6650" spans="17:19" hidden="1">
      <c r="Q6650" t="str">
        <v/>
      </c>
      <c r="S6650" t="e">
        <v>#N/A</v>
      </c>
    </row>
    <row r="6651" spans="17:19" hidden="1">
      <c r="Q6651" t="str">
        <v/>
      </c>
      <c r="S6651" t="e">
        <v>#N/A</v>
      </c>
    </row>
    <row r="6652" spans="17:19" hidden="1">
      <c r="Q6652" t="str">
        <v/>
      </c>
      <c r="S6652" t="e">
        <v>#N/A</v>
      </c>
    </row>
    <row r="6653" spans="17:19" hidden="1">
      <c r="Q6653" t="str">
        <v/>
      </c>
      <c r="S6653" t="e">
        <v>#N/A</v>
      </c>
    </row>
    <row r="6654" spans="17:19" hidden="1">
      <c r="Q6654" t="str">
        <v/>
      </c>
      <c r="S6654" t="e">
        <v>#N/A</v>
      </c>
    </row>
    <row r="6655" spans="17:19" hidden="1">
      <c r="Q6655" t="str">
        <v/>
      </c>
      <c r="S6655" t="e">
        <v>#N/A</v>
      </c>
    </row>
    <row r="6656" spans="17:19" hidden="1">
      <c r="Q6656" t="str">
        <v/>
      </c>
      <c r="S6656" t="e">
        <v>#N/A</v>
      </c>
    </row>
    <row r="6657" spans="17:19" hidden="1">
      <c r="Q6657" t="str">
        <v/>
      </c>
      <c r="S6657" t="e">
        <v>#N/A</v>
      </c>
    </row>
    <row r="6658" spans="17:19" hidden="1">
      <c r="Q6658" t="str">
        <v/>
      </c>
      <c r="S6658" t="e">
        <v>#N/A</v>
      </c>
    </row>
    <row r="6659" spans="17:19" hidden="1">
      <c r="Q6659" t="str">
        <v/>
      </c>
      <c r="S6659" t="e">
        <v>#N/A</v>
      </c>
    </row>
    <row r="6660" spans="17:19" hidden="1">
      <c r="Q6660" t="str">
        <v/>
      </c>
      <c r="S6660" t="e">
        <v>#N/A</v>
      </c>
    </row>
    <row r="6661" spans="17:19" hidden="1">
      <c r="Q6661" t="str">
        <v/>
      </c>
      <c r="S6661" t="e">
        <v>#N/A</v>
      </c>
    </row>
    <row r="6662" spans="17:19" hidden="1">
      <c r="Q6662" t="str">
        <v/>
      </c>
      <c r="S6662" t="e">
        <v>#N/A</v>
      </c>
    </row>
    <row r="6663" spans="17:19" hidden="1">
      <c r="Q6663" t="str">
        <v/>
      </c>
      <c r="S6663" t="e">
        <v>#N/A</v>
      </c>
    </row>
    <row r="6664" spans="17:19" hidden="1">
      <c r="Q6664" t="str">
        <v/>
      </c>
      <c r="S6664" t="e">
        <v>#N/A</v>
      </c>
    </row>
    <row r="6665" spans="17:19" hidden="1">
      <c r="Q6665" t="str">
        <v/>
      </c>
      <c r="S6665" t="e">
        <v>#N/A</v>
      </c>
    </row>
    <row r="6666" spans="17:19" hidden="1">
      <c r="Q6666" t="str">
        <v/>
      </c>
      <c r="S6666" t="e">
        <v>#N/A</v>
      </c>
    </row>
    <row r="6667" spans="17:19" hidden="1">
      <c r="Q6667" t="str">
        <v/>
      </c>
      <c r="S6667" t="e">
        <v>#N/A</v>
      </c>
    </row>
    <row r="6668" spans="17:19" hidden="1">
      <c r="Q6668" t="str">
        <v/>
      </c>
      <c r="S6668" t="e">
        <v>#N/A</v>
      </c>
    </row>
    <row r="6669" spans="17:19" hidden="1">
      <c r="Q6669" t="str">
        <v/>
      </c>
      <c r="S6669" t="e">
        <v>#N/A</v>
      </c>
    </row>
    <row r="6670" spans="17:19" hidden="1">
      <c r="Q6670" t="str">
        <v/>
      </c>
      <c r="S6670" t="e">
        <v>#N/A</v>
      </c>
    </row>
    <row r="6671" spans="17:19" hidden="1">
      <c r="Q6671" t="str">
        <v/>
      </c>
      <c r="S6671" t="e">
        <v>#N/A</v>
      </c>
    </row>
    <row r="6672" spans="17:19" hidden="1">
      <c r="Q6672" t="str">
        <v/>
      </c>
      <c r="S6672" t="e">
        <v>#N/A</v>
      </c>
    </row>
    <row r="6673" spans="17:19" hidden="1">
      <c r="Q6673" t="str">
        <v/>
      </c>
      <c r="S6673" t="e">
        <v>#N/A</v>
      </c>
    </row>
    <row r="6674" spans="17:19" hidden="1">
      <c r="Q6674" t="str">
        <v/>
      </c>
      <c r="S6674" t="e">
        <v>#N/A</v>
      </c>
    </row>
    <row r="6675" spans="17:19" hidden="1">
      <c r="Q6675" t="str">
        <v/>
      </c>
      <c r="S6675" t="e">
        <v>#N/A</v>
      </c>
    </row>
    <row r="6676" spans="17:19" hidden="1">
      <c r="Q6676" t="str">
        <v/>
      </c>
      <c r="S6676" t="e">
        <v>#N/A</v>
      </c>
    </row>
    <row r="6677" spans="17:19" hidden="1">
      <c r="Q6677" t="str">
        <v/>
      </c>
      <c r="S6677" t="e">
        <v>#N/A</v>
      </c>
    </row>
    <row r="6678" spans="17:19" hidden="1">
      <c r="Q6678" t="str">
        <v/>
      </c>
      <c r="S6678" t="e">
        <v>#N/A</v>
      </c>
    </row>
    <row r="6679" spans="17:19" hidden="1">
      <c r="Q6679" t="str">
        <v/>
      </c>
      <c r="S6679" t="e">
        <v>#N/A</v>
      </c>
    </row>
    <row r="6680" spans="17:19" hidden="1">
      <c r="Q6680" t="str">
        <v/>
      </c>
      <c r="S6680" t="e">
        <v>#N/A</v>
      </c>
    </row>
    <row r="6681" spans="17:19" hidden="1">
      <c r="Q6681" t="str">
        <v/>
      </c>
      <c r="S6681" t="e">
        <v>#N/A</v>
      </c>
    </row>
    <row r="6682" spans="17:19" hidden="1">
      <c r="Q6682" t="str">
        <v/>
      </c>
      <c r="S6682" t="e">
        <v>#N/A</v>
      </c>
    </row>
    <row r="6683" spans="17:19" hidden="1">
      <c r="Q6683" t="str">
        <v/>
      </c>
      <c r="S6683" t="e">
        <v>#N/A</v>
      </c>
    </row>
    <row r="6684" spans="17:19" hidden="1">
      <c r="Q6684" t="str">
        <v/>
      </c>
      <c r="S6684" t="e">
        <v>#N/A</v>
      </c>
    </row>
    <row r="6685" spans="17:19" hidden="1">
      <c r="Q6685" t="str">
        <v/>
      </c>
      <c r="S6685" t="e">
        <v>#N/A</v>
      </c>
    </row>
    <row r="6686" spans="17:19" hidden="1">
      <c r="Q6686" t="str">
        <v/>
      </c>
      <c r="S6686" t="e">
        <v>#N/A</v>
      </c>
    </row>
    <row r="6687" spans="17:19" hidden="1">
      <c r="Q6687" t="str">
        <v/>
      </c>
      <c r="S6687" t="e">
        <v>#N/A</v>
      </c>
    </row>
    <row r="6688" spans="17:19" hidden="1">
      <c r="Q6688" t="str">
        <v/>
      </c>
      <c r="S6688" t="e">
        <v>#N/A</v>
      </c>
    </row>
    <row r="6689" spans="17:19" hidden="1">
      <c r="Q6689" t="str">
        <v/>
      </c>
      <c r="S6689" t="e">
        <v>#N/A</v>
      </c>
    </row>
    <row r="6690" spans="17:19" hidden="1">
      <c r="Q6690" t="str">
        <v/>
      </c>
      <c r="S6690" t="e">
        <v>#N/A</v>
      </c>
    </row>
    <row r="6691" spans="17:19" hidden="1">
      <c r="Q6691" t="str">
        <v/>
      </c>
      <c r="S6691" t="e">
        <v>#N/A</v>
      </c>
    </row>
    <row r="6692" spans="17:19" hidden="1">
      <c r="Q6692" t="str">
        <v/>
      </c>
      <c r="S6692" t="e">
        <v>#N/A</v>
      </c>
    </row>
    <row r="6693" spans="17:19" hidden="1">
      <c r="Q6693" t="str">
        <v/>
      </c>
      <c r="S6693" t="e">
        <v>#N/A</v>
      </c>
    </row>
    <row r="6694" spans="17:19" hidden="1">
      <c r="Q6694" t="str">
        <v/>
      </c>
      <c r="S6694" t="e">
        <v>#N/A</v>
      </c>
    </row>
    <row r="6695" spans="17:19" hidden="1">
      <c r="Q6695" t="str">
        <v/>
      </c>
      <c r="S6695" t="e">
        <v>#N/A</v>
      </c>
    </row>
    <row r="6696" spans="17:19" hidden="1">
      <c r="Q6696" t="str">
        <v/>
      </c>
      <c r="S6696" t="e">
        <v>#N/A</v>
      </c>
    </row>
    <row r="6697" spans="17:19" hidden="1">
      <c r="Q6697" t="str">
        <v/>
      </c>
      <c r="S6697" t="e">
        <v>#N/A</v>
      </c>
    </row>
    <row r="6698" spans="17:19" hidden="1">
      <c r="Q6698" t="str">
        <v/>
      </c>
      <c r="S6698" t="e">
        <v>#N/A</v>
      </c>
    </row>
    <row r="6699" spans="17:19" hidden="1">
      <c r="Q6699" t="str">
        <v/>
      </c>
      <c r="S6699" t="e">
        <v>#N/A</v>
      </c>
    </row>
    <row r="6700" spans="17:19" hidden="1">
      <c r="Q6700" t="str">
        <v/>
      </c>
      <c r="S6700" t="e">
        <v>#N/A</v>
      </c>
    </row>
    <row r="6701" spans="17:19" hidden="1">
      <c r="Q6701" t="str">
        <v/>
      </c>
      <c r="S6701" t="e">
        <v>#N/A</v>
      </c>
    </row>
    <row r="6702" spans="17:19" hidden="1">
      <c r="Q6702" t="str">
        <v/>
      </c>
      <c r="S6702" t="e">
        <v>#N/A</v>
      </c>
    </row>
    <row r="6703" spans="17:19" hidden="1">
      <c r="Q6703" t="str">
        <v/>
      </c>
      <c r="S6703" t="e">
        <v>#N/A</v>
      </c>
    </row>
    <row r="6704" spans="17:19" hidden="1">
      <c r="Q6704" t="str">
        <v/>
      </c>
      <c r="S6704" t="e">
        <v>#N/A</v>
      </c>
    </row>
    <row r="6705" spans="17:19" hidden="1">
      <c r="Q6705" t="str">
        <v/>
      </c>
      <c r="S6705" t="e">
        <v>#N/A</v>
      </c>
    </row>
    <row r="6706" spans="17:19" hidden="1">
      <c r="Q6706" t="str">
        <v/>
      </c>
      <c r="S6706" t="e">
        <v>#N/A</v>
      </c>
    </row>
    <row r="6707" spans="17:19" hidden="1">
      <c r="Q6707" t="str">
        <v/>
      </c>
      <c r="S6707" t="e">
        <v>#N/A</v>
      </c>
    </row>
    <row r="6708" spans="17:19" hidden="1">
      <c r="Q6708" t="str">
        <v/>
      </c>
      <c r="S6708" t="e">
        <v>#N/A</v>
      </c>
    </row>
    <row r="6709" spans="17:19" hidden="1">
      <c r="Q6709" t="str">
        <v/>
      </c>
      <c r="S6709" t="e">
        <v>#N/A</v>
      </c>
    </row>
    <row r="6710" spans="17:19" hidden="1">
      <c r="Q6710" t="str">
        <v/>
      </c>
      <c r="S6710" t="e">
        <v>#N/A</v>
      </c>
    </row>
    <row r="6711" spans="17:19" hidden="1">
      <c r="Q6711" t="str">
        <v/>
      </c>
      <c r="S6711" t="e">
        <v>#N/A</v>
      </c>
    </row>
    <row r="6712" spans="17:19" hidden="1">
      <c r="Q6712" t="str">
        <v/>
      </c>
      <c r="S6712" t="e">
        <v>#N/A</v>
      </c>
    </row>
    <row r="6713" spans="17:19" hidden="1">
      <c r="Q6713" t="str">
        <v/>
      </c>
      <c r="S6713" t="e">
        <v>#N/A</v>
      </c>
    </row>
    <row r="6714" spans="17:19" hidden="1">
      <c r="Q6714" t="str">
        <v/>
      </c>
      <c r="S6714" t="e">
        <v>#N/A</v>
      </c>
    </row>
    <row r="6715" spans="17:19" hidden="1">
      <c r="Q6715" t="str">
        <v/>
      </c>
      <c r="S6715" t="e">
        <v>#N/A</v>
      </c>
    </row>
    <row r="6716" spans="17:19" hidden="1">
      <c r="Q6716" t="str">
        <v/>
      </c>
      <c r="S6716" t="e">
        <v>#N/A</v>
      </c>
    </row>
    <row r="6717" spans="17:19" hidden="1">
      <c r="Q6717" t="str">
        <v/>
      </c>
      <c r="S6717" t="e">
        <v>#N/A</v>
      </c>
    </row>
    <row r="6718" spans="17:19" hidden="1">
      <c r="Q6718" t="str">
        <v/>
      </c>
      <c r="S6718" t="e">
        <v>#N/A</v>
      </c>
    </row>
    <row r="6719" spans="17:19" hidden="1">
      <c r="Q6719" t="str">
        <v/>
      </c>
      <c r="S6719" t="e">
        <v>#N/A</v>
      </c>
    </row>
    <row r="6720" spans="17:19" hidden="1">
      <c r="Q6720" t="str">
        <v/>
      </c>
      <c r="S6720" t="e">
        <v>#N/A</v>
      </c>
    </row>
    <row r="6721" spans="17:19" hidden="1">
      <c r="Q6721" t="str">
        <v/>
      </c>
      <c r="S6721" t="e">
        <v>#N/A</v>
      </c>
    </row>
    <row r="6722" spans="17:19" hidden="1">
      <c r="Q6722" t="str">
        <v/>
      </c>
      <c r="S6722" t="e">
        <v>#N/A</v>
      </c>
    </row>
    <row r="6723" spans="17:19" hidden="1">
      <c r="Q6723" t="str">
        <v/>
      </c>
      <c r="S6723" t="e">
        <v>#N/A</v>
      </c>
    </row>
    <row r="6724" spans="17:19" hidden="1">
      <c r="Q6724" t="str">
        <v/>
      </c>
      <c r="S6724" t="e">
        <v>#N/A</v>
      </c>
    </row>
    <row r="6725" spans="17:19" hidden="1">
      <c r="Q6725" t="str">
        <v/>
      </c>
      <c r="S6725" t="e">
        <v>#N/A</v>
      </c>
    </row>
    <row r="6726" spans="17:19" hidden="1">
      <c r="Q6726" t="str">
        <v/>
      </c>
      <c r="S6726" t="e">
        <v>#N/A</v>
      </c>
    </row>
    <row r="6727" spans="17:19" hidden="1">
      <c r="Q6727" t="str">
        <v/>
      </c>
      <c r="S6727" t="e">
        <v>#N/A</v>
      </c>
    </row>
    <row r="6728" spans="17:19" hidden="1">
      <c r="Q6728" t="str">
        <v/>
      </c>
      <c r="S6728" t="e">
        <v>#N/A</v>
      </c>
    </row>
    <row r="6729" spans="17:19" hidden="1">
      <c r="Q6729" t="str">
        <v/>
      </c>
      <c r="S6729" t="e">
        <v>#N/A</v>
      </c>
    </row>
    <row r="6730" spans="17:19" hidden="1">
      <c r="Q6730" t="str">
        <v/>
      </c>
      <c r="S6730" t="e">
        <v>#N/A</v>
      </c>
    </row>
    <row r="6731" spans="17:19" hidden="1">
      <c r="Q6731" t="str">
        <v/>
      </c>
      <c r="S6731" t="e">
        <v>#N/A</v>
      </c>
    </row>
    <row r="6732" spans="17:19" hidden="1">
      <c r="Q6732" t="str">
        <v/>
      </c>
      <c r="S6732" t="e">
        <v>#N/A</v>
      </c>
    </row>
    <row r="6733" spans="17:19" hidden="1">
      <c r="Q6733" t="str">
        <v/>
      </c>
      <c r="S6733" t="e">
        <v>#N/A</v>
      </c>
    </row>
    <row r="6734" spans="17:19" hidden="1">
      <c r="Q6734" t="str">
        <v/>
      </c>
      <c r="S6734" t="e">
        <v>#N/A</v>
      </c>
    </row>
    <row r="6735" spans="17:19" hidden="1">
      <c r="Q6735" t="str">
        <v/>
      </c>
      <c r="S6735" t="e">
        <v>#N/A</v>
      </c>
    </row>
    <row r="6736" spans="17:19" hidden="1">
      <c r="Q6736" t="str">
        <v/>
      </c>
      <c r="S6736" t="e">
        <v>#N/A</v>
      </c>
    </row>
    <row r="6737" spans="17:19" hidden="1">
      <c r="Q6737" t="str">
        <v/>
      </c>
      <c r="S6737" t="e">
        <v>#N/A</v>
      </c>
    </row>
    <row r="6738" spans="17:19" hidden="1">
      <c r="Q6738" t="str">
        <v/>
      </c>
      <c r="S6738" t="e">
        <v>#N/A</v>
      </c>
    </row>
    <row r="6739" spans="17:19" hidden="1">
      <c r="Q6739" t="str">
        <v/>
      </c>
      <c r="S6739" t="e">
        <v>#N/A</v>
      </c>
    </row>
    <row r="6740" spans="17:19" hidden="1">
      <c r="Q6740" t="str">
        <v/>
      </c>
      <c r="S6740" t="e">
        <v>#N/A</v>
      </c>
    </row>
    <row r="6741" spans="17:19" hidden="1">
      <c r="Q6741" t="str">
        <v/>
      </c>
      <c r="S6741" t="e">
        <v>#N/A</v>
      </c>
    </row>
    <row r="6742" spans="17:19" hidden="1">
      <c r="Q6742" t="str">
        <v/>
      </c>
      <c r="S6742" t="e">
        <v>#N/A</v>
      </c>
    </row>
    <row r="6743" spans="17:19" hidden="1">
      <c r="Q6743" t="str">
        <v/>
      </c>
      <c r="S6743" t="e">
        <v>#N/A</v>
      </c>
    </row>
    <row r="6744" spans="17:19" hidden="1">
      <c r="Q6744" t="str">
        <v/>
      </c>
      <c r="S6744" t="e">
        <v>#N/A</v>
      </c>
    </row>
    <row r="6745" spans="17:19" hidden="1">
      <c r="Q6745" t="str">
        <v/>
      </c>
      <c r="S6745" t="e">
        <v>#N/A</v>
      </c>
    </row>
    <row r="6746" spans="17:19" hidden="1">
      <c r="Q6746" t="str">
        <v/>
      </c>
      <c r="S6746" t="e">
        <v>#N/A</v>
      </c>
    </row>
    <row r="6747" spans="17:19" hidden="1">
      <c r="Q6747" t="str">
        <v/>
      </c>
      <c r="S6747" t="e">
        <v>#N/A</v>
      </c>
    </row>
    <row r="6748" spans="17:19" hidden="1">
      <c r="Q6748" t="str">
        <v/>
      </c>
      <c r="S6748" t="e">
        <v>#N/A</v>
      </c>
    </row>
    <row r="6749" spans="17:19" hidden="1">
      <c r="Q6749" t="str">
        <v/>
      </c>
      <c r="S6749" t="e">
        <v>#N/A</v>
      </c>
    </row>
    <row r="6750" spans="17:19" hidden="1">
      <c r="Q6750" t="str">
        <v/>
      </c>
      <c r="S6750" t="e">
        <v>#N/A</v>
      </c>
    </row>
    <row r="6751" spans="17:19" hidden="1">
      <c r="Q6751" t="str">
        <v/>
      </c>
      <c r="S6751" t="e">
        <v>#N/A</v>
      </c>
    </row>
    <row r="6752" spans="17:19" hidden="1">
      <c r="Q6752" t="str">
        <v/>
      </c>
      <c r="S6752" t="e">
        <v>#N/A</v>
      </c>
    </row>
    <row r="6753" spans="17:19" hidden="1">
      <c r="Q6753" t="str">
        <v/>
      </c>
      <c r="S6753" t="e">
        <v>#N/A</v>
      </c>
    </row>
    <row r="6754" spans="17:19" hidden="1">
      <c r="Q6754" t="str">
        <v/>
      </c>
      <c r="S6754" t="e">
        <v>#N/A</v>
      </c>
    </row>
    <row r="6755" spans="17:19" hidden="1">
      <c r="Q6755" t="str">
        <v/>
      </c>
      <c r="S6755" t="e">
        <v>#N/A</v>
      </c>
    </row>
    <row r="6756" spans="17:19" hidden="1">
      <c r="Q6756" t="str">
        <v/>
      </c>
      <c r="S6756" t="e">
        <v>#N/A</v>
      </c>
    </row>
    <row r="6757" spans="17:19" hidden="1">
      <c r="Q6757" t="str">
        <v/>
      </c>
      <c r="S6757" t="e">
        <v>#N/A</v>
      </c>
    </row>
    <row r="6758" spans="17:19" hidden="1">
      <c r="Q6758" t="str">
        <v/>
      </c>
      <c r="S6758" t="e">
        <v>#N/A</v>
      </c>
    </row>
    <row r="6759" spans="17:19" hidden="1">
      <c r="Q6759" t="str">
        <v/>
      </c>
      <c r="S6759" t="e">
        <v>#N/A</v>
      </c>
    </row>
    <row r="6760" spans="17:19" hidden="1">
      <c r="Q6760" t="str">
        <v/>
      </c>
      <c r="S6760" t="e">
        <v>#N/A</v>
      </c>
    </row>
    <row r="6761" spans="17:19" hidden="1">
      <c r="Q6761" t="str">
        <v/>
      </c>
      <c r="S6761" t="e">
        <v>#N/A</v>
      </c>
    </row>
    <row r="6762" spans="17:19" hidden="1">
      <c r="Q6762" t="str">
        <v/>
      </c>
      <c r="S6762" t="e">
        <v>#N/A</v>
      </c>
    </row>
    <row r="6763" spans="17:19" hidden="1">
      <c r="Q6763" t="str">
        <v/>
      </c>
      <c r="S6763" t="e">
        <v>#N/A</v>
      </c>
    </row>
    <row r="6764" spans="17:19" hidden="1">
      <c r="Q6764" t="str">
        <v/>
      </c>
      <c r="S6764" t="e">
        <v>#N/A</v>
      </c>
    </row>
    <row r="6765" spans="17:19" hidden="1">
      <c r="Q6765" t="str">
        <v/>
      </c>
      <c r="S6765" t="e">
        <v>#N/A</v>
      </c>
    </row>
    <row r="6766" spans="17:19" hidden="1">
      <c r="Q6766" t="str">
        <v/>
      </c>
      <c r="S6766" t="e">
        <v>#N/A</v>
      </c>
    </row>
    <row r="6767" spans="17:19" hidden="1">
      <c r="Q6767" t="str">
        <v/>
      </c>
      <c r="S6767" t="e">
        <v>#N/A</v>
      </c>
    </row>
    <row r="6768" spans="17:19" hidden="1">
      <c r="Q6768" t="str">
        <v/>
      </c>
      <c r="S6768" t="e">
        <v>#N/A</v>
      </c>
    </row>
    <row r="6769" spans="17:19" hidden="1">
      <c r="Q6769" t="str">
        <v/>
      </c>
      <c r="S6769" t="e">
        <v>#N/A</v>
      </c>
    </row>
    <row r="6770" spans="17:19" hidden="1">
      <c r="Q6770" t="str">
        <v/>
      </c>
      <c r="S6770" t="e">
        <v>#N/A</v>
      </c>
    </row>
    <row r="6771" spans="17:19" hidden="1">
      <c r="Q6771" t="str">
        <v/>
      </c>
      <c r="S6771" t="e">
        <v>#N/A</v>
      </c>
    </row>
    <row r="6772" spans="17:19" hidden="1">
      <c r="Q6772" t="str">
        <v/>
      </c>
      <c r="S6772" t="e">
        <v>#N/A</v>
      </c>
    </row>
    <row r="6773" spans="17:19" hidden="1">
      <c r="Q6773" t="str">
        <v/>
      </c>
      <c r="S6773" t="e">
        <v>#N/A</v>
      </c>
    </row>
    <row r="6774" spans="17:19" hidden="1">
      <c r="Q6774" t="str">
        <v/>
      </c>
      <c r="S6774" t="e">
        <v>#N/A</v>
      </c>
    </row>
    <row r="6775" spans="17:19" hidden="1">
      <c r="Q6775" t="str">
        <v/>
      </c>
      <c r="S6775" t="e">
        <v>#N/A</v>
      </c>
    </row>
    <row r="6776" spans="17:19" hidden="1">
      <c r="Q6776" t="str">
        <v/>
      </c>
      <c r="S6776" t="e">
        <v>#N/A</v>
      </c>
    </row>
    <row r="6777" spans="17:19" hidden="1">
      <c r="Q6777" t="str">
        <v/>
      </c>
      <c r="S6777" t="e">
        <v>#N/A</v>
      </c>
    </row>
    <row r="6778" spans="17:19" hidden="1">
      <c r="Q6778" t="str">
        <v/>
      </c>
      <c r="S6778" t="e">
        <v>#N/A</v>
      </c>
    </row>
    <row r="6779" spans="17:19" hidden="1">
      <c r="Q6779" t="str">
        <v/>
      </c>
      <c r="S6779" t="e">
        <v>#N/A</v>
      </c>
    </row>
    <row r="6780" spans="17:19" hidden="1">
      <c r="Q6780" t="str">
        <v/>
      </c>
      <c r="S6780" t="e">
        <v>#N/A</v>
      </c>
    </row>
    <row r="6781" spans="17:19" hidden="1">
      <c r="Q6781" t="str">
        <v/>
      </c>
      <c r="S6781" t="e">
        <v>#N/A</v>
      </c>
    </row>
    <row r="6782" spans="17:19" hidden="1">
      <c r="Q6782" t="str">
        <v/>
      </c>
      <c r="S6782" t="e">
        <v>#N/A</v>
      </c>
    </row>
    <row r="6783" spans="17:19" hidden="1">
      <c r="Q6783" t="str">
        <v/>
      </c>
      <c r="S6783" t="e">
        <v>#N/A</v>
      </c>
    </row>
    <row r="6784" spans="17:19" hidden="1">
      <c r="Q6784" t="str">
        <v/>
      </c>
      <c r="S6784" t="e">
        <v>#N/A</v>
      </c>
    </row>
    <row r="6785" spans="17:19" hidden="1">
      <c r="Q6785" t="str">
        <v/>
      </c>
      <c r="S6785" t="e">
        <v>#N/A</v>
      </c>
    </row>
    <row r="6786" spans="17:19" hidden="1">
      <c r="Q6786" t="str">
        <v/>
      </c>
      <c r="S6786" t="e">
        <v>#N/A</v>
      </c>
    </row>
    <row r="6787" spans="17:19" hidden="1">
      <c r="Q6787" t="str">
        <v/>
      </c>
      <c r="S6787" t="e">
        <v>#N/A</v>
      </c>
    </row>
    <row r="6788" spans="17:19" hidden="1">
      <c r="Q6788" t="str">
        <v/>
      </c>
      <c r="S6788" t="e">
        <v>#N/A</v>
      </c>
    </row>
    <row r="6789" spans="17:19" hidden="1">
      <c r="Q6789" t="str">
        <v/>
      </c>
      <c r="S6789" t="e">
        <v>#N/A</v>
      </c>
    </row>
    <row r="6790" spans="17:19" hidden="1">
      <c r="Q6790" t="str">
        <v/>
      </c>
      <c r="S6790" t="e">
        <v>#N/A</v>
      </c>
    </row>
    <row r="6791" spans="17:19" hidden="1">
      <c r="Q6791" t="str">
        <v/>
      </c>
      <c r="S6791" t="e">
        <v>#N/A</v>
      </c>
    </row>
    <row r="6792" spans="17:19" hidden="1">
      <c r="Q6792" t="str">
        <v/>
      </c>
      <c r="S6792" t="e">
        <v>#N/A</v>
      </c>
    </row>
    <row r="6793" spans="17:19" hidden="1">
      <c r="Q6793" t="str">
        <v/>
      </c>
      <c r="S6793" t="e">
        <v>#N/A</v>
      </c>
    </row>
    <row r="6794" spans="17:19" hidden="1">
      <c r="Q6794" t="str">
        <v/>
      </c>
      <c r="S6794" t="e">
        <v>#N/A</v>
      </c>
    </row>
    <row r="6795" spans="17:19" hidden="1">
      <c r="Q6795" t="str">
        <v/>
      </c>
      <c r="S6795" t="e">
        <v>#N/A</v>
      </c>
    </row>
    <row r="6796" spans="17:19" hidden="1">
      <c r="Q6796" t="str">
        <v/>
      </c>
      <c r="S6796" t="e">
        <v>#N/A</v>
      </c>
    </row>
    <row r="6797" spans="17:19" hidden="1">
      <c r="Q6797" t="str">
        <v/>
      </c>
      <c r="S6797" t="e">
        <v>#N/A</v>
      </c>
    </row>
    <row r="6798" spans="17:19" hidden="1">
      <c r="Q6798" t="str">
        <v/>
      </c>
      <c r="S6798" t="e">
        <v>#N/A</v>
      </c>
    </row>
    <row r="6799" spans="17:19" hidden="1">
      <c r="Q6799" t="str">
        <v/>
      </c>
      <c r="S6799" t="e">
        <v>#N/A</v>
      </c>
    </row>
    <row r="6800" spans="17:19" hidden="1">
      <c r="Q6800" t="str">
        <v/>
      </c>
      <c r="S6800" t="e">
        <v>#N/A</v>
      </c>
    </row>
    <row r="6801" spans="17:19" hidden="1">
      <c r="Q6801" t="str">
        <v/>
      </c>
      <c r="S6801" t="e">
        <v>#N/A</v>
      </c>
    </row>
    <row r="6802" spans="17:19" hidden="1">
      <c r="Q6802" t="str">
        <v/>
      </c>
      <c r="S6802" t="e">
        <v>#N/A</v>
      </c>
    </row>
    <row r="6803" spans="17:19" hidden="1">
      <c r="Q6803" t="str">
        <v/>
      </c>
      <c r="S6803" t="e">
        <v>#N/A</v>
      </c>
    </row>
    <row r="6804" spans="17:19" hidden="1">
      <c r="Q6804" t="str">
        <v/>
      </c>
      <c r="S6804" t="e">
        <v>#N/A</v>
      </c>
    </row>
    <row r="6805" spans="17:19" hidden="1">
      <c r="Q6805" t="str">
        <v/>
      </c>
      <c r="S6805" t="e">
        <v>#N/A</v>
      </c>
    </row>
    <row r="6806" spans="17:19" hidden="1">
      <c r="Q6806" t="str">
        <v/>
      </c>
      <c r="S6806" t="e">
        <v>#N/A</v>
      </c>
    </row>
    <row r="6807" spans="17:19" hidden="1">
      <c r="Q6807" t="str">
        <v/>
      </c>
      <c r="S6807" t="e">
        <v>#N/A</v>
      </c>
    </row>
    <row r="6808" spans="17:19" hidden="1">
      <c r="Q6808" t="str">
        <v/>
      </c>
      <c r="S6808" t="e">
        <v>#N/A</v>
      </c>
    </row>
    <row r="6809" spans="17:19" hidden="1">
      <c r="Q6809" t="str">
        <v/>
      </c>
      <c r="S6809" t="e">
        <v>#N/A</v>
      </c>
    </row>
    <row r="6810" spans="17:19" hidden="1">
      <c r="Q6810" t="str">
        <v/>
      </c>
      <c r="S6810" t="e">
        <v>#N/A</v>
      </c>
    </row>
    <row r="6811" spans="17:19" hidden="1">
      <c r="Q6811" t="str">
        <v/>
      </c>
      <c r="S6811" t="e">
        <v>#N/A</v>
      </c>
    </row>
    <row r="6812" spans="17:19" hidden="1">
      <c r="Q6812" t="str">
        <v/>
      </c>
      <c r="S6812" t="e">
        <v>#N/A</v>
      </c>
    </row>
    <row r="6813" spans="17:19" hidden="1">
      <c r="Q6813" t="str">
        <v/>
      </c>
      <c r="S6813" t="e">
        <v>#N/A</v>
      </c>
    </row>
    <row r="6814" spans="17:19" hidden="1">
      <c r="Q6814" t="str">
        <v/>
      </c>
      <c r="S6814" t="e">
        <v>#N/A</v>
      </c>
    </row>
    <row r="6815" spans="17:19" hidden="1">
      <c r="Q6815" t="str">
        <v/>
      </c>
      <c r="S6815" t="e">
        <v>#N/A</v>
      </c>
    </row>
    <row r="6816" spans="17:19" hidden="1">
      <c r="Q6816" t="str">
        <v/>
      </c>
      <c r="S6816" t="e">
        <v>#N/A</v>
      </c>
    </row>
    <row r="6817" spans="17:19" hidden="1">
      <c r="Q6817" t="str">
        <v/>
      </c>
      <c r="S6817" t="e">
        <v>#N/A</v>
      </c>
    </row>
    <row r="6818" spans="17:19" hidden="1">
      <c r="Q6818" t="str">
        <v/>
      </c>
      <c r="S6818" t="e">
        <v>#N/A</v>
      </c>
    </row>
    <row r="6819" spans="17:19" hidden="1">
      <c r="Q6819" t="str">
        <v/>
      </c>
      <c r="S6819" t="e">
        <v>#N/A</v>
      </c>
    </row>
    <row r="6820" spans="17:19" hidden="1">
      <c r="Q6820" t="str">
        <v/>
      </c>
      <c r="S6820" t="e">
        <v>#N/A</v>
      </c>
    </row>
    <row r="6821" spans="17:19" hidden="1">
      <c r="Q6821" t="str">
        <v/>
      </c>
      <c r="S6821" t="e">
        <v>#N/A</v>
      </c>
    </row>
    <row r="6822" spans="17:19" hidden="1">
      <c r="Q6822" t="str">
        <v/>
      </c>
      <c r="S6822" t="e">
        <v>#N/A</v>
      </c>
    </row>
    <row r="6823" spans="17:19" hidden="1">
      <c r="Q6823" t="str">
        <v/>
      </c>
      <c r="S6823" t="e">
        <v>#N/A</v>
      </c>
    </row>
    <row r="6824" spans="17:19" hidden="1">
      <c r="Q6824" t="str">
        <v/>
      </c>
      <c r="S6824" t="e">
        <v>#N/A</v>
      </c>
    </row>
    <row r="6825" spans="17:19" hidden="1">
      <c r="Q6825" t="str">
        <v/>
      </c>
      <c r="S6825" t="e">
        <v>#N/A</v>
      </c>
    </row>
    <row r="6826" spans="17:19" hidden="1">
      <c r="Q6826" t="str">
        <v/>
      </c>
      <c r="S6826" t="e">
        <v>#N/A</v>
      </c>
    </row>
    <row r="6827" spans="17:19" hidden="1">
      <c r="Q6827" t="str">
        <v/>
      </c>
      <c r="S6827" t="e">
        <v>#N/A</v>
      </c>
    </row>
    <row r="6828" spans="17:19" hidden="1">
      <c r="Q6828" t="str">
        <v/>
      </c>
      <c r="S6828" t="e">
        <v>#N/A</v>
      </c>
    </row>
    <row r="6829" spans="17:19" hidden="1">
      <c r="Q6829" t="str">
        <v/>
      </c>
      <c r="S6829" t="e">
        <v>#N/A</v>
      </c>
    </row>
    <row r="6830" spans="17:19" hidden="1">
      <c r="Q6830" t="str">
        <v/>
      </c>
      <c r="S6830" t="e">
        <v>#N/A</v>
      </c>
    </row>
    <row r="6831" spans="17:19" hidden="1">
      <c r="Q6831" t="str">
        <v/>
      </c>
      <c r="S6831" t="e">
        <v>#N/A</v>
      </c>
    </row>
    <row r="6832" spans="17:19" hidden="1">
      <c r="Q6832" t="str">
        <v/>
      </c>
      <c r="S6832" t="e">
        <v>#N/A</v>
      </c>
    </row>
    <row r="6833" spans="17:19" hidden="1">
      <c r="Q6833" t="str">
        <v/>
      </c>
      <c r="S6833" t="e">
        <v>#N/A</v>
      </c>
    </row>
    <row r="6834" spans="17:19" hidden="1">
      <c r="Q6834" t="str">
        <v/>
      </c>
      <c r="S6834" t="e">
        <v>#N/A</v>
      </c>
    </row>
    <row r="6835" spans="17:19" hidden="1">
      <c r="Q6835" t="str">
        <v/>
      </c>
      <c r="S6835" t="e">
        <v>#N/A</v>
      </c>
    </row>
    <row r="6836" spans="17:19" hidden="1">
      <c r="Q6836" t="str">
        <v/>
      </c>
      <c r="S6836" t="e">
        <v>#N/A</v>
      </c>
    </row>
    <row r="6837" spans="17:19" hidden="1">
      <c r="Q6837" t="str">
        <v/>
      </c>
      <c r="S6837" t="e">
        <v>#N/A</v>
      </c>
    </row>
    <row r="6838" spans="17:19" hidden="1">
      <c r="Q6838" t="str">
        <v/>
      </c>
      <c r="S6838" t="e">
        <v>#N/A</v>
      </c>
    </row>
    <row r="6839" spans="17:19" hidden="1">
      <c r="Q6839" t="str">
        <v/>
      </c>
      <c r="S6839" t="e">
        <v>#N/A</v>
      </c>
    </row>
    <row r="6840" spans="17:19" hidden="1">
      <c r="Q6840" t="str">
        <v/>
      </c>
      <c r="S6840" t="e">
        <v>#N/A</v>
      </c>
    </row>
    <row r="6841" spans="17:19" hidden="1">
      <c r="Q6841" t="str">
        <v/>
      </c>
      <c r="S6841" t="e">
        <v>#N/A</v>
      </c>
    </row>
    <row r="6842" spans="17:19" hidden="1">
      <c r="Q6842" t="str">
        <v/>
      </c>
      <c r="S6842" t="e">
        <v>#N/A</v>
      </c>
    </row>
    <row r="6843" spans="17:19" hidden="1">
      <c r="Q6843" t="str">
        <v/>
      </c>
      <c r="S6843" t="e">
        <v>#N/A</v>
      </c>
    </row>
    <row r="6844" spans="17:19" hidden="1">
      <c r="Q6844" t="str">
        <v/>
      </c>
      <c r="S6844" t="e">
        <v>#N/A</v>
      </c>
    </row>
    <row r="6845" spans="17:19" hidden="1">
      <c r="Q6845" t="str">
        <v/>
      </c>
      <c r="S6845" t="e">
        <v>#N/A</v>
      </c>
    </row>
    <row r="6846" spans="17:19" hidden="1">
      <c r="Q6846" t="str">
        <v/>
      </c>
      <c r="S6846" t="e">
        <v>#N/A</v>
      </c>
    </row>
    <row r="6847" spans="17:19" hidden="1">
      <c r="Q6847" t="str">
        <v/>
      </c>
      <c r="S6847" t="e">
        <v>#N/A</v>
      </c>
    </row>
    <row r="6848" spans="17:19" hidden="1">
      <c r="Q6848" t="str">
        <v/>
      </c>
      <c r="S6848" t="e">
        <v>#N/A</v>
      </c>
    </row>
    <row r="6849" spans="17:19" hidden="1">
      <c r="Q6849" t="str">
        <v/>
      </c>
      <c r="S6849" t="e">
        <v>#N/A</v>
      </c>
    </row>
    <row r="6850" spans="17:19" hidden="1">
      <c r="Q6850" t="str">
        <v/>
      </c>
      <c r="S6850" t="e">
        <v>#N/A</v>
      </c>
    </row>
    <row r="6851" spans="17:19" hidden="1">
      <c r="Q6851" t="str">
        <v/>
      </c>
      <c r="S6851" t="e">
        <v>#N/A</v>
      </c>
    </row>
    <row r="6852" spans="17:19" hidden="1">
      <c r="Q6852" t="str">
        <v/>
      </c>
      <c r="S6852" t="e">
        <v>#N/A</v>
      </c>
    </row>
    <row r="6853" spans="17:19" hidden="1">
      <c r="Q6853" t="str">
        <v/>
      </c>
      <c r="S6853" t="e">
        <v>#N/A</v>
      </c>
    </row>
    <row r="6854" spans="17:19" hidden="1">
      <c r="Q6854" t="str">
        <v/>
      </c>
      <c r="S6854" t="e">
        <v>#N/A</v>
      </c>
    </row>
    <row r="6855" spans="17:19" hidden="1">
      <c r="Q6855" t="str">
        <v/>
      </c>
      <c r="S6855" t="e">
        <v>#N/A</v>
      </c>
    </row>
    <row r="6856" spans="17:19" hidden="1">
      <c r="Q6856" t="str">
        <v/>
      </c>
      <c r="S6856" t="e">
        <v>#N/A</v>
      </c>
    </row>
    <row r="6857" spans="17:19" hidden="1">
      <c r="Q6857" t="str">
        <v/>
      </c>
      <c r="S6857" t="e">
        <v>#N/A</v>
      </c>
    </row>
    <row r="6858" spans="17:19" hidden="1">
      <c r="Q6858" t="str">
        <v/>
      </c>
      <c r="S6858" t="e">
        <v>#N/A</v>
      </c>
    </row>
    <row r="6859" spans="17:19" hidden="1">
      <c r="Q6859" t="str">
        <v/>
      </c>
      <c r="S6859" t="e">
        <v>#N/A</v>
      </c>
    </row>
    <row r="6860" spans="17:19" hidden="1">
      <c r="Q6860" t="str">
        <v/>
      </c>
      <c r="S6860" t="e">
        <v>#N/A</v>
      </c>
    </row>
    <row r="6861" spans="17:19" hidden="1">
      <c r="Q6861" t="str">
        <v/>
      </c>
      <c r="S6861" t="e">
        <v>#N/A</v>
      </c>
    </row>
    <row r="6862" spans="17:19" hidden="1">
      <c r="Q6862" t="str">
        <v/>
      </c>
      <c r="S6862" t="e">
        <v>#N/A</v>
      </c>
    </row>
    <row r="6863" spans="17:19" hidden="1">
      <c r="Q6863" t="str">
        <v/>
      </c>
      <c r="S6863" t="e">
        <v>#N/A</v>
      </c>
    </row>
    <row r="6864" spans="17:19" hidden="1">
      <c r="Q6864" t="str">
        <v/>
      </c>
      <c r="S6864" t="e">
        <v>#N/A</v>
      </c>
    </row>
    <row r="6865" spans="17:19" hidden="1">
      <c r="Q6865" t="str">
        <v/>
      </c>
      <c r="S6865" t="e">
        <v>#N/A</v>
      </c>
    </row>
    <row r="6866" spans="17:19" hidden="1">
      <c r="Q6866" t="str">
        <v/>
      </c>
      <c r="S6866" t="e">
        <v>#N/A</v>
      </c>
    </row>
    <row r="6867" spans="17:19" hidden="1">
      <c r="Q6867" t="str">
        <v/>
      </c>
      <c r="S6867" t="e">
        <v>#N/A</v>
      </c>
    </row>
    <row r="6868" spans="17:19" hidden="1">
      <c r="Q6868" t="str">
        <v/>
      </c>
      <c r="S6868" t="e">
        <v>#N/A</v>
      </c>
    </row>
    <row r="6869" spans="17:19" hidden="1">
      <c r="Q6869" t="str">
        <v/>
      </c>
      <c r="S6869" t="e">
        <v>#N/A</v>
      </c>
    </row>
    <row r="6870" spans="17:19" hidden="1">
      <c r="Q6870" t="str">
        <v/>
      </c>
      <c r="S6870" t="e">
        <v>#N/A</v>
      </c>
    </row>
    <row r="6871" spans="17:19" hidden="1">
      <c r="Q6871" t="str">
        <v/>
      </c>
      <c r="S6871" t="e">
        <v>#N/A</v>
      </c>
    </row>
    <row r="6872" spans="17:19" hidden="1">
      <c r="Q6872" t="str">
        <v/>
      </c>
      <c r="S6872" t="e">
        <v>#N/A</v>
      </c>
    </row>
    <row r="6873" spans="17:19" hidden="1">
      <c r="Q6873" t="str">
        <v/>
      </c>
      <c r="S6873" t="e">
        <v>#N/A</v>
      </c>
    </row>
    <row r="6874" spans="17:19" hidden="1">
      <c r="Q6874" t="str">
        <v/>
      </c>
      <c r="S6874" t="e">
        <v>#N/A</v>
      </c>
    </row>
    <row r="6875" spans="17:19" hidden="1">
      <c r="Q6875" t="str">
        <v/>
      </c>
      <c r="S6875" t="e">
        <v>#N/A</v>
      </c>
    </row>
    <row r="6876" spans="17:19" hidden="1">
      <c r="Q6876" t="str">
        <v/>
      </c>
      <c r="S6876" t="e">
        <v>#N/A</v>
      </c>
    </row>
    <row r="6877" spans="17:19" hidden="1">
      <c r="Q6877" t="str">
        <v/>
      </c>
      <c r="S6877" t="e">
        <v>#N/A</v>
      </c>
    </row>
    <row r="6878" spans="17:19" hidden="1">
      <c r="Q6878" t="str">
        <v/>
      </c>
      <c r="S6878" t="e">
        <v>#N/A</v>
      </c>
    </row>
    <row r="6879" spans="17:19" hidden="1">
      <c r="Q6879" t="str">
        <v/>
      </c>
      <c r="S6879" t="e">
        <v>#N/A</v>
      </c>
    </row>
    <row r="6880" spans="17:19" hidden="1">
      <c r="Q6880" t="str">
        <v/>
      </c>
      <c r="S6880" t="e">
        <v>#N/A</v>
      </c>
    </row>
    <row r="6881" spans="17:19" hidden="1">
      <c r="Q6881" t="str">
        <v/>
      </c>
      <c r="S6881" t="e">
        <v>#N/A</v>
      </c>
    </row>
    <row r="6882" spans="17:19" hidden="1">
      <c r="Q6882" t="str">
        <v/>
      </c>
      <c r="S6882" t="e">
        <v>#N/A</v>
      </c>
    </row>
    <row r="6883" spans="17:19" hidden="1">
      <c r="Q6883" t="str">
        <v/>
      </c>
      <c r="S6883" t="e">
        <v>#N/A</v>
      </c>
    </row>
    <row r="6884" spans="17:19" hidden="1">
      <c r="Q6884" t="str">
        <v/>
      </c>
      <c r="S6884" t="e">
        <v>#N/A</v>
      </c>
    </row>
    <row r="6885" spans="17:19" hidden="1">
      <c r="Q6885" t="str">
        <v/>
      </c>
      <c r="S6885" t="e">
        <v>#N/A</v>
      </c>
    </row>
    <row r="6886" spans="17:19" hidden="1">
      <c r="Q6886" t="str">
        <v/>
      </c>
      <c r="S6886" t="e">
        <v>#N/A</v>
      </c>
    </row>
    <row r="6887" spans="17:19" hidden="1">
      <c r="Q6887" t="str">
        <v/>
      </c>
      <c r="S6887" t="e">
        <v>#N/A</v>
      </c>
    </row>
    <row r="6888" spans="17:19" hidden="1">
      <c r="Q6888" t="str">
        <v/>
      </c>
      <c r="S6888" t="e">
        <v>#N/A</v>
      </c>
    </row>
    <row r="6889" spans="17:19" hidden="1">
      <c r="Q6889" t="str">
        <v/>
      </c>
      <c r="S6889" t="e">
        <v>#N/A</v>
      </c>
    </row>
    <row r="6890" spans="17:19" hidden="1">
      <c r="Q6890" t="str">
        <v/>
      </c>
      <c r="S6890" t="e">
        <v>#N/A</v>
      </c>
    </row>
    <row r="6891" spans="17:19" hidden="1">
      <c r="Q6891" t="str">
        <v/>
      </c>
      <c r="S6891" t="e">
        <v>#N/A</v>
      </c>
    </row>
    <row r="6892" spans="17:19" hidden="1">
      <c r="Q6892" t="str">
        <v/>
      </c>
      <c r="S6892" t="e">
        <v>#N/A</v>
      </c>
    </row>
    <row r="6893" spans="17:19" hidden="1">
      <c r="Q6893" t="str">
        <v/>
      </c>
      <c r="S6893" t="e">
        <v>#N/A</v>
      </c>
    </row>
    <row r="6894" spans="17:19" hidden="1">
      <c r="Q6894" t="str">
        <v/>
      </c>
      <c r="S6894" t="e">
        <v>#N/A</v>
      </c>
    </row>
    <row r="6895" spans="17:19" hidden="1">
      <c r="Q6895" t="str">
        <v/>
      </c>
      <c r="S6895" t="e">
        <v>#N/A</v>
      </c>
    </row>
    <row r="6896" spans="17:19" hidden="1">
      <c r="Q6896" t="str">
        <v/>
      </c>
      <c r="S6896" t="e">
        <v>#N/A</v>
      </c>
    </row>
    <row r="6897" spans="17:19" hidden="1">
      <c r="Q6897" t="str">
        <v/>
      </c>
      <c r="S6897" t="e">
        <v>#N/A</v>
      </c>
    </row>
    <row r="6898" spans="17:19" hidden="1">
      <c r="Q6898" t="str">
        <v/>
      </c>
      <c r="S6898" t="e">
        <v>#N/A</v>
      </c>
    </row>
    <row r="6899" spans="17:19" hidden="1">
      <c r="Q6899" t="str">
        <v/>
      </c>
      <c r="S6899" t="e">
        <v>#N/A</v>
      </c>
    </row>
    <row r="6900" spans="17:19" hidden="1">
      <c r="Q6900" t="str">
        <v/>
      </c>
      <c r="S6900" t="e">
        <v>#N/A</v>
      </c>
    </row>
    <row r="6901" spans="17:19" hidden="1">
      <c r="Q6901" t="str">
        <v/>
      </c>
      <c r="S6901" t="e">
        <v>#N/A</v>
      </c>
    </row>
    <row r="6902" spans="17:19" hidden="1">
      <c r="Q6902" t="str">
        <v/>
      </c>
      <c r="S6902" t="e">
        <v>#N/A</v>
      </c>
    </row>
    <row r="6903" spans="17:19" hidden="1">
      <c r="Q6903" t="str">
        <v/>
      </c>
      <c r="S6903" t="e">
        <v>#N/A</v>
      </c>
    </row>
    <row r="6904" spans="17:19" hidden="1">
      <c r="Q6904" t="str">
        <v/>
      </c>
      <c r="S6904" t="e">
        <v>#N/A</v>
      </c>
    </row>
    <row r="6905" spans="17:19" hidden="1">
      <c r="Q6905" t="str">
        <v/>
      </c>
      <c r="S6905" t="e">
        <v>#N/A</v>
      </c>
    </row>
    <row r="6906" spans="17:19" hidden="1">
      <c r="Q6906" t="str">
        <v/>
      </c>
      <c r="S6906" t="e">
        <v>#N/A</v>
      </c>
    </row>
    <row r="6907" spans="17:19" hidden="1">
      <c r="Q6907" t="str">
        <v/>
      </c>
      <c r="S6907" t="e">
        <v>#N/A</v>
      </c>
    </row>
    <row r="6908" spans="17:19" hidden="1">
      <c r="Q6908" t="str">
        <v/>
      </c>
      <c r="S6908" t="e">
        <v>#N/A</v>
      </c>
    </row>
    <row r="6909" spans="17:19" hidden="1">
      <c r="Q6909" t="str">
        <v/>
      </c>
      <c r="S6909" t="e">
        <v>#N/A</v>
      </c>
    </row>
    <row r="6910" spans="17:19" hidden="1">
      <c r="Q6910" t="str">
        <v/>
      </c>
      <c r="S6910" t="e">
        <v>#N/A</v>
      </c>
    </row>
    <row r="6911" spans="17:19" hidden="1">
      <c r="Q6911" t="str">
        <v/>
      </c>
      <c r="S6911" t="e">
        <v>#N/A</v>
      </c>
    </row>
    <row r="6912" spans="17:19" hidden="1">
      <c r="Q6912" t="str">
        <v/>
      </c>
      <c r="S6912" t="e">
        <v>#N/A</v>
      </c>
    </row>
    <row r="6913" spans="17:19" hidden="1">
      <c r="Q6913" t="str">
        <v/>
      </c>
      <c r="S6913" t="e">
        <v>#N/A</v>
      </c>
    </row>
    <row r="6914" spans="17:19" hidden="1">
      <c r="Q6914" t="str">
        <v/>
      </c>
      <c r="S6914" t="e">
        <v>#N/A</v>
      </c>
    </row>
    <row r="6915" spans="17:19" hidden="1">
      <c r="Q6915" t="str">
        <v/>
      </c>
      <c r="S6915" t="e">
        <v>#N/A</v>
      </c>
    </row>
    <row r="6916" spans="17:19" hidden="1">
      <c r="Q6916" t="str">
        <v/>
      </c>
      <c r="S6916" t="e">
        <v>#N/A</v>
      </c>
    </row>
    <row r="6917" spans="17:19" hidden="1">
      <c r="Q6917" t="str">
        <v/>
      </c>
      <c r="S6917" t="e">
        <v>#N/A</v>
      </c>
    </row>
    <row r="6918" spans="17:19" hidden="1">
      <c r="Q6918" t="str">
        <v/>
      </c>
      <c r="S6918" t="e">
        <v>#N/A</v>
      </c>
    </row>
    <row r="6919" spans="17:19" hidden="1">
      <c r="Q6919" t="str">
        <v/>
      </c>
      <c r="S6919" t="e">
        <v>#N/A</v>
      </c>
    </row>
    <row r="6920" spans="17:19" hidden="1">
      <c r="Q6920" t="str">
        <v/>
      </c>
      <c r="S6920" t="e">
        <v>#N/A</v>
      </c>
    </row>
    <row r="6921" spans="17:19" hidden="1">
      <c r="Q6921" t="str">
        <v/>
      </c>
      <c r="S6921" t="e">
        <v>#N/A</v>
      </c>
    </row>
    <row r="6922" spans="17:19" hidden="1">
      <c r="Q6922" t="str">
        <v/>
      </c>
      <c r="S6922" t="e">
        <v>#N/A</v>
      </c>
    </row>
    <row r="6923" spans="17:19" hidden="1">
      <c r="Q6923" t="str">
        <v/>
      </c>
      <c r="S6923" t="e">
        <v>#N/A</v>
      </c>
    </row>
    <row r="6924" spans="17:19" hidden="1">
      <c r="Q6924" t="str">
        <v/>
      </c>
      <c r="S6924" t="e">
        <v>#N/A</v>
      </c>
    </row>
    <row r="6925" spans="17:19" hidden="1">
      <c r="Q6925" t="str">
        <v/>
      </c>
      <c r="S6925" t="e">
        <v>#N/A</v>
      </c>
    </row>
    <row r="6926" spans="17:19" hidden="1">
      <c r="Q6926" t="str">
        <v/>
      </c>
      <c r="S6926" t="e">
        <v>#N/A</v>
      </c>
    </row>
    <row r="6927" spans="17:19" hidden="1">
      <c r="Q6927" t="str">
        <v/>
      </c>
      <c r="S6927" t="e">
        <v>#N/A</v>
      </c>
    </row>
    <row r="6928" spans="17:19" hidden="1">
      <c r="Q6928" t="str">
        <v/>
      </c>
      <c r="S6928" t="e">
        <v>#N/A</v>
      </c>
    </row>
    <row r="6929" spans="17:19" hidden="1">
      <c r="Q6929" t="str">
        <v/>
      </c>
      <c r="S6929" t="e">
        <v>#N/A</v>
      </c>
    </row>
    <row r="6930" spans="17:19" hidden="1">
      <c r="Q6930" t="str">
        <v/>
      </c>
      <c r="S6930" t="e">
        <v>#N/A</v>
      </c>
    </row>
    <row r="6931" spans="17:19" hidden="1">
      <c r="Q6931" t="str">
        <v/>
      </c>
      <c r="S6931" t="e">
        <v>#N/A</v>
      </c>
    </row>
    <row r="6932" spans="17:19" hidden="1">
      <c r="Q6932" t="str">
        <v/>
      </c>
      <c r="S6932" t="e">
        <v>#N/A</v>
      </c>
    </row>
    <row r="6933" spans="17:19" hidden="1">
      <c r="Q6933" t="str">
        <v/>
      </c>
      <c r="S6933" t="e">
        <v>#N/A</v>
      </c>
    </row>
    <row r="6934" spans="17:19" hidden="1">
      <c r="Q6934" t="str">
        <v/>
      </c>
      <c r="S6934" t="e">
        <v>#N/A</v>
      </c>
    </row>
    <row r="6935" spans="17:19" hidden="1">
      <c r="Q6935" t="str">
        <v/>
      </c>
      <c r="S6935" t="e">
        <v>#N/A</v>
      </c>
    </row>
    <row r="6936" spans="17:19" hidden="1">
      <c r="Q6936" t="str">
        <v/>
      </c>
      <c r="S6936" t="e">
        <v>#N/A</v>
      </c>
    </row>
    <row r="6937" spans="17:19" hidden="1">
      <c r="Q6937" t="str">
        <v/>
      </c>
      <c r="S6937" t="e">
        <v>#N/A</v>
      </c>
    </row>
    <row r="6938" spans="17:19" hidden="1">
      <c r="Q6938" t="str">
        <v/>
      </c>
      <c r="S6938" t="e">
        <v>#N/A</v>
      </c>
    </row>
    <row r="6939" spans="17:19" hidden="1">
      <c r="Q6939" t="str">
        <v/>
      </c>
      <c r="S6939" t="e">
        <v>#N/A</v>
      </c>
    </row>
    <row r="6940" spans="17:19" hidden="1">
      <c r="Q6940" t="str">
        <v/>
      </c>
      <c r="S6940" t="e">
        <v>#N/A</v>
      </c>
    </row>
    <row r="6941" spans="17:19" hidden="1">
      <c r="Q6941" t="str">
        <v/>
      </c>
      <c r="S6941" t="e">
        <v>#N/A</v>
      </c>
    </row>
    <row r="6942" spans="17:19" hidden="1">
      <c r="Q6942" t="str">
        <v/>
      </c>
      <c r="S6942" t="e">
        <v>#N/A</v>
      </c>
    </row>
    <row r="6943" spans="17:19" hidden="1">
      <c r="Q6943" t="str">
        <v/>
      </c>
      <c r="S6943" t="e">
        <v>#N/A</v>
      </c>
    </row>
    <row r="6944" spans="17:19" hidden="1">
      <c r="Q6944" t="str">
        <v/>
      </c>
      <c r="S6944" t="e">
        <v>#N/A</v>
      </c>
    </row>
    <row r="6945" spans="17:19" hidden="1">
      <c r="Q6945" t="str">
        <v/>
      </c>
      <c r="S6945" t="e">
        <v>#N/A</v>
      </c>
    </row>
    <row r="6946" spans="17:19" hidden="1">
      <c r="Q6946" t="str">
        <v/>
      </c>
      <c r="S6946" t="e">
        <v>#N/A</v>
      </c>
    </row>
    <row r="6947" spans="17:19" hidden="1">
      <c r="Q6947" t="str">
        <v/>
      </c>
      <c r="S6947" t="e">
        <v>#N/A</v>
      </c>
    </row>
    <row r="6948" spans="17:19" hidden="1">
      <c r="Q6948" t="str">
        <v/>
      </c>
      <c r="S6948" t="e">
        <v>#N/A</v>
      </c>
    </row>
    <row r="6949" spans="17:19" hidden="1">
      <c r="Q6949" t="str">
        <v/>
      </c>
      <c r="S6949" t="e">
        <v>#N/A</v>
      </c>
    </row>
    <row r="6950" spans="17:19" hidden="1">
      <c r="Q6950" t="str">
        <v/>
      </c>
      <c r="S6950" t="e">
        <v>#N/A</v>
      </c>
    </row>
    <row r="6951" spans="17:19" hidden="1">
      <c r="Q6951" t="str">
        <v/>
      </c>
      <c r="S6951" t="e">
        <v>#N/A</v>
      </c>
    </row>
    <row r="6952" spans="17:19" hidden="1">
      <c r="Q6952" t="str">
        <v/>
      </c>
      <c r="S6952" t="e">
        <v>#N/A</v>
      </c>
    </row>
    <row r="6953" spans="17:19" hidden="1">
      <c r="Q6953" t="str">
        <v/>
      </c>
      <c r="S6953" t="e">
        <v>#N/A</v>
      </c>
    </row>
    <row r="6954" spans="17:19" hidden="1">
      <c r="Q6954" t="str">
        <v/>
      </c>
      <c r="S6954" t="e">
        <v>#N/A</v>
      </c>
    </row>
    <row r="6955" spans="17:19" hidden="1">
      <c r="Q6955" t="str">
        <v/>
      </c>
      <c r="S6955" t="e">
        <v>#N/A</v>
      </c>
    </row>
    <row r="6956" spans="17:19" hidden="1">
      <c r="Q6956" t="str">
        <v/>
      </c>
      <c r="S6956" t="e">
        <v>#N/A</v>
      </c>
    </row>
    <row r="6957" spans="17:19" hidden="1">
      <c r="Q6957" t="str">
        <v/>
      </c>
      <c r="S6957" t="e">
        <v>#N/A</v>
      </c>
    </row>
    <row r="6958" spans="17:19" hidden="1">
      <c r="Q6958" t="str">
        <v/>
      </c>
      <c r="S6958" t="e">
        <v>#N/A</v>
      </c>
    </row>
    <row r="6959" spans="17:19" hidden="1">
      <c r="Q6959" t="str">
        <v/>
      </c>
      <c r="S6959" t="e">
        <v>#N/A</v>
      </c>
    </row>
    <row r="6960" spans="17:19" hidden="1">
      <c r="Q6960" t="str">
        <v/>
      </c>
      <c r="S6960" t="e">
        <v>#N/A</v>
      </c>
    </row>
    <row r="6961" spans="17:19" hidden="1">
      <c r="Q6961" t="str">
        <v/>
      </c>
      <c r="S6961" t="e">
        <v>#N/A</v>
      </c>
    </row>
    <row r="6962" spans="17:19" hidden="1">
      <c r="Q6962" t="str">
        <v/>
      </c>
      <c r="S6962" t="e">
        <v>#N/A</v>
      </c>
    </row>
    <row r="6963" spans="17:19" hidden="1">
      <c r="Q6963" t="str">
        <v/>
      </c>
      <c r="S6963" t="e">
        <v>#N/A</v>
      </c>
    </row>
    <row r="6964" spans="17:19" hidden="1">
      <c r="Q6964" t="str">
        <v/>
      </c>
      <c r="S6964" t="e">
        <v>#N/A</v>
      </c>
    </row>
    <row r="6965" spans="17:19" hidden="1">
      <c r="Q6965" t="str">
        <v/>
      </c>
      <c r="S6965" t="e">
        <v>#N/A</v>
      </c>
    </row>
    <row r="6966" spans="17:19" hidden="1">
      <c r="Q6966" t="str">
        <v/>
      </c>
      <c r="S6966" t="e">
        <v>#N/A</v>
      </c>
    </row>
    <row r="6967" spans="17:19" hidden="1">
      <c r="Q6967" t="str">
        <v/>
      </c>
      <c r="S6967" t="e">
        <v>#N/A</v>
      </c>
    </row>
    <row r="6968" spans="17:19" hidden="1">
      <c r="Q6968" t="str">
        <v/>
      </c>
      <c r="S6968" t="e">
        <v>#N/A</v>
      </c>
    </row>
    <row r="6969" spans="17:19" hidden="1">
      <c r="Q6969" t="str">
        <v/>
      </c>
      <c r="S6969" t="e">
        <v>#N/A</v>
      </c>
    </row>
    <row r="6970" spans="17:19" hidden="1">
      <c r="Q6970" t="str">
        <v/>
      </c>
      <c r="S6970" t="e">
        <v>#N/A</v>
      </c>
    </row>
    <row r="6971" spans="17:19" hidden="1">
      <c r="Q6971" t="str">
        <v/>
      </c>
      <c r="S6971" t="e">
        <v>#N/A</v>
      </c>
    </row>
    <row r="6972" spans="17:19" hidden="1">
      <c r="Q6972" t="str">
        <v/>
      </c>
      <c r="S6972" t="e">
        <v>#N/A</v>
      </c>
    </row>
    <row r="6973" spans="17:19" hidden="1">
      <c r="Q6973" t="str">
        <v/>
      </c>
      <c r="S6973" t="e">
        <v>#N/A</v>
      </c>
    </row>
    <row r="6974" spans="17:19" hidden="1">
      <c r="Q6974" t="str">
        <v/>
      </c>
      <c r="S6974" t="e">
        <v>#N/A</v>
      </c>
    </row>
    <row r="6975" spans="17:19" hidden="1">
      <c r="Q6975" t="str">
        <v/>
      </c>
      <c r="S6975" t="e">
        <v>#N/A</v>
      </c>
    </row>
    <row r="6976" spans="17:19" hidden="1">
      <c r="Q6976" t="str">
        <v/>
      </c>
      <c r="S6976" t="e">
        <v>#N/A</v>
      </c>
    </row>
    <row r="6977" spans="17:19" hidden="1">
      <c r="Q6977" t="str">
        <v/>
      </c>
      <c r="S6977" t="e">
        <v>#N/A</v>
      </c>
    </row>
    <row r="6978" spans="17:19" hidden="1">
      <c r="Q6978" t="str">
        <v/>
      </c>
      <c r="S6978" t="e">
        <v>#N/A</v>
      </c>
    </row>
    <row r="6979" spans="17:19" hidden="1">
      <c r="Q6979" t="str">
        <v/>
      </c>
      <c r="S6979" t="e">
        <v>#N/A</v>
      </c>
    </row>
    <row r="6980" spans="17:19" hidden="1">
      <c r="Q6980" t="str">
        <v/>
      </c>
      <c r="S6980" t="e">
        <v>#N/A</v>
      </c>
    </row>
    <row r="6981" spans="17:19" hidden="1">
      <c r="Q6981" t="str">
        <v/>
      </c>
      <c r="S6981" t="e">
        <v>#N/A</v>
      </c>
    </row>
    <row r="6982" spans="17:19" hidden="1">
      <c r="Q6982" t="str">
        <v/>
      </c>
      <c r="S6982" t="e">
        <v>#N/A</v>
      </c>
    </row>
    <row r="6983" spans="17:19" hidden="1">
      <c r="Q6983" t="str">
        <v/>
      </c>
      <c r="S6983" t="e">
        <v>#N/A</v>
      </c>
    </row>
    <row r="6984" spans="17:19" hidden="1">
      <c r="Q6984" t="str">
        <v/>
      </c>
      <c r="S6984" t="e">
        <v>#N/A</v>
      </c>
    </row>
    <row r="6985" spans="17:19" hidden="1">
      <c r="Q6985" t="str">
        <v/>
      </c>
      <c r="S6985" t="e">
        <v>#N/A</v>
      </c>
    </row>
    <row r="6986" spans="17:19" hidden="1">
      <c r="Q6986" t="str">
        <v/>
      </c>
      <c r="S6986" t="e">
        <v>#N/A</v>
      </c>
    </row>
    <row r="6987" spans="17:19" hidden="1">
      <c r="Q6987" t="str">
        <v/>
      </c>
      <c r="S6987" t="e">
        <v>#N/A</v>
      </c>
    </row>
    <row r="6988" spans="17:19" hidden="1">
      <c r="Q6988" t="str">
        <v/>
      </c>
      <c r="S6988" t="e">
        <v>#N/A</v>
      </c>
    </row>
    <row r="6989" spans="17:19" hidden="1">
      <c r="Q6989" t="str">
        <v/>
      </c>
      <c r="S6989" t="e">
        <v>#N/A</v>
      </c>
    </row>
    <row r="6990" spans="17:19" hidden="1">
      <c r="Q6990" t="str">
        <v/>
      </c>
      <c r="S6990" t="e">
        <v>#N/A</v>
      </c>
    </row>
    <row r="6991" spans="17:19" hidden="1">
      <c r="Q6991" t="str">
        <v/>
      </c>
      <c r="S6991" t="e">
        <v>#N/A</v>
      </c>
    </row>
    <row r="6992" spans="17:19" hidden="1">
      <c r="Q6992" t="str">
        <v/>
      </c>
      <c r="S6992" t="e">
        <v>#N/A</v>
      </c>
    </row>
    <row r="6993" spans="17:19" hidden="1">
      <c r="Q6993" t="str">
        <v/>
      </c>
      <c r="S6993" t="e">
        <v>#N/A</v>
      </c>
    </row>
    <row r="6994" spans="17:19" hidden="1">
      <c r="Q6994" t="str">
        <v/>
      </c>
      <c r="S6994" t="e">
        <v>#N/A</v>
      </c>
    </row>
    <row r="6995" spans="17:19" hidden="1">
      <c r="Q6995" t="str">
        <v/>
      </c>
      <c r="S6995" t="e">
        <v>#N/A</v>
      </c>
    </row>
    <row r="6996" spans="17:19" hidden="1">
      <c r="Q6996" t="str">
        <v/>
      </c>
      <c r="S6996" t="e">
        <v>#N/A</v>
      </c>
    </row>
    <row r="6997" spans="17:19" hidden="1">
      <c r="Q6997" t="str">
        <v/>
      </c>
      <c r="S6997" t="e">
        <v>#N/A</v>
      </c>
    </row>
    <row r="6998" spans="17:19" hidden="1">
      <c r="Q6998" t="str">
        <v/>
      </c>
      <c r="S6998" t="e">
        <v>#N/A</v>
      </c>
    </row>
    <row r="6999" spans="17:19" hidden="1">
      <c r="Q6999" t="str">
        <v/>
      </c>
      <c r="S6999" t="e">
        <v>#N/A</v>
      </c>
    </row>
    <row r="7000" spans="17:19" hidden="1">
      <c r="Q7000" t="str">
        <v/>
      </c>
      <c r="S7000" t="e">
        <v>#N/A</v>
      </c>
    </row>
    <row r="7001" spans="17:19" hidden="1">
      <c r="Q7001" t="str">
        <v/>
      </c>
      <c r="S7001" t="e">
        <v>#N/A</v>
      </c>
    </row>
    <row r="7002" spans="17:19" hidden="1">
      <c r="Q7002" t="str">
        <v/>
      </c>
      <c r="S7002" t="e">
        <v>#N/A</v>
      </c>
    </row>
    <row r="7003" spans="17:19" hidden="1">
      <c r="Q7003" t="str">
        <v/>
      </c>
      <c r="S7003" t="e">
        <v>#N/A</v>
      </c>
    </row>
    <row r="7004" spans="17:19" hidden="1">
      <c r="Q7004" t="str">
        <v/>
      </c>
      <c r="S7004" t="e">
        <v>#N/A</v>
      </c>
    </row>
    <row r="7005" spans="17:19" hidden="1">
      <c r="Q7005" t="str">
        <v/>
      </c>
      <c r="S7005" t="e">
        <v>#N/A</v>
      </c>
    </row>
    <row r="7006" spans="17:19" hidden="1">
      <c r="Q7006" t="str">
        <v/>
      </c>
      <c r="S7006" t="e">
        <v>#N/A</v>
      </c>
    </row>
    <row r="7007" spans="17:19" hidden="1">
      <c r="Q7007" t="str">
        <v/>
      </c>
      <c r="S7007" t="e">
        <v>#N/A</v>
      </c>
    </row>
    <row r="7008" spans="17:19" hidden="1">
      <c r="Q7008" t="str">
        <v/>
      </c>
      <c r="S7008" t="e">
        <v>#N/A</v>
      </c>
    </row>
    <row r="7009" spans="17:19" hidden="1">
      <c r="Q7009" t="str">
        <v/>
      </c>
      <c r="S7009" t="e">
        <v>#N/A</v>
      </c>
    </row>
    <row r="7010" spans="17:19" hidden="1">
      <c r="Q7010" t="str">
        <v/>
      </c>
      <c r="S7010" t="e">
        <v>#N/A</v>
      </c>
    </row>
    <row r="7011" spans="17:19" hidden="1">
      <c r="Q7011" t="str">
        <v/>
      </c>
      <c r="S7011" t="e">
        <v>#N/A</v>
      </c>
    </row>
    <row r="7012" spans="17:19" hidden="1">
      <c r="Q7012" t="str">
        <v/>
      </c>
      <c r="S7012" t="e">
        <v>#N/A</v>
      </c>
    </row>
    <row r="7013" spans="17:19" hidden="1">
      <c r="Q7013" t="str">
        <v/>
      </c>
      <c r="S7013" t="e">
        <v>#N/A</v>
      </c>
    </row>
    <row r="7014" spans="17:19" hidden="1">
      <c r="Q7014" t="str">
        <v/>
      </c>
      <c r="S7014" t="e">
        <v>#N/A</v>
      </c>
    </row>
    <row r="7015" spans="17:19" hidden="1">
      <c r="Q7015" t="str">
        <v/>
      </c>
      <c r="S7015" t="e">
        <v>#N/A</v>
      </c>
    </row>
    <row r="7016" spans="17:19" hidden="1">
      <c r="Q7016" t="str">
        <v/>
      </c>
      <c r="S7016" t="e">
        <v>#N/A</v>
      </c>
    </row>
    <row r="7017" spans="17:19" hidden="1">
      <c r="Q7017" t="str">
        <v/>
      </c>
      <c r="S7017" t="e">
        <v>#N/A</v>
      </c>
    </row>
    <row r="7018" spans="17:19" hidden="1">
      <c r="Q7018" t="str">
        <v/>
      </c>
      <c r="S7018" t="e">
        <v>#N/A</v>
      </c>
    </row>
    <row r="7019" spans="17:19" hidden="1">
      <c r="Q7019" t="str">
        <v/>
      </c>
      <c r="S7019" t="e">
        <v>#N/A</v>
      </c>
    </row>
    <row r="7020" spans="17:19" hidden="1">
      <c r="Q7020" t="str">
        <v/>
      </c>
      <c r="S7020" t="e">
        <v>#N/A</v>
      </c>
    </row>
    <row r="7021" spans="17:19" hidden="1">
      <c r="Q7021" t="str">
        <v/>
      </c>
      <c r="S7021" t="e">
        <v>#N/A</v>
      </c>
    </row>
    <row r="7022" spans="17:19" hidden="1">
      <c r="Q7022" t="str">
        <v/>
      </c>
      <c r="S7022" t="e">
        <v>#N/A</v>
      </c>
    </row>
    <row r="7023" spans="17:19" hidden="1">
      <c r="Q7023" t="str">
        <v/>
      </c>
      <c r="S7023" t="e">
        <v>#N/A</v>
      </c>
    </row>
    <row r="7024" spans="17:19" hidden="1">
      <c r="Q7024" t="str">
        <v/>
      </c>
      <c r="S7024" t="e">
        <v>#N/A</v>
      </c>
    </row>
    <row r="7025" spans="17:19" hidden="1">
      <c r="Q7025" t="str">
        <v/>
      </c>
      <c r="S7025" t="e">
        <v>#N/A</v>
      </c>
    </row>
    <row r="7026" spans="17:19" hidden="1">
      <c r="Q7026" t="str">
        <v/>
      </c>
      <c r="S7026" t="e">
        <v>#N/A</v>
      </c>
    </row>
    <row r="7027" spans="17:19" hidden="1">
      <c r="Q7027" t="str">
        <v/>
      </c>
      <c r="S7027" t="e">
        <v>#N/A</v>
      </c>
    </row>
    <row r="7028" spans="17:19" hidden="1">
      <c r="Q7028" t="str">
        <v/>
      </c>
      <c r="S7028" t="e">
        <v>#N/A</v>
      </c>
    </row>
    <row r="7029" spans="17:19" hidden="1">
      <c r="Q7029" t="str">
        <v/>
      </c>
      <c r="S7029" t="e">
        <v>#N/A</v>
      </c>
    </row>
    <row r="7030" spans="17:19" hidden="1">
      <c r="Q7030" t="str">
        <v/>
      </c>
      <c r="S7030" t="e">
        <v>#N/A</v>
      </c>
    </row>
    <row r="7031" spans="17:19" hidden="1">
      <c r="Q7031" t="str">
        <v/>
      </c>
      <c r="S7031" t="e">
        <v>#N/A</v>
      </c>
    </row>
    <row r="7032" spans="17:19" hidden="1">
      <c r="Q7032" t="str">
        <v/>
      </c>
      <c r="S7032" t="e">
        <v>#N/A</v>
      </c>
    </row>
    <row r="7033" spans="17:19" hidden="1">
      <c r="Q7033" t="str">
        <v/>
      </c>
      <c r="S7033" t="e">
        <v>#N/A</v>
      </c>
    </row>
    <row r="7034" spans="17:19" hidden="1">
      <c r="Q7034" t="str">
        <v/>
      </c>
      <c r="S7034" t="e">
        <v>#N/A</v>
      </c>
    </row>
    <row r="7035" spans="17:19" hidden="1">
      <c r="Q7035" t="str">
        <v/>
      </c>
      <c r="S7035" t="e">
        <v>#N/A</v>
      </c>
    </row>
    <row r="7036" spans="17:19" hidden="1">
      <c r="Q7036" t="str">
        <v/>
      </c>
      <c r="S7036" t="e">
        <v>#N/A</v>
      </c>
    </row>
    <row r="7037" spans="17:19" hidden="1">
      <c r="Q7037" t="str">
        <v/>
      </c>
      <c r="S7037" t="e">
        <v>#N/A</v>
      </c>
    </row>
    <row r="7038" spans="17:19" hidden="1">
      <c r="Q7038" t="str">
        <v/>
      </c>
      <c r="S7038" t="e">
        <v>#N/A</v>
      </c>
    </row>
    <row r="7039" spans="17:19" hidden="1">
      <c r="Q7039" t="str">
        <v/>
      </c>
      <c r="S7039" t="e">
        <v>#N/A</v>
      </c>
    </row>
    <row r="7040" spans="17:19" hidden="1">
      <c r="Q7040" t="str">
        <v/>
      </c>
      <c r="S7040" t="e">
        <v>#N/A</v>
      </c>
    </row>
    <row r="7041" spans="17:19" hidden="1">
      <c r="Q7041" t="str">
        <v/>
      </c>
      <c r="S7041" t="e">
        <v>#N/A</v>
      </c>
    </row>
    <row r="7042" spans="17:19" hidden="1">
      <c r="Q7042" t="str">
        <v/>
      </c>
      <c r="S7042" t="e">
        <v>#N/A</v>
      </c>
    </row>
    <row r="7043" spans="17:19" hidden="1">
      <c r="Q7043" t="str">
        <v/>
      </c>
      <c r="S7043" t="e">
        <v>#N/A</v>
      </c>
    </row>
    <row r="7044" spans="17:19" hidden="1">
      <c r="Q7044" t="str">
        <v/>
      </c>
      <c r="S7044" t="e">
        <v>#N/A</v>
      </c>
    </row>
    <row r="7045" spans="17:19" hidden="1">
      <c r="Q7045" t="str">
        <v/>
      </c>
      <c r="S7045" t="e">
        <v>#N/A</v>
      </c>
    </row>
    <row r="7046" spans="17:19" hidden="1">
      <c r="Q7046" t="str">
        <v/>
      </c>
      <c r="S7046" t="e">
        <v>#N/A</v>
      </c>
    </row>
    <row r="7047" spans="17:19" hidden="1">
      <c r="Q7047" t="str">
        <v/>
      </c>
      <c r="S7047" t="e">
        <v>#N/A</v>
      </c>
    </row>
    <row r="7048" spans="17:19" hidden="1">
      <c r="Q7048" t="str">
        <v/>
      </c>
      <c r="S7048" t="e">
        <v>#N/A</v>
      </c>
    </row>
    <row r="7049" spans="17:19" hidden="1">
      <c r="Q7049" t="str">
        <v/>
      </c>
      <c r="S7049" t="e">
        <v>#N/A</v>
      </c>
    </row>
    <row r="7050" spans="17:19" hidden="1">
      <c r="Q7050" t="str">
        <v/>
      </c>
      <c r="S7050" t="e">
        <v>#N/A</v>
      </c>
    </row>
    <row r="7051" spans="17:19" hidden="1">
      <c r="Q7051" t="str">
        <v/>
      </c>
      <c r="S7051" t="e">
        <v>#N/A</v>
      </c>
    </row>
    <row r="7052" spans="17:19" hidden="1">
      <c r="Q7052" t="str">
        <v/>
      </c>
      <c r="S7052" t="e">
        <v>#N/A</v>
      </c>
    </row>
    <row r="7053" spans="17:19" hidden="1">
      <c r="Q7053" t="str">
        <v/>
      </c>
      <c r="S7053" t="e">
        <v>#N/A</v>
      </c>
    </row>
    <row r="7054" spans="17:19" hidden="1">
      <c r="Q7054" t="str">
        <v/>
      </c>
      <c r="S7054" t="e">
        <v>#N/A</v>
      </c>
    </row>
    <row r="7055" spans="17:19" hidden="1">
      <c r="Q7055" t="str">
        <v/>
      </c>
      <c r="S7055" t="e">
        <v>#N/A</v>
      </c>
    </row>
    <row r="7056" spans="17:19" hidden="1">
      <c r="Q7056" t="str">
        <v/>
      </c>
      <c r="S7056" t="e">
        <v>#N/A</v>
      </c>
    </row>
    <row r="7057" spans="17:19" hidden="1">
      <c r="Q7057" t="str">
        <v/>
      </c>
      <c r="S7057" t="e">
        <v>#N/A</v>
      </c>
    </row>
    <row r="7058" spans="17:19" hidden="1">
      <c r="Q7058" t="str">
        <v/>
      </c>
      <c r="S7058" t="e">
        <v>#N/A</v>
      </c>
    </row>
    <row r="7059" spans="17:19" hidden="1">
      <c r="Q7059" t="str">
        <v/>
      </c>
      <c r="S7059" t="e">
        <v>#N/A</v>
      </c>
    </row>
    <row r="7060" spans="17:19" hidden="1">
      <c r="Q7060" t="str">
        <v/>
      </c>
      <c r="S7060" t="e">
        <v>#N/A</v>
      </c>
    </row>
    <row r="7061" spans="17:19" hidden="1">
      <c r="Q7061" t="str">
        <v/>
      </c>
      <c r="S7061" t="e">
        <v>#N/A</v>
      </c>
    </row>
    <row r="7062" spans="17:19" hidden="1">
      <c r="Q7062" t="str">
        <v/>
      </c>
      <c r="S7062" t="e">
        <v>#N/A</v>
      </c>
    </row>
    <row r="7063" spans="17:19" hidden="1">
      <c r="Q7063" t="str">
        <v/>
      </c>
      <c r="S7063" t="e">
        <v>#N/A</v>
      </c>
    </row>
    <row r="7064" spans="17:19" hidden="1">
      <c r="Q7064" t="str">
        <v/>
      </c>
      <c r="S7064" t="e">
        <v>#N/A</v>
      </c>
    </row>
    <row r="7065" spans="17:19" hidden="1">
      <c r="Q7065" t="str">
        <v/>
      </c>
      <c r="S7065" t="e">
        <v>#N/A</v>
      </c>
    </row>
    <row r="7066" spans="17:19" hidden="1">
      <c r="Q7066" t="str">
        <v/>
      </c>
      <c r="S7066" t="e">
        <v>#N/A</v>
      </c>
    </row>
    <row r="7067" spans="17:19" hidden="1">
      <c r="Q7067" t="str">
        <v/>
      </c>
      <c r="S7067" t="e">
        <v>#N/A</v>
      </c>
    </row>
    <row r="7068" spans="17:19" hidden="1">
      <c r="Q7068" t="str">
        <v/>
      </c>
      <c r="S7068" t="e">
        <v>#N/A</v>
      </c>
    </row>
    <row r="7069" spans="17:19" hidden="1">
      <c r="Q7069" t="str">
        <v/>
      </c>
      <c r="S7069" t="e">
        <v>#N/A</v>
      </c>
    </row>
    <row r="7070" spans="17:19" hidden="1">
      <c r="Q7070" t="str">
        <v/>
      </c>
      <c r="S7070" t="e">
        <v>#N/A</v>
      </c>
    </row>
    <row r="7071" spans="17:19" hidden="1">
      <c r="Q7071" t="str">
        <v/>
      </c>
      <c r="S7071" t="e">
        <v>#N/A</v>
      </c>
    </row>
    <row r="7072" spans="17:19" hidden="1">
      <c r="Q7072" t="str">
        <v/>
      </c>
      <c r="S7072" t="e">
        <v>#N/A</v>
      </c>
    </row>
    <row r="7073" spans="17:19" hidden="1">
      <c r="Q7073" t="str">
        <v/>
      </c>
      <c r="S7073" t="e">
        <v>#N/A</v>
      </c>
    </row>
    <row r="7074" spans="17:19" hidden="1">
      <c r="Q7074" t="str">
        <v/>
      </c>
      <c r="S7074" t="e">
        <v>#N/A</v>
      </c>
    </row>
    <row r="7075" spans="17:19" hidden="1">
      <c r="Q7075" t="str">
        <v/>
      </c>
      <c r="S7075" t="e">
        <v>#N/A</v>
      </c>
    </row>
    <row r="7076" spans="17:19" hidden="1">
      <c r="Q7076" t="str">
        <v/>
      </c>
      <c r="S7076" t="e">
        <v>#N/A</v>
      </c>
    </row>
    <row r="7077" spans="17:19" hidden="1">
      <c r="Q7077" t="str">
        <v/>
      </c>
      <c r="S7077" t="e">
        <v>#N/A</v>
      </c>
    </row>
    <row r="7078" spans="17:19" hidden="1">
      <c r="Q7078" t="str">
        <v/>
      </c>
      <c r="S7078" t="e">
        <v>#N/A</v>
      </c>
    </row>
    <row r="7079" spans="17:19" hidden="1">
      <c r="Q7079" t="str">
        <v/>
      </c>
      <c r="S7079" t="e">
        <v>#N/A</v>
      </c>
    </row>
    <row r="7080" spans="17:19" hidden="1">
      <c r="Q7080" t="str">
        <v/>
      </c>
      <c r="S7080" t="e">
        <v>#N/A</v>
      </c>
    </row>
    <row r="7081" spans="17:19" hidden="1">
      <c r="Q7081" t="str">
        <v/>
      </c>
      <c r="S7081" t="e">
        <v>#N/A</v>
      </c>
    </row>
    <row r="7082" spans="17:19" hidden="1">
      <c r="Q7082" t="str">
        <v/>
      </c>
      <c r="S7082" t="e">
        <v>#N/A</v>
      </c>
    </row>
    <row r="7083" spans="17:19" hidden="1">
      <c r="Q7083" t="str">
        <v/>
      </c>
      <c r="S7083" t="e">
        <v>#N/A</v>
      </c>
    </row>
    <row r="7084" spans="17:19" hidden="1">
      <c r="Q7084" t="str">
        <v/>
      </c>
      <c r="S7084" t="e">
        <v>#N/A</v>
      </c>
    </row>
    <row r="7085" spans="17:19" hidden="1">
      <c r="Q7085" t="str">
        <v/>
      </c>
      <c r="S7085" t="e">
        <v>#N/A</v>
      </c>
    </row>
    <row r="7086" spans="17:19" hidden="1">
      <c r="Q7086" t="str">
        <v/>
      </c>
      <c r="S7086" t="e">
        <v>#N/A</v>
      </c>
    </row>
    <row r="7087" spans="17:19" hidden="1">
      <c r="Q7087" t="str">
        <v/>
      </c>
      <c r="S7087" t="e">
        <v>#N/A</v>
      </c>
    </row>
    <row r="7088" spans="17:19" hidden="1">
      <c r="Q7088" t="str">
        <v/>
      </c>
      <c r="S7088" t="e">
        <v>#N/A</v>
      </c>
    </row>
    <row r="7089" spans="17:19" hidden="1">
      <c r="Q7089" t="str">
        <v/>
      </c>
      <c r="S7089" t="e">
        <v>#N/A</v>
      </c>
    </row>
    <row r="7090" spans="17:19" hidden="1">
      <c r="Q7090" t="str">
        <v/>
      </c>
      <c r="S7090" t="e">
        <v>#N/A</v>
      </c>
    </row>
    <row r="7091" spans="17:19" hidden="1">
      <c r="Q7091" t="str">
        <v/>
      </c>
      <c r="S7091" t="e">
        <v>#N/A</v>
      </c>
    </row>
    <row r="7092" spans="17:19" hidden="1">
      <c r="Q7092" t="str">
        <v/>
      </c>
      <c r="S7092" t="e">
        <v>#N/A</v>
      </c>
    </row>
    <row r="7093" spans="17:19" hidden="1">
      <c r="Q7093" t="str">
        <v/>
      </c>
      <c r="S7093" t="e">
        <v>#N/A</v>
      </c>
    </row>
    <row r="7094" spans="17:19" hidden="1">
      <c r="Q7094" t="str">
        <v/>
      </c>
      <c r="S7094" t="e">
        <v>#N/A</v>
      </c>
    </row>
    <row r="7095" spans="17:19" hidden="1">
      <c r="Q7095" t="str">
        <v/>
      </c>
      <c r="S7095" t="e">
        <v>#N/A</v>
      </c>
    </row>
    <row r="7096" spans="17:19" hidden="1">
      <c r="Q7096" t="str">
        <v/>
      </c>
      <c r="S7096" t="e">
        <v>#N/A</v>
      </c>
    </row>
    <row r="7097" spans="17:19" hidden="1">
      <c r="Q7097" t="str">
        <v/>
      </c>
      <c r="S7097" t="e">
        <v>#N/A</v>
      </c>
    </row>
    <row r="7098" spans="17:19" hidden="1">
      <c r="Q7098" t="str">
        <v/>
      </c>
      <c r="S7098" t="e">
        <v>#N/A</v>
      </c>
    </row>
    <row r="7099" spans="17:19" hidden="1">
      <c r="Q7099" t="str">
        <v/>
      </c>
      <c r="S7099" t="e">
        <v>#N/A</v>
      </c>
    </row>
    <row r="7100" spans="17:19" hidden="1">
      <c r="Q7100" t="str">
        <v/>
      </c>
      <c r="S7100" t="e">
        <v>#N/A</v>
      </c>
    </row>
    <row r="7101" spans="17:19" hidden="1">
      <c r="Q7101" t="str">
        <v/>
      </c>
      <c r="S7101" t="e">
        <v>#N/A</v>
      </c>
    </row>
    <row r="7102" spans="17:19" hidden="1">
      <c r="Q7102" t="str">
        <v/>
      </c>
      <c r="S7102" t="e">
        <v>#N/A</v>
      </c>
    </row>
    <row r="7103" spans="17:19" hidden="1">
      <c r="Q7103" t="str">
        <v/>
      </c>
      <c r="S7103" t="e">
        <v>#N/A</v>
      </c>
    </row>
    <row r="7104" spans="17:19" hidden="1">
      <c r="Q7104" t="str">
        <v/>
      </c>
      <c r="S7104" t="e">
        <v>#N/A</v>
      </c>
    </row>
    <row r="7105" spans="17:19" hidden="1">
      <c r="Q7105" t="str">
        <v/>
      </c>
      <c r="S7105" t="e">
        <v>#N/A</v>
      </c>
    </row>
    <row r="7106" spans="17:19" hidden="1">
      <c r="Q7106" t="str">
        <v/>
      </c>
      <c r="S7106" t="e">
        <v>#N/A</v>
      </c>
    </row>
    <row r="7107" spans="17:19" hidden="1">
      <c r="Q7107" t="str">
        <v/>
      </c>
      <c r="S7107" t="e">
        <v>#N/A</v>
      </c>
    </row>
    <row r="7108" spans="17:19" hidden="1">
      <c r="Q7108" t="str">
        <v/>
      </c>
      <c r="S7108" t="e">
        <v>#N/A</v>
      </c>
    </row>
    <row r="7109" spans="17:19" hidden="1">
      <c r="Q7109" t="str">
        <v/>
      </c>
      <c r="S7109" t="e">
        <v>#N/A</v>
      </c>
    </row>
    <row r="7110" spans="17:19" hidden="1">
      <c r="Q7110" t="str">
        <v/>
      </c>
      <c r="S7110" t="e">
        <v>#N/A</v>
      </c>
    </row>
    <row r="7111" spans="17:19" hidden="1">
      <c r="Q7111" t="str">
        <v/>
      </c>
      <c r="S7111" t="e">
        <v>#N/A</v>
      </c>
    </row>
    <row r="7112" spans="17:19" hidden="1">
      <c r="Q7112" t="str">
        <v/>
      </c>
      <c r="S7112" t="e">
        <v>#N/A</v>
      </c>
    </row>
    <row r="7113" spans="17:19" hidden="1">
      <c r="Q7113" t="str">
        <v/>
      </c>
      <c r="S7113" t="e">
        <v>#N/A</v>
      </c>
    </row>
    <row r="7114" spans="17:19" hidden="1">
      <c r="Q7114" t="str">
        <v/>
      </c>
      <c r="S7114" t="e">
        <v>#N/A</v>
      </c>
    </row>
    <row r="7115" spans="17:19" hidden="1">
      <c r="Q7115" t="str">
        <v/>
      </c>
      <c r="S7115" t="e">
        <v>#N/A</v>
      </c>
    </row>
    <row r="7116" spans="17:19" hidden="1">
      <c r="Q7116" t="str">
        <v/>
      </c>
      <c r="S7116" t="e">
        <v>#N/A</v>
      </c>
    </row>
    <row r="7117" spans="17:19" hidden="1">
      <c r="Q7117" t="str">
        <v/>
      </c>
      <c r="S7117" t="e">
        <v>#N/A</v>
      </c>
    </row>
    <row r="7118" spans="17:19" hidden="1">
      <c r="Q7118" t="str">
        <v/>
      </c>
      <c r="S7118" t="e">
        <v>#N/A</v>
      </c>
    </row>
    <row r="7119" spans="17:19" hidden="1">
      <c r="Q7119" t="str">
        <v/>
      </c>
      <c r="S7119" t="e">
        <v>#N/A</v>
      </c>
    </row>
    <row r="7120" spans="17:19" hidden="1">
      <c r="Q7120" t="str">
        <v/>
      </c>
      <c r="S7120" t="e">
        <v>#N/A</v>
      </c>
    </row>
    <row r="7121" spans="17:19" hidden="1">
      <c r="Q7121" t="str">
        <v/>
      </c>
      <c r="S7121" t="e">
        <v>#N/A</v>
      </c>
    </row>
    <row r="7122" spans="17:19" hidden="1">
      <c r="Q7122" t="str">
        <v/>
      </c>
      <c r="S7122" t="e">
        <v>#N/A</v>
      </c>
    </row>
    <row r="7123" spans="17:19" hidden="1">
      <c r="Q7123" t="str">
        <v/>
      </c>
      <c r="S7123" t="e">
        <v>#N/A</v>
      </c>
    </row>
    <row r="7124" spans="17:19" hidden="1">
      <c r="Q7124" t="str">
        <v/>
      </c>
      <c r="S7124" t="e">
        <v>#N/A</v>
      </c>
    </row>
    <row r="7125" spans="17:19" hidden="1">
      <c r="Q7125" t="str">
        <v/>
      </c>
      <c r="S7125" t="e">
        <v>#N/A</v>
      </c>
    </row>
    <row r="7126" spans="17:19" hidden="1">
      <c r="Q7126" t="str">
        <v/>
      </c>
      <c r="S7126" t="e">
        <v>#N/A</v>
      </c>
    </row>
    <row r="7127" spans="17:19" hidden="1">
      <c r="Q7127" t="str">
        <v/>
      </c>
      <c r="S7127" t="e">
        <v>#N/A</v>
      </c>
    </row>
    <row r="7128" spans="17:19" hidden="1">
      <c r="Q7128" t="str">
        <v/>
      </c>
      <c r="S7128" t="e">
        <v>#N/A</v>
      </c>
    </row>
    <row r="7129" spans="17:19" hidden="1">
      <c r="Q7129" t="str">
        <v/>
      </c>
      <c r="S7129" t="e">
        <v>#N/A</v>
      </c>
    </row>
    <row r="7130" spans="17:19" hidden="1">
      <c r="Q7130" t="str">
        <v/>
      </c>
      <c r="S7130" t="e">
        <v>#N/A</v>
      </c>
    </row>
    <row r="7131" spans="17:19" hidden="1">
      <c r="Q7131" t="str">
        <v/>
      </c>
      <c r="S7131" t="e">
        <v>#N/A</v>
      </c>
    </row>
    <row r="7132" spans="17:19" hidden="1">
      <c r="Q7132" t="str">
        <v/>
      </c>
      <c r="S7132" t="e">
        <v>#N/A</v>
      </c>
    </row>
    <row r="7133" spans="17:19" hidden="1">
      <c r="Q7133" t="str">
        <v/>
      </c>
      <c r="S7133" t="e">
        <v>#N/A</v>
      </c>
    </row>
    <row r="7134" spans="17:19" hidden="1">
      <c r="Q7134" t="str">
        <v/>
      </c>
      <c r="S7134" t="e">
        <v>#N/A</v>
      </c>
    </row>
    <row r="7135" spans="17:19" hidden="1">
      <c r="Q7135" t="str">
        <v/>
      </c>
      <c r="S7135" t="e">
        <v>#N/A</v>
      </c>
    </row>
    <row r="7136" spans="17:19" hidden="1">
      <c r="Q7136" t="str">
        <v/>
      </c>
      <c r="S7136" t="e">
        <v>#N/A</v>
      </c>
    </row>
    <row r="7137" spans="17:19" hidden="1">
      <c r="Q7137" t="str">
        <v/>
      </c>
      <c r="S7137" t="e">
        <v>#N/A</v>
      </c>
    </row>
    <row r="7138" spans="17:19" hidden="1">
      <c r="Q7138" t="str">
        <v/>
      </c>
      <c r="S7138" t="e">
        <v>#N/A</v>
      </c>
    </row>
    <row r="7139" spans="17:19" hidden="1">
      <c r="Q7139" t="str">
        <v/>
      </c>
      <c r="S7139" t="e">
        <v>#N/A</v>
      </c>
    </row>
    <row r="7140" spans="17:19" hidden="1">
      <c r="Q7140" t="str">
        <v/>
      </c>
      <c r="S7140" t="e">
        <v>#N/A</v>
      </c>
    </row>
    <row r="7141" spans="17:19" hidden="1">
      <c r="Q7141" t="str">
        <v/>
      </c>
      <c r="S7141" t="e">
        <v>#N/A</v>
      </c>
    </row>
    <row r="7142" spans="17:19" hidden="1">
      <c r="Q7142" t="str">
        <v/>
      </c>
      <c r="S7142" t="e">
        <v>#N/A</v>
      </c>
    </row>
    <row r="7143" spans="17:19" hidden="1">
      <c r="Q7143" t="str">
        <v/>
      </c>
      <c r="S7143" t="e">
        <v>#N/A</v>
      </c>
    </row>
    <row r="7144" spans="17:19" hidden="1">
      <c r="Q7144" t="str">
        <v/>
      </c>
      <c r="S7144" t="e">
        <v>#N/A</v>
      </c>
    </row>
    <row r="7145" spans="17:19" hidden="1">
      <c r="Q7145" t="str">
        <v/>
      </c>
      <c r="S7145" t="e">
        <v>#N/A</v>
      </c>
    </row>
    <row r="7146" spans="17:19" hidden="1">
      <c r="Q7146" t="str">
        <v/>
      </c>
      <c r="S7146" t="e">
        <v>#N/A</v>
      </c>
    </row>
    <row r="7147" spans="17:19" hidden="1">
      <c r="Q7147" t="str">
        <v/>
      </c>
      <c r="S7147" t="e">
        <v>#N/A</v>
      </c>
    </row>
    <row r="7148" spans="17:19" hidden="1">
      <c r="Q7148" t="str">
        <v/>
      </c>
      <c r="S7148" t="e">
        <v>#N/A</v>
      </c>
    </row>
    <row r="7149" spans="17:19" hidden="1">
      <c r="Q7149" t="str">
        <v/>
      </c>
      <c r="S7149" t="e">
        <v>#N/A</v>
      </c>
    </row>
    <row r="7150" spans="17:19" hidden="1">
      <c r="Q7150" t="str">
        <v/>
      </c>
      <c r="S7150" t="e">
        <v>#N/A</v>
      </c>
    </row>
    <row r="7151" spans="17:19" hidden="1">
      <c r="Q7151" t="str">
        <v/>
      </c>
      <c r="S7151" t="e">
        <v>#N/A</v>
      </c>
    </row>
    <row r="7152" spans="17:19" hidden="1">
      <c r="Q7152" t="str">
        <v/>
      </c>
      <c r="S7152" t="e">
        <v>#N/A</v>
      </c>
    </row>
    <row r="7153" spans="17:19" hidden="1">
      <c r="Q7153" t="str">
        <v/>
      </c>
      <c r="S7153" t="e">
        <v>#N/A</v>
      </c>
    </row>
    <row r="7154" spans="17:19" hidden="1">
      <c r="Q7154" t="str">
        <v/>
      </c>
      <c r="S7154" t="e">
        <v>#N/A</v>
      </c>
    </row>
    <row r="7155" spans="17:19" hidden="1">
      <c r="Q7155" t="str">
        <v/>
      </c>
      <c r="S7155" t="e">
        <v>#N/A</v>
      </c>
    </row>
    <row r="7156" spans="17:19" hidden="1">
      <c r="Q7156" t="str">
        <v/>
      </c>
      <c r="S7156" t="e">
        <v>#N/A</v>
      </c>
    </row>
    <row r="7157" spans="17:19" hidden="1">
      <c r="Q7157" t="str">
        <v/>
      </c>
      <c r="S7157" t="e">
        <v>#N/A</v>
      </c>
    </row>
    <row r="7158" spans="17:19" hidden="1">
      <c r="Q7158" t="str">
        <v/>
      </c>
      <c r="S7158" t="e">
        <v>#N/A</v>
      </c>
    </row>
    <row r="7159" spans="17:19" hidden="1">
      <c r="Q7159" t="str">
        <v/>
      </c>
      <c r="S7159" t="e">
        <v>#N/A</v>
      </c>
    </row>
    <row r="7160" spans="17:19" hidden="1">
      <c r="Q7160" t="str">
        <v/>
      </c>
      <c r="S7160" t="e">
        <v>#N/A</v>
      </c>
    </row>
    <row r="7161" spans="17:19" hidden="1">
      <c r="Q7161" t="str">
        <v/>
      </c>
      <c r="S7161" t="e">
        <v>#N/A</v>
      </c>
    </row>
    <row r="7162" spans="17:19" hidden="1">
      <c r="Q7162" t="str">
        <v/>
      </c>
      <c r="S7162" t="e">
        <v>#N/A</v>
      </c>
    </row>
    <row r="7163" spans="17:19" hidden="1">
      <c r="Q7163" t="str">
        <v/>
      </c>
      <c r="S7163" t="e">
        <v>#N/A</v>
      </c>
    </row>
    <row r="7164" spans="17:19" hidden="1">
      <c r="Q7164" t="str">
        <v/>
      </c>
      <c r="S7164" t="e">
        <v>#N/A</v>
      </c>
    </row>
    <row r="7165" spans="17:19" hidden="1">
      <c r="Q7165" t="str">
        <v/>
      </c>
      <c r="S7165" t="e">
        <v>#N/A</v>
      </c>
    </row>
    <row r="7166" spans="17:19" hidden="1">
      <c r="Q7166" t="str">
        <v/>
      </c>
      <c r="S7166" t="e">
        <v>#N/A</v>
      </c>
    </row>
    <row r="7167" spans="17:19" hidden="1">
      <c r="Q7167" t="str">
        <v/>
      </c>
      <c r="S7167" t="e">
        <v>#N/A</v>
      </c>
    </row>
    <row r="7168" spans="17:19" hidden="1">
      <c r="Q7168" t="str">
        <v/>
      </c>
      <c r="S7168" t="e">
        <v>#N/A</v>
      </c>
    </row>
    <row r="7169" spans="17:19" hidden="1">
      <c r="Q7169" t="str">
        <v/>
      </c>
      <c r="S7169" t="e">
        <v>#N/A</v>
      </c>
    </row>
    <row r="7170" spans="17:19" hidden="1">
      <c r="Q7170" t="str">
        <v/>
      </c>
      <c r="S7170" t="e">
        <v>#N/A</v>
      </c>
    </row>
    <row r="7171" spans="17:19" hidden="1">
      <c r="Q7171" t="str">
        <v/>
      </c>
      <c r="S7171" t="e">
        <v>#N/A</v>
      </c>
    </row>
    <row r="7172" spans="17:19" hidden="1">
      <c r="Q7172" t="str">
        <v/>
      </c>
      <c r="S7172" t="e">
        <v>#N/A</v>
      </c>
    </row>
    <row r="7173" spans="17:19" hidden="1">
      <c r="Q7173" t="str">
        <v/>
      </c>
      <c r="S7173" t="e">
        <v>#N/A</v>
      </c>
    </row>
    <row r="7174" spans="17:19" hidden="1">
      <c r="Q7174" t="str">
        <v/>
      </c>
      <c r="S7174" t="e">
        <v>#N/A</v>
      </c>
    </row>
    <row r="7175" spans="17:19" hidden="1">
      <c r="Q7175" t="str">
        <v/>
      </c>
      <c r="S7175" t="e">
        <v>#N/A</v>
      </c>
    </row>
    <row r="7176" spans="17:19" hidden="1">
      <c r="Q7176" t="str">
        <v/>
      </c>
      <c r="S7176" t="e">
        <v>#N/A</v>
      </c>
    </row>
    <row r="7177" spans="17:19" hidden="1">
      <c r="Q7177" t="str">
        <v/>
      </c>
      <c r="S7177" t="e">
        <v>#N/A</v>
      </c>
    </row>
    <row r="7178" spans="17:19" hidden="1">
      <c r="Q7178" t="str">
        <v/>
      </c>
      <c r="S7178" t="e">
        <v>#N/A</v>
      </c>
    </row>
    <row r="7179" spans="17:19" hidden="1">
      <c r="Q7179" t="str">
        <v/>
      </c>
      <c r="S7179" t="e">
        <v>#N/A</v>
      </c>
    </row>
    <row r="7180" spans="17:19" hidden="1">
      <c r="Q7180" t="str">
        <v/>
      </c>
      <c r="S7180" t="e">
        <v>#N/A</v>
      </c>
    </row>
    <row r="7181" spans="17:19" hidden="1">
      <c r="Q7181" t="str">
        <v/>
      </c>
      <c r="S7181" t="e">
        <v>#N/A</v>
      </c>
    </row>
    <row r="7182" spans="17:19" hidden="1">
      <c r="Q7182" t="str">
        <v/>
      </c>
      <c r="S7182" t="e">
        <v>#N/A</v>
      </c>
    </row>
    <row r="7183" spans="17:19" hidden="1">
      <c r="Q7183" t="str">
        <v/>
      </c>
      <c r="S7183" t="e">
        <v>#N/A</v>
      </c>
    </row>
    <row r="7184" spans="17:19" hidden="1">
      <c r="Q7184" t="str">
        <v/>
      </c>
      <c r="S7184" t="e">
        <v>#N/A</v>
      </c>
    </row>
    <row r="7185" spans="17:19" hidden="1">
      <c r="Q7185" t="str">
        <v/>
      </c>
      <c r="S7185" t="e">
        <v>#N/A</v>
      </c>
    </row>
    <row r="7186" spans="17:19" hidden="1">
      <c r="Q7186" t="str">
        <v/>
      </c>
      <c r="S7186" t="e">
        <v>#N/A</v>
      </c>
    </row>
    <row r="7187" spans="17:19" hidden="1">
      <c r="Q7187" t="str">
        <v/>
      </c>
      <c r="S7187" t="e">
        <v>#N/A</v>
      </c>
    </row>
    <row r="7188" spans="17:19" hidden="1">
      <c r="Q7188" t="str">
        <v/>
      </c>
      <c r="S7188" t="e">
        <v>#N/A</v>
      </c>
    </row>
    <row r="7189" spans="17:19" hidden="1">
      <c r="Q7189" t="str">
        <v/>
      </c>
      <c r="S7189" t="e">
        <v>#N/A</v>
      </c>
    </row>
    <row r="7190" spans="17:19" hidden="1">
      <c r="Q7190" t="str">
        <v/>
      </c>
      <c r="S7190" t="e">
        <v>#N/A</v>
      </c>
    </row>
    <row r="7191" spans="17:19" hidden="1">
      <c r="Q7191" t="str">
        <v/>
      </c>
      <c r="S7191" t="e">
        <v>#N/A</v>
      </c>
    </row>
    <row r="7192" spans="17:19" hidden="1">
      <c r="Q7192" t="str">
        <v/>
      </c>
      <c r="S7192" t="e">
        <v>#N/A</v>
      </c>
    </row>
    <row r="7193" spans="17:19" hidden="1">
      <c r="Q7193" t="str">
        <v/>
      </c>
      <c r="S7193" t="e">
        <v>#N/A</v>
      </c>
    </row>
    <row r="7194" spans="17:19" hidden="1">
      <c r="Q7194" t="str">
        <v/>
      </c>
      <c r="S7194" t="e">
        <v>#N/A</v>
      </c>
    </row>
    <row r="7195" spans="17:19" hidden="1">
      <c r="Q7195" t="str">
        <v/>
      </c>
      <c r="S7195" t="e">
        <v>#N/A</v>
      </c>
    </row>
    <row r="7196" spans="17:19" hidden="1">
      <c r="Q7196" t="str">
        <v/>
      </c>
      <c r="S7196" t="e">
        <v>#N/A</v>
      </c>
    </row>
    <row r="7197" spans="17:19" hidden="1">
      <c r="Q7197" t="str">
        <v/>
      </c>
      <c r="S7197" t="e">
        <v>#N/A</v>
      </c>
    </row>
    <row r="7198" spans="17:19" hidden="1">
      <c r="Q7198" t="str">
        <v/>
      </c>
      <c r="S7198" t="e">
        <v>#N/A</v>
      </c>
    </row>
    <row r="7199" spans="17:19" hidden="1">
      <c r="Q7199" t="str">
        <v/>
      </c>
      <c r="S7199" t="e">
        <v>#N/A</v>
      </c>
    </row>
    <row r="7200" spans="17:19" hidden="1">
      <c r="Q7200" t="str">
        <v/>
      </c>
      <c r="S7200" t="e">
        <v>#N/A</v>
      </c>
    </row>
    <row r="7201" spans="17:19" hidden="1">
      <c r="Q7201" t="str">
        <v/>
      </c>
      <c r="S7201" t="e">
        <v>#N/A</v>
      </c>
    </row>
    <row r="7202" spans="17:19" hidden="1">
      <c r="Q7202" t="str">
        <v/>
      </c>
      <c r="S7202" t="e">
        <v>#N/A</v>
      </c>
    </row>
    <row r="7203" spans="17:19" hidden="1">
      <c r="Q7203" t="str">
        <v/>
      </c>
      <c r="S7203" t="e">
        <v>#N/A</v>
      </c>
    </row>
    <row r="7204" spans="17:19" hidden="1">
      <c r="Q7204" t="str">
        <v/>
      </c>
      <c r="S7204" t="e">
        <v>#N/A</v>
      </c>
    </row>
    <row r="7205" spans="17:19" hidden="1">
      <c r="Q7205" t="str">
        <v/>
      </c>
      <c r="S7205" t="e">
        <v>#N/A</v>
      </c>
    </row>
    <row r="7206" spans="17:19" hidden="1">
      <c r="Q7206" t="str">
        <v/>
      </c>
      <c r="S7206" t="e">
        <v>#N/A</v>
      </c>
    </row>
    <row r="7207" spans="17:19" hidden="1">
      <c r="Q7207" t="str">
        <v/>
      </c>
      <c r="S7207" t="e">
        <v>#N/A</v>
      </c>
    </row>
    <row r="7208" spans="17:19" hidden="1">
      <c r="Q7208" t="str">
        <v/>
      </c>
      <c r="S7208" t="e">
        <v>#N/A</v>
      </c>
    </row>
    <row r="7209" spans="17:19" hidden="1">
      <c r="Q7209" t="str">
        <v/>
      </c>
      <c r="S7209" t="e">
        <v>#N/A</v>
      </c>
    </row>
    <row r="7210" spans="17:19" hidden="1">
      <c r="Q7210" t="str">
        <v/>
      </c>
      <c r="S7210" t="e">
        <v>#N/A</v>
      </c>
    </row>
    <row r="7211" spans="17:19" hidden="1">
      <c r="Q7211" t="str">
        <v/>
      </c>
      <c r="S7211" t="e">
        <v>#N/A</v>
      </c>
    </row>
    <row r="7212" spans="17:19" hidden="1">
      <c r="Q7212" t="str">
        <v/>
      </c>
      <c r="S7212" t="e">
        <v>#N/A</v>
      </c>
    </row>
    <row r="7213" spans="17:19" hidden="1">
      <c r="Q7213" t="str">
        <v/>
      </c>
      <c r="S7213" t="e">
        <v>#N/A</v>
      </c>
    </row>
    <row r="7214" spans="17:19" hidden="1">
      <c r="Q7214" t="str">
        <v/>
      </c>
      <c r="S7214" t="e">
        <v>#N/A</v>
      </c>
    </row>
    <row r="7215" spans="17:19" hidden="1">
      <c r="Q7215" t="str">
        <v/>
      </c>
      <c r="S7215" t="e">
        <v>#N/A</v>
      </c>
    </row>
    <row r="7216" spans="17:19" hidden="1">
      <c r="Q7216" t="str">
        <v/>
      </c>
      <c r="S7216" t="e">
        <v>#N/A</v>
      </c>
    </row>
    <row r="7217" spans="17:19" hidden="1">
      <c r="Q7217" t="str">
        <v/>
      </c>
      <c r="S7217" t="e">
        <v>#N/A</v>
      </c>
    </row>
    <row r="7218" spans="17:19" hidden="1">
      <c r="Q7218" t="str">
        <v/>
      </c>
      <c r="S7218" t="e">
        <v>#N/A</v>
      </c>
    </row>
    <row r="7219" spans="17:19" hidden="1">
      <c r="Q7219" t="str">
        <v/>
      </c>
      <c r="S7219" t="e">
        <v>#N/A</v>
      </c>
    </row>
    <row r="7220" spans="17:19" hidden="1">
      <c r="Q7220" t="str">
        <v/>
      </c>
      <c r="S7220" t="e">
        <v>#N/A</v>
      </c>
    </row>
    <row r="7221" spans="17:19" hidden="1">
      <c r="Q7221" t="str">
        <v/>
      </c>
      <c r="S7221" t="e">
        <v>#N/A</v>
      </c>
    </row>
    <row r="7222" spans="17:19" hidden="1">
      <c r="Q7222" t="str">
        <v/>
      </c>
      <c r="S7222" t="e">
        <v>#N/A</v>
      </c>
    </row>
    <row r="7223" spans="17:19" hidden="1">
      <c r="Q7223" t="str">
        <v/>
      </c>
      <c r="S7223" t="e">
        <v>#N/A</v>
      </c>
    </row>
    <row r="7224" spans="17:19" hidden="1">
      <c r="Q7224" t="str">
        <v/>
      </c>
      <c r="S7224" t="e">
        <v>#N/A</v>
      </c>
    </row>
    <row r="7225" spans="17:19" hidden="1">
      <c r="Q7225" t="str">
        <v/>
      </c>
      <c r="S7225" t="e">
        <v>#N/A</v>
      </c>
    </row>
    <row r="7226" spans="17:19" hidden="1">
      <c r="Q7226" t="str">
        <v/>
      </c>
      <c r="S7226" t="e">
        <v>#N/A</v>
      </c>
    </row>
    <row r="7227" spans="17:19" hidden="1">
      <c r="Q7227" t="str">
        <v/>
      </c>
      <c r="S7227" t="e">
        <v>#N/A</v>
      </c>
    </row>
    <row r="7228" spans="17:19" hidden="1">
      <c r="Q7228" t="str">
        <v/>
      </c>
      <c r="S7228" t="e">
        <v>#N/A</v>
      </c>
    </row>
    <row r="7229" spans="17:19" hidden="1">
      <c r="Q7229" t="str">
        <v/>
      </c>
      <c r="S7229" t="e">
        <v>#N/A</v>
      </c>
    </row>
    <row r="7230" spans="17:19" hidden="1">
      <c r="Q7230" t="str">
        <v/>
      </c>
      <c r="S7230" t="e">
        <v>#N/A</v>
      </c>
    </row>
    <row r="7231" spans="17:19" hidden="1">
      <c r="Q7231" t="str">
        <v/>
      </c>
      <c r="S7231" t="e">
        <v>#N/A</v>
      </c>
    </row>
    <row r="7232" spans="17:19" hidden="1">
      <c r="Q7232" t="str">
        <v/>
      </c>
      <c r="S7232" t="e">
        <v>#N/A</v>
      </c>
    </row>
    <row r="7233" spans="17:19" hidden="1">
      <c r="Q7233" t="str">
        <v/>
      </c>
      <c r="S7233" t="e">
        <v>#N/A</v>
      </c>
    </row>
    <row r="7234" spans="17:19" hidden="1">
      <c r="Q7234" t="str">
        <v/>
      </c>
      <c r="S7234" t="e">
        <v>#N/A</v>
      </c>
    </row>
    <row r="7235" spans="17:19" hidden="1">
      <c r="Q7235" t="str">
        <v/>
      </c>
      <c r="S7235" t="e">
        <v>#N/A</v>
      </c>
    </row>
    <row r="7236" spans="17:19" hidden="1">
      <c r="Q7236" t="str">
        <v/>
      </c>
      <c r="S7236" t="e">
        <v>#N/A</v>
      </c>
    </row>
    <row r="7237" spans="17:19" hidden="1">
      <c r="Q7237" t="str">
        <v/>
      </c>
      <c r="S7237" t="e">
        <v>#N/A</v>
      </c>
    </row>
    <row r="7238" spans="17:19" hidden="1">
      <c r="Q7238" t="str">
        <v/>
      </c>
      <c r="S7238" t="e">
        <v>#N/A</v>
      </c>
    </row>
    <row r="7239" spans="17:19" hidden="1">
      <c r="Q7239" t="str">
        <v/>
      </c>
      <c r="S7239" t="e">
        <v>#N/A</v>
      </c>
    </row>
    <row r="7240" spans="17:19" hidden="1">
      <c r="Q7240" t="str">
        <v/>
      </c>
      <c r="S7240" t="e">
        <v>#N/A</v>
      </c>
    </row>
    <row r="7241" spans="17:19" hidden="1">
      <c r="Q7241" t="str">
        <v/>
      </c>
      <c r="S7241" t="e">
        <v>#N/A</v>
      </c>
    </row>
    <row r="7242" spans="17:19" hidden="1">
      <c r="Q7242" t="str">
        <v/>
      </c>
      <c r="S7242" t="e">
        <v>#N/A</v>
      </c>
    </row>
    <row r="7243" spans="17:19" hidden="1">
      <c r="Q7243" t="str">
        <v/>
      </c>
      <c r="S7243" t="e">
        <v>#N/A</v>
      </c>
    </row>
    <row r="7244" spans="17:19" hidden="1">
      <c r="Q7244" t="str">
        <v/>
      </c>
      <c r="S7244" t="e">
        <v>#N/A</v>
      </c>
    </row>
    <row r="7245" spans="17:19" hidden="1">
      <c r="Q7245" t="str">
        <v/>
      </c>
      <c r="S7245" t="e">
        <v>#N/A</v>
      </c>
    </row>
    <row r="7246" spans="17:19" hidden="1">
      <c r="Q7246" t="str">
        <v/>
      </c>
      <c r="S7246" t="e">
        <v>#N/A</v>
      </c>
    </row>
    <row r="7247" spans="17:19" hidden="1">
      <c r="Q7247" t="str">
        <v/>
      </c>
      <c r="S7247" t="e">
        <v>#N/A</v>
      </c>
    </row>
    <row r="7248" spans="17:19" hidden="1">
      <c r="Q7248" t="str">
        <v/>
      </c>
      <c r="S7248" t="e">
        <v>#N/A</v>
      </c>
    </row>
    <row r="7249" spans="17:19" hidden="1">
      <c r="Q7249" t="str">
        <v/>
      </c>
      <c r="S7249" t="e">
        <v>#N/A</v>
      </c>
    </row>
    <row r="7250" spans="17:19" hidden="1">
      <c r="Q7250" t="str">
        <v/>
      </c>
      <c r="S7250" t="e">
        <v>#N/A</v>
      </c>
    </row>
    <row r="7251" spans="17:19" hidden="1">
      <c r="Q7251" t="str">
        <v/>
      </c>
      <c r="S7251" t="e">
        <v>#N/A</v>
      </c>
    </row>
    <row r="7252" spans="17:19" hidden="1">
      <c r="Q7252" t="str">
        <v/>
      </c>
      <c r="S7252" t="e">
        <v>#N/A</v>
      </c>
    </row>
    <row r="7253" spans="17:19" hidden="1">
      <c r="Q7253" t="str">
        <v/>
      </c>
      <c r="S7253" t="e">
        <v>#N/A</v>
      </c>
    </row>
    <row r="7254" spans="17:19" hidden="1">
      <c r="Q7254" t="str">
        <v/>
      </c>
      <c r="S7254" t="e">
        <v>#N/A</v>
      </c>
    </row>
    <row r="7255" spans="17:19" hidden="1">
      <c r="Q7255" t="str">
        <v/>
      </c>
      <c r="S7255" t="e">
        <v>#N/A</v>
      </c>
    </row>
    <row r="7256" spans="17:19" hidden="1">
      <c r="Q7256" t="str">
        <v/>
      </c>
      <c r="S7256" t="e">
        <v>#N/A</v>
      </c>
    </row>
    <row r="7257" spans="17:19" hidden="1">
      <c r="Q7257" t="str">
        <v/>
      </c>
      <c r="S7257" t="e">
        <v>#N/A</v>
      </c>
    </row>
    <row r="7258" spans="17:19" hidden="1">
      <c r="Q7258" t="str">
        <v/>
      </c>
      <c r="S7258" t="e">
        <v>#N/A</v>
      </c>
    </row>
    <row r="7259" spans="17:19" hidden="1">
      <c r="Q7259" t="str">
        <v/>
      </c>
      <c r="S7259" t="e">
        <v>#N/A</v>
      </c>
    </row>
    <row r="7260" spans="17:19" hidden="1">
      <c r="Q7260" t="str">
        <v/>
      </c>
      <c r="S7260" t="e">
        <v>#N/A</v>
      </c>
    </row>
    <row r="7261" spans="17:19" hidden="1">
      <c r="Q7261" t="str">
        <v/>
      </c>
      <c r="S7261" t="e">
        <v>#N/A</v>
      </c>
    </row>
    <row r="7262" spans="17:19" hidden="1">
      <c r="Q7262" t="str">
        <v/>
      </c>
      <c r="S7262" t="e">
        <v>#N/A</v>
      </c>
    </row>
    <row r="7263" spans="17:19" hidden="1">
      <c r="Q7263" t="str">
        <v/>
      </c>
      <c r="S7263" t="e">
        <v>#N/A</v>
      </c>
    </row>
    <row r="7264" spans="17:19" hidden="1">
      <c r="Q7264" t="str">
        <v/>
      </c>
      <c r="S7264" t="e">
        <v>#N/A</v>
      </c>
    </row>
    <row r="7265" spans="17:19" hidden="1">
      <c r="Q7265" t="str">
        <v/>
      </c>
      <c r="S7265" t="e">
        <v>#N/A</v>
      </c>
    </row>
    <row r="7266" spans="17:19" hidden="1">
      <c r="Q7266" t="str">
        <v/>
      </c>
      <c r="S7266" t="e">
        <v>#N/A</v>
      </c>
    </row>
    <row r="7267" spans="17:19" hidden="1">
      <c r="Q7267" t="str">
        <v/>
      </c>
      <c r="S7267" t="e">
        <v>#N/A</v>
      </c>
    </row>
    <row r="7268" spans="17:19" hidden="1">
      <c r="Q7268" t="str">
        <v/>
      </c>
      <c r="S7268" t="e">
        <v>#N/A</v>
      </c>
    </row>
    <row r="7269" spans="17:19" hidden="1">
      <c r="Q7269" t="str">
        <v/>
      </c>
      <c r="S7269" t="e">
        <v>#N/A</v>
      </c>
    </row>
    <row r="7270" spans="17:19" hidden="1">
      <c r="Q7270" t="str">
        <v/>
      </c>
      <c r="S7270" t="e">
        <v>#N/A</v>
      </c>
    </row>
    <row r="7271" spans="17:19" hidden="1">
      <c r="Q7271" t="str">
        <v/>
      </c>
      <c r="S7271" t="e">
        <v>#N/A</v>
      </c>
    </row>
    <row r="7272" spans="17:19" hidden="1">
      <c r="Q7272" t="str">
        <v/>
      </c>
      <c r="S7272" t="e">
        <v>#N/A</v>
      </c>
    </row>
    <row r="7273" spans="17:19" hidden="1">
      <c r="Q7273" t="str">
        <v/>
      </c>
      <c r="S7273" t="e">
        <v>#N/A</v>
      </c>
    </row>
    <row r="7274" spans="17:19" hidden="1">
      <c r="Q7274" t="str">
        <v/>
      </c>
      <c r="S7274" t="e">
        <v>#N/A</v>
      </c>
    </row>
    <row r="7275" spans="17:19" hidden="1">
      <c r="Q7275" t="str">
        <v/>
      </c>
      <c r="S7275" t="e">
        <v>#N/A</v>
      </c>
    </row>
    <row r="7276" spans="17:19" hidden="1">
      <c r="Q7276" t="str">
        <v/>
      </c>
      <c r="S7276" t="e">
        <v>#N/A</v>
      </c>
    </row>
    <row r="7277" spans="17:19" hidden="1">
      <c r="Q7277" t="str">
        <v/>
      </c>
      <c r="S7277" t="e">
        <v>#N/A</v>
      </c>
    </row>
    <row r="7278" spans="17:19" hidden="1">
      <c r="Q7278" t="str">
        <v/>
      </c>
      <c r="S7278" t="e">
        <v>#N/A</v>
      </c>
    </row>
    <row r="7279" spans="17:19" hidden="1">
      <c r="Q7279" t="str">
        <v/>
      </c>
      <c r="S7279" t="e">
        <v>#N/A</v>
      </c>
    </row>
    <row r="7280" spans="17:19" hidden="1">
      <c r="Q7280" t="str">
        <v/>
      </c>
      <c r="S7280" t="e">
        <v>#N/A</v>
      </c>
    </row>
    <row r="7281" spans="17:19" hidden="1">
      <c r="Q7281" t="str">
        <v/>
      </c>
      <c r="S7281" t="e">
        <v>#N/A</v>
      </c>
    </row>
    <row r="7282" spans="17:19" hidden="1">
      <c r="Q7282" t="str">
        <v/>
      </c>
      <c r="S7282" t="e">
        <v>#N/A</v>
      </c>
    </row>
    <row r="7283" spans="17:19" hidden="1">
      <c r="Q7283" t="str">
        <v/>
      </c>
      <c r="S7283" t="e">
        <v>#N/A</v>
      </c>
    </row>
    <row r="7284" spans="17:19" hidden="1">
      <c r="Q7284" t="str">
        <v/>
      </c>
      <c r="S7284" t="e">
        <v>#N/A</v>
      </c>
    </row>
    <row r="7285" spans="17:19" hidden="1">
      <c r="Q7285" t="str">
        <v/>
      </c>
      <c r="S7285" t="e">
        <v>#N/A</v>
      </c>
    </row>
    <row r="7286" spans="17:19" hidden="1">
      <c r="Q7286" t="str">
        <v/>
      </c>
      <c r="S7286" t="e">
        <v>#N/A</v>
      </c>
    </row>
    <row r="7287" spans="17:19" hidden="1">
      <c r="Q7287" t="str">
        <v/>
      </c>
      <c r="S7287" t="e">
        <v>#N/A</v>
      </c>
    </row>
    <row r="7288" spans="17:19" hidden="1">
      <c r="Q7288" t="str">
        <v/>
      </c>
      <c r="S7288" t="e">
        <v>#N/A</v>
      </c>
    </row>
    <row r="7289" spans="17:19" hidden="1">
      <c r="Q7289" t="str">
        <v/>
      </c>
      <c r="S7289" t="e">
        <v>#N/A</v>
      </c>
    </row>
    <row r="7290" spans="17:19" hidden="1">
      <c r="Q7290" t="str">
        <v/>
      </c>
      <c r="S7290" t="e">
        <v>#N/A</v>
      </c>
    </row>
    <row r="7291" spans="17:19" hidden="1">
      <c r="Q7291" t="str">
        <v/>
      </c>
      <c r="S7291" t="e">
        <v>#N/A</v>
      </c>
    </row>
    <row r="7292" spans="17:19" hidden="1">
      <c r="Q7292" t="str">
        <v/>
      </c>
      <c r="S7292" t="e">
        <v>#N/A</v>
      </c>
    </row>
    <row r="7293" spans="17:19" hidden="1">
      <c r="Q7293" t="str">
        <v/>
      </c>
      <c r="S7293" t="e">
        <v>#N/A</v>
      </c>
    </row>
    <row r="7294" spans="17:19" hidden="1">
      <c r="Q7294" t="str">
        <v/>
      </c>
      <c r="S7294" t="e">
        <v>#N/A</v>
      </c>
    </row>
    <row r="7295" spans="17:19" hidden="1">
      <c r="Q7295" t="str">
        <v/>
      </c>
      <c r="S7295" t="e">
        <v>#N/A</v>
      </c>
    </row>
    <row r="7296" spans="17:19" hidden="1">
      <c r="Q7296" t="str">
        <v/>
      </c>
      <c r="S7296" t="e">
        <v>#N/A</v>
      </c>
    </row>
    <row r="7297" spans="17:19" hidden="1">
      <c r="Q7297" t="str">
        <v/>
      </c>
      <c r="S7297" t="e">
        <v>#N/A</v>
      </c>
    </row>
    <row r="7298" spans="17:19" hidden="1">
      <c r="Q7298" t="str">
        <v/>
      </c>
      <c r="S7298" t="e">
        <v>#N/A</v>
      </c>
    </row>
    <row r="7299" spans="17:19" hidden="1">
      <c r="Q7299" t="str">
        <v/>
      </c>
      <c r="S7299" t="e">
        <v>#N/A</v>
      </c>
    </row>
    <row r="7300" spans="17:19" hidden="1">
      <c r="Q7300" t="str">
        <v/>
      </c>
      <c r="S7300" t="e">
        <v>#N/A</v>
      </c>
    </row>
    <row r="7301" spans="17:19" hidden="1">
      <c r="Q7301" t="str">
        <v/>
      </c>
      <c r="S7301" t="e">
        <v>#N/A</v>
      </c>
    </row>
    <row r="7302" spans="17:19" hidden="1">
      <c r="Q7302" t="str">
        <v/>
      </c>
      <c r="S7302" t="e">
        <v>#N/A</v>
      </c>
    </row>
    <row r="7303" spans="17:19" hidden="1">
      <c r="Q7303" t="str">
        <v/>
      </c>
      <c r="S7303" t="e">
        <v>#N/A</v>
      </c>
    </row>
    <row r="7304" spans="17:19" hidden="1">
      <c r="Q7304" t="str">
        <v/>
      </c>
      <c r="S7304" t="e">
        <v>#N/A</v>
      </c>
    </row>
    <row r="7305" spans="17:19" hidden="1">
      <c r="Q7305" t="str">
        <v/>
      </c>
      <c r="S7305" t="e">
        <v>#N/A</v>
      </c>
    </row>
    <row r="7306" spans="17:19" hidden="1">
      <c r="Q7306" t="str">
        <v/>
      </c>
      <c r="S7306" t="e">
        <v>#N/A</v>
      </c>
    </row>
    <row r="7307" spans="17:19" hidden="1">
      <c r="Q7307" t="str">
        <v/>
      </c>
      <c r="S7307" t="e">
        <v>#N/A</v>
      </c>
    </row>
    <row r="7308" spans="17:19" hidden="1">
      <c r="Q7308" t="str">
        <v/>
      </c>
      <c r="S7308" t="e">
        <v>#N/A</v>
      </c>
    </row>
    <row r="7309" spans="17:19" hidden="1">
      <c r="Q7309" t="str">
        <v/>
      </c>
      <c r="S7309" t="e">
        <v>#N/A</v>
      </c>
    </row>
    <row r="7310" spans="17:19" hidden="1">
      <c r="Q7310" t="str">
        <v/>
      </c>
      <c r="S7310" t="e">
        <v>#N/A</v>
      </c>
    </row>
    <row r="7311" spans="17:19" hidden="1">
      <c r="Q7311" t="str">
        <v/>
      </c>
      <c r="S7311" t="e">
        <v>#N/A</v>
      </c>
    </row>
    <row r="7312" spans="17:19" hidden="1">
      <c r="Q7312" t="str">
        <v/>
      </c>
      <c r="S7312" t="e">
        <v>#N/A</v>
      </c>
    </row>
    <row r="7313" spans="17:19" hidden="1">
      <c r="Q7313" t="str">
        <v/>
      </c>
      <c r="S7313" t="e">
        <v>#N/A</v>
      </c>
    </row>
    <row r="7314" spans="17:19" hidden="1">
      <c r="Q7314" t="str">
        <v/>
      </c>
      <c r="S7314" t="e">
        <v>#N/A</v>
      </c>
    </row>
    <row r="7315" spans="17:19" hidden="1">
      <c r="Q7315" t="str">
        <v/>
      </c>
      <c r="S7315" t="e">
        <v>#N/A</v>
      </c>
    </row>
    <row r="7316" spans="17:19" hidden="1">
      <c r="Q7316" t="str">
        <v/>
      </c>
      <c r="S7316" t="e">
        <v>#N/A</v>
      </c>
    </row>
    <row r="7317" spans="17:19" hidden="1">
      <c r="Q7317" t="str">
        <v/>
      </c>
      <c r="S7317" t="e">
        <v>#N/A</v>
      </c>
    </row>
    <row r="7318" spans="17:19" hidden="1">
      <c r="Q7318" t="str">
        <v/>
      </c>
      <c r="S7318" t="e">
        <v>#N/A</v>
      </c>
    </row>
    <row r="7319" spans="17:19" hidden="1">
      <c r="Q7319" t="str">
        <v/>
      </c>
      <c r="S7319" t="e">
        <v>#N/A</v>
      </c>
    </row>
    <row r="7320" spans="17:19" hidden="1">
      <c r="Q7320" t="str">
        <v/>
      </c>
      <c r="S7320" t="e">
        <v>#N/A</v>
      </c>
    </row>
    <row r="7321" spans="17:19" hidden="1">
      <c r="Q7321" t="str">
        <v/>
      </c>
      <c r="S7321" t="e">
        <v>#N/A</v>
      </c>
    </row>
    <row r="7322" spans="17:19" hidden="1">
      <c r="Q7322" t="str">
        <v/>
      </c>
      <c r="S7322" t="e">
        <v>#N/A</v>
      </c>
    </row>
    <row r="7323" spans="17:19" hidden="1">
      <c r="Q7323" t="str">
        <v/>
      </c>
      <c r="S7323" t="e">
        <v>#N/A</v>
      </c>
    </row>
    <row r="7324" spans="17:19" hidden="1">
      <c r="Q7324" t="str">
        <v/>
      </c>
      <c r="S7324" t="e">
        <v>#N/A</v>
      </c>
    </row>
    <row r="7325" spans="17:19" hidden="1">
      <c r="Q7325" t="str">
        <v/>
      </c>
      <c r="S7325" t="e">
        <v>#N/A</v>
      </c>
    </row>
    <row r="7326" spans="17:19" hidden="1">
      <c r="Q7326" t="str">
        <v/>
      </c>
      <c r="S7326" t="e">
        <v>#N/A</v>
      </c>
    </row>
    <row r="7327" spans="17:19" hidden="1">
      <c r="Q7327" t="str">
        <v/>
      </c>
      <c r="S7327" t="e">
        <v>#N/A</v>
      </c>
    </row>
    <row r="7328" spans="17:19" hidden="1">
      <c r="Q7328" t="str">
        <v/>
      </c>
      <c r="S7328" t="e">
        <v>#N/A</v>
      </c>
    </row>
    <row r="7329" spans="17:19" hidden="1">
      <c r="Q7329" t="str">
        <v/>
      </c>
      <c r="S7329" t="e">
        <v>#N/A</v>
      </c>
    </row>
    <row r="7330" spans="17:19" hidden="1">
      <c r="Q7330" t="str">
        <v/>
      </c>
      <c r="S7330" t="e">
        <v>#N/A</v>
      </c>
    </row>
    <row r="7331" spans="17:19" hidden="1">
      <c r="Q7331" t="str">
        <v/>
      </c>
      <c r="S7331" t="e">
        <v>#N/A</v>
      </c>
    </row>
    <row r="7332" spans="17:19" hidden="1">
      <c r="Q7332" t="str">
        <v/>
      </c>
      <c r="S7332" t="e">
        <v>#N/A</v>
      </c>
    </row>
    <row r="7333" spans="17:19" hidden="1">
      <c r="Q7333" t="str">
        <v/>
      </c>
      <c r="S7333" t="e">
        <v>#N/A</v>
      </c>
    </row>
    <row r="7334" spans="17:19" hidden="1">
      <c r="Q7334" t="str">
        <v/>
      </c>
      <c r="S7334" t="e">
        <v>#N/A</v>
      </c>
    </row>
    <row r="7335" spans="17:19" hidden="1">
      <c r="Q7335" t="str">
        <v/>
      </c>
      <c r="S7335" t="e">
        <v>#N/A</v>
      </c>
    </row>
    <row r="7336" spans="17:19" hidden="1">
      <c r="Q7336" t="str">
        <v/>
      </c>
      <c r="S7336" t="e">
        <v>#N/A</v>
      </c>
    </row>
    <row r="7337" spans="17:19" hidden="1">
      <c r="Q7337" t="str">
        <v/>
      </c>
      <c r="S7337" t="e">
        <v>#N/A</v>
      </c>
    </row>
    <row r="7338" spans="17:19" hidden="1">
      <c r="Q7338" t="str">
        <v/>
      </c>
      <c r="S7338" t="e">
        <v>#N/A</v>
      </c>
    </row>
    <row r="7339" spans="17:19" hidden="1">
      <c r="Q7339" t="str">
        <v/>
      </c>
      <c r="S7339" t="e">
        <v>#N/A</v>
      </c>
    </row>
    <row r="7340" spans="17:19" hidden="1">
      <c r="Q7340" t="str">
        <v/>
      </c>
      <c r="S7340" t="e">
        <v>#N/A</v>
      </c>
    </row>
    <row r="7341" spans="17:19" hidden="1">
      <c r="Q7341" t="str">
        <v/>
      </c>
      <c r="S7341" t="e">
        <v>#N/A</v>
      </c>
    </row>
    <row r="7342" spans="17:19" hidden="1">
      <c r="Q7342" t="str">
        <v/>
      </c>
      <c r="S7342" t="e">
        <v>#N/A</v>
      </c>
    </row>
    <row r="7343" spans="17:19" hidden="1">
      <c r="Q7343" t="str">
        <v/>
      </c>
      <c r="S7343" t="e">
        <v>#N/A</v>
      </c>
    </row>
    <row r="7344" spans="17:19" hidden="1">
      <c r="Q7344" t="str">
        <v/>
      </c>
      <c r="S7344" t="e">
        <v>#N/A</v>
      </c>
    </row>
    <row r="7345" spans="17:19" hidden="1">
      <c r="Q7345" t="str">
        <v/>
      </c>
      <c r="S7345" t="e">
        <v>#N/A</v>
      </c>
    </row>
    <row r="7346" spans="17:19" hidden="1">
      <c r="Q7346" t="str">
        <v/>
      </c>
      <c r="S7346" t="e">
        <v>#N/A</v>
      </c>
    </row>
    <row r="7347" spans="17:19" hidden="1">
      <c r="Q7347" t="str">
        <v/>
      </c>
      <c r="S7347" t="e">
        <v>#N/A</v>
      </c>
    </row>
    <row r="7348" spans="17:19" hidden="1">
      <c r="Q7348" t="str">
        <v/>
      </c>
      <c r="S7348" t="e">
        <v>#N/A</v>
      </c>
    </row>
    <row r="7349" spans="17:19" hidden="1">
      <c r="Q7349" t="str">
        <v/>
      </c>
      <c r="S7349" t="e">
        <v>#N/A</v>
      </c>
    </row>
    <row r="7350" spans="17:19" hidden="1">
      <c r="Q7350" t="str">
        <v/>
      </c>
      <c r="S7350" t="e">
        <v>#N/A</v>
      </c>
    </row>
    <row r="7351" spans="17:19" hidden="1">
      <c r="Q7351" t="str">
        <v/>
      </c>
      <c r="S7351" t="e">
        <v>#N/A</v>
      </c>
    </row>
    <row r="7352" spans="17:19" hidden="1">
      <c r="Q7352" t="str">
        <v/>
      </c>
      <c r="S7352" t="e">
        <v>#N/A</v>
      </c>
    </row>
    <row r="7353" spans="17:19" hidden="1">
      <c r="Q7353" t="str">
        <v/>
      </c>
      <c r="S7353" t="e">
        <v>#N/A</v>
      </c>
    </row>
    <row r="7354" spans="17:19" hidden="1">
      <c r="Q7354" t="str">
        <v/>
      </c>
      <c r="S7354" t="e">
        <v>#N/A</v>
      </c>
    </row>
    <row r="7355" spans="17:19" hidden="1">
      <c r="Q7355" t="str">
        <v/>
      </c>
      <c r="S7355" t="e">
        <v>#N/A</v>
      </c>
    </row>
    <row r="7356" spans="17:19" hidden="1">
      <c r="Q7356" t="str">
        <v/>
      </c>
      <c r="S7356" t="e">
        <v>#N/A</v>
      </c>
    </row>
    <row r="7357" spans="17:19" hidden="1">
      <c r="Q7357" t="str">
        <v/>
      </c>
      <c r="S7357" t="e">
        <v>#N/A</v>
      </c>
    </row>
    <row r="7358" spans="17:19" hidden="1">
      <c r="Q7358" t="str">
        <v/>
      </c>
      <c r="S7358" t="e">
        <v>#N/A</v>
      </c>
    </row>
    <row r="7359" spans="17:19" hidden="1">
      <c r="Q7359" t="str">
        <v/>
      </c>
      <c r="S7359" t="e">
        <v>#N/A</v>
      </c>
    </row>
    <row r="7360" spans="17:19" hidden="1">
      <c r="Q7360" t="str">
        <v/>
      </c>
      <c r="S7360" t="e">
        <v>#N/A</v>
      </c>
    </row>
    <row r="7361" spans="17:19" hidden="1">
      <c r="Q7361" t="str">
        <v/>
      </c>
      <c r="S7361" t="e">
        <v>#N/A</v>
      </c>
    </row>
    <row r="7362" spans="17:19" hidden="1">
      <c r="Q7362" t="str">
        <v/>
      </c>
      <c r="S7362" t="e">
        <v>#N/A</v>
      </c>
    </row>
    <row r="7363" spans="17:19" hidden="1">
      <c r="Q7363" t="str">
        <v/>
      </c>
      <c r="S7363" t="e">
        <v>#N/A</v>
      </c>
    </row>
    <row r="7364" spans="17:19" hidden="1">
      <c r="Q7364" t="str">
        <v/>
      </c>
      <c r="S7364" t="e">
        <v>#N/A</v>
      </c>
    </row>
    <row r="7365" spans="17:19" hidden="1">
      <c r="Q7365" t="str">
        <v/>
      </c>
      <c r="S7365" t="e">
        <v>#N/A</v>
      </c>
    </row>
    <row r="7366" spans="17:19" hidden="1">
      <c r="Q7366" t="str">
        <v/>
      </c>
      <c r="S7366" t="e">
        <v>#N/A</v>
      </c>
    </row>
    <row r="7367" spans="17:19" hidden="1">
      <c r="Q7367" t="str">
        <v/>
      </c>
      <c r="S7367" t="e">
        <v>#N/A</v>
      </c>
    </row>
    <row r="7368" spans="17:19" hidden="1">
      <c r="Q7368" t="str">
        <v/>
      </c>
      <c r="S7368" t="e">
        <v>#N/A</v>
      </c>
    </row>
    <row r="7369" spans="17:19" hidden="1">
      <c r="Q7369" t="str">
        <v/>
      </c>
      <c r="S7369" t="e">
        <v>#N/A</v>
      </c>
    </row>
    <row r="7370" spans="17:19" hidden="1">
      <c r="Q7370" t="str">
        <v/>
      </c>
      <c r="S7370" t="e">
        <v>#N/A</v>
      </c>
    </row>
    <row r="7371" spans="17:19" hidden="1">
      <c r="Q7371" t="str">
        <v/>
      </c>
      <c r="S7371" t="e">
        <v>#N/A</v>
      </c>
    </row>
    <row r="7372" spans="17:19" hidden="1">
      <c r="Q7372" t="str">
        <v/>
      </c>
      <c r="S7372" t="e">
        <v>#N/A</v>
      </c>
    </row>
    <row r="7373" spans="17:19" hidden="1">
      <c r="Q7373" t="str">
        <v/>
      </c>
      <c r="S7373" t="e">
        <v>#N/A</v>
      </c>
    </row>
    <row r="7374" spans="17:19" hidden="1">
      <c r="Q7374" t="str">
        <v/>
      </c>
      <c r="S7374" t="e">
        <v>#N/A</v>
      </c>
    </row>
    <row r="7375" spans="17:19" hidden="1">
      <c r="Q7375" t="str">
        <v/>
      </c>
      <c r="S7375" t="e">
        <v>#N/A</v>
      </c>
    </row>
    <row r="7376" spans="17:19" hidden="1">
      <c r="Q7376" t="str">
        <v/>
      </c>
      <c r="S7376" t="e">
        <v>#N/A</v>
      </c>
    </row>
    <row r="7377" spans="17:19" hidden="1">
      <c r="Q7377" t="str">
        <v/>
      </c>
      <c r="S7377" t="e">
        <v>#N/A</v>
      </c>
    </row>
    <row r="7378" spans="17:19" hidden="1">
      <c r="Q7378" t="str">
        <v/>
      </c>
      <c r="S7378" t="e">
        <v>#N/A</v>
      </c>
    </row>
    <row r="7379" spans="17:19" hidden="1">
      <c r="Q7379" t="str">
        <v/>
      </c>
      <c r="S7379" t="e">
        <v>#N/A</v>
      </c>
    </row>
    <row r="7380" spans="17:19" hidden="1">
      <c r="Q7380" t="str">
        <v/>
      </c>
      <c r="S7380" t="e">
        <v>#N/A</v>
      </c>
    </row>
    <row r="7381" spans="17:19" hidden="1">
      <c r="Q7381" t="str">
        <v/>
      </c>
      <c r="S7381" t="e">
        <v>#N/A</v>
      </c>
    </row>
    <row r="7382" spans="17:19" hidden="1">
      <c r="Q7382" t="str">
        <v/>
      </c>
      <c r="S7382" t="e">
        <v>#N/A</v>
      </c>
    </row>
    <row r="7383" spans="17:19" hidden="1">
      <c r="Q7383" t="str">
        <v/>
      </c>
      <c r="S7383" t="e">
        <v>#N/A</v>
      </c>
    </row>
    <row r="7384" spans="17:19" hidden="1">
      <c r="Q7384" t="str">
        <v/>
      </c>
      <c r="S7384" t="e">
        <v>#N/A</v>
      </c>
    </row>
    <row r="7385" spans="17:19" hidden="1">
      <c r="Q7385" t="str">
        <v/>
      </c>
      <c r="S7385" t="e">
        <v>#N/A</v>
      </c>
    </row>
    <row r="7386" spans="17:19" hidden="1">
      <c r="Q7386" t="str">
        <v/>
      </c>
      <c r="S7386" t="e">
        <v>#N/A</v>
      </c>
    </row>
    <row r="7387" spans="17:19" hidden="1">
      <c r="Q7387" t="str">
        <v/>
      </c>
      <c r="S7387" t="e">
        <v>#N/A</v>
      </c>
    </row>
    <row r="7388" spans="17:19" hidden="1">
      <c r="Q7388" t="str">
        <v/>
      </c>
      <c r="S7388" t="e">
        <v>#N/A</v>
      </c>
    </row>
    <row r="7389" spans="17:19" hidden="1">
      <c r="Q7389" t="str">
        <v/>
      </c>
      <c r="S7389" t="e">
        <v>#N/A</v>
      </c>
    </row>
    <row r="7390" spans="17:19" hidden="1">
      <c r="Q7390" t="str">
        <v/>
      </c>
      <c r="S7390" t="e">
        <v>#N/A</v>
      </c>
    </row>
    <row r="7391" spans="17:19" hidden="1">
      <c r="Q7391" t="str">
        <v/>
      </c>
      <c r="S7391" t="e">
        <v>#N/A</v>
      </c>
    </row>
    <row r="7392" spans="17:19" hidden="1">
      <c r="Q7392" t="str">
        <v/>
      </c>
      <c r="S7392" t="e">
        <v>#N/A</v>
      </c>
    </row>
    <row r="7393" spans="17:19" hidden="1">
      <c r="Q7393" t="str">
        <v/>
      </c>
      <c r="S7393" t="e">
        <v>#N/A</v>
      </c>
    </row>
    <row r="7394" spans="17:19" hidden="1">
      <c r="Q7394" t="str">
        <v/>
      </c>
      <c r="S7394" t="e">
        <v>#N/A</v>
      </c>
    </row>
    <row r="7395" spans="17:19" hidden="1">
      <c r="Q7395" t="str">
        <v/>
      </c>
      <c r="S7395" t="e">
        <v>#N/A</v>
      </c>
    </row>
    <row r="7396" spans="17:19" hidden="1">
      <c r="Q7396" t="str">
        <v/>
      </c>
      <c r="S7396" t="e">
        <v>#N/A</v>
      </c>
    </row>
    <row r="7397" spans="17:19" hidden="1">
      <c r="Q7397" t="str">
        <v/>
      </c>
      <c r="S7397" t="e">
        <v>#N/A</v>
      </c>
    </row>
    <row r="7398" spans="17:19" hidden="1">
      <c r="Q7398" t="str">
        <v/>
      </c>
      <c r="S7398" t="e">
        <v>#N/A</v>
      </c>
    </row>
    <row r="7399" spans="17:19" hidden="1">
      <c r="Q7399" t="str">
        <v/>
      </c>
      <c r="S7399" t="e">
        <v>#N/A</v>
      </c>
    </row>
    <row r="7400" spans="17:19" hidden="1">
      <c r="Q7400" t="str">
        <v/>
      </c>
      <c r="S7400" t="e">
        <v>#N/A</v>
      </c>
    </row>
    <row r="7401" spans="17:19" hidden="1">
      <c r="Q7401" t="str">
        <v/>
      </c>
      <c r="S7401" t="e">
        <v>#N/A</v>
      </c>
    </row>
    <row r="7402" spans="17:19" hidden="1">
      <c r="Q7402" t="str">
        <v/>
      </c>
      <c r="S7402" t="e">
        <v>#N/A</v>
      </c>
    </row>
    <row r="7403" spans="17:19" hidden="1">
      <c r="Q7403" t="str">
        <v/>
      </c>
      <c r="S7403" t="e">
        <v>#N/A</v>
      </c>
    </row>
    <row r="7404" spans="17:19" hidden="1">
      <c r="Q7404" t="str">
        <v/>
      </c>
      <c r="S7404" t="e">
        <v>#N/A</v>
      </c>
    </row>
    <row r="7405" spans="17:19" hidden="1">
      <c r="Q7405" t="str">
        <v/>
      </c>
      <c r="S7405" t="e">
        <v>#N/A</v>
      </c>
    </row>
    <row r="7406" spans="17:19" hidden="1">
      <c r="Q7406" t="str">
        <v/>
      </c>
      <c r="S7406" t="e">
        <v>#N/A</v>
      </c>
    </row>
    <row r="7407" spans="17:19" hidden="1">
      <c r="Q7407" t="str">
        <v/>
      </c>
      <c r="S7407" t="e">
        <v>#N/A</v>
      </c>
    </row>
    <row r="7408" spans="17:19" hidden="1">
      <c r="Q7408" t="str">
        <v/>
      </c>
      <c r="S7408" t="e">
        <v>#N/A</v>
      </c>
    </row>
    <row r="7409" spans="17:19" hidden="1">
      <c r="Q7409" t="str">
        <v/>
      </c>
      <c r="S7409" t="e">
        <v>#N/A</v>
      </c>
    </row>
    <row r="7410" spans="17:19" hidden="1">
      <c r="Q7410" t="str">
        <v/>
      </c>
      <c r="S7410" t="e">
        <v>#N/A</v>
      </c>
    </row>
    <row r="7411" spans="17:19" hidden="1">
      <c r="Q7411" t="str">
        <v/>
      </c>
      <c r="S7411" t="e">
        <v>#N/A</v>
      </c>
    </row>
    <row r="7412" spans="17:19" hidden="1">
      <c r="Q7412" t="str">
        <v/>
      </c>
      <c r="S7412" t="e">
        <v>#N/A</v>
      </c>
    </row>
    <row r="7413" spans="17:19" hidden="1">
      <c r="Q7413" t="str">
        <v/>
      </c>
      <c r="S7413" t="e">
        <v>#N/A</v>
      </c>
    </row>
    <row r="7414" spans="17:19" hidden="1">
      <c r="Q7414" t="str">
        <v/>
      </c>
      <c r="S7414" t="e">
        <v>#N/A</v>
      </c>
    </row>
    <row r="7415" spans="17:19" hidden="1">
      <c r="Q7415" t="str">
        <v/>
      </c>
      <c r="S7415" t="e">
        <v>#N/A</v>
      </c>
    </row>
    <row r="7416" spans="17:19" hidden="1">
      <c r="Q7416" t="str">
        <v/>
      </c>
      <c r="S7416" t="e">
        <v>#N/A</v>
      </c>
    </row>
    <row r="7417" spans="17:19" hidden="1">
      <c r="Q7417" t="str">
        <v/>
      </c>
      <c r="S7417" t="e">
        <v>#N/A</v>
      </c>
    </row>
    <row r="7418" spans="17:19" hidden="1">
      <c r="Q7418" t="str">
        <v/>
      </c>
      <c r="S7418" t="e">
        <v>#N/A</v>
      </c>
    </row>
    <row r="7419" spans="17:19" hidden="1">
      <c r="Q7419" t="str">
        <v/>
      </c>
      <c r="S7419" t="e">
        <v>#N/A</v>
      </c>
    </row>
    <row r="7420" spans="17:19" hidden="1">
      <c r="Q7420" t="str">
        <v/>
      </c>
      <c r="S7420" t="e">
        <v>#N/A</v>
      </c>
    </row>
    <row r="7421" spans="17:19" hidden="1">
      <c r="Q7421" t="str">
        <v/>
      </c>
      <c r="S7421" t="e">
        <v>#N/A</v>
      </c>
    </row>
    <row r="7422" spans="17:19" hidden="1">
      <c r="Q7422" t="str">
        <v/>
      </c>
      <c r="S7422" t="e">
        <v>#N/A</v>
      </c>
    </row>
    <row r="7423" spans="17:19" hidden="1">
      <c r="Q7423" t="str">
        <v/>
      </c>
      <c r="S7423" t="e">
        <v>#N/A</v>
      </c>
    </row>
    <row r="7424" spans="17:19" hidden="1">
      <c r="Q7424" t="str">
        <v/>
      </c>
      <c r="S7424" t="e">
        <v>#N/A</v>
      </c>
    </row>
    <row r="7425" spans="17:19" hidden="1">
      <c r="Q7425" t="str">
        <v/>
      </c>
      <c r="S7425" t="e">
        <v>#N/A</v>
      </c>
    </row>
    <row r="7426" spans="17:19" hidden="1">
      <c r="Q7426" t="str">
        <v/>
      </c>
      <c r="S7426" t="e">
        <v>#N/A</v>
      </c>
    </row>
    <row r="7427" spans="17:19" hidden="1">
      <c r="Q7427" t="str">
        <v/>
      </c>
      <c r="S7427" t="e">
        <v>#N/A</v>
      </c>
    </row>
    <row r="7428" spans="17:19" hidden="1">
      <c r="Q7428" t="str">
        <v/>
      </c>
      <c r="S7428" t="e">
        <v>#N/A</v>
      </c>
    </row>
    <row r="7429" spans="17:19" hidden="1">
      <c r="Q7429" t="str">
        <v/>
      </c>
      <c r="S7429" t="e">
        <v>#N/A</v>
      </c>
    </row>
    <row r="7430" spans="17:19" hidden="1">
      <c r="Q7430" t="str">
        <v/>
      </c>
      <c r="S7430" t="e">
        <v>#N/A</v>
      </c>
    </row>
    <row r="7431" spans="17:19" hidden="1">
      <c r="Q7431" t="str">
        <v/>
      </c>
      <c r="S7431" t="e">
        <v>#N/A</v>
      </c>
    </row>
    <row r="7432" spans="17:19" hidden="1">
      <c r="Q7432" t="str">
        <v/>
      </c>
      <c r="S7432" t="e">
        <v>#N/A</v>
      </c>
    </row>
    <row r="7433" spans="17:19" hidden="1">
      <c r="Q7433" t="str">
        <v/>
      </c>
      <c r="S7433" t="e">
        <v>#N/A</v>
      </c>
    </row>
    <row r="7434" spans="17:19" hidden="1">
      <c r="Q7434" t="str">
        <v/>
      </c>
      <c r="S7434" t="e">
        <v>#N/A</v>
      </c>
    </row>
    <row r="7435" spans="17:19" hidden="1">
      <c r="Q7435" t="str">
        <v/>
      </c>
      <c r="S7435" t="e">
        <v>#N/A</v>
      </c>
    </row>
    <row r="7436" spans="17:19" hidden="1">
      <c r="Q7436" t="str">
        <v/>
      </c>
      <c r="S7436" t="e">
        <v>#N/A</v>
      </c>
    </row>
    <row r="7437" spans="17:19" hidden="1">
      <c r="Q7437" t="str">
        <v/>
      </c>
      <c r="S7437" t="e">
        <v>#N/A</v>
      </c>
    </row>
    <row r="7438" spans="17:19" hidden="1">
      <c r="Q7438" t="str">
        <v/>
      </c>
      <c r="S7438" t="e">
        <v>#N/A</v>
      </c>
    </row>
    <row r="7439" spans="17:19" hidden="1">
      <c r="Q7439" t="str">
        <v/>
      </c>
      <c r="S7439" t="e">
        <v>#N/A</v>
      </c>
    </row>
    <row r="7440" spans="17:19" hidden="1">
      <c r="Q7440" t="str">
        <v/>
      </c>
      <c r="S7440" t="e">
        <v>#N/A</v>
      </c>
    </row>
    <row r="7441" spans="17:19" hidden="1">
      <c r="Q7441" t="str">
        <v/>
      </c>
      <c r="S7441" t="e">
        <v>#N/A</v>
      </c>
    </row>
    <row r="7442" spans="17:19" hidden="1">
      <c r="Q7442" t="str">
        <v/>
      </c>
      <c r="S7442" t="e">
        <v>#N/A</v>
      </c>
    </row>
    <row r="7443" spans="17:19" hidden="1">
      <c r="Q7443" t="str">
        <v/>
      </c>
      <c r="S7443" t="e">
        <v>#N/A</v>
      </c>
    </row>
    <row r="7444" spans="17:19" hidden="1">
      <c r="Q7444" t="str">
        <v/>
      </c>
      <c r="S7444" t="e">
        <v>#N/A</v>
      </c>
    </row>
    <row r="7445" spans="17:19" hidden="1">
      <c r="Q7445" t="str">
        <v/>
      </c>
      <c r="S7445" t="e">
        <v>#N/A</v>
      </c>
    </row>
    <row r="7446" spans="17:19" hidden="1">
      <c r="Q7446" t="str">
        <v/>
      </c>
      <c r="S7446" t="e">
        <v>#N/A</v>
      </c>
    </row>
    <row r="7447" spans="17:19" hidden="1">
      <c r="Q7447" t="str">
        <v/>
      </c>
      <c r="S7447" t="e">
        <v>#N/A</v>
      </c>
    </row>
    <row r="7448" spans="17:19" hidden="1">
      <c r="Q7448" t="str">
        <v/>
      </c>
      <c r="S7448" t="e">
        <v>#N/A</v>
      </c>
    </row>
    <row r="7449" spans="17:19" hidden="1">
      <c r="Q7449" t="str">
        <v/>
      </c>
      <c r="S7449" t="e">
        <v>#N/A</v>
      </c>
    </row>
    <row r="7450" spans="17:19" hidden="1">
      <c r="Q7450" t="str">
        <v/>
      </c>
      <c r="S7450" t="e">
        <v>#N/A</v>
      </c>
    </row>
    <row r="7451" spans="17:19" hidden="1">
      <c r="Q7451" t="str">
        <v/>
      </c>
      <c r="S7451" t="e">
        <v>#N/A</v>
      </c>
    </row>
    <row r="7452" spans="17:19" hidden="1">
      <c r="Q7452" t="str">
        <v/>
      </c>
      <c r="S7452" t="e">
        <v>#N/A</v>
      </c>
    </row>
    <row r="7453" spans="17:19" hidden="1">
      <c r="Q7453" t="str">
        <v/>
      </c>
      <c r="S7453" t="e">
        <v>#N/A</v>
      </c>
    </row>
    <row r="7454" spans="17:19" hidden="1">
      <c r="Q7454" t="str">
        <v/>
      </c>
      <c r="S7454" t="e">
        <v>#N/A</v>
      </c>
    </row>
    <row r="7455" spans="17:19" hidden="1">
      <c r="Q7455" t="str">
        <v/>
      </c>
      <c r="S7455" t="e">
        <v>#N/A</v>
      </c>
    </row>
    <row r="7456" spans="17:19" hidden="1">
      <c r="Q7456" t="str">
        <v/>
      </c>
      <c r="S7456" t="e">
        <v>#N/A</v>
      </c>
    </row>
    <row r="7457" spans="17:19" hidden="1">
      <c r="Q7457" t="str">
        <v/>
      </c>
      <c r="S7457" t="e">
        <v>#N/A</v>
      </c>
    </row>
    <row r="7458" spans="17:19" hidden="1">
      <c r="Q7458" t="str">
        <v/>
      </c>
      <c r="S7458" t="e">
        <v>#N/A</v>
      </c>
    </row>
    <row r="7459" spans="17:19" hidden="1">
      <c r="Q7459" t="str">
        <v/>
      </c>
      <c r="S7459" t="e">
        <v>#N/A</v>
      </c>
    </row>
    <row r="7460" spans="17:19" hidden="1">
      <c r="Q7460" t="str">
        <v/>
      </c>
      <c r="S7460" t="e">
        <v>#N/A</v>
      </c>
    </row>
    <row r="7461" spans="17:19" hidden="1">
      <c r="Q7461" t="str">
        <v/>
      </c>
      <c r="S7461" t="e">
        <v>#N/A</v>
      </c>
    </row>
    <row r="7462" spans="17:19" hidden="1">
      <c r="Q7462" t="str">
        <v/>
      </c>
      <c r="S7462" t="e">
        <v>#N/A</v>
      </c>
    </row>
    <row r="7463" spans="17:19" hidden="1">
      <c r="Q7463" t="str">
        <v/>
      </c>
      <c r="S7463" t="e">
        <v>#N/A</v>
      </c>
    </row>
    <row r="7464" spans="17:19" hidden="1">
      <c r="Q7464" t="str">
        <v/>
      </c>
      <c r="S7464" t="e">
        <v>#N/A</v>
      </c>
    </row>
    <row r="7465" spans="17:19" hidden="1">
      <c r="Q7465" t="str">
        <v/>
      </c>
      <c r="S7465" t="e">
        <v>#N/A</v>
      </c>
    </row>
    <row r="7466" spans="17:19" hidden="1">
      <c r="Q7466" t="str">
        <v/>
      </c>
      <c r="S7466" t="e">
        <v>#N/A</v>
      </c>
    </row>
    <row r="7467" spans="17:19" hidden="1">
      <c r="Q7467" t="str">
        <v/>
      </c>
      <c r="S7467" t="e">
        <v>#N/A</v>
      </c>
    </row>
    <row r="7468" spans="17:19" hidden="1">
      <c r="Q7468" t="str">
        <v/>
      </c>
      <c r="S7468" t="e">
        <v>#N/A</v>
      </c>
    </row>
    <row r="7469" spans="17:19" hidden="1">
      <c r="Q7469" t="str">
        <v/>
      </c>
      <c r="S7469" t="e">
        <v>#N/A</v>
      </c>
    </row>
    <row r="7470" spans="17:19" hidden="1">
      <c r="Q7470" t="str">
        <v/>
      </c>
      <c r="S7470" t="e">
        <v>#N/A</v>
      </c>
    </row>
    <row r="7471" spans="17:19" hidden="1">
      <c r="Q7471" t="str">
        <v/>
      </c>
      <c r="S7471" t="e">
        <v>#N/A</v>
      </c>
    </row>
    <row r="7472" spans="17:19" hidden="1">
      <c r="Q7472" t="str">
        <v/>
      </c>
      <c r="S7472" t="e">
        <v>#N/A</v>
      </c>
    </row>
    <row r="7473" spans="17:19" hidden="1">
      <c r="Q7473" t="str">
        <v/>
      </c>
      <c r="S7473" t="e">
        <v>#N/A</v>
      </c>
    </row>
    <row r="7474" spans="17:19" hidden="1">
      <c r="Q7474" t="str">
        <v/>
      </c>
      <c r="S7474" t="e">
        <v>#N/A</v>
      </c>
    </row>
    <row r="7475" spans="17:19" hidden="1">
      <c r="Q7475" t="str">
        <v/>
      </c>
      <c r="S7475" t="e">
        <v>#N/A</v>
      </c>
    </row>
    <row r="7476" spans="17:19" hidden="1">
      <c r="Q7476" t="str">
        <v/>
      </c>
      <c r="S7476" t="e">
        <v>#N/A</v>
      </c>
    </row>
    <row r="7477" spans="17:19" hidden="1">
      <c r="Q7477" t="str">
        <v/>
      </c>
      <c r="S7477" t="e">
        <v>#N/A</v>
      </c>
    </row>
    <row r="7478" spans="17:19" hidden="1">
      <c r="Q7478" t="str">
        <v/>
      </c>
      <c r="S7478" t="e">
        <v>#N/A</v>
      </c>
    </row>
    <row r="7479" spans="17:19" hidden="1">
      <c r="Q7479" t="str">
        <v/>
      </c>
      <c r="S7479" t="e">
        <v>#N/A</v>
      </c>
    </row>
    <row r="7480" spans="17:19" hidden="1">
      <c r="Q7480" t="str">
        <v/>
      </c>
      <c r="S7480" t="e">
        <v>#N/A</v>
      </c>
    </row>
    <row r="7481" spans="17:19" hidden="1">
      <c r="Q7481" t="str">
        <v/>
      </c>
      <c r="S7481" t="e">
        <v>#N/A</v>
      </c>
    </row>
    <row r="7482" spans="17:19" hidden="1">
      <c r="Q7482" t="str">
        <v/>
      </c>
      <c r="S7482" t="e">
        <v>#N/A</v>
      </c>
    </row>
    <row r="7483" spans="17:19" hidden="1">
      <c r="Q7483" t="str">
        <v/>
      </c>
      <c r="S7483" t="e">
        <v>#N/A</v>
      </c>
    </row>
    <row r="7484" spans="17:19" hidden="1">
      <c r="Q7484" t="str">
        <v/>
      </c>
      <c r="S7484" t="e">
        <v>#N/A</v>
      </c>
    </row>
    <row r="7485" spans="17:19" hidden="1">
      <c r="Q7485" t="str">
        <v/>
      </c>
      <c r="S7485" t="e">
        <v>#N/A</v>
      </c>
    </row>
    <row r="7486" spans="17:19" hidden="1">
      <c r="Q7486" t="str">
        <v/>
      </c>
      <c r="S7486" t="e">
        <v>#N/A</v>
      </c>
    </row>
    <row r="7487" spans="17:19" hidden="1">
      <c r="Q7487" t="str">
        <v/>
      </c>
      <c r="S7487" t="e">
        <v>#N/A</v>
      </c>
    </row>
    <row r="7488" spans="17:19" hidden="1">
      <c r="Q7488" t="str">
        <v/>
      </c>
      <c r="S7488" t="e">
        <v>#N/A</v>
      </c>
    </row>
    <row r="7489" spans="17:19" hidden="1">
      <c r="Q7489" t="str">
        <v/>
      </c>
      <c r="S7489" t="e">
        <v>#N/A</v>
      </c>
    </row>
    <row r="7490" spans="17:19" hidden="1">
      <c r="Q7490" t="str">
        <v/>
      </c>
      <c r="S7490" t="e">
        <v>#N/A</v>
      </c>
    </row>
    <row r="7491" spans="17:19" hidden="1">
      <c r="Q7491" t="str">
        <v/>
      </c>
      <c r="S7491" t="e">
        <v>#N/A</v>
      </c>
    </row>
    <row r="7492" spans="17:19" hidden="1">
      <c r="Q7492" t="str">
        <v/>
      </c>
      <c r="S7492" t="e">
        <v>#N/A</v>
      </c>
    </row>
    <row r="7493" spans="17:19" hidden="1">
      <c r="Q7493" t="str">
        <v/>
      </c>
      <c r="S7493" t="e">
        <v>#N/A</v>
      </c>
    </row>
    <row r="7494" spans="17:19" hidden="1">
      <c r="Q7494" t="str">
        <v/>
      </c>
      <c r="S7494" t="e">
        <v>#N/A</v>
      </c>
    </row>
    <row r="7495" spans="17:19" hidden="1">
      <c r="Q7495" t="str">
        <v/>
      </c>
      <c r="S7495" t="e">
        <v>#N/A</v>
      </c>
    </row>
    <row r="7496" spans="17:19" hidden="1">
      <c r="Q7496" t="str">
        <v/>
      </c>
      <c r="S7496" t="e">
        <v>#N/A</v>
      </c>
    </row>
    <row r="7497" spans="17:19" hidden="1">
      <c r="Q7497" t="str">
        <v/>
      </c>
      <c r="S7497" t="e">
        <v>#N/A</v>
      </c>
    </row>
    <row r="7498" spans="17:19" hidden="1">
      <c r="Q7498" t="str">
        <v/>
      </c>
      <c r="S7498" t="e">
        <v>#N/A</v>
      </c>
    </row>
    <row r="7499" spans="17:19" hidden="1">
      <c r="Q7499" t="str">
        <v/>
      </c>
      <c r="S7499" t="e">
        <v>#N/A</v>
      </c>
    </row>
    <row r="7500" spans="17:19" hidden="1">
      <c r="Q7500" t="str">
        <v/>
      </c>
      <c r="S7500" t="e">
        <v>#N/A</v>
      </c>
    </row>
    <row r="7501" spans="17:19" hidden="1">
      <c r="Q7501" t="str">
        <v/>
      </c>
      <c r="S7501" t="e">
        <v>#N/A</v>
      </c>
    </row>
    <row r="7502" spans="17:19" hidden="1">
      <c r="Q7502" t="str">
        <v/>
      </c>
      <c r="S7502" t="e">
        <v>#N/A</v>
      </c>
    </row>
    <row r="7503" spans="17:19" hidden="1">
      <c r="Q7503" t="str">
        <v/>
      </c>
      <c r="S7503" t="e">
        <v>#N/A</v>
      </c>
    </row>
    <row r="7504" spans="17:19" hidden="1">
      <c r="Q7504" t="str">
        <v/>
      </c>
      <c r="S7504" t="e">
        <v>#N/A</v>
      </c>
    </row>
    <row r="7505" spans="17:19" hidden="1">
      <c r="Q7505" t="str">
        <v/>
      </c>
      <c r="S7505" t="e">
        <v>#N/A</v>
      </c>
    </row>
    <row r="7506" spans="17:19" hidden="1">
      <c r="Q7506" t="str">
        <v/>
      </c>
      <c r="S7506" t="e">
        <v>#N/A</v>
      </c>
    </row>
    <row r="7507" spans="17:19" hidden="1">
      <c r="Q7507" t="str">
        <v/>
      </c>
      <c r="S7507" t="e">
        <v>#N/A</v>
      </c>
    </row>
    <row r="7508" spans="17:19" hidden="1">
      <c r="Q7508" t="str">
        <v/>
      </c>
      <c r="S7508" t="e">
        <v>#N/A</v>
      </c>
    </row>
    <row r="7509" spans="17:19" hidden="1">
      <c r="Q7509" t="str">
        <v/>
      </c>
      <c r="S7509" t="e">
        <v>#N/A</v>
      </c>
    </row>
    <row r="7510" spans="17:19" hidden="1">
      <c r="Q7510" t="str">
        <v/>
      </c>
      <c r="S7510" t="e">
        <v>#N/A</v>
      </c>
    </row>
    <row r="7511" spans="17:19" hidden="1">
      <c r="Q7511" t="str">
        <v/>
      </c>
      <c r="S7511" t="e">
        <v>#N/A</v>
      </c>
    </row>
    <row r="7512" spans="17:19" hidden="1">
      <c r="Q7512" t="str">
        <v/>
      </c>
      <c r="S7512" t="e">
        <v>#N/A</v>
      </c>
    </row>
    <row r="7513" spans="17:19" hidden="1">
      <c r="Q7513" t="str">
        <v/>
      </c>
      <c r="S7513" t="e">
        <v>#N/A</v>
      </c>
    </row>
    <row r="7514" spans="17:19" hidden="1">
      <c r="Q7514" t="str">
        <v/>
      </c>
      <c r="S7514" t="e">
        <v>#N/A</v>
      </c>
    </row>
    <row r="7515" spans="17:19" hidden="1">
      <c r="Q7515" t="str">
        <v/>
      </c>
      <c r="S7515" t="e">
        <v>#N/A</v>
      </c>
    </row>
    <row r="7516" spans="17:19" hidden="1">
      <c r="Q7516" t="str">
        <v/>
      </c>
      <c r="S7516" t="e">
        <v>#N/A</v>
      </c>
    </row>
    <row r="7517" spans="17:19" hidden="1">
      <c r="Q7517" t="str">
        <v/>
      </c>
      <c r="S7517" t="e">
        <v>#N/A</v>
      </c>
    </row>
    <row r="7518" spans="17:19" hidden="1">
      <c r="Q7518" t="str">
        <v/>
      </c>
      <c r="S7518" t="e">
        <v>#N/A</v>
      </c>
    </row>
    <row r="7519" spans="17:19" hidden="1">
      <c r="Q7519" t="str">
        <v/>
      </c>
      <c r="S7519" t="e">
        <v>#N/A</v>
      </c>
    </row>
    <row r="7520" spans="17:19" hidden="1">
      <c r="Q7520" t="str">
        <v/>
      </c>
      <c r="S7520" t="e">
        <v>#N/A</v>
      </c>
    </row>
    <row r="7521" spans="17:19" hidden="1">
      <c r="Q7521" t="str">
        <v/>
      </c>
      <c r="S7521" t="e">
        <v>#N/A</v>
      </c>
    </row>
    <row r="7522" spans="17:19" hidden="1">
      <c r="Q7522" t="str">
        <v/>
      </c>
      <c r="S7522" t="e">
        <v>#N/A</v>
      </c>
    </row>
    <row r="7523" spans="17:19" hidden="1">
      <c r="Q7523" t="str">
        <v/>
      </c>
      <c r="S7523" t="e">
        <v>#N/A</v>
      </c>
    </row>
    <row r="7524" spans="17:19" hidden="1">
      <c r="Q7524" t="str">
        <v/>
      </c>
      <c r="S7524" t="e">
        <v>#N/A</v>
      </c>
    </row>
    <row r="7525" spans="17:19" hidden="1">
      <c r="Q7525" t="str">
        <v/>
      </c>
      <c r="S7525" t="e">
        <v>#N/A</v>
      </c>
    </row>
    <row r="7526" spans="17:19" hidden="1">
      <c r="Q7526" t="str">
        <v/>
      </c>
      <c r="S7526" t="e">
        <v>#N/A</v>
      </c>
    </row>
    <row r="7527" spans="17:19" hidden="1">
      <c r="Q7527" t="str">
        <v/>
      </c>
      <c r="S7527" t="e">
        <v>#N/A</v>
      </c>
    </row>
    <row r="7528" spans="17:19" hidden="1">
      <c r="Q7528" t="str">
        <v/>
      </c>
      <c r="S7528" t="e">
        <v>#N/A</v>
      </c>
    </row>
    <row r="7529" spans="17:19" hidden="1">
      <c r="Q7529" t="str">
        <v/>
      </c>
      <c r="S7529" t="e">
        <v>#N/A</v>
      </c>
    </row>
    <row r="7530" spans="17:19" hidden="1">
      <c r="Q7530" t="str">
        <v/>
      </c>
      <c r="S7530" t="e">
        <v>#N/A</v>
      </c>
    </row>
    <row r="7531" spans="17:19" hidden="1">
      <c r="Q7531" t="str">
        <v/>
      </c>
      <c r="S7531" t="e">
        <v>#N/A</v>
      </c>
    </row>
    <row r="7532" spans="17:19" hidden="1">
      <c r="Q7532" t="str">
        <v/>
      </c>
      <c r="S7532" t="e">
        <v>#N/A</v>
      </c>
    </row>
    <row r="7533" spans="17:19" hidden="1">
      <c r="Q7533" t="str">
        <v/>
      </c>
      <c r="S7533" t="e">
        <v>#N/A</v>
      </c>
    </row>
    <row r="7534" spans="17:19" hidden="1">
      <c r="Q7534" t="str">
        <v/>
      </c>
      <c r="S7534" t="e">
        <v>#N/A</v>
      </c>
    </row>
    <row r="7535" spans="17:19" hidden="1">
      <c r="Q7535" t="str">
        <v/>
      </c>
      <c r="S7535" t="e">
        <v>#N/A</v>
      </c>
    </row>
    <row r="7536" spans="17:19" hidden="1">
      <c r="Q7536" t="str">
        <v/>
      </c>
      <c r="S7536" t="e">
        <v>#N/A</v>
      </c>
    </row>
    <row r="7537" spans="17:19" hidden="1">
      <c r="Q7537" t="str">
        <v/>
      </c>
      <c r="S7537" t="e">
        <v>#N/A</v>
      </c>
    </row>
    <row r="7538" spans="17:19" hidden="1">
      <c r="Q7538" t="str">
        <v/>
      </c>
      <c r="S7538" t="e">
        <v>#N/A</v>
      </c>
    </row>
    <row r="7539" spans="17:19" hidden="1">
      <c r="Q7539" t="str">
        <v/>
      </c>
      <c r="S7539" t="e">
        <v>#N/A</v>
      </c>
    </row>
    <row r="7540" spans="17:19" hidden="1">
      <c r="Q7540" t="str">
        <v/>
      </c>
      <c r="S7540" t="e">
        <v>#N/A</v>
      </c>
    </row>
    <row r="7541" spans="17:19" hidden="1">
      <c r="Q7541" t="str">
        <v/>
      </c>
      <c r="S7541" t="e">
        <v>#N/A</v>
      </c>
    </row>
    <row r="7542" spans="17:19" hidden="1">
      <c r="Q7542" t="str">
        <v/>
      </c>
      <c r="S7542" t="e">
        <v>#N/A</v>
      </c>
    </row>
    <row r="7543" spans="17:19" hidden="1">
      <c r="Q7543" t="str">
        <v/>
      </c>
      <c r="S7543" t="e">
        <v>#N/A</v>
      </c>
    </row>
    <row r="7544" spans="17:19" hidden="1">
      <c r="Q7544" t="str">
        <v/>
      </c>
      <c r="S7544" t="e">
        <v>#N/A</v>
      </c>
    </row>
    <row r="7545" spans="17:19" hidden="1">
      <c r="Q7545" t="str">
        <v/>
      </c>
      <c r="S7545" t="e">
        <v>#N/A</v>
      </c>
    </row>
    <row r="7546" spans="17:19" hidden="1">
      <c r="Q7546" t="str">
        <v/>
      </c>
      <c r="S7546" t="e">
        <v>#N/A</v>
      </c>
    </row>
    <row r="7547" spans="17:19" hidden="1">
      <c r="Q7547" t="str">
        <v/>
      </c>
      <c r="S7547" t="e">
        <v>#N/A</v>
      </c>
    </row>
    <row r="7548" spans="17:19" hidden="1">
      <c r="Q7548" t="str">
        <v/>
      </c>
      <c r="S7548" t="e">
        <v>#N/A</v>
      </c>
    </row>
    <row r="7549" spans="17:19" hidden="1">
      <c r="Q7549" t="str">
        <v/>
      </c>
      <c r="S7549" t="e">
        <v>#N/A</v>
      </c>
    </row>
    <row r="7550" spans="17:19" hidden="1">
      <c r="Q7550" t="str">
        <v/>
      </c>
      <c r="S7550" t="e">
        <v>#N/A</v>
      </c>
    </row>
    <row r="7551" spans="17:19" hidden="1">
      <c r="Q7551" t="str">
        <v/>
      </c>
      <c r="S7551" t="e">
        <v>#N/A</v>
      </c>
    </row>
    <row r="7552" spans="17:19" hidden="1">
      <c r="Q7552" t="str">
        <v/>
      </c>
      <c r="S7552" t="e">
        <v>#N/A</v>
      </c>
    </row>
    <row r="7553" spans="17:19" hidden="1">
      <c r="Q7553" t="str">
        <v/>
      </c>
      <c r="S7553" t="e">
        <v>#N/A</v>
      </c>
    </row>
    <row r="7554" spans="17:19" hidden="1">
      <c r="Q7554" t="str">
        <v/>
      </c>
      <c r="S7554" t="e">
        <v>#N/A</v>
      </c>
    </row>
    <row r="7555" spans="17:19" hidden="1">
      <c r="Q7555" t="str">
        <v/>
      </c>
      <c r="S7555" t="e">
        <v>#N/A</v>
      </c>
    </row>
    <row r="7556" spans="17:19" hidden="1">
      <c r="Q7556" t="str">
        <v/>
      </c>
      <c r="S7556" t="e">
        <v>#N/A</v>
      </c>
    </row>
    <row r="7557" spans="17:19" hidden="1">
      <c r="Q7557" t="str">
        <v/>
      </c>
      <c r="S7557" t="e">
        <v>#N/A</v>
      </c>
    </row>
    <row r="7558" spans="17:19" hidden="1">
      <c r="Q7558" t="str">
        <v/>
      </c>
      <c r="S7558" t="e">
        <v>#N/A</v>
      </c>
    </row>
    <row r="7559" spans="17:19" hidden="1">
      <c r="Q7559" t="str">
        <v/>
      </c>
      <c r="S7559" t="e">
        <v>#N/A</v>
      </c>
    </row>
    <row r="7560" spans="17:19" hidden="1">
      <c r="Q7560" t="str">
        <v/>
      </c>
      <c r="S7560" t="e">
        <v>#N/A</v>
      </c>
    </row>
    <row r="7561" spans="17:19" hidden="1">
      <c r="Q7561" t="str">
        <v/>
      </c>
      <c r="S7561" t="e">
        <v>#N/A</v>
      </c>
    </row>
    <row r="7562" spans="17:19" hidden="1">
      <c r="Q7562" t="str">
        <v/>
      </c>
      <c r="S7562" t="e">
        <v>#N/A</v>
      </c>
    </row>
    <row r="7563" spans="17:19" hidden="1">
      <c r="Q7563" t="str">
        <v/>
      </c>
      <c r="S7563" t="e">
        <v>#N/A</v>
      </c>
    </row>
    <row r="7564" spans="17:19" hidden="1">
      <c r="Q7564" t="str">
        <v/>
      </c>
      <c r="S7564" t="e">
        <v>#N/A</v>
      </c>
    </row>
    <row r="7565" spans="17:19" hidden="1">
      <c r="Q7565" t="str">
        <v/>
      </c>
      <c r="S7565" t="e">
        <v>#N/A</v>
      </c>
    </row>
    <row r="7566" spans="17:19" hidden="1">
      <c r="Q7566" t="str">
        <v/>
      </c>
      <c r="S7566" t="e">
        <v>#N/A</v>
      </c>
    </row>
    <row r="7567" spans="17:19" hidden="1">
      <c r="Q7567" t="str">
        <v/>
      </c>
      <c r="S7567" t="e">
        <v>#N/A</v>
      </c>
    </row>
    <row r="7568" spans="17:19" hidden="1">
      <c r="Q7568" t="str">
        <v/>
      </c>
      <c r="S7568" t="e">
        <v>#N/A</v>
      </c>
    </row>
    <row r="7569" spans="17:19" hidden="1">
      <c r="Q7569" t="str">
        <v/>
      </c>
      <c r="S7569" t="e">
        <v>#N/A</v>
      </c>
    </row>
    <row r="7570" spans="17:19" hidden="1">
      <c r="Q7570" t="str">
        <v/>
      </c>
      <c r="S7570" t="e">
        <v>#N/A</v>
      </c>
    </row>
    <row r="7571" spans="17:19" hidden="1">
      <c r="Q7571" t="str">
        <v/>
      </c>
      <c r="S7571" t="e">
        <v>#N/A</v>
      </c>
    </row>
    <row r="7572" spans="17:19" hidden="1">
      <c r="Q7572" t="str">
        <v/>
      </c>
      <c r="S7572" t="e">
        <v>#N/A</v>
      </c>
    </row>
    <row r="7573" spans="17:19" hidden="1">
      <c r="Q7573" t="str">
        <v/>
      </c>
      <c r="S7573" t="e">
        <v>#N/A</v>
      </c>
    </row>
    <row r="7574" spans="17:19" hidden="1">
      <c r="Q7574" t="str">
        <v/>
      </c>
      <c r="S7574" t="e">
        <v>#N/A</v>
      </c>
    </row>
    <row r="7575" spans="17:19" hidden="1">
      <c r="Q7575" t="str">
        <v/>
      </c>
      <c r="S7575" t="e">
        <v>#N/A</v>
      </c>
    </row>
    <row r="7576" spans="17:19" hidden="1">
      <c r="Q7576" t="str">
        <v/>
      </c>
      <c r="S7576" t="e">
        <v>#N/A</v>
      </c>
    </row>
    <row r="7577" spans="17:19" hidden="1">
      <c r="Q7577" t="str">
        <v/>
      </c>
      <c r="S7577" t="e">
        <v>#N/A</v>
      </c>
    </row>
    <row r="7578" spans="17:19" hidden="1">
      <c r="Q7578" t="str">
        <v/>
      </c>
      <c r="S7578" t="e">
        <v>#N/A</v>
      </c>
    </row>
    <row r="7579" spans="17:19" hidden="1">
      <c r="Q7579" t="str">
        <v/>
      </c>
      <c r="S7579" t="e">
        <v>#N/A</v>
      </c>
    </row>
    <row r="7580" spans="17:19" hidden="1">
      <c r="Q7580" t="str">
        <v/>
      </c>
      <c r="S7580" t="e">
        <v>#N/A</v>
      </c>
    </row>
    <row r="7581" spans="17:19" hidden="1">
      <c r="Q7581" t="str">
        <v/>
      </c>
      <c r="S7581" t="e">
        <v>#N/A</v>
      </c>
    </row>
    <row r="7582" spans="17:19" hidden="1">
      <c r="Q7582" t="str">
        <v/>
      </c>
      <c r="S7582" t="e">
        <v>#N/A</v>
      </c>
    </row>
    <row r="7583" spans="17:19" hidden="1">
      <c r="Q7583" t="str">
        <v/>
      </c>
      <c r="S7583" t="e">
        <v>#N/A</v>
      </c>
    </row>
    <row r="7584" spans="17:19" hidden="1">
      <c r="Q7584" t="str">
        <v/>
      </c>
      <c r="S7584" t="e">
        <v>#N/A</v>
      </c>
    </row>
    <row r="7585" spans="17:19" hidden="1">
      <c r="Q7585" t="str">
        <v/>
      </c>
      <c r="S7585" t="e">
        <v>#N/A</v>
      </c>
    </row>
    <row r="7586" spans="17:19" hidden="1">
      <c r="Q7586" t="str">
        <v/>
      </c>
      <c r="S7586" t="e">
        <v>#N/A</v>
      </c>
    </row>
    <row r="7587" spans="17:19" hidden="1">
      <c r="Q7587" t="str">
        <v/>
      </c>
      <c r="S7587" t="e">
        <v>#N/A</v>
      </c>
    </row>
    <row r="7588" spans="17:19" hidden="1">
      <c r="Q7588" t="str">
        <v/>
      </c>
      <c r="S7588" t="e">
        <v>#N/A</v>
      </c>
    </row>
    <row r="7589" spans="17:19" hidden="1">
      <c r="Q7589" t="str">
        <v/>
      </c>
      <c r="S7589" t="e">
        <v>#N/A</v>
      </c>
    </row>
    <row r="7590" spans="17:19" hidden="1">
      <c r="Q7590" t="str">
        <v/>
      </c>
      <c r="S7590" t="e">
        <v>#N/A</v>
      </c>
    </row>
    <row r="7591" spans="17:19" hidden="1">
      <c r="Q7591" t="str">
        <v/>
      </c>
      <c r="S7591" t="e">
        <v>#N/A</v>
      </c>
    </row>
    <row r="7592" spans="17:19" hidden="1">
      <c r="Q7592" t="str">
        <v/>
      </c>
      <c r="S7592" t="e">
        <v>#N/A</v>
      </c>
    </row>
    <row r="7593" spans="17:19" hidden="1">
      <c r="Q7593" t="str">
        <v/>
      </c>
      <c r="S7593" t="e">
        <v>#N/A</v>
      </c>
    </row>
    <row r="7594" spans="17:19" hidden="1">
      <c r="Q7594" t="str">
        <v/>
      </c>
      <c r="S7594" t="e">
        <v>#N/A</v>
      </c>
    </row>
    <row r="7595" spans="17:19" hidden="1">
      <c r="Q7595" t="str">
        <v/>
      </c>
      <c r="S7595" t="e">
        <v>#N/A</v>
      </c>
    </row>
    <row r="7596" spans="17:19" hidden="1">
      <c r="Q7596" t="str">
        <v/>
      </c>
      <c r="S7596" t="e">
        <v>#N/A</v>
      </c>
    </row>
    <row r="7597" spans="17:19" hidden="1">
      <c r="Q7597" t="str">
        <v/>
      </c>
      <c r="S7597" t="e">
        <v>#N/A</v>
      </c>
    </row>
    <row r="7598" spans="17:19" hidden="1">
      <c r="Q7598" t="str">
        <v/>
      </c>
      <c r="S7598" t="e">
        <v>#N/A</v>
      </c>
    </row>
    <row r="7599" spans="17:19" hidden="1">
      <c r="Q7599" t="str">
        <v/>
      </c>
      <c r="S7599" t="e">
        <v>#N/A</v>
      </c>
    </row>
    <row r="7600" spans="17:19" hidden="1">
      <c r="Q7600" t="str">
        <v/>
      </c>
      <c r="S7600" t="e">
        <v>#N/A</v>
      </c>
    </row>
    <row r="7601" spans="17:19" hidden="1">
      <c r="Q7601" t="str">
        <v/>
      </c>
      <c r="S7601" t="e">
        <v>#N/A</v>
      </c>
    </row>
    <row r="7602" spans="17:19" hidden="1">
      <c r="Q7602" t="str">
        <v/>
      </c>
      <c r="S7602" t="e">
        <v>#N/A</v>
      </c>
    </row>
    <row r="7603" spans="17:19" hidden="1">
      <c r="Q7603" t="str">
        <v/>
      </c>
      <c r="S7603" t="e">
        <v>#N/A</v>
      </c>
    </row>
    <row r="7604" spans="17:19" hidden="1">
      <c r="Q7604" t="str">
        <v/>
      </c>
      <c r="S7604" t="e">
        <v>#N/A</v>
      </c>
    </row>
    <row r="7605" spans="17:19" hidden="1">
      <c r="Q7605" t="str">
        <v/>
      </c>
      <c r="S7605" t="e">
        <v>#N/A</v>
      </c>
    </row>
    <row r="7606" spans="17:19" hidden="1">
      <c r="Q7606" t="str">
        <v/>
      </c>
      <c r="S7606" t="e">
        <v>#N/A</v>
      </c>
    </row>
    <row r="7607" spans="17:19" hidden="1">
      <c r="Q7607" t="str">
        <v/>
      </c>
      <c r="S7607" t="e">
        <v>#N/A</v>
      </c>
    </row>
    <row r="7608" spans="17:19" hidden="1">
      <c r="Q7608" t="str">
        <v/>
      </c>
      <c r="S7608" t="e">
        <v>#N/A</v>
      </c>
    </row>
    <row r="7609" spans="17:19" hidden="1">
      <c r="Q7609" t="str">
        <v/>
      </c>
      <c r="S7609" t="e">
        <v>#N/A</v>
      </c>
    </row>
    <row r="7610" spans="17:19" hidden="1">
      <c r="Q7610" t="str">
        <v/>
      </c>
      <c r="S7610" t="e">
        <v>#N/A</v>
      </c>
    </row>
    <row r="7611" spans="17:19" hidden="1">
      <c r="Q7611" t="str">
        <v/>
      </c>
      <c r="S7611" t="e">
        <v>#N/A</v>
      </c>
    </row>
    <row r="7612" spans="17:19" hidden="1">
      <c r="Q7612" t="str">
        <v/>
      </c>
      <c r="S7612" t="e">
        <v>#N/A</v>
      </c>
    </row>
    <row r="7613" spans="17:19" hidden="1">
      <c r="Q7613" t="str">
        <v/>
      </c>
      <c r="S7613" t="e">
        <v>#N/A</v>
      </c>
    </row>
    <row r="7614" spans="17:19" hidden="1">
      <c r="Q7614" t="str">
        <v/>
      </c>
      <c r="S7614" t="e">
        <v>#N/A</v>
      </c>
    </row>
    <row r="7615" spans="17:19" hidden="1">
      <c r="Q7615" t="str">
        <v/>
      </c>
      <c r="S7615" t="e">
        <v>#N/A</v>
      </c>
    </row>
    <row r="7616" spans="17:19" hidden="1">
      <c r="Q7616" t="str">
        <v/>
      </c>
      <c r="S7616" t="e">
        <v>#N/A</v>
      </c>
    </row>
    <row r="7617" spans="17:19" hidden="1">
      <c r="Q7617" t="str">
        <v/>
      </c>
      <c r="S7617" t="e">
        <v>#N/A</v>
      </c>
    </row>
    <row r="7618" spans="17:19" hidden="1">
      <c r="Q7618" t="str">
        <v/>
      </c>
      <c r="S7618" t="e">
        <v>#N/A</v>
      </c>
    </row>
    <row r="7619" spans="17:19" hidden="1">
      <c r="Q7619" t="str">
        <v/>
      </c>
      <c r="S7619" t="e">
        <v>#N/A</v>
      </c>
    </row>
    <row r="7620" spans="17:19" hidden="1">
      <c r="Q7620" t="str">
        <v/>
      </c>
      <c r="S7620" t="e">
        <v>#N/A</v>
      </c>
    </row>
    <row r="7621" spans="17:19" hidden="1">
      <c r="Q7621" t="str">
        <v/>
      </c>
      <c r="S7621" t="e">
        <v>#N/A</v>
      </c>
    </row>
    <row r="7622" spans="17:19" hidden="1">
      <c r="Q7622" t="str">
        <v/>
      </c>
      <c r="S7622" t="e">
        <v>#N/A</v>
      </c>
    </row>
    <row r="7623" spans="17:19" hidden="1">
      <c r="Q7623" t="str">
        <v/>
      </c>
      <c r="S7623" t="e">
        <v>#N/A</v>
      </c>
    </row>
    <row r="7624" spans="17:19" hidden="1">
      <c r="Q7624" t="str">
        <v/>
      </c>
      <c r="S7624" t="e">
        <v>#N/A</v>
      </c>
    </row>
    <row r="7625" spans="17:19" hidden="1">
      <c r="Q7625" t="str">
        <v/>
      </c>
      <c r="S7625" t="e">
        <v>#N/A</v>
      </c>
    </row>
    <row r="7626" spans="17:19" hidden="1">
      <c r="Q7626" t="str">
        <v/>
      </c>
      <c r="S7626" t="e">
        <v>#N/A</v>
      </c>
    </row>
    <row r="7627" spans="17:19" hidden="1">
      <c r="Q7627" t="str">
        <v/>
      </c>
      <c r="S7627" t="e">
        <v>#N/A</v>
      </c>
    </row>
    <row r="7628" spans="17:19" hidden="1">
      <c r="Q7628" t="str">
        <v/>
      </c>
      <c r="S7628" t="e">
        <v>#N/A</v>
      </c>
    </row>
    <row r="7629" spans="17:19" hidden="1">
      <c r="Q7629" t="str">
        <v/>
      </c>
      <c r="S7629" t="e">
        <v>#N/A</v>
      </c>
    </row>
    <row r="7630" spans="17:19" hidden="1">
      <c r="Q7630" t="str">
        <v/>
      </c>
      <c r="S7630" t="e">
        <v>#N/A</v>
      </c>
    </row>
    <row r="7631" spans="17:19" hidden="1">
      <c r="Q7631" t="str">
        <v/>
      </c>
      <c r="S7631" t="e">
        <v>#N/A</v>
      </c>
    </row>
    <row r="7632" spans="17:19" hidden="1">
      <c r="Q7632" t="str">
        <v/>
      </c>
      <c r="S7632" t="e">
        <v>#N/A</v>
      </c>
    </row>
    <row r="7633" spans="17:19" hidden="1">
      <c r="Q7633" t="str">
        <v/>
      </c>
      <c r="S7633" t="e">
        <v>#N/A</v>
      </c>
    </row>
    <row r="7634" spans="17:19" hidden="1">
      <c r="Q7634" t="str">
        <v/>
      </c>
      <c r="S7634" t="e">
        <v>#N/A</v>
      </c>
    </row>
    <row r="7635" spans="17:19" hidden="1">
      <c r="Q7635" t="str">
        <v/>
      </c>
      <c r="S7635" t="e">
        <v>#N/A</v>
      </c>
    </row>
    <row r="7636" spans="17:19" hidden="1">
      <c r="Q7636" t="str">
        <v/>
      </c>
      <c r="S7636" t="e">
        <v>#N/A</v>
      </c>
    </row>
    <row r="7637" spans="17:19" hidden="1">
      <c r="Q7637" t="str">
        <v/>
      </c>
      <c r="S7637" t="e">
        <v>#N/A</v>
      </c>
    </row>
    <row r="7638" spans="17:19" hidden="1">
      <c r="Q7638" t="str">
        <v/>
      </c>
      <c r="S7638" t="e">
        <v>#N/A</v>
      </c>
    </row>
    <row r="7639" spans="17:19" hidden="1">
      <c r="Q7639" t="str">
        <v/>
      </c>
      <c r="S7639" t="e">
        <v>#N/A</v>
      </c>
    </row>
    <row r="7640" spans="17:19" hidden="1">
      <c r="Q7640" t="str">
        <v/>
      </c>
      <c r="S7640" t="e">
        <v>#N/A</v>
      </c>
    </row>
    <row r="7641" spans="17:19" hidden="1">
      <c r="Q7641" t="str">
        <v/>
      </c>
      <c r="S7641" t="e">
        <v>#N/A</v>
      </c>
    </row>
    <row r="7642" spans="17:19" hidden="1">
      <c r="Q7642" t="str">
        <v/>
      </c>
      <c r="S7642" t="e">
        <v>#N/A</v>
      </c>
    </row>
    <row r="7643" spans="17:19" hidden="1">
      <c r="Q7643" t="str">
        <v/>
      </c>
      <c r="S7643" t="e">
        <v>#N/A</v>
      </c>
    </row>
    <row r="7644" spans="17:19" hidden="1">
      <c r="Q7644" t="str">
        <v/>
      </c>
      <c r="S7644" t="e">
        <v>#N/A</v>
      </c>
    </row>
    <row r="7645" spans="17:19" hidden="1">
      <c r="Q7645" t="str">
        <v/>
      </c>
      <c r="S7645" t="e">
        <v>#N/A</v>
      </c>
    </row>
    <row r="7646" spans="17:19" hidden="1">
      <c r="Q7646" t="str">
        <v/>
      </c>
      <c r="S7646" t="e">
        <v>#N/A</v>
      </c>
    </row>
    <row r="7647" spans="17:19" hidden="1">
      <c r="Q7647" t="str">
        <v/>
      </c>
      <c r="S7647" t="e">
        <v>#N/A</v>
      </c>
    </row>
    <row r="7648" spans="17:19" hidden="1">
      <c r="Q7648" t="str">
        <v/>
      </c>
      <c r="S7648" t="e">
        <v>#N/A</v>
      </c>
    </row>
    <row r="7649" spans="17:19" hidden="1">
      <c r="Q7649" t="str">
        <v/>
      </c>
      <c r="S7649" t="e">
        <v>#N/A</v>
      </c>
    </row>
    <row r="7650" spans="17:19" hidden="1">
      <c r="Q7650" t="str">
        <v/>
      </c>
      <c r="S7650" t="e">
        <v>#N/A</v>
      </c>
    </row>
    <row r="7651" spans="17:19" hidden="1">
      <c r="Q7651" t="str">
        <v/>
      </c>
      <c r="S7651" t="e">
        <v>#N/A</v>
      </c>
    </row>
    <row r="7652" spans="17:19" hidden="1">
      <c r="Q7652" t="str">
        <v/>
      </c>
      <c r="S7652" t="e">
        <v>#N/A</v>
      </c>
    </row>
    <row r="7653" spans="17:19" hidden="1">
      <c r="Q7653" t="str">
        <v/>
      </c>
      <c r="S7653" t="e">
        <v>#N/A</v>
      </c>
    </row>
    <row r="7654" spans="17:19" hidden="1">
      <c r="Q7654" t="str">
        <v/>
      </c>
      <c r="S7654" t="e">
        <v>#N/A</v>
      </c>
    </row>
    <row r="7655" spans="17:19" hidden="1">
      <c r="Q7655" t="str">
        <v/>
      </c>
      <c r="S7655" t="e">
        <v>#N/A</v>
      </c>
    </row>
    <row r="7656" spans="17:19" hidden="1">
      <c r="Q7656" t="str">
        <v/>
      </c>
      <c r="S7656" t="e">
        <v>#N/A</v>
      </c>
    </row>
    <row r="7657" spans="17:19" hidden="1">
      <c r="Q7657" t="str">
        <v/>
      </c>
      <c r="S7657" t="e">
        <v>#N/A</v>
      </c>
    </row>
    <row r="7658" spans="17:19" hidden="1">
      <c r="Q7658" t="str">
        <v/>
      </c>
      <c r="S7658" t="e">
        <v>#N/A</v>
      </c>
    </row>
    <row r="7659" spans="17:19" hidden="1">
      <c r="Q7659" t="str">
        <v/>
      </c>
      <c r="S7659" t="e">
        <v>#N/A</v>
      </c>
    </row>
    <row r="7660" spans="17:19" hidden="1">
      <c r="Q7660" t="str">
        <v/>
      </c>
      <c r="S7660" t="e">
        <v>#N/A</v>
      </c>
    </row>
    <row r="7661" spans="17:19" hidden="1">
      <c r="Q7661" t="str">
        <v/>
      </c>
      <c r="S7661" t="e">
        <v>#N/A</v>
      </c>
    </row>
    <row r="7662" spans="17:19" hidden="1">
      <c r="Q7662" t="str">
        <v/>
      </c>
      <c r="S7662" t="e">
        <v>#N/A</v>
      </c>
    </row>
    <row r="7663" spans="17:19" hidden="1">
      <c r="Q7663" t="str">
        <v/>
      </c>
      <c r="S7663" t="e">
        <v>#N/A</v>
      </c>
    </row>
    <row r="7664" spans="17:19" hidden="1">
      <c r="Q7664" t="str">
        <v/>
      </c>
      <c r="S7664" t="e">
        <v>#N/A</v>
      </c>
    </row>
    <row r="7665" spans="17:19" hidden="1">
      <c r="Q7665" t="str">
        <v/>
      </c>
      <c r="S7665" t="e">
        <v>#N/A</v>
      </c>
    </row>
    <row r="7666" spans="17:19" hidden="1">
      <c r="Q7666" t="str">
        <v/>
      </c>
      <c r="S7666" t="e">
        <v>#N/A</v>
      </c>
    </row>
    <row r="7667" spans="17:19" hidden="1">
      <c r="Q7667" t="str">
        <v/>
      </c>
      <c r="S7667" t="e">
        <v>#N/A</v>
      </c>
    </row>
    <row r="7668" spans="17:19" hidden="1">
      <c r="Q7668" t="str">
        <v/>
      </c>
      <c r="S7668" t="e">
        <v>#N/A</v>
      </c>
    </row>
    <row r="7669" spans="17:19" hidden="1">
      <c r="Q7669" t="str">
        <v/>
      </c>
      <c r="S7669" t="e">
        <v>#N/A</v>
      </c>
    </row>
    <row r="7670" spans="17:19" hidden="1">
      <c r="Q7670" t="str">
        <v/>
      </c>
      <c r="S7670" t="e">
        <v>#N/A</v>
      </c>
    </row>
    <row r="7671" spans="17:19" hidden="1">
      <c r="Q7671" t="str">
        <v/>
      </c>
      <c r="S7671" t="e">
        <v>#N/A</v>
      </c>
    </row>
    <row r="7672" spans="17:19" hidden="1">
      <c r="Q7672" t="str">
        <v/>
      </c>
      <c r="S7672" t="e">
        <v>#N/A</v>
      </c>
    </row>
    <row r="7673" spans="17:19" hidden="1">
      <c r="Q7673" t="str">
        <v/>
      </c>
      <c r="S7673" t="e">
        <v>#N/A</v>
      </c>
    </row>
    <row r="7674" spans="17:19" hidden="1">
      <c r="Q7674" t="str">
        <v/>
      </c>
      <c r="S7674" t="e">
        <v>#N/A</v>
      </c>
    </row>
    <row r="7675" spans="17:19" hidden="1">
      <c r="Q7675" t="str">
        <v/>
      </c>
      <c r="S7675" t="e">
        <v>#N/A</v>
      </c>
    </row>
    <row r="7676" spans="17:19" hidden="1">
      <c r="Q7676" t="str">
        <v/>
      </c>
      <c r="S7676" t="e">
        <v>#N/A</v>
      </c>
    </row>
    <row r="7677" spans="17:19" hidden="1">
      <c r="Q7677" t="str">
        <v/>
      </c>
      <c r="S7677" t="e">
        <v>#N/A</v>
      </c>
    </row>
    <row r="7678" spans="17:19" hidden="1">
      <c r="Q7678" t="str">
        <v/>
      </c>
      <c r="S7678" t="e">
        <v>#N/A</v>
      </c>
    </row>
    <row r="7679" spans="17:19" hidden="1">
      <c r="Q7679" t="str">
        <v/>
      </c>
      <c r="S7679" t="e">
        <v>#N/A</v>
      </c>
    </row>
    <row r="7680" spans="17:19" hidden="1">
      <c r="Q7680" t="str">
        <v/>
      </c>
      <c r="S7680" t="e">
        <v>#N/A</v>
      </c>
    </row>
    <row r="7681" spans="17:19" hidden="1">
      <c r="Q7681" t="str">
        <v/>
      </c>
      <c r="S7681" t="e">
        <v>#N/A</v>
      </c>
    </row>
    <row r="7682" spans="17:19" hidden="1">
      <c r="Q7682" t="str">
        <v/>
      </c>
      <c r="S7682" t="e">
        <v>#N/A</v>
      </c>
    </row>
    <row r="7683" spans="17:19" hidden="1">
      <c r="Q7683" t="str">
        <v/>
      </c>
      <c r="S7683" t="e">
        <v>#N/A</v>
      </c>
    </row>
    <row r="7684" spans="17:19" hidden="1">
      <c r="Q7684" t="str">
        <v/>
      </c>
      <c r="S7684" t="e">
        <v>#N/A</v>
      </c>
    </row>
    <row r="7685" spans="17:19" hidden="1">
      <c r="Q7685" t="str">
        <v/>
      </c>
      <c r="S7685" t="e">
        <v>#N/A</v>
      </c>
    </row>
    <row r="7686" spans="17:19" hidden="1">
      <c r="Q7686" t="str">
        <v/>
      </c>
      <c r="S7686" t="e">
        <v>#N/A</v>
      </c>
    </row>
    <row r="7687" spans="17:19" hidden="1">
      <c r="Q7687" t="str">
        <v/>
      </c>
      <c r="S7687" t="e">
        <v>#N/A</v>
      </c>
    </row>
    <row r="7688" spans="17:19" hidden="1">
      <c r="Q7688" t="str">
        <v/>
      </c>
      <c r="S7688" t="e">
        <v>#N/A</v>
      </c>
    </row>
    <row r="7689" spans="17:19" hidden="1">
      <c r="Q7689" t="str">
        <v/>
      </c>
      <c r="S7689" t="e">
        <v>#N/A</v>
      </c>
    </row>
    <row r="7690" spans="17:19" hidden="1">
      <c r="Q7690" t="str">
        <v/>
      </c>
      <c r="S7690" t="e">
        <v>#N/A</v>
      </c>
    </row>
    <row r="7691" spans="17:19" hidden="1">
      <c r="Q7691" t="str">
        <v/>
      </c>
      <c r="S7691" t="e">
        <v>#N/A</v>
      </c>
    </row>
    <row r="7692" spans="17:19" hidden="1">
      <c r="Q7692" t="str">
        <v/>
      </c>
      <c r="S7692" t="e">
        <v>#N/A</v>
      </c>
    </row>
    <row r="7693" spans="17:19" hidden="1">
      <c r="Q7693" t="str">
        <v/>
      </c>
      <c r="S7693" t="e">
        <v>#N/A</v>
      </c>
    </row>
    <row r="7694" spans="17:19" hidden="1">
      <c r="Q7694" t="str">
        <v/>
      </c>
      <c r="S7694" t="e">
        <v>#N/A</v>
      </c>
    </row>
    <row r="7695" spans="17:19" hidden="1">
      <c r="Q7695" t="str">
        <v/>
      </c>
      <c r="S7695" t="e">
        <v>#N/A</v>
      </c>
    </row>
    <row r="7696" spans="17:19" hidden="1">
      <c r="Q7696" t="str">
        <v/>
      </c>
      <c r="S7696" t="e">
        <v>#N/A</v>
      </c>
    </row>
    <row r="7697" spans="17:19" hidden="1">
      <c r="Q7697" t="str">
        <v/>
      </c>
      <c r="S7697" t="e">
        <v>#N/A</v>
      </c>
    </row>
    <row r="7698" spans="17:19" hidden="1">
      <c r="Q7698" t="str">
        <v/>
      </c>
      <c r="S7698" t="e">
        <v>#N/A</v>
      </c>
    </row>
    <row r="7699" spans="17:19" hidden="1">
      <c r="Q7699" t="str">
        <v/>
      </c>
      <c r="S7699" t="e">
        <v>#N/A</v>
      </c>
    </row>
    <row r="7700" spans="17:19" hidden="1">
      <c r="Q7700" t="str">
        <v/>
      </c>
      <c r="S7700" t="e">
        <v>#N/A</v>
      </c>
    </row>
    <row r="7701" spans="17:19" hidden="1">
      <c r="Q7701" t="str">
        <v/>
      </c>
      <c r="S7701" t="e">
        <v>#N/A</v>
      </c>
    </row>
    <row r="7702" spans="17:19" hidden="1">
      <c r="Q7702" t="str">
        <v/>
      </c>
      <c r="S7702" t="e">
        <v>#N/A</v>
      </c>
    </row>
    <row r="7703" spans="17:19" hidden="1">
      <c r="Q7703" t="str">
        <v/>
      </c>
      <c r="S7703" t="e">
        <v>#N/A</v>
      </c>
    </row>
    <row r="7704" spans="17:19" hidden="1">
      <c r="Q7704" t="str">
        <v/>
      </c>
      <c r="S7704" t="e">
        <v>#N/A</v>
      </c>
    </row>
    <row r="7705" spans="17:19" hidden="1">
      <c r="Q7705" t="str">
        <v/>
      </c>
      <c r="S7705" t="e">
        <v>#N/A</v>
      </c>
    </row>
    <row r="7706" spans="17:19" hidden="1">
      <c r="Q7706" t="str">
        <v/>
      </c>
      <c r="S7706" t="e">
        <v>#N/A</v>
      </c>
    </row>
    <row r="7707" spans="17:19" hidden="1">
      <c r="Q7707" t="str">
        <v/>
      </c>
      <c r="S7707" t="e">
        <v>#N/A</v>
      </c>
    </row>
    <row r="7708" spans="17:19" hidden="1">
      <c r="Q7708" t="str">
        <v/>
      </c>
      <c r="S7708" t="e">
        <v>#N/A</v>
      </c>
    </row>
    <row r="7709" spans="17:19" hidden="1">
      <c r="Q7709" t="str">
        <v/>
      </c>
      <c r="S7709" t="e">
        <v>#N/A</v>
      </c>
    </row>
    <row r="7710" spans="17:19" hidden="1">
      <c r="Q7710" t="str">
        <v/>
      </c>
      <c r="S7710" t="e">
        <v>#N/A</v>
      </c>
    </row>
    <row r="7711" spans="17:19" hidden="1">
      <c r="Q7711" t="str">
        <v/>
      </c>
      <c r="S7711" t="e">
        <v>#N/A</v>
      </c>
    </row>
    <row r="7712" spans="17:19" hidden="1">
      <c r="Q7712" t="str">
        <v/>
      </c>
      <c r="S7712" t="e">
        <v>#N/A</v>
      </c>
    </row>
    <row r="7713" spans="17:19" hidden="1">
      <c r="Q7713" t="str">
        <v/>
      </c>
      <c r="S7713" t="e">
        <v>#N/A</v>
      </c>
    </row>
    <row r="7714" spans="17:19" hidden="1">
      <c r="Q7714" t="str">
        <v/>
      </c>
      <c r="S7714" t="e">
        <v>#N/A</v>
      </c>
    </row>
    <row r="7715" spans="17:19" hidden="1">
      <c r="Q7715" t="str">
        <v/>
      </c>
      <c r="S7715" t="e">
        <v>#N/A</v>
      </c>
    </row>
    <row r="7716" spans="17:19" hidden="1">
      <c r="Q7716" t="str">
        <v/>
      </c>
      <c r="S7716" t="e">
        <v>#N/A</v>
      </c>
    </row>
    <row r="7717" spans="17:19" hidden="1">
      <c r="Q7717" t="str">
        <v/>
      </c>
      <c r="S7717" t="e">
        <v>#N/A</v>
      </c>
    </row>
    <row r="7718" spans="17:19" hidden="1">
      <c r="Q7718" t="str">
        <v/>
      </c>
      <c r="S7718" t="e">
        <v>#N/A</v>
      </c>
    </row>
    <row r="7719" spans="17:19" hidden="1">
      <c r="Q7719" t="str">
        <v/>
      </c>
      <c r="S7719" t="e">
        <v>#N/A</v>
      </c>
    </row>
    <row r="7720" spans="17:19" hidden="1">
      <c r="Q7720" t="str">
        <v/>
      </c>
      <c r="S7720" t="e">
        <v>#N/A</v>
      </c>
    </row>
    <row r="7721" spans="17:19" hidden="1">
      <c r="Q7721" t="str">
        <v/>
      </c>
      <c r="S7721" t="e">
        <v>#N/A</v>
      </c>
    </row>
    <row r="7722" spans="17:19" hidden="1">
      <c r="Q7722" t="str">
        <v/>
      </c>
      <c r="S7722" t="e">
        <v>#N/A</v>
      </c>
    </row>
    <row r="7723" spans="17:19" hidden="1">
      <c r="Q7723" t="str">
        <v/>
      </c>
      <c r="S7723" t="e">
        <v>#N/A</v>
      </c>
    </row>
    <row r="7724" spans="17:19" hidden="1">
      <c r="Q7724" t="str">
        <v/>
      </c>
      <c r="S7724" t="e">
        <v>#N/A</v>
      </c>
    </row>
    <row r="7725" spans="17:19" hidden="1">
      <c r="Q7725" t="str">
        <v/>
      </c>
      <c r="S7725" t="e">
        <v>#N/A</v>
      </c>
    </row>
    <row r="7726" spans="17:19" hidden="1">
      <c r="Q7726" t="str">
        <v/>
      </c>
      <c r="S7726" t="e">
        <v>#N/A</v>
      </c>
    </row>
    <row r="7727" spans="17:19" hidden="1">
      <c r="Q7727" t="str">
        <v/>
      </c>
      <c r="S7727" t="e">
        <v>#N/A</v>
      </c>
    </row>
    <row r="7728" spans="17:19" hidden="1">
      <c r="Q7728" t="str">
        <v/>
      </c>
      <c r="S7728" t="e">
        <v>#N/A</v>
      </c>
    </row>
    <row r="7729" spans="17:19" hidden="1">
      <c r="Q7729" t="str">
        <v/>
      </c>
      <c r="S7729" t="e">
        <v>#N/A</v>
      </c>
    </row>
    <row r="7730" spans="17:19" hidden="1">
      <c r="Q7730" t="str">
        <v/>
      </c>
      <c r="S7730" t="e">
        <v>#N/A</v>
      </c>
    </row>
    <row r="7731" spans="17:19" hidden="1">
      <c r="Q7731" t="str">
        <v/>
      </c>
      <c r="S7731" t="e">
        <v>#N/A</v>
      </c>
    </row>
    <row r="7732" spans="17:19" hidden="1">
      <c r="Q7732" t="str">
        <v/>
      </c>
      <c r="S7732" t="e">
        <v>#N/A</v>
      </c>
    </row>
    <row r="7733" spans="17:19" hidden="1">
      <c r="Q7733" t="str">
        <v/>
      </c>
      <c r="S7733" t="e">
        <v>#N/A</v>
      </c>
    </row>
    <row r="7734" spans="17:19" hidden="1">
      <c r="Q7734" t="str">
        <v/>
      </c>
      <c r="S7734" t="e">
        <v>#N/A</v>
      </c>
    </row>
    <row r="7735" spans="17:19" hidden="1">
      <c r="Q7735" t="str">
        <v/>
      </c>
      <c r="S7735" t="e">
        <v>#N/A</v>
      </c>
    </row>
    <row r="7736" spans="17:19" hidden="1">
      <c r="Q7736" t="str">
        <v/>
      </c>
      <c r="S7736" t="e">
        <v>#N/A</v>
      </c>
    </row>
    <row r="7737" spans="17:19" hidden="1">
      <c r="Q7737" t="str">
        <v/>
      </c>
      <c r="S7737" t="e">
        <v>#N/A</v>
      </c>
    </row>
    <row r="7738" spans="17:19" hidden="1">
      <c r="Q7738" t="str">
        <v/>
      </c>
      <c r="S7738" t="e">
        <v>#N/A</v>
      </c>
    </row>
    <row r="7739" spans="17:19" hidden="1">
      <c r="Q7739" t="str">
        <v/>
      </c>
      <c r="S7739" t="e">
        <v>#N/A</v>
      </c>
    </row>
    <row r="7740" spans="17:19" hidden="1">
      <c r="Q7740" t="str">
        <v/>
      </c>
      <c r="S7740" t="e">
        <v>#N/A</v>
      </c>
    </row>
    <row r="7741" spans="17:19" hidden="1">
      <c r="Q7741" t="str">
        <v/>
      </c>
      <c r="S7741" t="e">
        <v>#N/A</v>
      </c>
    </row>
    <row r="7742" spans="17:19" hidden="1">
      <c r="Q7742" t="str">
        <v/>
      </c>
      <c r="S7742" t="e">
        <v>#N/A</v>
      </c>
    </row>
    <row r="7743" spans="17:19" hidden="1">
      <c r="Q7743" t="str">
        <v/>
      </c>
      <c r="S7743" t="e">
        <v>#N/A</v>
      </c>
    </row>
    <row r="7744" spans="17:19" hidden="1">
      <c r="Q7744" t="str">
        <v/>
      </c>
      <c r="S7744" t="e">
        <v>#N/A</v>
      </c>
    </row>
    <row r="7745" spans="17:19" hidden="1">
      <c r="Q7745" t="str">
        <v/>
      </c>
      <c r="S7745" t="e">
        <v>#N/A</v>
      </c>
    </row>
    <row r="7746" spans="17:19" hidden="1">
      <c r="Q7746" t="str">
        <v/>
      </c>
      <c r="S7746" t="e">
        <v>#N/A</v>
      </c>
    </row>
    <row r="7747" spans="17:19" hidden="1">
      <c r="Q7747" t="str">
        <v/>
      </c>
      <c r="S7747" t="e">
        <v>#N/A</v>
      </c>
    </row>
    <row r="7748" spans="17:19" hidden="1">
      <c r="Q7748" t="str">
        <v/>
      </c>
      <c r="S7748" t="e">
        <v>#N/A</v>
      </c>
    </row>
    <row r="7749" spans="17:19" hidden="1">
      <c r="Q7749" t="str">
        <v/>
      </c>
      <c r="S7749" t="e">
        <v>#N/A</v>
      </c>
    </row>
    <row r="7750" spans="17:19" hidden="1">
      <c r="Q7750" t="str">
        <v/>
      </c>
      <c r="S7750" t="e">
        <v>#N/A</v>
      </c>
    </row>
    <row r="7751" spans="17:19" hidden="1">
      <c r="Q7751" t="str">
        <v/>
      </c>
      <c r="S7751" t="e">
        <v>#N/A</v>
      </c>
    </row>
    <row r="7752" spans="17:19" hidden="1">
      <c r="Q7752" t="str">
        <v/>
      </c>
      <c r="S7752" t="e">
        <v>#N/A</v>
      </c>
    </row>
    <row r="7753" spans="17:19" hidden="1">
      <c r="Q7753" t="str">
        <v/>
      </c>
      <c r="S7753" t="e">
        <v>#N/A</v>
      </c>
    </row>
    <row r="7754" spans="17:19" hidden="1">
      <c r="Q7754" t="str">
        <v/>
      </c>
      <c r="S7754" t="e">
        <v>#N/A</v>
      </c>
    </row>
    <row r="7755" spans="17:19" hidden="1">
      <c r="Q7755" t="str">
        <v/>
      </c>
      <c r="S7755" t="e">
        <v>#N/A</v>
      </c>
    </row>
    <row r="7756" spans="17:19" hidden="1">
      <c r="Q7756" t="str">
        <v/>
      </c>
      <c r="S7756" t="e">
        <v>#N/A</v>
      </c>
    </row>
    <row r="7757" spans="17:19" hidden="1">
      <c r="Q7757" t="str">
        <v/>
      </c>
      <c r="S7757" t="e">
        <v>#N/A</v>
      </c>
    </row>
    <row r="7758" spans="17:19" hidden="1">
      <c r="Q7758" t="str">
        <v/>
      </c>
      <c r="S7758" t="e">
        <v>#N/A</v>
      </c>
    </row>
    <row r="7759" spans="17:19" hidden="1">
      <c r="Q7759" t="str">
        <v/>
      </c>
      <c r="S7759" t="e">
        <v>#N/A</v>
      </c>
    </row>
    <row r="7760" spans="17:19" hidden="1">
      <c r="Q7760" t="str">
        <v/>
      </c>
      <c r="S7760" t="e">
        <v>#N/A</v>
      </c>
    </row>
    <row r="7761" spans="17:19" hidden="1">
      <c r="Q7761" t="str">
        <v/>
      </c>
      <c r="S7761" t="e">
        <v>#N/A</v>
      </c>
    </row>
    <row r="7762" spans="17:19" hidden="1">
      <c r="Q7762" t="str">
        <v/>
      </c>
      <c r="S7762" t="e">
        <v>#N/A</v>
      </c>
    </row>
    <row r="7763" spans="17:19" hidden="1">
      <c r="Q7763" t="str">
        <v/>
      </c>
      <c r="S7763" t="e">
        <v>#N/A</v>
      </c>
    </row>
    <row r="7764" spans="17:19" hidden="1">
      <c r="Q7764" t="str">
        <v/>
      </c>
      <c r="S7764" t="e">
        <v>#N/A</v>
      </c>
    </row>
    <row r="7765" spans="17:19" hidden="1">
      <c r="Q7765" t="str">
        <v/>
      </c>
      <c r="S7765" t="e">
        <v>#N/A</v>
      </c>
    </row>
    <row r="7766" spans="17:19" hidden="1">
      <c r="Q7766" t="str">
        <v/>
      </c>
      <c r="S7766" t="e">
        <v>#N/A</v>
      </c>
    </row>
    <row r="7767" spans="17:19" hidden="1">
      <c r="Q7767" t="str">
        <v/>
      </c>
      <c r="S7767" t="e">
        <v>#N/A</v>
      </c>
    </row>
    <row r="7768" spans="17:19" hidden="1">
      <c r="Q7768" t="str">
        <v/>
      </c>
      <c r="S7768" t="e">
        <v>#N/A</v>
      </c>
    </row>
    <row r="7769" spans="17:19" hidden="1">
      <c r="Q7769" t="str">
        <v/>
      </c>
      <c r="S7769" t="e">
        <v>#N/A</v>
      </c>
    </row>
    <row r="7770" spans="17:19" hidden="1">
      <c r="Q7770" t="str">
        <v/>
      </c>
      <c r="S7770" t="e">
        <v>#N/A</v>
      </c>
    </row>
    <row r="7771" spans="17:19" hidden="1">
      <c r="Q7771" t="str">
        <v/>
      </c>
      <c r="S7771" t="e">
        <v>#N/A</v>
      </c>
    </row>
    <row r="7772" spans="17:19" hidden="1">
      <c r="Q7772" t="str">
        <v/>
      </c>
      <c r="S7772" t="e">
        <v>#N/A</v>
      </c>
    </row>
    <row r="7773" spans="17:19" hidden="1">
      <c r="Q7773" t="str">
        <v/>
      </c>
      <c r="S7773" t="e">
        <v>#N/A</v>
      </c>
    </row>
    <row r="7774" spans="17:19" hidden="1">
      <c r="Q7774" t="str">
        <v/>
      </c>
      <c r="S7774" t="e">
        <v>#N/A</v>
      </c>
    </row>
    <row r="7775" spans="17:19" hidden="1">
      <c r="Q7775" t="str">
        <v/>
      </c>
      <c r="S7775" t="e">
        <v>#N/A</v>
      </c>
    </row>
    <row r="7776" spans="17:19" hidden="1">
      <c r="Q7776" t="str">
        <v/>
      </c>
      <c r="S7776" t="e">
        <v>#N/A</v>
      </c>
    </row>
    <row r="7777" spans="17:19" hidden="1">
      <c r="Q7777" t="str">
        <v/>
      </c>
      <c r="S7777" t="e">
        <v>#N/A</v>
      </c>
    </row>
    <row r="7778" spans="17:19" hidden="1">
      <c r="Q7778" t="str">
        <v/>
      </c>
      <c r="S7778" t="e">
        <v>#N/A</v>
      </c>
    </row>
    <row r="7779" spans="17:19" hidden="1">
      <c r="Q7779" t="str">
        <v/>
      </c>
      <c r="S7779" t="e">
        <v>#N/A</v>
      </c>
    </row>
    <row r="7780" spans="17:19" hidden="1">
      <c r="Q7780" t="str">
        <v/>
      </c>
      <c r="S7780" t="e">
        <v>#N/A</v>
      </c>
    </row>
    <row r="7781" spans="17:19" hidden="1">
      <c r="Q7781" t="str">
        <v/>
      </c>
      <c r="S7781" t="e">
        <v>#N/A</v>
      </c>
    </row>
    <row r="7782" spans="17:19" hidden="1">
      <c r="Q7782" t="str">
        <v/>
      </c>
      <c r="S7782" t="e">
        <v>#N/A</v>
      </c>
    </row>
    <row r="7783" spans="17:19" hidden="1">
      <c r="Q7783" t="str">
        <v/>
      </c>
      <c r="S7783" t="e">
        <v>#N/A</v>
      </c>
    </row>
    <row r="7784" spans="17:19" hidden="1">
      <c r="Q7784" t="str">
        <v/>
      </c>
      <c r="S7784" t="e">
        <v>#N/A</v>
      </c>
    </row>
    <row r="7785" spans="17:19" hidden="1">
      <c r="Q7785" t="str">
        <v/>
      </c>
      <c r="S7785" t="e">
        <v>#N/A</v>
      </c>
    </row>
    <row r="7786" spans="17:19" hidden="1">
      <c r="Q7786" t="str">
        <v/>
      </c>
      <c r="S7786" t="e">
        <v>#N/A</v>
      </c>
    </row>
    <row r="7787" spans="17:19" hidden="1">
      <c r="Q7787" t="str">
        <v/>
      </c>
      <c r="S7787" t="e">
        <v>#N/A</v>
      </c>
    </row>
    <row r="7788" spans="17:19" hidden="1">
      <c r="Q7788" t="str">
        <v/>
      </c>
      <c r="S7788" t="e">
        <v>#N/A</v>
      </c>
    </row>
    <row r="7789" spans="17:19" hidden="1">
      <c r="Q7789" t="str">
        <v/>
      </c>
      <c r="S7789" t="e">
        <v>#N/A</v>
      </c>
    </row>
    <row r="7790" spans="17:19" hidden="1">
      <c r="Q7790" t="str">
        <v/>
      </c>
      <c r="S7790" t="e">
        <v>#N/A</v>
      </c>
    </row>
    <row r="7791" spans="17:19" hidden="1">
      <c r="Q7791" t="str">
        <v/>
      </c>
      <c r="S7791" t="e">
        <v>#N/A</v>
      </c>
    </row>
    <row r="7792" spans="17:19" hidden="1">
      <c r="Q7792" t="str">
        <v/>
      </c>
      <c r="S7792" t="e">
        <v>#N/A</v>
      </c>
    </row>
    <row r="7793" spans="17:19" hidden="1">
      <c r="Q7793" t="str">
        <v/>
      </c>
      <c r="S7793" t="e">
        <v>#N/A</v>
      </c>
    </row>
    <row r="7794" spans="17:19" hidden="1">
      <c r="Q7794" t="str">
        <v/>
      </c>
      <c r="S7794" t="e">
        <v>#N/A</v>
      </c>
    </row>
    <row r="7795" spans="17:19" hidden="1">
      <c r="Q7795" t="str">
        <v/>
      </c>
      <c r="S7795" t="e">
        <v>#N/A</v>
      </c>
    </row>
    <row r="7796" spans="17:19" hidden="1">
      <c r="Q7796" t="str">
        <v/>
      </c>
      <c r="S7796" t="e">
        <v>#N/A</v>
      </c>
    </row>
    <row r="7797" spans="17:19" hidden="1">
      <c r="Q7797" t="str">
        <v/>
      </c>
      <c r="S7797" t="e">
        <v>#N/A</v>
      </c>
    </row>
    <row r="7798" spans="17:19" hidden="1">
      <c r="Q7798" t="str">
        <v/>
      </c>
      <c r="S7798" t="e">
        <v>#N/A</v>
      </c>
    </row>
    <row r="7799" spans="17:19" hidden="1">
      <c r="Q7799" t="str">
        <v/>
      </c>
      <c r="S7799" t="e">
        <v>#N/A</v>
      </c>
    </row>
    <row r="7800" spans="17:19" hidden="1">
      <c r="Q7800" t="str">
        <v/>
      </c>
      <c r="S7800" t="e">
        <v>#N/A</v>
      </c>
    </row>
    <row r="7801" spans="17:19" hidden="1">
      <c r="Q7801" t="str">
        <v/>
      </c>
      <c r="S7801" t="e">
        <v>#N/A</v>
      </c>
    </row>
    <row r="7802" spans="17:19" hidden="1">
      <c r="Q7802" t="str">
        <v/>
      </c>
      <c r="S7802" t="e">
        <v>#N/A</v>
      </c>
    </row>
    <row r="7803" spans="17:19" hidden="1">
      <c r="Q7803" t="str">
        <v/>
      </c>
      <c r="S7803" t="e">
        <v>#N/A</v>
      </c>
    </row>
    <row r="7804" spans="17:19" hidden="1">
      <c r="Q7804" t="str">
        <v/>
      </c>
      <c r="S7804" t="e">
        <v>#N/A</v>
      </c>
    </row>
    <row r="7805" spans="17:19" hidden="1">
      <c r="Q7805" t="str">
        <v/>
      </c>
      <c r="S7805" t="e">
        <v>#N/A</v>
      </c>
    </row>
    <row r="7806" spans="17:19" hidden="1">
      <c r="Q7806" t="str">
        <v/>
      </c>
      <c r="S7806" t="e">
        <v>#N/A</v>
      </c>
    </row>
    <row r="7807" spans="17:19" hidden="1">
      <c r="Q7807" t="str">
        <v/>
      </c>
      <c r="S7807" t="e">
        <v>#N/A</v>
      </c>
    </row>
    <row r="7808" spans="17:19" hidden="1">
      <c r="Q7808" t="str">
        <v/>
      </c>
      <c r="S7808" t="e">
        <v>#N/A</v>
      </c>
    </row>
    <row r="7809" spans="17:19" hidden="1">
      <c r="Q7809" t="str">
        <v/>
      </c>
      <c r="S7809" t="e">
        <v>#N/A</v>
      </c>
    </row>
    <row r="7810" spans="17:19" hidden="1">
      <c r="Q7810" t="str">
        <v/>
      </c>
      <c r="S7810" t="e">
        <v>#N/A</v>
      </c>
    </row>
    <row r="7811" spans="17:19" hidden="1">
      <c r="Q7811" t="str">
        <v/>
      </c>
      <c r="S7811" t="e">
        <v>#N/A</v>
      </c>
    </row>
    <row r="7812" spans="17:19" hidden="1">
      <c r="Q7812" t="str">
        <v/>
      </c>
      <c r="S7812" t="e">
        <v>#N/A</v>
      </c>
    </row>
    <row r="7813" spans="17:19" hidden="1">
      <c r="Q7813" t="str">
        <v/>
      </c>
      <c r="S7813" t="e">
        <v>#N/A</v>
      </c>
    </row>
    <row r="7814" spans="17:19" hidden="1">
      <c r="Q7814" t="str">
        <v/>
      </c>
      <c r="S7814" t="e">
        <v>#N/A</v>
      </c>
    </row>
    <row r="7815" spans="17:19" hidden="1">
      <c r="Q7815" t="str">
        <v/>
      </c>
      <c r="S7815" t="e">
        <v>#N/A</v>
      </c>
    </row>
    <row r="7816" spans="17:19" hidden="1">
      <c r="Q7816" t="str">
        <v/>
      </c>
      <c r="S7816" t="e">
        <v>#N/A</v>
      </c>
    </row>
    <row r="7817" spans="17:19" hidden="1">
      <c r="Q7817" t="str">
        <v/>
      </c>
      <c r="S7817" t="e">
        <v>#N/A</v>
      </c>
    </row>
    <row r="7818" spans="17:19" hidden="1">
      <c r="Q7818" t="str">
        <v/>
      </c>
      <c r="S7818" t="e">
        <v>#N/A</v>
      </c>
    </row>
    <row r="7819" spans="17:19" hidden="1">
      <c r="Q7819" t="str">
        <v/>
      </c>
      <c r="S7819" t="e">
        <v>#N/A</v>
      </c>
    </row>
    <row r="7820" spans="17:19" hidden="1">
      <c r="Q7820" t="str">
        <v/>
      </c>
      <c r="S7820" t="e">
        <v>#N/A</v>
      </c>
    </row>
    <row r="7821" spans="17:19" hidden="1">
      <c r="Q7821" t="str">
        <v/>
      </c>
      <c r="S7821" t="e">
        <v>#N/A</v>
      </c>
    </row>
    <row r="7822" spans="17:19" hidden="1">
      <c r="Q7822" t="str">
        <v/>
      </c>
      <c r="S7822" t="e">
        <v>#N/A</v>
      </c>
    </row>
    <row r="7823" spans="17:19" hidden="1">
      <c r="Q7823" t="str">
        <v/>
      </c>
      <c r="S7823" t="e">
        <v>#N/A</v>
      </c>
    </row>
    <row r="7824" spans="17:19" hidden="1">
      <c r="Q7824" t="str">
        <v/>
      </c>
      <c r="S7824" t="e">
        <v>#N/A</v>
      </c>
    </row>
    <row r="7825" spans="17:19" hidden="1">
      <c r="Q7825" t="str">
        <v/>
      </c>
      <c r="S7825" t="e">
        <v>#N/A</v>
      </c>
    </row>
    <row r="7826" spans="17:19" hidden="1">
      <c r="Q7826" t="str">
        <v/>
      </c>
      <c r="S7826" t="e">
        <v>#N/A</v>
      </c>
    </row>
    <row r="7827" spans="17:19" hidden="1">
      <c r="Q7827" t="str">
        <v/>
      </c>
      <c r="S7827" t="e">
        <v>#N/A</v>
      </c>
    </row>
    <row r="7828" spans="17:19" hidden="1">
      <c r="Q7828" t="str">
        <v/>
      </c>
      <c r="S7828" t="e">
        <v>#N/A</v>
      </c>
    </row>
    <row r="7829" spans="17:19" hidden="1">
      <c r="Q7829" t="str">
        <v/>
      </c>
      <c r="S7829" t="e">
        <v>#N/A</v>
      </c>
    </row>
    <row r="7830" spans="17:19" hidden="1">
      <c r="Q7830" t="str">
        <v/>
      </c>
      <c r="S7830" t="e">
        <v>#N/A</v>
      </c>
    </row>
    <row r="7831" spans="17:19" hidden="1">
      <c r="Q7831" t="str">
        <v/>
      </c>
      <c r="S7831" t="e">
        <v>#N/A</v>
      </c>
    </row>
    <row r="7832" spans="17:19" hidden="1">
      <c r="Q7832" t="str">
        <v/>
      </c>
      <c r="S7832" t="e">
        <v>#N/A</v>
      </c>
    </row>
    <row r="7833" spans="17:19" hidden="1">
      <c r="Q7833" t="str">
        <v/>
      </c>
      <c r="S7833" t="e">
        <v>#N/A</v>
      </c>
    </row>
    <row r="7834" spans="17:19" hidden="1">
      <c r="Q7834" t="str">
        <v/>
      </c>
      <c r="S7834" t="e">
        <v>#N/A</v>
      </c>
    </row>
    <row r="7835" spans="17:19" hidden="1">
      <c r="Q7835" t="str">
        <v/>
      </c>
      <c r="S7835" t="e">
        <v>#N/A</v>
      </c>
    </row>
    <row r="7836" spans="17:19" hidden="1">
      <c r="Q7836" t="str">
        <v/>
      </c>
      <c r="S7836" t="e">
        <v>#N/A</v>
      </c>
    </row>
    <row r="7837" spans="17:19" hidden="1">
      <c r="Q7837" t="str">
        <v/>
      </c>
      <c r="S7837" t="e">
        <v>#N/A</v>
      </c>
    </row>
    <row r="7838" spans="17:19" hidden="1">
      <c r="Q7838" t="str">
        <v/>
      </c>
      <c r="S7838" t="e">
        <v>#N/A</v>
      </c>
    </row>
    <row r="7839" spans="17:19" hidden="1">
      <c r="Q7839" t="str">
        <v/>
      </c>
      <c r="S7839" t="e">
        <v>#N/A</v>
      </c>
    </row>
    <row r="7840" spans="17:19" hidden="1">
      <c r="Q7840" t="str">
        <v/>
      </c>
      <c r="S7840" t="e">
        <v>#N/A</v>
      </c>
    </row>
    <row r="7841" spans="17:19" hidden="1">
      <c r="Q7841" t="str">
        <v/>
      </c>
      <c r="S7841" t="e">
        <v>#N/A</v>
      </c>
    </row>
    <row r="7842" spans="17:19" hidden="1">
      <c r="Q7842" t="str">
        <v/>
      </c>
      <c r="S7842" t="e">
        <v>#N/A</v>
      </c>
    </row>
    <row r="7843" spans="17:19" hidden="1">
      <c r="Q7843" t="str">
        <v/>
      </c>
      <c r="S7843" t="e">
        <v>#N/A</v>
      </c>
    </row>
    <row r="7844" spans="17:19" hidden="1">
      <c r="Q7844" t="str">
        <v/>
      </c>
      <c r="S7844" t="e">
        <v>#N/A</v>
      </c>
    </row>
    <row r="7845" spans="17:19" hidden="1">
      <c r="Q7845" t="str">
        <v/>
      </c>
      <c r="S7845" t="e">
        <v>#N/A</v>
      </c>
    </row>
    <row r="7846" spans="17:19" hidden="1">
      <c r="Q7846" t="str">
        <v/>
      </c>
      <c r="S7846" t="e">
        <v>#N/A</v>
      </c>
    </row>
    <row r="7847" spans="17:19" hidden="1">
      <c r="Q7847" t="str">
        <v/>
      </c>
      <c r="S7847" t="e">
        <v>#N/A</v>
      </c>
    </row>
    <row r="7848" spans="17:19" hidden="1">
      <c r="Q7848" t="str">
        <v/>
      </c>
      <c r="S7848" t="e">
        <v>#N/A</v>
      </c>
    </row>
    <row r="7849" spans="17:19" hidden="1">
      <c r="Q7849" t="str">
        <v/>
      </c>
      <c r="S7849" t="e">
        <v>#N/A</v>
      </c>
    </row>
    <row r="7850" spans="17:19" hidden="1">
      <c r="Q7850" t="str">
        <v/>
      </c>
      <c r="S7850" t="e">
        <v>#N/A</v>
      </c>
    </row>
    <row r="7851" spans="17:19" hidden="1">
      <c r="Q7851" t="str">
        <v/>
      </c>
      <c r="S7851" t="e">
        <v>#N/A</v>
      </c>
    </row>
    <row r="7852" spans="17:19" hidden="1">
      <c r="Q7852" t="str">
        <v/>
      </c>
      <c r="S7852" t="e">
        <v>#N/A</v>
      </c>
    </row>
    <row r="7853" spans="17:19" hidden="1">
      <c r="Q7853" t="str">
        <v/>
      </c>
      <c r="S7853" t="e">
        <v>#N/A</v>
      </c>
    </row>
    <row r="7854" spans="17:19" hidden="1">
      <c r="Q7854" t="str">
        <v/>
      </c>
      <c r="S7854" t="e">
        <v>#N/A</v>
      </c>
    </row>
    <row r="7855" spans="17:19" hidden="1">
      <c r="Q7855" t="str">
        <v/>
      </c>
      <c r="S7855" t="e">
        <v>#N/A</v>
      </c>
    </row>
    <row r="7856" spans="17:19" hidden="1">
      <c r="Q7856" t="str">
        <v/>
      </c>
      <c r="S7856" t="e">
        <v>#N/A</v>
      </c>
    </row>
    <row r="7857" spans="17:19" hidden="1">
      <c r="Q7857" t="str">
        <v/>
      </c>
      <c r="S7857" t="e">
        <v>#N/A</v>
      </c>
    </row>
    <row r="7858" spans="17:19" hidden="1">
      <c r="Q7858" t="str">
        <v/>
      </c>
      <c r="S7858" t="e">
        <v>#N/A</v>
      </c>
    </row>
    <row r="7859" spans="17:19" hidden="1">
      <c r="Q7859" t="str">
        <v/>
      </c>
      <c r="S7859" t="e">
        <v>#N/A</v>
      </c>
    </row>
    <row r="7860" spans="17:19" hidden="1">
      <c r="Q7860" t="str">
        <v/>
      </c>
      <c r="S7860" t="e">
        <v>#N/A</v>
      </c>
    </row>
    <row r="7861" spans="17:19" hidden="1">
      <c r="Q7861" t="str">
        <v/>
      </c>
      <c r="S7861" t="e">
        <v>#N/A</v>
      </c>
    </row>
    <row r="7862" spans="17:19" hidden="1">
      <c r="Q7862" t="str">
        <v/>
      </c>
      <c r="S7862" t="e">
        <v>#N/A</v>
      </c>
    </row>
    <row r="7863" spans="17:19" hidden="1">
      <c r="Q7863" t="str">
        <v/>
      </c>
      <c r="S7863" t="e">
        <v>#N/A</v>
      </c>
    </row>
    <row r="7864" spans="17:19" hidden="1">
      <c r="Q7864" t="str">
        <v/>
      </c>
      <c r="S7864" t="e">
        <v>#N/A</v>
      </c>
    </row>
    <row r="7865" spans="17:19" hidden="1">
      <c r="Q7865" t="str">
        <v/>
      </c>
      <c r="S7865" t="e">
        <v>#N/A</v>
      </c>
    </row>
    <row r="7866" spans="17:19" hidden="1">
      <c r="Q7866" t="str">
        <v/>
      </c>
      <c r="S7866" t="e">
        <v>#N/A</v>
      </c>
    </row>
    <row r="7867" spans="17:19" hidden="1">
      <c r="Q7867" t="str">
        <v/>
      </c>
      <c r="S7867" t="e">
        <v>#N/A</v>
      </c>
    </row>
    <row r="7868" spans="17:19" hidden="1">
      <c r="Q7868" t="str">
        <v/>
      </c>
      <c r="S7868" t="e">
        <v>#N/A</v>
      </c>
    </row>
    <row r="7869" spans="17:19" hidden="1">
      <c r="Q7869" t="str">
        <v/>
      </c>
      <c r="S7869" t="e">
        <v>#N/A</v>
      </c>
    </row>
    <row r="7870" spans="17:19" hidden="1">
      <c r="Q7870" t="str">
        <v/>
      </c>
      <c r="S7870" t="e">
        <v>#N/A</v>
      </c>
    </row>
    <row r="7871" spans="17:19" hidden="1">
      <c r="Q7871" t="str">
        <v/>
      </c>
      <c r="S7871" t="e">
        <v>#N/A</v>
      </c>
    </row>
    <row r="7872" spans="17:19" hidden="1">
      <c r="Q7872" t="str">
        <v/>
      </c>
      <c r="S7872" t="e">
        <v>#N/A</v>
      </c>
    </row>
    <row r="7873" spans="17:19" hidden="1">
      <c r="Q7873" t="str">
        <v/>
      </c>
      <c r="S7873" t="e">
        <v>#N/A</v>
      </c>
    </row>
    <row r="7874" spans="17:19" hidden="1">
      <c r="Q7874" t="str">
        <v/>
      </c>
      <c r="S7874" t="e">
        <v>#N/A</v>
      </c>
    </row>
    <row r="7875" spans="17:19" hidden="1">
      <c r="Q7875" t="str">
        <v/>
      </c>
      <c r="S7875" t="e">
        <v>#N/A</v>
      </c>
    </row>
    <row r="7876" spans="17:19" hidden="1">
      <c r="Q7876" t="str">
        <v/>
      </c>
      <c r="S7876" t="e">
        <v>#N/A</v>
      </c>
    </row>
    <row r="7877" spans="17:19" hidden="1">
      <c r="Q7877" t="str">
        <v/>
      </c>
      <c r="S7877" t="e">
        <v>#N/A</v>
      </c>
    </row>
    <row r="7878" spans="17:19" hidden="1">
      <c r="Q7878" t="str">
        <v/>
      </c>
      <c r="S7878" t="e">
        <v>#N/A</v>
      </c>
    </row>
    <row r="7879" spans="17:19" hidden="1">
      <c r="Q7879" t="str">
        <v/>
      </c>
      <c r="S7879" t="e">
        <v>#N/A</v>
      </c>
    </row>
    <row r="7880" spans="17:19" hidden="1">
      <c r="Q7880" t="str">
        <v/>
      </c>
      <c r="S7880" t="e">
        <v>#N/A</v>
      </c>
    </row>
    <row r="7881" spans="17:19" hidden="1">
      <c r="Q7881" t="str">
        <v/>
      </c>
      <c r="S7881" t="e">
        <v>#N/A</v>
      </c>
    </row>
    <row r="7882" spans="17:19" hidden="1">
      <c r="Q7882" t="str">
        <v/>
      </c>
      <c r="S7882" t="e">
        <v>#N/A</v>
      </c>
    </row>
    <row r="7883" spans="17:19" hidden="1">
      <c r="Q7883" t="str">
        <v/>
      </c>
      <c r="S7883" t="e">
        <v>#N/A</v>
      </c>
    </row>
    <row r="7884" spans="17:19" hidden="1">
      <c r="Q7884" t="str">
        <v/>
      </c>
      <c r="S7884" t="e">
        <v>#N/A</v>
      </c>
    </row>
    <row r="7885" spans="17:19" hidden="1">
      <c r="Q7885" t="str">
        <v/>
      </c>
      <c r="S7885" t="e">
        <v>#N/A</v>
      </c>
    </row>
    <row r="7886" spans="17:19" hidden="1">
      <c r="Q7886" t="str">
        <v/>
      </c>
      <c r="S7886" t="e">
        <v>#N/A</v>
      </c>
    </row>
    <row r="7887" spans="17:19" hidden="1">
      <c r="Q7887" t="str">
        <v/>
      </c>
      <c r="S7887" t="e">
        <v>#N/A</v>
      </c>
    </row>
    <row r="7888" spans="17:19" hidden="1">
      <c r="Q7888" t="str">
        <v/>
      </c>
      <c r="S7888" t="e">
        <v>#N/A</v>
      </c>
    </row>
    <row r="7889" spans="17:19" hidden="1">
      <c r="Q7889" t="str">
        <v/>
      </c>
      <c r="S7889" t="e">
        <v>#N/A</v>
      </c>
    </row>
    <row r="7890" spans="17:19" hidden="1">
      <c r="Q7890" t="str">
        <v/>
      </c>
      <c r="S7890" t="e">
        <v>#N/A</v>
      </c>
    </row>
    <row r="7891" spans="17:19" hidden="1">
      <c r="Q7891" t="str">
        <v/>
      </c>
      <c r="S7891" t="e">
        <v>#N/A</v>
      </c>
    </row>
    <row r="7892" spans="17:19" hidden="1">
      <c r="Q7892" t="str">
        <v/>
      </c>
      <c r="S7892" t="e">
        <v>#N/A</v>
      </c>
    </row>
    <row r="7893" spans="17:19" hidden="1">
      <c r="Q7893" t="str">
        <v/>
      </c>
      <c r="S7893" t="e">
        <v>#N/A</v>
      </c>
    </row>
    <row r="7894" spans="17:19" hidden="1">
      <c r="Q7894" t="str">
        <v/>
      </c>
      <c r="S7894" t="e">
        <v>#N/A</v>
      </c>
    </row>
    <row r="7895" spans="17:19" hidden="1">
      <c r="Q7895" t="str">
        <v/>
      </c>
      <c r="S7895" t="e">
        <v>#N/A</v>
      </c>
    </row>
    <row r="7896" spans="17:19" hidden="1">
      <c r="Q7896" t="str">
        <v/>
      </c>
      <c r="S7896" t="e">
        <v>#N/A</v>
      </c>
    </row>
    <row r="7897" spans="17:19" hidden="1">
      <c r="Q7897" t="str">
        <v/>
      </c>
      <c r="S7897" t="e">
        <v>#N/A</v>
      </c>
    </row>
    <row r="7898" spans="17:19" hidden="1">
      <c r="Q7898" t="str">
        <v/>
      </c>
      <c r="S7898" t="e">
        <v>#N/A</v>
      </c>
    </row>
    <row r="7899" spans="17:19" hidden="1">
      <c r="Q7899" t="str">
        <v/>
      </c>
      <c r="S7899" t="e">
        <v>#N/A</v>
      </c>
    </row>
    <row r="7900" spans="17:19" hidden="1">
      <c r="Q7900" t="str">
        <v/>
      </c>
      <c r="S7900" t="e">
        <v>#N/A</v>
      </c>
    </row>
    <row r="7901" spans="17:19" hidden="1">
      <c r="Q7901" t="str">
        <v/>
      </c>
      <c r="S7901" t="e">
        <v>#N/A</v>
      </c>
    </row>
    <row r="7902" spans="17:19" hidden="1">
      <c r="Q7902" t="str">
        <v/>
      </c>
      <c r="S7902" t="e">
        <v>#N/A</v>
      </c>
    </row>
    <row r="7903" spans="17:19" hidden="1">
      <c r="Q7903" t="str">
        <v/>
      </c>
      <c r="S7903" t="e">
        <v>#N/A</v>
      </c>
    </row>
    <row r="7904" spans="17:19" hidden="1">
      <c r="Q7904" t="str">
        <v/>
      </c>
      <c r="S7904" t="e">
        <v>#N/A</v>
      </c>
    </row>
    <row r="7905" spans="17:19" hidden="1">
      <c r="Q7905" t="str">
        <v/>
      </c>
      <c r="S7905" t="e">
        <v>#N/A</v>
      </c>
    </row>
    <row r="7906" spans="17:19" hidden="1">
      <c r="Q7906" t="str">
        <v/>
      </c>
      <c r="S7906" t="e">
        <v>#N/A</v>
      </c>
    </row>
    <row r="7907" spans="17:19" hidden="1">
      <c r="Q7907" t="str">
        <v/>
      </c>
      <c r="S7907" t="e">
        <v>#N/A</v>
      </c>
    </row>
    <row r="7908" spans="17:19" hidden="1">
      <c r="Q7908" t="str">
        <v/>
      </c>
      <c r="S7908" t="e">
        <v>#N/A</v>
      </c>
    </row>
    <row r="7909" spans="17:19" hidden="1">
      <c r="Q7909" t="str">
        <v/>
      </c>
      <c r="S7909" t="e">
        <v>#N/A</v>
      </c>
    </row>
    <row r="7910" spans="17:19" hidden="1">
      <c r="Q7910" t="str">
        <v/>
      </c>
      <c r="S7910" t="e">
        <v>#N/A</v>
      </c>
    </row>
    <row r="7911" spans="17:19" hidden="1">
      <c r="Q7911" t="str">
        <v/>
      </c>
      <c r="S7911" t="e">
        <v>#N/A</v>
      </c>
    </row>
    <row r="7912" spans="17:19" hidden="1">
      <c r="Q7912" t="str">
        <v/>
      </c>
      <c r="S7912" t="e">
        <v>#N/A</v>
      </c>
    </row>
    <row r="7913" spans="17:19" hidden="1">
      <c r="Q7913" t="str">
        <v/>
      </c>
      <c r="S7913" t="e">
        <v>#N/A</v>
      </c>
    </row>
    <row r="7914" spans="17:19" hidden="1">
      <c r="Q7914" t="str">
        <v/>
      </c>
      <c r="S7914" t="e">
        <v>#N/A</v>
      </c>
    </row>
    <row r="7915" spans="17:19" hidden="1">
      <c r="Q7915" t="str">
        <v/>
      </c>
      <c r="S7915" t="e">
        <v>#N/A</v>
      </c>
    </row>
    <row r="7916" spans="17:19" hidden="1">
      <c r="Q7916" t="str">
        <v/>
      </c>
      <c r="S7916" t="e">
        <v>#N/A</v>
      </c>
    </row>
    <row r="7917" spans="17:19" hidden="1">
      <c r="Q7917" t="str">
        <v/>
      </c>
      <c r="S7917" t="e">
        <v>#N/A</v>
      </c>
    </row>
    <row r="7918" spans="17:19" hidden="1">
      <c r="Q7918" t="str">
        <v/>
      </c>
      <c r="S7918" t="e">
        <v>#N/A</v>
      </c>
    </row>
    <row r="7919" spans="17:19" hidden="1">
      <c r="Q7919" t="str">
        <v/>
      </c>
      <c r="S7919" t="e">
        <v>#N/A</v>
      </c>
    </row>
    <row r="7920" spans="17:19" hidden="1">
      <c r="Q7920" t="str">
        <v/>
      </c>
      <c r="S7920" t="e">
        <v>#N/A</v>
      </c>
    </row>
    <row r="7921" spans="17:19" hidden="1">
      <c r="Q7921" t="str">
        <v/>
      </c>
      <c r="S7921" t="e">
        <v>#N/A</v>
      </c>
    </row>
    <row r="7922" spans="17:19" hidden="1">
      <c r="Q7922" t="str">
        <v/>
      </c>
      <c r="S7922" t="e">
        <v>#N/A</v>
      </c>
    </row>
    <row r="7923" spans="17:19" hidden="1">
      <c r="Q7923" t="str">
        <v/>
      </c>
      <c r="S7923" t="e">
        <v>#N/A</v>
      </c>
    </row>
    <row r="7924" spans="17:19" hidden="1">
      <c r="Q7924" t="str">
        <v/>
      </c>
      <c r="S7924" t="e">
        <v>#N/A</v>
      </c>
    </row>
    <row r="7925" spans="17:19" hidden="1">
      <c r="Q7925" t="str">
        <v/>
      </c>
      <c r="S7925" t="e">
        <v>#N/A</v>
      </c>
    </row>
    <row r="7926" spans="17:19" hidden="1">
      <c r="Q7926" t="str">
        <v/>
      </c>
      <c r="S7926" t="e">
        <v>#N/A</v>
      </c>
    </row>
    <row r="7927" spans="17:19" hidden="1">
      <c r="Q7927" t="str">
        <v/>
      </c>
      <c r="S7927" t="e">
        <v>#N/A</v>
      </c>
    </row>
    <row r="7928" spans="17:19" hidden="1">
      <c r="Q7928" t="str">
        <v/>
      </c>
      <c r="S7928" t="e">
        <v>#N/A</v>
      </c>
    </row>
    <row r="7929" spans="17:19" hidden="1">
      <c r="Q7929" t="str">
        <v/>
      </c>
      <c r="S7929" t="e">
        <v>#N/A</v>
      </c>
    </row>
    <row r="7930" spans="17:19" hidden="1">
      <c r="Q7930" t="str">
        <v/>
      </c>
      <c r="S7930" t="e">
        <v>#N/A</v>
      </c>
    </row>
    <row r="7931" spans="17:19" hidden="1">
      <c r="Q7931" t="str">
        <v/>
      </c>
      <c r="S7931" t="e">
        <v>#N/A</v>
      </c>
    </row>
    <row r="7932" spans="17:19" hidden="1">
      <c r="Q7932" t="str">
        <v/>
      </c>
      <c r="S7932" t="e">
        <v>#N/A</v>
      </c>
    </row>
    <row r="7933" spans="17:19" hidden="1">
      <c r="Q7933" t="str">
        <v/>
      </c>
      <c r="S7933" t="e">
        <v>#N/A</v>
      </c>
    </row>
    <row r="7934" spans="17:19" hidden="1">
      <c r="Q7934" t="str">
        <v/>
      </c>
      <c r="S7934" t="e">
        <v>#N/A</v>
      </c>
    </row>
    <row r="7935" spans="17:19" hidden="1">
      <c r="Q7935" t="str">
        <v/>
      </c>
      <c r="S7935" t="e">
        <v>#N/A</v>
      </c>
    </row>
    <row r="7936" spans="17:19" hidden="1">
      <c r="Q7936" t="str">
        <v/>
      </c>
      <c r="S7936" t="e">
        <v>#N/A</v>
      </c>
    </row>
    <row r="7937" spans="17:19" hidden="1">
      <c r="Q7937" t="str">
        <v/>
      </c>
      <c r="S7937" t="e">
        <v>#N/A</v>
      </c>
    </row>
    <row r="7938" spans="17:19" hidden="1">
      <c r="Q7938" t="str">
        <v/>
      </c>
      <c r="S7938" t="e">
        <v>#N/A</v>
      </c>
    </row>
    <row r="7939" spans="17:19" hidden="1">
      <c r="Q7939" t="str">
        <v/>
      </c>
      <c r="S7939" t="e">
        <v>#N/A</v>
      </c>
    </row>
    <row r="7940" spans="17:19" hidden="1">
      <c r="Q7940" t="str">
        <v/>
      </c>
      <c r="S7940" t="e">
        <v>#N/A</v>
      </c>
    </row>
    <row r="7941" spans="17:19" hidden="1">
      <c r="Q7941" t="str">
        <v/>
      </c>
      <c r="S7941" t="e">
        <v>#N/A</v>
      </c>
    </row>
    <row r="7942" spans="17:19" hidden="1">
      <c r="Q7942" t="str">
        <v/>
      </c>
      <c r="S7942" t="e">
        <v>#N/A</v>
      </c>
    </row>
    <row r="7943" spans="17:19" hidden="1">
      <c r="Q7943" t="str">
        <v/>
      </c>
      <c r="S7943" t="e">
        <v>#N/A</v>
      </c>
    </row>
    <row r="7944" spans="17:19" hidden="1">
      <c r="Q7944" t="str">
        <v/>
      </c>
      <c r="S7944" t="e">
        <v>#N/A</v>
      </c>
    </row>
    <row r="7945" spans="17:19" hidden="1">
      <c r="Q7945" t="str">
        <v/>
      </c>
      <c r="S7945" t="e">
        <v>#N/A</v>
      </c>
    </row>
    <row r="7946" spans="17:19" hidden="1">
      <c r="Q7946" t="str">
        <v/>
      </c>
      <c r="S7946" t="e">
        <v>#N/A</v>
      </c>
    </row>
    <row r="7947" spans="17:19" hidden="1">
      <c r="Q7947" t="str">
        <v/>
      </c>
      <c r="S7947" t="e">
        <v>#N/A</v>
      </c>
    </row>
    <row r="7948" spans="17:19" hidden="1">
      <c r="Q7948" t="str">
        <v/>
      </c>
      <c r="S7948" t="e">
        <v>#N/A</v>
      </c>
    </row>
    <row r="7949" spans="17:19" hidden="1">
      <c r="Q7949" t="str">
        <v/>
      </c>
      <c r="S7949" t="e">
        <v>#N/A</v>
      </c>
    </row>
    <row r="7950" spans="17:19" hidden="1">
      <c r="Q7950" t="str">
        <v/>
      </c>
      <c r="S7950" t="e">
        <v>#N/A</v>
      </c>
    </row>
    <row r="7951" spans="17:19" hidden="1">
      <c r="Q7951" t="str">
        <v/>
      </c>
      <c r="S7951" t="e">
        <v>#N/A</v>
      </c>
    </row>
    <row r="7952" spans="17:19" hidden="1">
      <c r="Q7952" t="str">
        <v/>
      </c>
      <c r="S7952" t="e">
        <v>#N/A</v>
      </c>
    </row>
    <row r="7953" spans="17:19" hidden="1">
      <c r="Q7953" t="str">
        <v/>
      </c>
      <c r="S7953" t="e">
        <v>#N/A</v>
      </c>
    </row>
    <row r="7954" spans="17:19" hidden="1">
      <c r="Q7954" t="str">
        <v/>
      </c>
      <c r="S7954" t="e">
        <v>#N/A</v>
      </c>
    </row>
    <row r="7955" spans="17:19" hidden="1">
      <c r="Q7955" t="str">
        <v/>
      </c>
      <c r="S7955" t="e">
        <v>#N/A</v>
      </c>
    </row>
    <row r="7956" spans="17:19" hidden="1">
      <c r="Q7956" t="str">
        <v/>
      </c>
      <c r="S7956" t="e">
        <v>#N/A</v>
      </c>
    </row>
    <row r="7957" spans="17:19" hidden="1">
      <c r="Q7957" t="str">
        <v/>
      </c>
      <c r="S7957" t="e">
        <v>#N/A</v>
      </c>
    </row>
    <row r="7958" spans="17:19" hidden="1">
      <c r="Q7958" t="str">
        <v/>
      </c>
      <c r="S7958" t="e">
        <v>#N/A</v>
      </c>
    </row>
    <row r="7959" spans="17:19" hidden="1">
      <c r="Q7959" t="str">
        <v/>
      </c>
      <c r="S7959" t="e">
        <v>#N/A</v>
      </c>
    </row>
    <row r="7960" spans="17:19" hidden="1">
      <c r="Q7960" t="str">
        <v/>
      </c>
      <c r="S7960" t="e">
        <v>#N/A</v>
      </c>
    </row>
    <row r="7961" spans="17:19" hidden="1">
      <c r="Q7961" t="str">
        <v/>
      </c>
      <c r="S7961" t="e">
        <v>#N/A</v>
      </c>
    </row>
    <row r="7962" spans="17:19" hidden="1">
      <c r="Q7962" t="str">
        <v/>
      </c>
      <c r="S7962" t="e">
        <v>#N/A</v>
      </c>
    </row>
    <row r="7963" spans="17:19" hidden="1">
      <c r="Q7963" t="str">
        <v/>
      </c>
      <c r="S7963" t="e">
        <v>#N/A</v>
      </c>
    </row>
    <row r="7964" spans="17:19" hidden="1">
      <c r="Q7964" t="str">
        <v/>
      </c>
      <c r="S7964" t="e">
        <v>#N/A</v>
      </c>
    </row>
    <row r="7965" spans="17:19" hidden="1">
      <c r="Q7965" t="str">
        <v/>
      </c>
      <c r="S7965" t="e">
        <v>#N/A</v>
      </c>
    </row>
    <row r="7966" spans="17:19" hidden="1">
      <c r="Q7966" t="str">
        <v/>
      </c>
      <c r="S7966" t="e">
        <v>#N/A</v>
      </c>
    </row>
    <row r="7967" spans="17:19" hidden="1">
      <c r="Q7967" t="str">
        <v/>
      </c>
      <c r="S7967" t="e">
        <v>#N/A</v>
      </c>
    </row>
    <row r="7968" spans="17:19" hidden="1">
      <c r="Q7968" t="str">
        <v/>
      </c>
      <c r="S7968" t="e">
        <v>#N/A</v>
      </c>
    </row>
    <row r="7969" spans="17:19" hidden="1">
      <c r="Q7969" t="str">
        <v/>
      </c>
      <c r="S7969" t="e">
        <v>#N/A</v>
      </c>
    </row>
    <row r="7970" spans="17:19" hidden="1">
      <c r="Q7970" t="str">
        <v/>
      </c>
      <c r="S7970" t="e">
        <v>#N/A</v>
      </c>
    </row>
    <row r="7971" spans="17:19" hidden="1">
      <c r="Q7971" t="str">
        <v/>
      </c>
      <c r="S7971" t="e">
        <v>#N/A</v>
      </c>
    </row>
    <row r="7972" spans="17:19" hidden="1">
      <c r="Q7972" t="str">
        <v/>
      </c>
      <c r="S7972" t="e">
        <v>#N/A</v>
      </c>
    </row>
    <row r="7973" spans="17:19" hidden="1">
      <c r="Q7973" t="str">
        <v/>
      </c>
      <c r="S7973" t="e">
        <v>#N/A</v>
      </c>
    </row>
    <row r="7974" spans="17:19" hidden="1">
      <c r="Q7974" t="str">
        <v/>
      </c>
      <c r="S7974" t="e">
        <v>#N/A</v>
      </c>
    </row>
    <row r="7975" spans="17:19" hidden="1">
      <c r="Q7975" t="str">
        <v/>
      </c>
      <c r="S7975" t="e">
        <v>#N/A</v>
      </c>
    </row>
    <row r="7976" spans="17:19" hidden="1">
      <c r="Q7976" t="str">
        <v/>
      </c>
      <c r="S7976" t="e">
        <v>#N/A</v>
      </c>
    </row>
    <row r="7977" spans="17:19" hidden="1">
      <c r="Q7977" t="str">
        <v/>
      </c>
      <c r="S7977" t="e">
        <v>#N/A</v>
      </c>
    </row>
    <row r="7978" spans="17:19" hidden="1">
      <c r="Q7978" t="str">
        <v/>
      </c>
      <c r="S7978" t="e">
        <v>#N/A</v>
      </c>
    </row>
    <row r="7979" spans="17:19" hidden="1">
      <c r="Q7979" t="str">
        <v/>
      </c>
      <c r="S7979" t="e">
        <v>#N/A</v>
      </c>
    </row>
    <row r="7980" spans="17:19" hidden="1">
      <c r="Q7980" t="str">
        <v/>
      </c>
      <c r="S7980" t="e">
        <v>#N/A</v>
      </c>
    </row>
    <row r="7981" spans="17:19" hidden="1">
      <c r="Q7981" t="str">
        <v/>
      </c>
      <c r="S7981" t="e">
        <v>#N/A</v>
      </c>
    </row>
    <row r="7982" spans="17:19" hidden="1">
      <c r="Q7982" t="str">
        <v/>
      </c>
      <c r="S7982" t="e">
        <v>#N/A</v>
      </c>
    </row>
    <row r="7983" spans="17:19" hidden="1">
      <c r="Q7983" t="str">
        <v/>
      </c>
      <c r="S7983" t="e">
        <v>#N/A</v>
      </c>
    </row>
    <row r="7984" spans="17:19" hidden="1">
      <c r="Q7984" t="str">
        <v/>
      </c>
      <c r="S7984" t="e">
        <v>#N/A</v>
      </c>
    </row>
    <row r="7985" spans="17:19" hidden="1">
      <c r="Q7985" t="str">
        <v/>
      </c>
      <c r="S7985" t="e">
        <v>#N/A</v>
      </c>
    </row>
    <row r="7986" spans="17:19" hidden="1">
      <c r="Q7986" t="str">
        <v/>
      </c>
      <c r="S7986" t="e">
        <v>#N/A</v>
      </c>
    </row>
    <row r="7987" spans="17:19" hidden="1">
      <c r="Q7987" t="str">
        <v/>
      </c>
      <c r="S7987" t="e">
        <v>#N/A</v>
      </c>
    </row>
    <row r="7988" spans="17:19" hidden="1">
      <c r="Q7988" t="str">
        <v/>
      </c>
      <c r="S7988" t="e">
        <v>#N/A</v>
      </c>
    </row>
    <row r="7989" spans="17:19" hidden="1">
      <c r="Q7989" t="str">
        <v/>
      </c>
      <c r="S7989" t="e">
        <v>#N/A</v>
      </c>
    </row>
    <row r="7990" spans="17:19" hidden="1">
      <c r="Q7990" t="str">
        <v/>
      </c>
      <c r="S7990" t="e">
        <v>#N/A</v>
      </c>
    </row>
    <row r="7991" spans="17:19" hidden="1">
      <c r="Q7991" t="str">
        <v/>
      </c>
      <c r="S7991" t="e">
        <v>#N/A</v>
      </c>
    </row>
    <row r="7992" spans="17:19" hidden="1">
      <c r="Q7992" t="str">
        <v/>
      </c>
      <c r="S7992" t="e">
        <v>#N/A</v>
      </c>
    </row>
    <row r="7993" spans="17:19" hidden="1">
      <c r="Q7993" t="str">
        <v/>
      </c>
      <c r="S7993" t="e">
        <v>#N/A</v>
      </c>
    </row>
    <row r="7994" spans="17:19" hidden="1">
      <c r="Q7994" t="str">
        <v/>
      </c>
      <c r="S7994" t="e">
        <v>#N/A</v>
      </c>
    </row>
    <row r="7995" spans="17:19" hidden="1">
      <c r="Q7995" t="str">
        <v/>
      </c>
      <c r="S7995" t="e">
        <v>#N/A</v>
      </c>
    </row>
    <row r="7996" spans="17:19" hidden="1">
      <c r="Q7996" t="str">
        <v/>
      </c>
      <c r="S7996" t="e">
        <v>#N/A</v>
      </c>
    </row>
    <row r="7997" spans="17:19" hidden="1">
      <c r="Q7997" t="str">
        <v/>
      </c>
      <c r="S7997" t="e">
        <v>#N/A</v>
      </c>
    </row>
    <row r="7998" spans="17:19" hidden="1">
      <c r="Q7998" t="str">
        <v/>
      </c>
      <c r="S7998" t="e">
        <v>#N/A</v>
      </c>
    </row>
    <row r="7999" spans="17:19" hidden="1">
      <c r="Q7999" t="str">
        <v/>
      </c>
      <c r="S7999" t="e">
        <v>#N/A</v>
      </c>
    </row>
    <row r="8000" spans="17:19" hidden="1">
      <c r="Q8000" t="str">
        <v/>
      </c>
      <c r="S8000" t="e">
        <v>#N/A</v>
      </c>
    </row>
    <row r="8001" spans="17:19" hidden="1">
      <c r="Q8001" t="str">
        <v/>
      </c>
      <c r="S8001" t="e">
        <v>#N/A</v>
      </c>
    </row>
    <row r="8002" spans="17:19" hidden="1">
      <c r="Q8002" t="str">
        <v/>
      </c>
      <c r="S8002" t="e">
        <v>#N/A</v>
      </c>
    </row>
    <row r="8003" spans="17:19" hidden="1">
      <c r="Q8003" t="str">
        <v/>
      </c>
      <c r="S8003" t="e">
        <v>#N/A</v>
      </c>
    </row>
    <row r="8004" spans="17:19" hidden="1">
      <c r="Q8004" t="str">
        <v/>
      </c>
      <c r="S8004" t="e">
        <v>#N/A</v>
      </c>
    </row>
    <row r="8005" spans="17:19" hidden="1">
      <c r="Q8005" t="str">
        <v/>
      </c>
      <c r="S8005" t="e">
        <v>#N/A</v>
      </c>
    </row>
    <row r="8006" spans="17:19" hidden="1">
      <c r="Q8006" t="str">
        <v/>
      </c>
      <c r="S8006" t="e">
        <v>#N/A</v>
      </c>
    </row>
    <row r="8007" spans="17:19" hidden="1">
      <c r="Q8007" t="str">
        <v/>
      </c>
      <c r="S8007" t="e">
        <v>#N/A</v>
      </c>
    </row>
    <row r="8008" spans="17:19" hidden="1">
      <c r="Q8008" t="str">
        <v/>
      </c>
      <c r="S8008" t="e">
        <v>#N/A</v>
      </c>
    </row>
    <row r="8009" spans="17:19" hidden="1">
      <c r="Q8009" t="str">
        <v/>
      </c>
      <c r="S8009" t="e">
        <v>#N/A</v>
      </c>
    </row>
    <row r="8010" spans="17:19" hidden="1">
      <c r="Q8010" t="str">
        <v/>
      </c>
      <c r="S8010" t="e">
        <v>#N/A</v>
      </c>
    </row>
    <row r="8011" spans="17:19" hidden="1">
      <c r="Q8011" t="str">
        <v/>
      </c>
      <c r="S8011" t="e">
        <v>#N/A</v>
      </c>
    </row>
    <row r="8012" spans="17:19" hidden="1">
      <c r="Q8012" t="str">
        <v/>
      </c>
      <c r="S8012" t="e">
        <v>#N/A</v>
      </c>
    </row>
    <row r="8013" spans="17:19" hidden="1">
      <c r="Q8013" t="str">
        <v/>
      </c>
      <c r="S8013" t="e">
        <v>#N/A</v>
      </c>
    </row>
    <row r="8014" spans="17:19" hidden="1">
      <c r="Q8014" t="str">
        <v/>
      </c>
      <c r="S8014" t="e">
        <v>#N/A</v>
      </c>
    </row>
    <row r="8015" spans="17:19" hidden="1">
      <c r="Q8015" t="str">
        <v/>
      </c>
      <c r="S8015" t="e">
        <v>#N/A</v>
      </c>
    </row>
    <row r="8016" spans="17:19" hidden="1">
      <c r="Q8016" t="str">
        <v/>
      </c>
      <c r="S8016" t="e">
        <v>#N/A</v>
      </c>
    </row>
    <row r="8017" spans="17:19" hidden="1">
      <c r="Q8017" t="str">
        <v/>
      </c>
      <c r="S8017" t="e">
        <v>#N/A</v>
      </c>
    </row>
    <row r="8018" spans="17:19" hidden="1">
      <c r="Q8018" t="str">
        <v/>
      </c>
      <c r="S8018" t="e">
        <v>#N/A</v>
      </c>
    </row>
    <row r="8019" spans="17:19" hidden="1">
      <c r="Q8019" t="str">
        <v/>
      </c>
      <c r="S8019" t="e">
        <v>#N/A</v>
      </c>
    </row>
    <row r="8020" spans="17:19" hidden="1">
      <c r="Q8020" t="str">
        <v/>
      </c>
      <c r="S8020" t="e">
        <v>#N/A</v>
      </c>
    </row>
    <row r="8021" spans="17:19" hidden="1">
      <c r="Q8021" t="str">
        <v/>
      </c>
      <c r="S8021" t="e">
        <v>#N/A</v>
      </c>
    </row>
    <row r="8022" spans="17:19" hidden="1">
      <c r="Q8022" t="str">
        <v/>
      </c>
      <c r="S8022" t="e">
        <v>#N/A</v>
      </c>
    </row>
    <row r="8023" spans="17:19" hidden="1">
      <c r="Q8023" t="str">
        <v/>
      </c>
      <c r="S8023" t="e">
        <v>#N/A</v>
      </c>
    </row>
    <row r="8024" spans="17:19" hidden="1">
      <c r="Q8024" t="str">
        <v/>
      </c>
      <c r="S8024" t="e">
        <v>#N/A</v>
      </c>
    </row>
    <row r="8025" spans="17:19" hidden="1">
      <c r="Q8025" t="str">
        <v/>
      </c>
      <c r="S8025" t="e">
        <v>#N/A</v>
      </c>
    </row>
    <row r="8026" spans="17:19" hidden="1">
      <c r="Q8026" t="str">
        <v/>
      </c>
      <c r="S8026" t="e">
        <v>#N/A</v>
      </c>
    </row>
    <row r="8027" spans="17:19" hidden="1">
      <c r="Q8027" t="str">
        <v/>
      </c>
      <c r="S8027" t="e">
        <v>#N/A</v>
      </c>
    </row>
    <row r="8028" spans="17:19" hidden="1">
      <c r="Q8028" t="str">
        <v/>
      </c>
      <c r="S8028" t="e">
        <v>#N/A</v>
      </c>
    </row>
    <row r="8029" spans="17:19" hidden="1">
      <c r="Q8029" t="str">
        <v/>
      </c>
      <c r="S8029" t="e">
        <v>#N/A</v>
      </c>
    </row>
    <row r="8030" spans="17:19" hidden="1">
      <c r="Q8030" t="str">
        <v/>
      </c>
      <c r="S8030" t="e">
        <v>#N/A</v>
      </c>
    </row>
    <row r="8031" spans="17:19" hidden="1">
      <c r="Q8031" t="str">
        <v/>
      </c>
      <c r="S8031" t="e">
        <v>#N/A</v>
      </c>
    </row>
    <row r="8032" spans="17:19" hidden="1">
      <c r="Q8032" t="str">
        <v/>
      </c>
      <c r="S8032" t="e">
        <v>#N/A</v>
      </c>
    </row>
    <row r="8033" spans="17:19" hidden="1">
      <c r="Q8033" t="str">
        <v/>
      </c>
      <c r="S8033" t="e">
        <v>#N/A</v>
      </c>
    </row>
    <row r="8034" spans="17:19" hidden="1">
      <c r="Q8034" t="str">
        <v/>
      </c>
      <c r="S8034" t="e">
        <v>#N/A</v>
      </c>
    </row>
    <row r="8035" spans="17:19" hidden="1">
      <c r="Q8035" t="str">
        <v/>
      </c>
      <c r="S8035" t="e">
        <v>#N/A</v>
      </c>
    </row>
    <row r="8036" spans="17:19" hidden="1">
      <c r="Q8036" t="str">
        <v/>
      </c>
      <c r="S8036" t="e">
        <v>#N/A</v>
      </c>
    </row>
    <row r="8037" spans="17:19" hidden="1">
      <c r="Q8037" t="str">
        <v/>
      </c>
      <c r="S8037" t="e">
        <v>#N/A</v>
      </c>
    </row>
    <row r="8038" spans="17:19" hidden="1">
      <c r="Q8038" t="str">
        <v/>
      </c>
      <c r="S8038" t="e">
        <v>#N/A</v>
      </c>
    </row>
    <row r="8039" spans="17:19" hidden="1">
      <c r="Q8039" t="str">
        <v/>
      </c>
      <c r="S8039" t="e">
        <v>#N/A</v>
      </c>
    </row>
    <row r="8040" spans="17:19" hidden="1">
      <c r="Q8040" t="str">
        <v/>
      </c>
      <c r="S8040" t="e">
        <v>#N/A</v>
      </c>
    </row>
    <row r="8041" spans="17:19" hidden="1">
      <c r="Q8041" t="str">
        <v/>
      </c>
      <c r="S8041" t="e">
        <v>#N/A</v>
      </c>
    </row>
    <row r="8042" spans="17:19" hidden="1">
      <c r="Q8042" t="str">
        <v/>
      </c>
      <c r="S8042" t="e">
        <v>#N/A</v>
      </c>
    </row>
    <row r="8043" spans="17:19" hidden="1">
      <c r="Q8043" t="str">
        <v/>
      </c>
      <c r="S8043" t="e">
        <v>#N/A</v>
      </c>
    </row>
    <row r="8044" spans="17:19" hidden="1">
      <c r="Q8044" t="str">
        <v/>
      </c>
      <c r="S8044" t="e">
        <v>#N/A</v>
      </c>
    </row>
    <row r="8045" spans="17:19" hidden="1">
      <c r="Q8045" t="str">
        <v/>
      </c>
      <c r="S8045" t="e">
        <v>#N/A</v>
      </c>
    </row>
    <row r="8046" spans="17:19" hidden="1">
      <c r="Q8046" t="str">
        <v/>
      </c>
      <c r="S8046" t="e">
        <v>#N/A</v>
      </c>
    </row>
    <row r="8047" spans="17:19" hidden="1">
      <c r="Q8047" t="str">
        <v/>
      </c>
      <c r="S8047" t="e">
        <v>#N/A</v>
      </c>
    </row>
    <row r="8048" spans="17:19" hidden="1">
      <c r="Q8048" t="str">
        <v/>
      </c>
      <c r="S8048" t="e">
        <v>#N/A</v>
      </c>
    </row>
    <row r="8049" spans="17:19" hidden="1">
      <c r="Q8049" t="str">
        <v/>
      </c>
      <c r="S8049" t="e">
        <v>#N/A</v>
      </c>
    </row>
    <row r="8050" spans="17:19" hidden="1">
      <c r="Q8050" t="str">
        <v/>
      </c>
      <c r="S8050" t="e">
        <v>#N/A</v>
      </c>
    </row>
    <row r="8051" spans="17:19" hidden="1">
      <c r="Q8051" t="str">
        <v/>
      </c>
      <c r="S8051" t="e">
        <v>#N/A</v>
      </c>
    </row>
    <row r="8052" spans="17:19" hidden="1">
      <c r="Q8052" t="str">
        <v/>
      </c>
      <c r="S8052" t="e">
        <v>#N/A</v>
      </c>
    </row>
    <row r="8053" spans="17:19" hidden="1">
      <c r="Q8053" t="str">
        <v/>
      </c>
      <c r="S8053" t="e">
        <v>#N/A</v>
      </c>
    </row>
    <row r="8054" spans="17:19" hidden="1">
      <c r="Q8054" t="str">
        <v/>
      </c>
      <c r="S8054" t="e">
        <v>#N/A</v>
      </c>
    </row>
    <row r="8055" spans="17:19" hidden="1">
      <c r="Q8055" t="str">
        <v/>
      </c>
      <c r="S8055" t="e">
        <v>#N/A</v>
      </c>
    </row>
    <row r="8056" spans="17:19" hidden="1">
      <c r="Q8056" t="str">
        <v/>
      </c>
      <c r="S8056" t="e">
        <v>#N/A</v>
      </c>
    </row>
    <row r="8057" spans="17:19" hidden="1">
      <c r="Q8057" t="str">
        <v/>
      </c>
      <c r="S8057" t="e">
        <v>#N/A</v>
      </c>
    </row>
    <row r="8058" spans="17:19" hidden="1">
      <c r="Q8058" t="str">
        <v/>
      </c>
      <c r="S8058" t="e">
        <v>#N/A</v>
      </c>
    </row>
    <row r="8059" spans="17:19" hidden="1">
      <c r="Q8059" t="str">
        <v/>
      </c>
      <c r="S8059" t="e">
        <v>#N/A</v>
      </c>
    </row>
    <row r="8060" spans="17:19" hidden="1">
      <c r="Q8060" t="str">
        <v/>
      </c>
      <c r="S8060" t="e">
        <v>#N/A</v>
      </c>
    </row>
    <row r="8061" spans="17:19" hidden="1">
      <c r="Q8061" t="str">
        <v/>
      </c>
      <c r="S8061" t="e">
        <v>#N/A</v>
      </c>
    </row>
    <row r="8062" spans="17:19" hidden="1">
      <c r="Q8062" t="str">
        <v/>
      </c>
      <c r="S8062" t="e">
        <v>#N/A</v>
      </c>
    </row>
    <row r="8063" spans="17:19" hidden="1">
      <c r="Q8063" t="str">
        <v/>
      </c>
      <c r="S8063" t="e">
        <v>#N/A</v>
      </c>
    </row>
    <row r="8064" spans="17:19" hidden="1">
      <c r="Q8064" t="str">
        <v/>
      </c>
      <c r="S8064" t="e">
        <v>#N/A</v>
      </c>
    </row>
    <row r="8065" spans="17:19" hidden="1">
      <c r="Q8065" t="str">
        <v/>
      </c>
      <c r="S8065" t="e">
        <v>#N/A</v>
      </c>
    </row>
    <row r="8066" spans="17:19" hidden="1">
      <c r="Q8066" t="str">
        <v/>
      </c>
      <c r="S8066" t="e">
        <v>#N/A</v>
      </c>
    </row>
    <row r="8067" spans="17:19" hidden="1">
      <c r="Q8067" t="str">
        <v/>
      </c>
      <c r="S8067" t="e">
        <v>#N/A</v>
      </c>
    </row>
    <row r="8068" spans="17:19" hidden="1">
      <c r="Q8068" t="str">
        <v/>
      </c>
      <c r="S8068" t="e">
        <v>#N/A</v>
      </c>
    </row>
    <row r="8069" spans="17:19" hidden="1">
      <c r="Q8069" t="str">
        <v/>
      </c>
      <c r="S8069" t="e">
        <v>#N/A</v>
      </c>
    </row>
    <row r="8070" spans="17:19" hidden="1">
      <c r="Q8070" t="str">
        <v/>
      </c>
      <c r="S8070" t="e">
        <v>#N/A</v>
      </c>
    </row>
    <row r="8071" spans="17:19" hidden="1">
      <c r="Q8071" t="str">
        <v/>
      </c>
      <c r="S8071" t="e">
        <v>#N/A</v>
      </c>
    </row>
    <row r="8072" spans="17:19" hidden="1">
      <c r="Q8072" t="str">
        <v/>
      </c>
      <c r="S8072" t="e">
        <v>#N/A</v>
      </c>
    </row>
    <row r="8073" spans="17:19" hidden="1">
      <c r="Q8073" t="str">
        <v/>
      </c>
      <c r="S8073" t="e">
        <v>#N/A</v>
      </c>
    </row>
    <row r="8074" spans="17:19" hidden="1">
      <c r="Q8074" t="str">
        <v/>
      </c>
      <c r="S8074" t="e">
        <v>#N/A</v>
      </c>
    </row>
    <row r="8075" spans="17:19" hidden="1">
      <c r="Q8075" t="str">
        <v/>
      </c>
      <c r="S8075" t="e">
        <v>#N/A</v>
      </c>
    </row>
    <row r="8076" spans="17:19" hidden="1">
      <c r="Q8076" t="str">
        <v/>
      </c>
      <c r="S8076" t="e">
        <v>#N/A</v>
      </c>
    </row>
    <row r="8077" spans="17:19" hidden="1">
      <c r="Q8077" t="str">
        <v/>
      </c>
      <c r="S8077" t="e">
        <v>#N/A</v>
      </c>
    </row>
    <row r="8078" spans="17:19" hidden="1">
      <c r="Q8078" t="str">
        <v/>
      </c>
      <c r="S8078" t="e">
        <v>#N/A</v>
      </c>
    </row>
    <row r="8079" spans="17:19" hidden="1">
      <c r="Q8079" t="str">
        <v/>
      </c>
      <c r="S8079" t="e">
        <v>#N/A</v>
      </c>
    </row>
    <row r="8080" spans="17:19" hidden="1">
      <c r="Q8080" t="str">
        <v/>
      </c>
      <c r="S8080" t="e">
        <v>#N/A</v>
      </c>
    </row>
    <row r="8081" spans="17:19" hidden="1">
      <c r="Q8081" t="str">
        <v/>
      </c>
      <c r="S8081" t="e">
        <v>#N/A</v>
      </c>
    </row>
    <row r="8082" spans="17:19" hidden="1">
      <c r="Q8082" t="str">
        <v/>
      </c>
      <c r="S8082" t="e">
        <v>#N/A</v>
      </c>
    </row>
    <row r="8083" spans="17:19" hidden="1">
      <c r="Q8083" t="str">
        <v/>
      </c>
      <c r="S8083" t="e">
        <v>#N/A</v>
      </c>
    </row>
    <row r="8084" spans="17:19" hidden="1">
      <c r="Q8084" t="str">
        <v/>
      </c>
      <c r="S8084" t="e">
        <v>#N/A</v>
      </c>
    </row>
    <row r="8085" spans="17:19" hidden="1">
      <c r="Q8085" t="str">
        <v/>
      </c>
      <c r="S8085" t="e">
        <v>#N/A</v>
      </c>
    </row>
    <row r="8086" spans="17:19" hidden="1">
      <c r="Q8086" t="str">
        <v/>
      </c>
      <c r="S8086" t="e">
        <v>#N/A</v>
      </c>
    </row>
    <row r="8087" spans="17:19" hidden="1">
      <c r="Q8087" t="str">
        <v/>
      </c>
      <c r="S8087" t="e">
        <v>#N/A</v>
      </c>
    </row>
    <row r="8088" spans="17:19" hidden="1">
      <c r="Q8088" t="str">
        <v/>
      </c>
      <c r="S8088" t="e">
        <v>#N/A</v>
      </c>
    </row>
    <row r="8089" spans="17:19" hidden="1">
      <c r="Q8089" t="str">
        <v/>
      </c>
      <c r="S8089" t="e">
        <v>#N/A</v>
      </c>
    </row>
    <row r="8090" spans="17:19" hidden="1">
      <c r="Q8090" t="str">
        <v/>
      </c>
      <c r="S8090" t="e">
        <v>#N/A</v>
      </c>
    </row>
    <row r="8091" spans="17:19" hidden="1">
      <c r="Q8091" t="str">
        <v/>
      </c>
      <c r="S8091" t="e">
        <v>#N/A</v>
      </c>
    </row>
    <row r="8092" spans="17:19" hidden="1">
      <c r="Q8092" t="str">
        <v/>
      </c>
      <c r="S8092" t="e">
        <v>#N/A</v>
      </c>
    </row>
    <row r="8093" spans="17:19" hidden="1">
      <c r="Q8093" t="str">
        <v/>
      </c>
      <c r="S8093" t="e">
        <v>#N/A</v>
      </c>
    </row>
    <row r="8094" spans="17:19" hidden="1">
      <c r="Q8094" t="str">
        <v/>
      </c>
      <c r="S8094" t="e">
        <v>#N/A</v>
      </c>
    </row>
    <row r="8095" spans="17:19" hidden="1">
      <c r="Q8095" t="str">
        <v/>
      </c>
      <c r="S8095" t="e">
        <v>#N/A</v>
      </c>
    </row>
    <row r="8096" spans="17:19" hidden="1">
      <c r="Q8096" t="str">
        <v/>
      </c>
      <c r="S8096" t="e">
        <v>#N/A</v>
      </c>
    </row>
    <row r="8097" spans="17:19" hidden="1">
      <c r="Q8097" t="str">
        <v/>
      </c>
      <c r="S8097" t="e">
        <v>#N/A</v>
      </c>
    </row>
    <row r="8098" spans="17:19" hidden="1">
      <c r="Q8098" t="str">
        <v/>
      </c>
      <c r="S8098" t="e">
        <v>#N/A</v>
      </c>
    </row>
    <row r="8099" spans="17:19" hidden="1">
      <c r="Q8099" t="str">
        <v/>
      </c>
      <c r="S8099" t="e">
        <v>#N/A</v>
      </c>
    </row>
    <row r="8100" spans="17:19" hidden="1">
      <c r="Q8100" t="str">
        <v/>
      </c>
      <c r="S8100" t="e">
        <v>#N/A</v>
      </c>
    </row>
    <row r="8101" spans="17:19" hidden="1">
      <c r="Q8101" t="str">
        <v/>
      </c>
      <c r="S8101" t="e">
        <v>#N/A</v>
      </c>
    </row>
    <row r="8102" spans="17:19" hidden="1">
      <c r="Q8102" t="str">
        <v/>
      </c>
      <c r="S8102" t="e">
        <v>#N/A</v>
      </c>
    </row>
    <row r="8103" spans="17:19" hidden="1">
      <c r="Q8103" t="str">
        <v/>
      </c>
      <c r="S8103" t="e">
        <v>#N/A</v>
      </c>
    </row>
    <row r="8104" spans="17:19" hidden="1">
      <c r="Q8104" t="str">
        <v/>
      </c>
      <c r="S8104" t="e">
        <v>#N/A</v>
      </c>
    </row>
    <row r="8105" spans="17:19" hidden="1">
      <c r="Q8105" t="str">
        <v/>
      </c>
      <c r="S8105" t="e">
        <v>#N/A</v>
      </c>
    </row>
    <row r="8106" spans="17:19" hidden="1">
      <c r="Q8106" t="str">
        <v/>
      </c>
      <c r="S8106" t="e">
        <v>#N/A</v>
      </c>
    </row>
    <row r="8107" spans="17:19" hidden="1">
      <c r="Q8107" t="str">
        <v/>
      </c>
      <c r="S8107" t="e">
        <v>#N/A</v>
      </c>
    </row>
    <row r="8108" spans="17:19" hidden="1">
      <c r="Q8108" t="str">
        <v/>
      </c>
      <c r="S8108" t="e">
        <v>#N/A</v>
      </c>
    </row>
    <row r="8109" spans="17:19" hidden="1">
      <c r="Q8109" t="str">
        <v/>
      </c>
      <c r="S8109" t="e">
        <v>#N/A</v>
      </c>
    </row>
    <row r="8110" spans="17:19" hidden="1">
      <c r="Q8110" t="str">
        <v/>
      </c>
      <c r="S8110" t="e">
        <v>#N/A</v>
      </c>
    </row>
    <row r="8111" spans="17:19" hidden="1">
      <c r="Q8111" t="str">
        <v/>
      </c>
      <c r="S8111" t="e">
        <v>#N/A</v>
      </c>
    </row>
    <row r="8112" spans="17:19" hidden="1">
      <c r="Q8112" t="str">
        <v/>
      </c>
      <c r="S8112" t="e">
        <v>#N/A</v>
      </c>
    </row>
    <row r="8113" spans="17:19" hidden="1">
      <c r="Q8113" t="str">
        <v/>
      </c>
      <c r="S8113" t="e">
        <v>#N/A</v>
      </c>
    </row>
    <row r="8114" spans="17:19" hidden="1">
      <c r="Q8114" t="str">
        <v/>
      </c>
      <c r="S8114" t="e">
        <v>#N/A</v>
      </c>
    </row>
    <row r="8115" spans="17:19" hidden="1">
      <c r="Q8115" t="str">
        <v/>
      </c>
      <c r="S8115" t="e">
        <v>#N/A</v>
      </c>
    </row>
    <row r="8116" spans="17:19" hidden="1">
      <c r="Q8116" t="str">
        <v/>
      </c>
      <c r="S8116" t="e">
        <v>#N/A</v>
      </c>
    </row>
    <row r="8117" spans="17:19" hidden="1">
      <c r="Q8117" t="str">
        <v/>
      </c>
      <c r="S8117" t="e">
        <v>#N/A</v>
      </c>
    </row>
    <row r="8118" spans="17:19" hidden="1">
      <c r="Q8118" t="str">
        <v/>
      </c>
      <c r="S8118" t="e">
        <v>#N/A</v>
      </c>
    </row>
    <row r="8119" spans="17:19" hidden="1">
      <c r="Q8119" t="str">
        <v/>
      </c>
      <c r="S8119" t="e">
        <v>#N/A</v>
      </c>
    </row>
    <row r="8120" spans="17:19" hidden="1">
      <c r="Q8120" t="str">
        <v/>
      </c>
      <c r="S8120" t="e">
        <v>#N/A</v>
      </c>
    </row>
    <row r="8121" spans="17:19" hidden="1">
      <c r="Q8121" t="str">
        <v/>
      </c>
      <c r="S8121" t="e">
        <v>#N/A</v>
      </c>
    </row>
    <row r="8122" spans="17:19" hidden="1">
      <c r="Q8122" t="str">
        <v/>
      </c>
      <c r="S8122" t="e">
        <v>#N/A</v>
      </c>
    </row>
    <row r="8123" spans="17:19" hidden="1">
      <c r="Q8123" t="str">
        <v/>
      </c>
      <c r="S8123" t="e">
        <v>#N/A</v>
      </c>
    </row>
    <row r="8124" spans="17:19" hidden="1">
      <c r="Q8124" t="str">
        <v/>
      </c>
      <c r="S8124" t="e">
        <v>#N/A</v>
      </c>
    </row>
    <row r="8125" spans="17:19" hidden="1">
      <c r="Q8125" t="str">
        <v/>
      </c>
      <c r="S8125" t="e">
        <v>#N/A</v>
      </c>
    </row>
    <row r="8126" spans="17:19" hidden="1">
      <c r="Q8126" t="str">
        <v/>
      </c>
      <c r="S8126" t="e">
        <v>#N/A</v>
      </c>
    </row>
    <row r="8127" spans="17:19" hidden="1">
      <c r="Q8127" t="str">
        <v/>
      </c>
      <c r="S8127" t="e">
        <v>#N/A</v>
      </c>
    </row>
    <row r="8128" spans="17:19" hidden="1">
      <c r="Q8128" t="str">
        <v/>
      </c>
      <c r="S8128" t="e">
        <v>#N/A</v>
      </c>
    </row>
    <row r="8129" spans="17:19" hidden="1">
      <c r="Q8129" t="str">
        <v/>
      </c>
      <c r="S8129" t="e">
        <v>#N/A</v>
      </c>
    </row>
    <row r="8130" spans="17:19" hidden="1">
      <c r="Q8130" t="str">
        <v/>
      </c>
      <c r="S8130" t="e">
        <v>#N/A</v>
      </c>
    </row>
    <row r="8131" spans="17:19" hidden="1">
      <c r="Q8131" t="str">
        <v/>
      </c>
      <c r="S8131" t="e">
        <v>#N/A</v>
      </c>
    </row>
    <row r="8132" spans="17:19" hidden="1">
      <c r="Q8132" t="str">
        <v/>
      </c>
      <c r="S8132" t="e">
        <v>#N/A</v>
      </c>
    </row>
    <row r="8133" spans="17:19" hidden="1">
      <c r="Q8133" t="str">
        <v/>
      </c>
      <c r="S8133" t="e">
        <v>#N/A</v>
      </c>
    </row>
    <row r="8134" spans="17:19" hidden="1">
      <c r="Q8134" t="str">
        <v/>
      </c>
      <c r="S8134" t="e">
        <v>#N/A</v>
      </c>
    </row>
    <row r="8135" spans="17:19" hidden="1">
      <c r="Q8135" t="str">
        <v/>
      </c>
      <c r="S8135" t="e">
        <v>#N/A</v>
      </c>
    </row>
    <row r="8136" spans="17:19" hidden="1">
      <c r="Q8136" t="str">
        <v/>
      </c>
      <c r="S8136" t="e">
        <v>#N/A</v>
      </c>
    </row>
    <row r="8137" spans="17:19" hidden="1">
      <c r="Q8137" t="str">
        <v/>
      </c>
      <c r="S8137" t="e">
        <v>#N/A</v>
      </c>
    </row>
    <row r="8138" spans="17:19" hidden="1">
      <c r="Q8138" t="str">
        <v/>
      </c>
      <c r="S8138" t="e">
        <v>#N/A</v>
      </c>
    </row>
    <row r="8139" spans="17:19" hidden="1">
      <c r="Q8139" t="str">
        <v/>
      </c>
      <c r="S8139" t="e">
        <v>#N/A</v>
      </c>
    </row>
    <row r="8140" spans="17:19" hidden="1">
      <c r="Q8140" t="str">
        <v/>
      </c>
      <c r="S8140" t="e">
        <v>#N/A</v>
      </c>
    </row>
    <row r="8141" spans="17:19" hidden="1">
      <c r="Q8141" t="str">
        <v/>
      </c>
      <c r="S8141" t="e">
        <v>#N/A</v>
      </c>
    </row>
    <row r="8142" spans="17:19" hidden="1">
      <c r="Q8142" t="str">
        <v/>
      </c>
      <c r="S8142" t="e">
        <v>#N/A</v>
      </c>
    </row>
    <row r="8143" spans="17:19" hidden="1">
      <c r="Q8143" t="str">
        <v/>
      </c>
      <c r="S8143" t="e">
        <v>#N/A</v>
      </c>
    </row>
    <row r="8144" spans="17:19" hidden="1">
      <c r="Q8144" t="str">
        <v/>
      </c>
      <c r="S8144" t="e">
        <v>#N/A</v>
      </c>
    </row>
    <row r="8145" spans="17:19" hidden="1">
      <c r="Q8145" t="str">
        <v/>
      </c>
      <c r="S8145" t="e">
        <v>#N/A</v>
      </c>
    </row>
    <row r="8146" spans="17:19" hidden="1">
      <c r="Q8146" t="str">
        <v/>
      </c>
      <c r="S8146" t="e">
        <v>#N/A</v>
      </c>
    </row>
    <row r="8147" spans="17:19" hidden="1">
      <c r="Q8147" t="str">
        <v/>
      </c>
      <c r="S8147" t="e">
        <v>#N/A</v>
      </c>
    </row>
    <row r="8148" spans="17:19" hidden="1">
      <c r="Q8148" t="str">
        <v/>
      </c>
      <c r="S8148" t="e">
        <v>#N/A</v>
      </c>
    </row>
    <row r="8149" spans="17:19" hidden="1">
      <c r="Q8149" t="str">
        <v/>
      </c>
      <c r="S8149" t="e">
        <v>#N/A</v>
      </c>
    </row>
    <row r="8150" spans="17:19" hidden="1">
      <c r="Q8150" t="str">
        <v/>
      </c>
      <c r="S8150" t="e">
        <v>#N/A</v>
      </c>
    </row>
    <row r="8151" spans="17:19" hidden="1">
      <c r="Q8151" t="str">
        <v/>
      </c>
      <c r="S8151" t="e">
        <v>#N/A</v>
      </c>
    </row>
    <row r="8152" spans="17:19" hidden="1">
      <c r="Q8152" t="str">
        <v/>
      </c>
      <c r="S8152" t="e">
        <v>#N/A</v>
      </c>
    </row>
    <row r="8153" spans="17:19" hidden="1">
      <c r="Q8153" t="str">
        <v/>
      </c>
      <c r="S8153" t="e">
        <v>#N/A</v>
      </c>
    </row>
    <row r="8154" spans="17:19" hidden="1">
      <c r="Q8154" t="str">
        <v/>
      </c>
      <c r="S8154" t="e">
        <v>#N/A</v>
      </c>
    </row>
    <row r="8155" spans="17:19" hidden="1">
      <c r="Q8155" t="str">
        <v/>
      </c>
      <c r="S8155" t="e">
        <v>#N/A</v>
      </c>
    </row>
    <row r="8156" spans="17:19" hidden="1">
      <c r="Q8156" t="str">
        <v/>
      </c>
      <c r="S8156" t="e">
        <v>#N/A</v>
      </c>
    </row>
    <row r="8157" spans="17:19" hidden="1">
      <c r="Q8157" t="str">
        <v/>
      </c>
      <c r="S8157" t="e">
        <v>#N/A</v>
      </c>
    </row>
    <row r="8158" spans="17:19" hidden="1">
      <c r="Q8158" t="str">
        <v/>
      </c>
      <c r="S8158" t="e">
        <v>#N/A</v>
      </c>
    </row>
    <row r="8159" spans="17:19" hidden="1">
      <c r="Q8159" t="str">
        <v/>
      </c>
      <c r="S8159" t="e">
        <v>#N/A</v>
      </c>
    </row>
    <row r="8160" spans="17:19" hidden="1">
      <c r="Q8160" t="str">
        <v/>
      </c>
      <c r="S8160" t="e">
        <v>#N/A</v>
      </c>
    </row>
    <row r="8161" spans="17:19" hidden="1">
      <c r="Q8161" t="str">
        <v/>
      </c>
      <c r="S8161" t="e">
        <v>#N/A</v>
      </c>
    </row>
    <row r="8162" spans="17:19" hidden="1">
      <c r="Q8162" t="str">
        <v/>
      </c>
      <c r="S8162" t="e">
        <v>#N/A</v>
      </c>
    </row>
    <row r="8163" spans="17:19" hidden="1">
      <c r="Q8163" t="str">
        <v/>
      </c>
      <c r="S8163" t="e">
        <v>#N/A</v>
      </c>
    </row>
    <row r="8164" spans="17:19" hidden="1">
      <c r="Q8164" t="str">
        <v/>
      </c>
      <c r="S8164" t="e">
        <v>#N/A</v>
      </c>
    </row>
    <row r="8165" spans="17:19" hidden="1">
      <c r="Q8165" t="str">
        <v/>
      </c>
      <c r="S8165" t="e">
        <v>#N/A</v>
      </c>
    </row>
    <row r="8166" spans="17:19" hidden="1">
      <c r="Q8166" t="str">
        <v/>
      </c>
      <c r="S8166" t="e">
        <v>#N/A</v>
      </c>
    </row>
    <row r="8167" spans="17:19" hidden="1">
      <c r="Q8167" t="str">
        <v/>
      </c>
      <c r="S8167" t="e">
        <v>#N/A</v>
      </c>
    </row>
    <row r="8168" spans="17:19" hidden="1">
      <c r="Q8168" t="str">
        <v/>
      </c>
      <c r="S8168" t="e">
        <v>#N/A</v>
      </c>
    </row>
    <row r="8169" spans="17:19" hidden="1">
      <c r="Q8169" t="str">
        <v/>
      </c>
      <c r="S8169" t="e">
        <v>#N/A</v>
      </c>
    </row>
    <row r="8170" spans="17:19" hidden="1">
      <c r="Q8170" t="str">
        <v/>
      </c>
      <c r="S8170" t="e">
        <v>#N/A</v>
      </c>
    </row>
    <row r="8171" spans="17:19" hidden="1">
      <c r="Q8171" t="str">
        <v/>
      </c>
      <c r="S8171" t="e">
        <v>#N/A</v>
      </c>
    </row>
    <row r="8172" spans="17:19" hidden="1">
      <c r="Q8172" t="str">
        <v/>
      </c>
      <c r="S8172" t="e">
        <v>#N/A</v>
      </c>
    </row>
    <row r="8173" spans="17:19" hidden="1">
      <c r="Q8173" t="str">
        <v/>
      </c>
      <c r="S8173" t="e">
        <v>#N/A</v>
      </c>
    </row>
    <row r="8174" spans="17:19" hidden="1">
      <c r="Q8174" t="str">
        <v/>
      </c>
      <c r="S8174" t="e">
        <v>#N/A</v>
      </c>
    </row>
    <row r="8175" spans="17:19" hidden="1">
      <c r="Q8175" t="str">
        <v/>
      </c>
      <c r="S8175" t="e">
        <v>#N/A</v>
      </c>
    </row>
    <row r="8176" spans="17:19" hidden="1">
      <c r="Q8176" t="str">
        <v/>
      </c>
      <c r="S8176" t="e">
        <v>#N/A</v>
      </c>
    </row>
    <row r="8177" spans="17:19" hidden="1">
      <c r="Q8177" t="str">
        <v/>
      </c>
      <c r="S8177" t="e">
        <v>#N/A</v>
      </c>
    </row>
    <row r="8178" spans="17:19" hidden="1">
      <c r="Q8178" t="str">
        <v/>
      </c>
      <c r="S8178" t="e">
        <v>#N/A</v>
      </c>
    </row>
    <row r="8179" spans="17:19" hidden="1">
      <c r="Q8179" t="str">
        <v/>
      </c>
      <c r="S8179" t="e">
        <v>#N/A</v>
      </c>
    </row>
    <row r="8180" spans="17:19" hidden="1">
      <c r="Q8180" t="str">
        <v/>
      </c>
      <c r="S8180" t="e">
        <v>#N/A</v>
      </c>
    </row>
    <row r="8181" spans="17:19" hidden="1">
      <c r="Q8181" t="str">
        <v/>
      </c>
      <c r="S8181" t="e">
        <v>#N/A</v>
      </c>
    </row>
    <row r="8182" spans="17:19" hidden="1">
      <c r="Q8182" t="str">
        <v/>
      </c>
      <c r="S8182" t="e">
        <v>#N/A</v>
      </c>
    </row>
    <row r="8183" spans="17:19" hidden="1">
      <c r="Q8183" t="str">
        <v/>
      </c>
      <c r="S8183" t="e">
        <v>#N/A</v>
      </c>
    </row>
    <row r="8184" spans="17:19" hidden="1">
      <c r="Q8184" t="str">
        <v/>
      </c>
      <c r="S8184" t="e">
        <v>#N/A</v>
      </c>
    </row>
    <row r="8185" spans="17:19" hidden="1">
      <c r="Q8185" t="str">
        <v/>
      </c>
      <c r="S8185" t="e">
        <v>#N/A</v>
      </c>
    </row>
    <row r="8186" spans="17:19" hidden="1">
      <c r="Q8186" t="str">
        <v/>
      </c>
      <c r="S8186" t="e">
        <v>#N/A</v>
      </c>
    </row>
    <row r="8187" spans="17:19" hidden="1">
      <c r="Q8187" t="str">
        <v/>
      </c>
      <c r="S8187" t="e">
        <v>#N/A</v>
      </c>
    </row>
    <row r="8188" spans="17:19" hidden="1">
      <c r="Q8188" t="str">
        <v/>
      </c>
      <c r="S8188" t="e">
        <v>#N/A</v>
      </c>
    </row>
    <row r="8189" spans="17:19" hidden="1">
      <c r="Q8189" t="str">
        <v/>
      </c>
      <c r="S8189" t="e">
        <v>#N/A</v>
      </c>
    </row>
    <row r="8190" spans="17:19" hidden="1">
      <c r="Q8190" t="str">
        <v/>
      </c>
      <c r="S8190" t="e">
        <v>#N/A</v>
      </c>
    </row>
    <row r="8191" spans="17:19" hidden="1">
      <c r="Q8191" t="str">
        <v/>
      </c>
      <c r="S8191" t="e">
        <v>#N/A</v>
      </c>
    </row>
    <row r="8192" spans="17:19" hidden="1">
      <c r="Q8192" t="str">
        <v/>
      </c>
      <c r="S8192" t="e">
        <v>#N/A</v>
      </c>
    </row>
    <row r="8193" spans="17:19" hidden="1">
      <c r="Q8193" t="str">
        <v/>
      </c>
      <c r="S8193" t="e">
        <v>#N/A</v>
      </c>
    </row>
    <row r="8194" spans="17:19" hidden="1">
      <c r="Q8194" t="str">
        <v/>
      </c>
      <c r="S8194" t="e">
        <v>#N/A</v>
      </c>
    </row>
    <row r="8195" spans="17:19" hidden="1">
      <c r="Q8195" t="str">
        <v/>
      </c>
      <c r="S8195" t="e">
        <v>#N/A</v>
      </c>
    </row>
    <row r="8196" spans="17:19" hidden="1">
      <c r="Q8196" t="str">
        <v/>
      </c>
      <c r="S8196" t="e">
        <v>#N/A</v>
      </c>
    </row>
    <row r="8197" spans="17:19" hidden="1">
      <c r="Q8197" t="str">
        <v/>
      </c>
      <c r="S8197" t="e">
        <v>#N/A</v>
      </c>
    </row>
    <row r="8198" spans="17:19" hidden="1">
      <c r="Q8198" t="str">
        <v/>
      </c>
      <c r="S8198" t="e">
        <v>#N/A</v>
      </c>
    </row>
    <row r="8199" spans="17:19" hidden="1">
      <c r="Q8199" t="str">
        <v/>
      </c>
      <c r="S8199" t="e">
        <v>#N/A</v>
      </c>
    </row>
    <row r="8200" spans="17:19" hidden="1">
      <c r="Q8200" t="str">
        <v/>
      </c>
      <c r="S8200" t="e">
        <v>#N/A</v>
      </c>
    </row>
    <row r="8201" spans="17:19" hidden="1">
      <c r="Q8201" t="str">
        <v/>
      </c>
      <c r="S8201" t="e">
        <v>#N/A</v>
      </c>
    </row>
    <row r="8202" spans="17:19" hidden="1">
      <c r="Q8202" t="str">
        <v/>
      </c>
      <c r="S8202" t="e">
        <v>#N/A</v>
      </c>
    </row>
    <row r="8203" spans="17:19" hidden="1">
      <c r="Q8203" t="str">
        <v/>
      </c>
      <c r="S8203" t="e">
        <v>#N/A</v>
      </c>
    </row>
    <row r="8204" spans="17:19" hidden="1">
      <c r="Q8204" t="str">
        <v/>
      </c>
      <c r="S8204" t="e">
        <v>#N/A</v>
      </c>
    </row>
    <row r="8205" spans="17:19" hidden="1">
      <c r="Q8205" t="str">
        <v/>
      </c>
      <c r="S8205" t="e">
        <v>#N/A</v>
      </c>
    </row>
    <row r="8206" spans="17:19" hidden="1">
      <c r="Q8206" t="str">
        <v/>
      </c>
      <c r="S8206" t="e">
        <v>#N/A</v>
      </c>
    </row>
    <row r="8207" spans="17:19" hidden="1">
      <c r="Q8207" t="str">
        <v/>
      </c>
      <c r="S8207" t="e">
        <v>#N/A</v>
      </c>
    </row>
    <row r="8208" spans="17:19" hidden="1">
      <c r="Q8208" t="str">
        <v/>
      </c>
      <c r="S8208" t="e">
        <v>#N/A</v>
      </c>
    </row>
    <row r="8209" spans="17:19" hidden="1">
      <c r="Q8209" t="str">
        <v/>
      </c>
      <c r="S8209" t="e">
        <v>#N/A</v>
      </c>
    </row>
    <row r="8210" spans="17:19" hidden="1">
      <c r="Q8210" t="str">
        <v/>
      </c>
      <c r="S8210" t="e">
        <v>#N/A</v>
      </c>
    </row>
    <row r="8211" spans="17:19" hidden="1">
      <c r="Q8211" t="str">
        <v/>
      </c>
      <c r="S8211" t="e">
        <v>#N/A</v>
      </c>
    </row>
    <row r="8212" spans="17:19" hidden="1">
      <c r="Q8212" t="str">
        <v/>
      </c>
      <c r="S8212" t="e">
        <v>#N/A</v>
      </c>
    </row>
    <row r="8213" spans="17:19" hidden="1">
      <c r="Q8213" t="str">
        <v/>
      </c>
      <c r="S8213" t="e">
        <v>#N/A</v>
      </c>
    </row>
    <row r="8214" spans="17:19" hidden="1">
      <c r="Q8214" t="str">
        <v/>
      </c>
      <c r="S8214" t="e">
        <v>#N/A</v>
      </c>
    </row>
    <row r="8215" spans="17:19" hidden="1">
      <c r="Q8215" t="str">
        <v/>
      </c>
      <c r="S8215" t="e">
        <v>#N/A</v>
      </c>
    </row>
    <row r="8216" spans="17:19" hidden="1">
      <c r="Q8216" t="str">
        <v/>
      </c>
      <c r="S8216" t="e">
        <v>#N/A</v>
      </c>
    </row>
    <row r="8217" spans="17:19" hidden="1">
      <c r="Q8217" t="str">
        <v/>
      </c>
      <c r="S8217" t="e">
        <v>#N/A</v>
      </c>
    </row>
    <row r="8218" spans="17:19" hidden="1">
      <c r="Q8218" t="str">
        <v/>
      </c>
      <c r="S8218" t="e">
        <v>#N/A</v>
      </c>
    </row>
    <row r="8219" spans="17:19" hidden="1">
      <c r="Q8219" t="str">
        <v/>
      </c>
      <c r="S8219" t="e">
        <v>#N/A</v>
      </c>
    </row>
    <row r="8220" spans="17:19" hidden="1">
      <c r="Q8220" t="str">
        <v/>
      </c>
      <c r="S8220" t="e">
        <v>#N/A</v>
      </c>
    </row>
    <row r="8221" spans="17:19" hidden="1">
      <c r="Q8221" t="str">
        <v/>
      </c>
      <c r="S8221" t="e">
        <v>#N/A</v>
      </c>
    </row>
    <row r="8222" spans="17:19" hidden="1">
      <c r="Q8222" t="str">
        <v/>
      </c>
      <c r="S8222" t="e">
        <v>#N/A</v>
      </c>
    </row>
    <row r="8223" spans="17:19" hidden="1">
      <c r="Q8223" t="str">
        <v/>
      </c>
      <c r="S8223" t="e">
        <v>#N/A</v>
      </c>
    </row>
    <row r="8224" spans="17:19" hidden="1">
      <c r="Q8224" t="str">
        <v/>
      </c>
      <c r="S8224" t="e">
        <v>#N/A</v>
      </c>
    </row>
    <row r="8225" spans="17:19" hidden="1">
      <c r="Q8225" t="str">
        <v/>
      </c>
      <c r="S8225" t="e">
        <v>#N/A</v>
      </c>
    </row>
    <row r="8226" spans="17:19" hidden="1">
      <c r="Q8226" t="str">
        <v/>
      </c>
      <c r="S8226" t="e">
        <v>#N/A</v>
      </c>
    </row>
    <row r="8227" spans="17:19" hidden="1">
      <c r="Q8227" t="str">
        <v/>
      </c>
      <c r="S8227" t="e">
        <v>#N/A</v>
      </c>
    </row>
    <row r="8228" spans="17:19" hidden="1">
      <c r="Q8228" t="str">
        <v/>
      </c>
      <c r="S8228" t="e">
        <v>#N/A</v>
      </c>
    </row>
    <row r="8229" spans="17:19" hidden="1">
      <c r="Q8229" t="str">
        <v/>
      </c>
      <c r="S8229" t="e">
        <v>#N/A</v>
      </c>
    </row>
    <row r="8230" spans="17:19" hidden="1">
      <c r="Q8230" t="str">
        <v/>
      </c>
      <c r="S8230" t="e">
        <v>#N/A</v>
      </c>
    </row>
    <row r="8231" spans="17:19" hidden="1">
      <c r="Q8231" t="str">
        <v/>
      </c>
      <c r="S8231" t="e">
        <v>#N/A</v>
      </c>
    </row>
    <row r="8232" spans="17:19" hidden="1">
      <c r="Q8232" t="str">
        <v/>
      </c>
      <c r="S8232" t="e">
        <v>#N/A</v>
      </c>
    </row>
    <row r="8233" spans="17:19" hidden="1">
      <c r="Q8233" t="str">
        <v/>
      </c>
      <c r="S8233" t="e">
        <v>#N/A</v>
      </c>
    </row>
    <row r="8234" spans="17:19" hidden="1">
      <c r="Q8234" t="str">
        <v/>
      </c>
      <c r="S8234" t="e">
        <v>#N/A</v>
      </c>
    </row>
    <row r="8235" spans="17:19" hidden="1">
      <c r="Q8235" t="str">
        <v/>
      </c>
      <c r="S8235" t="e">
        <v>#N/A</v>
      </c>
    </row>
    <row r="8236" spans="17:19" hidden="1">
      <c r="Q8236" t="str">
        <v/>
      </c>
      <c r="S8236" t="e">
        <v>#N/A</v>
      </c>
    </row>
    <row r="8237" spans="17:19" hidden="1">
      <c r="Q8237" t="str">
        <v/>
      </c>
      <c r="S8237" t="e">
        <v>#N/A</v>
      </c>
    </row>
    <row r="8238" spans="17:19" hidden="1">
      <c r="Q8238" t="str">
        <v/>
      </c>
      <c r="S8238" t="e">
        <v>#N/A</v>
      </c>
    </row>
    <row r="8239" spans="17:19" hidden="1">
      <c r="Q8239" t="str">
        <v/>
      </c>
      <c r="S8239" t="e">
        <v>#N/A</v>
      </c>
    </row>
    <row r="8240" spans="17:19" hidden="1">
      <c r="Q8240" t="str">
        <v/>
      </c>
      <c r="S8240" t="e">
        <v>#N/A</v>
      </c>
    </row>
    <row r="8241" spans="17:19" hidden="1">
      <c r="Q8241" t="str">
        <v/>
      </c>
      <c r="S8241" t="e">
        <v>#N/A</v>
      </c>
    </row>
    <row r="8242" spans="17:19" hidden="1">
      <c r="Q8242" t="str">
        <v/>
      </c>
      <c r="S8242" t="e">
        <v>#N/A</v>
      </c>
    </row>
    <row r="8243" spans="17:19" hidden="1">
      <c r="Q8243" t="str">
        <v/>
      </c>
      <c r="S8243" t="e">
        <v>#N/A</v>
      </c>
    </row>
    <row r="8244" spans="17:19" hidden="1">
      <c r="Q8244" t="str">
        <v/>
      </c>
      <c r="S8244" t="e">
        <v>#N/A</v>
      </c>
    </row>
    <row r="8245" spans="17:19" hidden="1">
      <c r="Q8245" t="str">
        <v/>
      </c>
      <c r="S8245" t="e">
        <v>#N/A</v>
      </c>
    </row>
    <row r="8246" spans="17:19" hidden="1">
      <c r="Q8246" t="str">
        <v/>
      </c>
      <c r="S8246" t="e">
        <v>#N/A</v>
      </c>
    </row>
    <row r="8247" spans="17:19" hidden="1">
      <c r="Q8247" t="str">
        <v/>
      </c>
      <c r="S8247" t="e">
        <v>#N/A</v>
      </c>
    </row>
    <row r="8248" spans="17:19" hidden="1">
      <c r="Q8248" t="str">
        <v/>
      </c>
      <c r="S8248" t="e">
        <v>#N/A</v>
      </c>
    </row>
    <row r="8249" spans="17:19" hidden="1">
      <c r="Q8249" t="str">
        <v/>
      </c>
      <c r="S8249" t="e">
        <v>#N/A</v>
      </c>
    </row>
    <row r="8250" spans="17:19" hidden="1">
      <c r="Q8250" t="str">
        <v/>
      </c>
      <c r="S8250" t="e">
        <v>#N/A</v>
      </c>
    </row>
    <row r="8251" spans="17:19" hidden="1">
      <c r="Q8251" t="str">
        <v/>
      </c>
      <c r="S8251" t="e">
        <v>#N/A</v>
      </c>
    </row>
    <row r="8252" spans="17:19" hidden="1">
      <c r="Q8252" t="str">
        <v/>
      </c>
      <c r="S8252" t="e">
        <v>#N/A</v>
      </c>
    </row>
    <row r="8253" spans="17:19" hidden="1">
      <c r="Q8253" t="str">
        <v/>
      </c>
      <c r="S8253" t="e">
        <v>#N/A</v>
      </c>
    </row>
    <row r="8254" spans="17:19" hidden="1">
      <c r="Q8254" t="str">
        <v/>
      </c>
      <c r="S8254" t="e">
        <v>#N/A</v>
      </c>
    </row>
    <row r="8255" spans="17:19" hidden="1">
      <c r="Q8255" t="str">
        <v/>
      </c>
      <c r="S8255" t="e">
        <v>#N/A</v>
      </c>
    </row>
    <row r="8256" spans="17:19" hidden="1">
      <c r="Q8256" t="str">
        <v/>
      </c>
      <c r="S8256" t="e">
        <v>#N/A</v>
      </c>
    </row>
    <row r="8257" spans="17:19" hidden="1">
      <c r="Q8257" t="str">
        <v/>
      </c>
      <c r="S8257" t="e">
        <v>#N/A</v>
      </c>
    </row>
    <row r="8258" spans="17:19" hidden="1">
      <c r="Q8258" t="str">
        <v/>
      </c>
      <c r="S8258" t="e">
        <v>#N/A</v>
      </c>
    </row>
    <row r="8259" spans="17:19" hidden="1">
      <c r="Q8259" t="str">
        <v/>
      </c>
      <c r="S8259" t="e">
        <v>#N/A</v>
      </c>
    </row>
    <row r="8260" spans="17:19" hidden="1">
      <c r="Q8260" t="str">
        <v/>
      </c>
      <c r="S8260" t="e">
        <v>#N/A</v>
      </c>
    </row>
    <row r="8261" spans="17:19" hidden="1">
      <c r="Q8261" t="str">
        <v/>
      </c>
      <c r="S8261" t="e">
        <v>#N/A</v>
      </c>
    </row>
    <row r="8262" spans="17:19" hidden="1">
      <c r="Q8262" t="str">
        <v/>
      </c>
      <c r="S8262" t="e">
        <v>#N/A</v>
      </c>
    </row>
    <row r="8263" spans="17:19" hidden="1">
      <c r="Q8263" t="str">
        <v/>
      </c>
      <c r="S8263" t="e">
        <v>#N/A</v>
      </c>
    </row>
    <row r="8264" spans="17:19" hidden="1">
      <c r="Q8264" t="str">
        <v/>
      </c>
      <c r="S8264" t="e">
        <v>#N/A</v>
      </c>
    </row>
    <row r="8265" spans="17:19" hidden="1">
      <c r="Q8265" t="str">
        <v/>
      </c>
      <c r="S8265" t="e">
        <v>#N/A</v>
      </c>
    </row>
    <row r="8266" spans="17:19" hidden="1">
      <c r="Q8266" t="str">
        <v/>
      </c>
      <c r="S8266" t="e">
        <v>#N/A</v>
      </c>
    </row>
    <row r="8267" spans="17:19" hidden="1">
      <c r="Q8267" t="str">
        <v/>
      </c>
      <c r="S8267" t="e">
        <v>#N/A</v>
      </c>
    </row>
    <row r="8268" spans="17:19" hidden="1">
      <c r="Q8268" t="str">
        <v/>
      </c>
      <c r="S8268" t="e">
        <v>#N/A</v>
      </c>
    </row>
    <row r="8269" spans="17:19" hidden="1">
      <c r="Q8269" t="str">
        <v/>
      </c>
      <c r="S8269" t="e">
        <v>#N/A</v>
      </c>
    </row>
    <row r="8270" spans="17:19" hidden="1">
      <c r="Q8270" t="str">
        <v/>
      </c>
      <c r="S8270" t="e">
        <v>#N/A</v>
      </c>
    </row>
    <row r="8271" spans="17:19" hidden="1">
      <c r="Q8271" t="str">
        <v/>
      </c>
      <c r="S8271" t="e">
        <v>#N/A</v>
      </c>
    </row>
    <row r="8272" spans="17:19" hidden="1">
      <c r="Q8272" t="str">
        <v/>
      </c>
      <c r="S8272" t="e">
        <v>#N/A</v>
      </c>
    </row>
    <row r="8273" spans="17:19" hidden="1">
      <c r="Q8273" t="str">
        <v/>
      </c>
      <c r="S8273" t="e">
        <v>#N/A</v>
      </c>
    </row>
    <row r="8274" spans="17:19" hidden="1">
      <c r="Q8274" t="str">
        <v/>
      </c>
      <c r="S8274" t="e">
        <v>#N/A</v>
      </c>
    </row>
    <row r="8275" spans="17:19" hidden="1">
      <c r="Q8275" t="str">
        <v/>
      </c>
      <c r="S8275" t="e">
        <v>#N/A</v>
      </c>
    </row>
    <row r="8276" spans="17:19" hidden="1">
      <c r="Q8276" t="str">
        <v/>
      </c>
      <c r="S8276" t="e">
        <v>#N/A</v>
      </c>
    </row>
    <row r="8277" spans="17:19" hidden="1">
      <c r="Q8277" t="str">
        <v/>
      </c>
      <c r="S8277" t="e">
        <v>#N/A</v>
      </c>
    </row>
    <row r="8278" spans="17:19" hidden="1">
      <c r="Q8278" t="str">
        <v/>
      </c>
      <c r="S8278" t="e">
        <v>#N/A</v>
      </c>
    </row>
    <row r="8279" spans="17:19" hidden="1">
      <c r="Q8279" t="str">
        <v/>
      </c>
      <c r="S8279" t="e">
        <v>#N/A</v>
      </c>
    </row>
    <row r="8280" spans="17:19" hidden="1">
      <c r="Q8280" t="str">
        <v/>
      </c>
      <c r="S8280" t="e">
        <v>#N/A</v>
      </c>
    </row>
    <row r="8281" spans="17:19" hidden="1">
      <c r="Q8281" t="str">
        <v/>
      </c>
      <c r="S8281" t="e">
        <v>#N/A</v>
      </c>
    </row>
    <row r="8282" spans="17:19" hidden="1">
      <c r="Q8282" t="str">
        <v/>
      </c>
      <c r="S8282" t="e">
        <v>#N/A</v>
      </c>
    </row>
    <row r="8283" spans="17:19" hidden="1">
      <c r="Q8283" t="str">
        <v/>
      </c>
      <c r="S8283" t="e">
        <v>#N/A</v>
      </c>
    </row>
    <row r="8284" spans="17:19" hidden="1">
      <c r="Q8284" t="str">
        <v/>
      </c>
      <c r="S8284" t="e">
        <v>#N/A</v>
      </c>
    </row>
    <row r="8285" spans="17:19" hidden="1">
      <c r="Q8285" t="str">
        <v/>
      </c>
      <c r="S8285" t="e">
        <v>#N/A</v>
      </c>
    </row>
    <row r="8286" spans="17:19" hidden="1">
      <c r="Q8286" t="str">
        <v/>
      </c>
      <c r="S8286" t="e">
        <v>#N/A</v>
      </c>
    </row>
    <row r="8287" spans="17:19" hidden="1">
      <c r="Q8287" t="str">
        <v/>
      </c>
      <c r="S8287" t="e">
        <v>#N/A</v>
      </c>
    </row>
    <row r="8288" spans="17:19" hidden="1">
      <c r="Q8288" t="str">
        <v/>
      </c>
      <c r="S8288" t="e">
        <v>#N/A</v>
      </c>
    </row>
    <row r="8289" spans="17:19" hidden="1">
      <c r="Q8289" t="str">
        <v/>
      </c>
      <c r="S8289" t="e">
        <v>#N/A</v>
      </c>
    </row>
    <row r="8290" spans="17:19" hidden="1">
      <c r="Q8290" t="str">
        <v/>
      </c>
      <c r="S8290" t="e">
        <v>#N/A</v>
      </c>
    </row>
    <row r="8291" spans="17:19" hidden="1">
      <c r="Q8291" t="str">
        <v/>
      </c>
      <c r="S8291" t="e">
        <v>#N/A</v>
      </c>
    </row>
    <row r="8292" spans="17:19" hidden="1">
      <c r="Q8292" t="str">
        <v/>
      </c>
      <c r="S8292" t="e">
        <v>#N/A</v>
      </c>
    </row>
    <row r="8293" spans="17:19" hidden="1">
      <c r="Q8293" t="str">
        <v/>
      </c>
      <c r="S8293" t="e">
        <v>#N/A</v>
      </c>
    </row>
    <row r="8294" spans="17:19" hidden="1">
      <c r="Q8294" t="str">
        <v/>
      </c>
      <c r="S8294" t="e">
        <v>#N/A</v>
      </c>
    </row>
    <row r="8295" spans="17:19" hidden="1">
      <c r="Q8295" t="str">
        <v/>
      </c>
      <c r="S8295" t="e">
        <v>#N/A</v>
      </c>
    </row>
    <row r="8296" spans="17:19" hidden="1">
      <c r="Q8296" t="str">
        <v/>
      </c>
      <c r="S8296" t="e">
        <v>#N/A</v>
      </c>
    </row>
    <row r="8297" spans="17:19" hidden="1">
      <c r="Q8297" t="str">
        <v/>
      </c>
      <c r="S8297" t="e">
        <v>#N/A</v>
      </c>
    </row>
    <row r="8298" spans="17:19" hidden="1">
      <c r="Q8298" t="str">
        <v/>
      </c>
      <c r="S8298" t="e">
        <v>#N/A</v>
      </c>
    </row>
    <row r="8299" spans="17:19" hidden="1">
      <c r="Q8299" t="str">
        <v/>
      </c>
      <c r="S8299" t="e">
        <v>#N/A</v>
      </c>
    </row>
    <row r="8300" spans="17:19" hidden="1">
      <c r="Q8300" t="str">
        <v/>
      </c>
      <c r="S8300" t="e">
        <v>#N/A</v>
      </c>
    </row>
    <row r="8301" spans="17:19" hidden="1">
      <c r="Q8301" t="str">
        <v/>
      </c>
      <c r="S8301" t="e">
        <v>#N/A</v>
      </c>
    </row>
    <row r="8302" spans="17:19" hidden="1">
      <c r="Q8302" t="str">
        <v/>
      </c>
      <c r="S8302" t="e">
        <v>#N/A</v>
      </c>
    </row>
    <row r="8303" spans="17:19" hidden="1">
      <c r="Q8303" t="str">
        <v/>
      </c>
      <c r="S8303" t="e">
        <v>#N/A</v>
      </c>
    </row>
    <row r="8304" spans="17:19" hidden="1">
      <c r="Q8304" t="str">
        <v/>
      </c>
      <c r="S8304" t="e">
        <v>#N/A</v>
      </c>
    </row>
    <row r="8305" spans="17:19" hidden="1">
      <c r="Q8305" t="str">
        <v/>
      </c>
      <c r="S8305" t="e">
        <v>#N/A</v>
      </c>
    </row>
    <row r="8306" spans="17:19" hidden="1">
      <c r="Q8306" t="str">
        <v/>
      </c>
      <c r="S8306" t="e">
        <v>#N/A</v>
      </c>
    </row>
    <row r="8307" spans="17:19" hidden="1">
      <c r="Q8307" t="str">
        <v/>
      </c>
      <c r="S8307" t="e">
        <v>#N/A</v>
      </c>
    </row>
    <row r="8308" spans="17:19" hidden="1">
      <c r="Q8308" t="str">
        <v/>
      </c>
      <c r="S8308" t="e">
        <v>#N/A</v>
      </c>
    </row>
    <row r="8309" spans="17:19" hidden="1">
      <c r="Q8309" t="str">
        <v/>
      </c>
      <c r="S8309" t="e">
        <v>#N/A</v>
      </c>
    </row>
    <row r="8310" spans="17:19" hidden="1">
      <c r="Q8310" t="str">
        <v/>
      </c>
      <c r="S8310" t="e">
        <v>#N/A</v>
      </c>
    </row>
    <row r="8311" spans="17:19" hidden="1">
      <c r="Q8311" t="str">
        <v/>
      </c>
      <c r="S8311" t="e">
        <v>#N/A</v>
      </c>
    </row>
    <row r="8312" spans="17:19" hidden="1">
      <c r="Q8312" t="str">
        <v/>
      </c>
      <c r="S8312" t="e">
        <v>#N/A</v>
      </c>
    </row>
    <row r="8313" spans="17:19" hidden="1">
      <c r="Q8313" t="str">
        <v/>
      </c>
      <c r="S8313" t="e">
        <v>#N/A</v>
      </c>
    </row>
    <row r="8314" spans="17:19" hidden="1">
      <c r="Q8314" t="str">
        <v/>
      </c>
      <c r="S8314" t="e">
        <v>#N/A</v>
      </c>
    </row>
    <row r="8315" spans="17:19" hidden="1">
      <c r="Q8315" t="str">
        <v/>
      </c>
      <c r="S8315" t="e">
        <v>#N/A</v>
      </c>
    </row>
    <row r="8316" spans="17:19" hidden="1">
      <c r="Q8316" t="str">
        <v/>
      </c>
      <c r="S8316" t="e">
        <v>#N/A</v>
      </c>
    </row>
    <row r="8317" spans="17:19" hidden="1">
      <c r="Q8317" t="str">
        <v/>
      </c>
      <c r="S8317" t="e">
        <v>#N/A</v>
      </c>
    </row>
    <row r="8318" spans="17:19" hidden="1">
      <c r="Q8318" t="str">
        <v/>
      </c>
      <c r="S8318" t="e">
        <v>#N/A</v>
      </c>
    </row>
    <row r="8319" spans="17:19" hidden="1">
      <c r="Q8319" t="str">
        <v/>
      </c>
      <c r="S8319" t="e">
        <v>#N/A</v>
      </c>
    </row>
    <row r="8320" spans="17:19" hidden="1">
      <c r="Q8320" t="str">
        <v/>
      </c>
      <c r="S8320" t="e">
        <v>#N/A</v>
      </c>
    </row>
    <row r="8321" spans="17:19" hidden="1">
      <c r="Q8321" t="str">
        <v/>
      </c>
      <c r="S8321" t="e">
        <v>#N/A</v>
      </c>
    </row>
    <row r="8322" spans="17:19" hidden="1">
      <c r="Q8322" t="str">
        <v/>
      </c>
      <c r="S8322" t="e">
        <v>#N/A</v>
      </c>
    </row>
    <row r="8323" spans="17:19" hidden="1">
      <c r="Q8323" t="str">
        <v/>
      </c>
      <c r="S8323" t="e">
        <v>#N/A</v>
      </c>
    </row>
    <row r="8324" spans="17:19" hidden="1">
      <c r="Q8324" t="str">
        <v/>
      </c>
      <c r="S8324" t="e">
        <v>#N/A</v>
      </c>
    </row>
    <row r="8325" spans="17:19" hidden="1">
      <c r="Q8325" t="str">
        <v/>
      </c>
      <c r="S8325" t="e">
        <v>#N/A</v>
      </c>
    </row>
    <row r="8326" spans="17:19" hidden="1">
      <c r="Q8326" t="str">
        <v/>
      </c>
      <c r="S8326" t="e">
        <v>#N/A</v>
      </c>
    </row>
    <row r="8327" spans="17:19" hidden="1">
      <c r="Q8327" t="str">
        <v/>
      </c>
      <c r="S8327" t="e">
        <v>#N/A</v>
      </c>
    </row>
    <row r="8328" spans="17:19" hidden="1">
      <c r="Q8328" t="str">
        <v/>
      </c>
      <c r="S8328" t="e">
        <v>#N/A</v>
      </c>
    </row>
    <row r="8329" spans="17:19" hidden="1">
      <c r="Q8329" t="str">
        <v/>
      </c>
      <c r="S8329" t="e">
        <v>#N/A</v>
      </c>
    </row>
    <row r="8330" spans="17:19" hidden="1">
      <c r="Q8330" t="str">
        <v/>
      </c>
      <c r="S8330" t="e">
        <v>#N/A</v>
      </c>
    </row>
    <row r="8331" spans="17:19" hidden="1">
      <c r="Q8331" t="str">
        <v/>
      </c>
      <c r="S8331" t="e">
        <v>#N/A</v>
      </c>
    </row>
    <row r="8332" spans="17:19" hidden="1">
      <c r="Q8332" t="str">
        <v/>
      </c>
      <c r="S8332" t="e">
        <v>#N/A</v>
      </c>
    </row>
    <row r="8333" spans="17:19" hidden="1">
      <c r="Q8333" t="str">
        <v/>
      </c>
      <c r="S8333" t="e">
        <v>#N/A</v>
      </c>
    </row>
    <row r="8334" spans="17:19" hidden="1">
      <c r="Q8334" t="str">
        <v/>
      </c>
      <c r="S8334" t="e">
        <v>#N/A</v>
      </c>
    </row>
    <row r="8335" spans="17:19" hidden="1">
      <c r="Q8335" t="str">
        <v/>
      </c>
      <c r="S8335" t="e">
        <v>#N/A</v>
      </c>
    </row>
    <row r="8336" spans="17:19" hidden="1">
      <c r="Q8336" t="str">
        <v/>
      </c>
      <c r="S8336" t="e">
        <v>#N/A</v>
      </c>
    </row>
    <row r="8337" spans="17:19" hidden="1">
      <c r="Q8337" t="str">
        <v/>
      </c>
      <c r="S8337" t="e">
        <v>#N/A</v>
      </c>
    </row>
    <row r="8338" spans="17:19" hidden="1">
      <c r="Q8338" t="str">
        <v/>
      </c>
      <c r="S8338" t="e">
        <v>#N/A</v>
      </c>
    </row>
    <row r="8339" spans="17:19" hidden="1">
      <c r="Q8339" t="str">
        <v/>
      </c>
      <c r="S8339" t="e">
        <v>#N/A</v>
      </c>
    </row>
    <row r="8340" spans="17:19" hidden="1">
      <c r="Q8340" t="str">
        <v/>
      </c>
      <c r="S8340" t="e">
        <v>#N/A</v>
      </c>
    </row>
    <row r="8341" spans="17:19" hidden="1">
      <c r="Q8341" t="str">
        <v/>
      </c>
      <c r="S8341" t="e">
        <v>#N/A</v>
      </c>
    </row>
    <row r="8342" spans="17:19" hidden="1">
      <c r="Q8342" t="str">
        <v/>
      </c>
      <c r="S8342" t="e">
        <v>#N/A</v>
      </c>
    </row>
    <row r="8343" spans="17:19" hidden="1">
      <c r="Q8343" t="str">
        <v/>
      </c>
      <c r="S8343" t="e">
        <v>#N/A</v>
      </c>
    </row>
    <row r="8344" spans="17:19" hidden="1">
      <c r="Q8344" t="str">
        <v/>
      </c>
      <c r="S8344" t="e">
        <v>#N/A</v>
      </c>
    </row>
    <row r="8345" spans="17:19" hidden="1">
      <c r="Q8345" t="str">
        <v/>
      </c>
      <c r="S8345" t="e">
        <v>#N/A</v>
      </c>
    </row>
    <row r="8346" spans="17:19" hidden="1">
      <c r="Q8346" t="str">
        <v/>
      </c>
      <c r="S8346" t="e">
        <v>#N/A</v>
      </c>
    </row>
    <row r="8347" spans="17:19" hidden="1">
      <c r="Q8347" t="str">
        <v/>
      </c>
      <c r="S8347" t="e">
        <v>#N/A</v>
      </c>
    </row>
    <row r="8348" spans="17:19" hidden="1">
      <c r="Q8348" t="str">
        <v/>
      </c>
      <c r="S8348" t="e">
        <v>#N/A</v>
      </c>
    </row>
    <row r="8349" spans="17:19" hidden="1">
      <c r="Q8349" t="str">
        <v/>
      </c>
      <c r="S8349" t="e">
        <v>#N/A</v>
      </c>
    </row>
    <row r="8350" spans="17:19" hidden="1">
      <c r="Q8350" t="str">
        <v/>
      </c>
      <c r="S8350" t="e">
        <v>#N/A</v>
      </c>
    </row>
    <row r="8351" spans="17:19" hidden="1">
      <c r="Q8351" t="str">
        <v/>
      </c>
      <c r="S8351" t="e">
        <v>#N/A</v>
      </c>
    </row>
    <row r="8352" spans="17:19" hidden="1">
      <c r="Q8352" t="str">
        <v/>
      </c>
      <c r="S8352" t="e">
        <v>#N/A</v>
      </c>
    </row>
    <row r="8353" spans="17:19" hidden="1">
      <c r="Q8353" t="str">
        <v/>
      </c>
      <c r="S8353" t="e">
        <v>#N/A</v>
      </c>
    </row>
    <row r="8354" spans="17:19" hidden="1">
      <c r="Q8354" t="str">
        <v/>
      </c>
      <c r="S8354" t="e">
        <v>#N/A</v>
      </c>
    </row>
    <row r="8355" spans="17:19" hidden="1">
      <c r="Q8355" t="str">
        <v/>
      </c>
      <c r="S8355" t="e">
        <v>#N/A</v>
      </c>
    </row>
    <row r="8356" spans="17:19" hidden="1">
      <c r="Q8356" t="str">
        <v/>
      </c>
      <c r="S8356" t="e">
        <v>#N/A</v>
      </c>
    </row>
    <row r="8357" spans="17:19" hidden="1">
      <c r="Q8357" t="str">
        <v/>
      </c>
      <c r="S8357" t="e">
        <v>#N/A</v>
      </c>
    </row>
    <row r="8358" spans="17:19" hidden="1">
      <c r="Q8358" t="str">
        <v/>
      </c>
      <c r="S8358" t="e">
        <v>#N/A</v>
      </c>
    </row>
    <row r="8359" spans="17:19" hidden="1">
      <c r="Q8359" t="str">
        <v/>
      </c>
      <c r="S8359" t="e">
        <v>#N/A</v>
      </c>
    </row>
    <row r="8360" spans="17:19" hidden="1">
      <c r="Q8360" t="str">
        <v/>
      </c>
      <c r="S8360" t="e">
        <v>#N/A</v>
      </c>
    </row>
    <row r="8361" spans="17:19" hidden="1">
      <c r="Q8361" t="str">
        <v/>
      </c>
      <c r="S8361" t="e">
        <v>#N/A</v>
      </c>
    </row>
    <row r="8362" spans="17:19" hidden="1">
      <c r="Q8362" t="str">
        <v/>
      </c>
      <c r="S8362" t="e">
        <v>#N/A</v>
      </c>
    </row>
    <row r="8363" spans="17:19" hidden="1">
      <c r="Q8363" t="str">
        <v/>
      </c>
      <c r="S8363" t="e">
        <v>#N/A</v>
      </c>
    </row>
    <row r="8364" spans="17:19" hidden="1">
      <c r="Q8364" t="str">
        <v/>
      </c>
      <c r="S8364" t="e">
        <v>#N/A</v>
      </c>
    </row>
    <row r="8365" spans="17:19" hidden="1">
      <c r="Q8365" t="str">
        <v/>
      </c>
      <c r="S8365" t="e">
        <v>#N/A</v>
      </c>
    </row>
    <row r="8366" spans="17:19" hidden="1">
      <c r="Q8366" t="str">
        <v/>
      </c>
      <c r="S8366" t="e">
        <v>#N/A</v>
      </c>
    </row>
    <row r="8367" spans="17:19" hidden="1">
      <c r="Q8367" t="str">
        <v/>
      </c>
      <c r="S8367" t="e">
        <v>#N/A</v>
      </c>
    </row>
    <row r="8368" spans="17:19" hidden="1">
      <c r="Q8368" t="str">
        <v/>
      </c>
      <c r="S8368" t="e">
        <v>#N/A</v>
      </c>
    </row>
    <row r="8369" spans="17:19" hidden="1">
      <c r="Q8369" t="str">
        <v/>
      </c>
      <c r="S8369" t="e">
        <v>#N/A</v>
      </c>
    </row>
    <row r="8370" spans="17:19" hidden="1">
      <c r="Q8370" t="str">
        <v/>
      </c>
      <c r="S8370" t="e">
        <v>#N/A</v>
      </c>
    </row>
    <row r="8371" spans="17:19" hidden="1">
      <c r="Q8371" t="str">
        <v/>
      </c>
      <c r="S8371" t="e">
        <v>#N/A</v>
      </c>
    </row>
    <row r="8372" spans="17:19" hidden="1">
      <c r="Q8372" t="str">
        <v/>
      </c>
      <c r="S8372" t="e">
        <v>#N/A</v>
      </c>
    </row>
    <row r="8373" spans="17:19" hidden="1">
      <c r="Q8373" t="str">
        <v/>
      </c>
      <c r="S8373" t="e">
        <v>#N/A</v>
      </c>
    </row>
    <row r="8374" spans="17:19" hidden="1">
      <c r="Q8374" t="str">
        <v/>
      </c>
      <c r="S8374" t="e">
        <v>#N/A</v>
      </c>
    </row>
    <row r="8375" spans="17:19" hidden="1">
      <c r="Q8375" t="str">
        <v/>
      </c>
      <c r="S8375" t="e">
        <v>#N/A</v>
      </c>
    </row>
    <row r="8376" spans="17:19" hidden="1">
      <c r="Q8376" t="str">
        <v/>
      </c>
      <c r="S8376" t="e">
        <v>#N/A</v>
      </c>
    </row>
    <row r="8377" spans="17:19" hidden="1">
      <c r="Q8377" t="str">
        <v/>
      </c>
      <c r="S8377" t="e">
        <v>#N/A</v>
      </c>
    </row>
    <row r="8378" spans="17:19" hidden="1">
      <c r="Q8378" t="str">
        <v/>
      </c>
      <c r="S8378" t="e">
        <v>#N/A</v>
      </c>
    </row>
    <row r="8379" spans="17:19" hidden="1">
      <c r="Q8379" t="str">
        <v/>
      </c>
      <c r="S8379" t="e">
        <v>#N/A</v>
      </c>
    </row>
    <row r="8380" spans="17:19" hidden="1">
      <c r="Q8380" t="str">
        <v/>
      </c>
      <c r="S8380" t="e">
        <v>#N/A</v>
      </c>
    </row>
    <row r="8381" spans="17:19" hidden="1">
      <c r="Q8381" t="str">
        <v/>
      </c>
      <c r="S8381" t="e">
        <v>#N/A</v>
      </c>
    </row>
    <row r="8382" spans="17:19" hidden="1">
      <c r="Q8382" t="str">
        <v/>
      </c>
      <c r="S8382" t="e">
        <v>#N/A</v>
      </c>
    </row>
    <row r="8383" spans="17:19" hidden="1">
      <c r="Q8383" t="str">
        <v/>
      </c>
      <c r="S8383" t="e">
        <v>#N/A</v>
      </c>
    </row>
    <row r="8384" spans="17:19" hidden="1">
      <c r="Q8384" t="str">
        <v/>
      </c>
      <c r="S8384" t="e">
        <v>#N/A</v>
      </c>
    </row>
    <row r="8385" spans="17:19" hidden="1">
      <c r="Q8385" t="str">
        <v/>
      </c>
      <c r="S8385" t="e">
        <v>#N/A</v>
      </c>
    </row>
    <row r="8386" spans="17:19" hidden="1">
      <c r="Q8386" t="str">
        <v/>
      </c>
      <c r="S8386" t="e">
        <v>#N/A</v>
      </c>
    </row>
    <row r="8387" spans="17:19" hidden="1">
      <c r="Q8387" t="str">
        <v/>
      </c>
      <c r="S8387" t="e">
        <v>#N/A</v>
      </c>
    </row>
    <row r="8388" spans="17:19" hidden="1">
      <c r="Q8388" t="str">
        <v/>
      </c>
      <c r="S8388" t="e">
        <v>#N/A</v>
      </c>
    </row>
    <row r="8389" spans="17:19" hidden="1">
      <c r="Q8389" t="str">
        <v/>
      </c>
      <c r="S8389" t="e">
        <v>#N/A</v>
      </c>
    </row>
    <row r="8390" spans="17:19" hidden="1">
      <c r="Q8390" t="str">
        <v/>
      </c>
      <c r="S8390" t="e">
        <v>#N/A</v>
      </c>
    </row>
    <row r="8391" spans="17:19" hidden="1">
      <c r="Q8391" t="str">
        <v/>
      </c>
      <c r="S8391" t="e">
        <v>#N/A</v>
      </c>
    </row>
    <row r="8392" spans="17:19" hidden="1">
      <c r="Q8392" t="str">
        <v/>
      </c>
      <c r="S8392" t="e">
        <v>#N/A</v>
      </c>
    </row>
    <row r="8393" spans="17:19" hidden="1">
      <c r="Q8393" t="str">
        <v/>
      </c>
      <c r="S8393" t="e">
        <v>#N/A</v>
      </c>
    </row>
    <row r="8394" spans="17:19" hidden="1">
      <c r="Q8394" t="str">
        <v/>
      </c>
      <c r="S8394" t="e">
        <v>#N/A</v>
      </c>
    </row>
    <row r="8395" spans="17:19" hidden="1">
      <c r="Q8395" t="str">
        <v/>
      </c>
      <c r="S8395" t="e">
        <v>#N/A</v>
      </c>
    </row>
    <row r="8396" spans="17:19" hidden="1">
      <c r="Q8396" t="str">
        <v/>
      </c>
      <c r="S8396" t="e">
        <v>#N/A</v>
      </c>
    </row>
    <row r="8397" spans="17:19" hidden="1">
      <c r="Q8397" t="str">
        <v/>
      </c>
      <c r="S8397" t="e">
        <v>#N/A</v>
      </c>
    </row>
    <row r="8398" spans="17:19" hidden="1">
      <c r="Q8398" t="str">
        <v/>
      </c>
      <c r="S8398" t="e">
        <v>#N/A</v>
      </c>
    </row>
    <row r="8399" spans="17:19" hidden="1">
      <c r="Q8399" t="str">
        <v/>
      </c>
      <c r="S8399" t="e">
        <v>#N/A</v>
      </c>
    </row>
    <row r="8400" spans="17:19" hidden="1">
      <c r="Q8400" t="str">
        <v/>
      </c>
      <c r="S8400" t="e">
        <v>#N/A</v>
      </c>
    </row>
    <row r="8401" spans="17:19" hidden="1">
      <c r="Q8401" t="str">
        <v/>
      </c>
      <c r="S8401" t="e">
        <v>#N/A</v>
      </c>
    </row>
    <row r="8402" spans="17:19" hidden="1">
      <c r="Q8402" t="str">
        <v/>
      </c>
      <c r="S8402" t="e">
        <v>#N/A</v>
      </c>
    </row>
    <row r="8403" spans="17:19" hidden="1">
      <c r="Q8403" t="str">
        <v/>
      </c>
      <c r="S8403" t="e">
        <v>#N/A</v>
      </c>
    </row>
    <row r="8404" spans="17:19" hidden="1">
      <c r="Q8404" t="str">
        <v/>
      </c>
      <c r="S8404" t="e">
        <v>#N/A</v>
      </c>
    </row>
    <row r="8405" spans="17:19" hidden="1">
      <c r="Q8405" t="str">
        <v/>
      </c>
      <c r="S8405" t="e">
        <v>#N/A</v>
      </c>
    </row>
    <row r="8406" spans="17:19" hidden="1">
      <c r="Q8406" t="str">
        <v/>
      </c>
      <c r="S8406" t="e">
        <v>#N/A</v>
      </c>
    </row>
    <row r="8407" spans="17:19" hidden="1">
      <c r="Q8407" t="str">
        <v/>
      </c>
      <c r="S8407" t="e">
        <v>#N/A</v>
      </c>
    </row>
    <row r="8408" spans="17:19" hidden="1">
      <c r="Q8408" t="str">
        <v/>
      </c>
      <c r="S8408" t="e">
        <v>#N/A</v>
      </c>
    </row>
    <row r="8409" spans="17:19" hidden="1">
      <c r="Q8409" t="str">
        <v/>
      </c>
      <c r="S8409" t="e">
        <v>#N/A</v>
      </c>
    </row>
    <row r="8410" spans="17:19" hidden="1">
      <c r="Q8410" t="str">
        <v/>
      </c>
      <c r="S8410" t="e">
        <v>#N/A</v>
      </c>
    </row>
    <row r="8411" spans="17:19" hidden="1">
      <c r="Q8411" t="str">
        <v/>
      </c>
      <c r="S8411" t="e">
        <v>#N/A</v>
      </c>
    </row>
    <row r="8412" spans="17:19" hidden="1">
      <c r="Q8412" t="str">
        <v/>
      </c>
      <c r="S8412" t="e">
        <v>#N/A</v>
      </c>
    </row>
    <row r="8413" spans="17:19" hidden="1">
      <c r="Q8413" t="str">
        <v/>
      </c>
      <c r="S8413" t="e">
        <v>#N/A</v>
      </c>
    </row>
    <row r="8414" spans="17:19" hidden="1">
      <c r="Q8414" t="str">
        <v/>
      </c>
      <c r="S8414" t="e">
        <v>#N/A</v>
      </c>
    </row>
    <row r="8415" spans="17:19" hidden="1">
      <c r="Q8415" t="str">
        <v/>
      </c>
      <c r="S8415" t="e">
        <v>#N/A</v>
      </c>
    </row>
    <row r="8416" spans="17:19" hidden="1">
      <c r="Q8416" t="str">
        <v/>
      </c>
      <c r="S8416" t="e">
        <v>#N/A</v>
      </c>
    </row>
    <row r="8417" spans="17:19" hidden="1">
      <c r="Q8417" t="str">
        <v/>
      </c>
      <c r="S8417" t="e">
        <v>#N/A</v>
      </c>
    </row>
    <row r="8418" spans="17:19" hidden="1">
      <c r="Q8418" t="str">
        <v/>
      </c>
      <c r="S8418" t="e">
        <v>#N/A</v>
      </c>
    </row>
    <row r="8419" spans="17:19" hidden="1">
      <c r="Q8419" t="str">
        <v/>
      </c>
      <c r="S8419" t="e">
        <v>#N/A</v>
      </c>
    </row>
    <row r="8420" spans="17:19" hidden="1">
      <c r="Q8420" t="str">
        <v/>
      </c>
      <c r="S8420" t="e">
        <v>#N/A</v>
      </c>
    </row>
    <row r="8421" spans="17:19" hidden="1">
      <c r="Q8421" t="str">
        <v/>
      </c>
      <c r="S8421" t="e">
        <v>#N/A</v>
      </c>
    </row>
    <row r="8422" spans="17:19" hidden="1">
      <c r="Q8422" t="str">
        <v/>
      </c>
      <c r="S8422" t="e">
        <v>#N/A</v>
      </c>
    </row>
    <row r="8423" spans="17:19" hidden="1">
      <c r="Q8423" t="str">
        <v/>
      </c>
      <c r="S8423" t="e">
        <v>#N/A</v>
      </c>
    </row>
    <row r="8424" spans="17:19" hidden="1">
      <c r="Q8424" t="str">
        <v/>
      </c>
      <c r="S8424" t="e">
        <v>#N/A</v>
      </c>
    </row>
    <row r="8425" spans="17:19" hidden="1">
      <c r="Q8425" t="str">
        <v/>
      </c>
      <c r="S8425" t="e">
        <v>#N/A</v>
      </c>
    </row>
    <row r="8426" spans="17:19" hidden="1">
      <c r="Q8426" t="str">
        <v/>
      </c>
      <c r="S8426" t="e">
        <v>#N/A</v>
      </c>
    </row>
    <row r="8427" spans="17:19" hidden="1">
      <c r="Q8427" t="str">
        <v/>
      </c>
      <c r="S8427" t="e">
        <v>#N/A</v>
      </c>
    </row>
    <row r="8428" spans="17:19" hidden="1">
      <c r="Q8428" t="str">
        <v/>
      </c>
      <c r="S8428" t="e">
        <v>#N/A</v>
      </c>
    </row>
    <row r="8429" spans="17:19" hidden="1">
      <c r="Q8429" t="str">
        <v/>
      </c>
      <c r="S8429" t="e">
        <v>#N/A</v>
      </c>
    </row>
    <row r="8430" spans="17:19" hidden="1">
      <c r="Q8430" t="str">
        <v/>
      </c>
      <c r="S8430" t="e">
        <v>#N/A</v>
      </c>
    </row>
    <row r="8431" spans="17:19" hidden="1">
      <c r="Q8431" t="str">
        <v/>
      </c>
      <c r="S8431" t="e">
        <v>#N/A</v>
      </c>
    </row>
    <row r="8432" spans="17:19" hidden="1">
      <c r="Q8432" t="str">
        <v/>
      </c>
      <c r="S8432" t="e">
        <v>#N/A</v>
      </c>
    </row>
    <row r="8433" spans="17:19" hidden="1">
      <c r="Q8433" t="str">
        <v/>
      </c>
      <c r="S8433" t="e">
        <v>#N/A</v>
      </c>
    </row>
    <row r="8434" spans="17:19" hidden="1">
      <c r="Q8434" t="str">
        <v/>
      </c>
      <c r="S8434" t="e">
        <v>#N/A</v>
      </c>
    </row>
    <row r="8435" spans="17:19" hidden="1">
      <c r="Q8435" t="str">
        <v/>
      </c>
      <c r="S8435" t="e">
        <v>#N/A</v>
      </c>
    </row>
    <row r="8436" spans="17:19" hidden="1">
      <c r="Q8436" t="str">
        <v/>
      </c>
      <c r="S8436" t="e">
        <v>#N/A</v>
      </c>
    </row>
    <row r="8437" spans="17:19" hidden="1">
      <c r="Q8437" t="str">
        <v/>
      </c>
      <c r="S8437" t="e">
        <v>#N/A</v>
      </c>
    </row>
    <row r="8438" spans="17:19" hidden="1">
      <c r="Q8438" t="str">
        <v/>
      </c>
      <c r="S8438" t="e">
        <v>#N/A</v>
      </c>
    </row>
    <row r="8439" spans="17:19" hidden="1">
      <c r="Q8439" t="str">
        <v/>
      </c>
      <c r="S8439" t="e">
        <v>#N/A</v>
      </c>
    </row>
    <row r="8440" spans="17:19" hidden="1">
      <c r="Q8440" t="str">
        <v/>
      </c>
      <c r="S8440" t="e">
        <v>#N/A</v>
      </c>
    </row>
    <row r="8441" spans="17:19" hidden="1">
      <c r="Q8441" t="str">
        <v/>
      </c>
      <c r="S8441" t="e">
        <v>#N/A</v>
      </c>
    </row>
    <row r="8442" spans="17:19" hidden="1">
      <c r="Q8442" t="str">
        <v/>
      </c>
      <c r="S8442" t="e">
        <v>#N/A</v>
      </c>
    </row>
    <row r="8443" spans="17:19" hidden="1">
      <c r="Q8443" t="str">
        <v/>
      </c>
      <c r="S8443" t="e">
        <v>#N/A</v>
      </c>
    </row>
    <row r="8444" spans="17:19" hidden="1">
      <c r="Q8444" t="str">
        <v/>
      </c>
      <c r="S8444" t="e">
        <v>#N/A</v>
      </c>
    </row>
    <row r="8445" spans="17:19" hidden="1">
      <c r="Q8445" t="str">
        <v/>
      </c>
      <c r="S8445" t="e">
        <v>#N/A</v>
      </c>
    </row>
    <row r="8446" spans="17:19" hidden="1">
      <c r="Q8446" t="str">
        <v/>
      </c>
      <c r="S8446" t="e">
        <v>#N/A</v>
      </c>
    </row>
    <row r="8447" spans="17:19" hidden="1">
      <c r="Q8447" t="str">
        <v/>
      </c>
      <c r="S8447" t="e">
        <v>#N/A</v>
      </c>
    </row>
    <row r="8448" spans="17:19" hidden="1">
      <c r="Q8448" t="str">
        <v/>
      </c>
      <c r="S8448" t="e">
        <v>#N/A</v>
      </c>
    </row>
    <row r="8449" spans="17:19" hidden="1">
      <c r="Q8449" t="str">
        <v/>
      </c>
      <c r="S8449" t="e">
        <v>#N/A</v>
      </c>
    </row>
    <row r="8450" spans="17:19" hidden="1">
      <c r="Q8450" t="str">
        <v/>
      </c>
      <c r="S8450" t="e">
        <v>#N/A</v>
      </c>
    </row>
    <row r="8451" spans="17:19" hidden="1">
      <c r="Q8451" t="str">
        <v/>
      </c>
      <c r="S8451" t="e">
        <v>#N/A</v>
      </c>
    </row>
    <row r="8452" spans="17:19" hidden="1">
      <c r="Q8452" t="str">
        <v/>
      </c>
      <c r="S8452" t="e">
        <v>#N/A</v>
      </c>
    </row>
    <row r="8453" spans="17:19" hidden="1">
      <c r="Q8453" t="str">
        <v/>
      </c>
      <c r="S8453" t="e">
        <v>#N/A</v>
      </c>
    </row>
    <row r="8454" spans="17:19" hidden="1">
      <c r="Q8454" t="str">
        <v/>
      </c>
      <c r="S8454" t="e">
        <v>#N/A</v>
      </c>
    </row>
    <row r="8455" spans="17:19" hidden="1">
      <c r="Q8455" t="str">
        <v/>
      </c>
      <c r="S8455" t="e">
        <v>#N/A</v>
      </c>
    </row>
    <row r="8456" spans="17:19" hidden="1">
      <c r="Q8456" t="str">
        <v/>
      </c>
      <c r="S8456" t="e">
        <v>#N/A</v>
      </c>
    </row>
    <row r="8457" spans="17:19" hidden="1">
      <c r="Q8457" t="str">
        <v/>
      </c>
      <c r="S8457" t="e">
        <v>#N/A</v>
      </c>
    </row>
    <row r="8458" spans="17:19" hidden="1">
      <c r="Q8458" t="str">
        <v/>
      </c>
      <c r="S8458" t="e">
        <v>#N/A</v>
      </c>
    </row>
    <row r="8459" spans="17:19" hidden="1">
      <c r="Q8459" t="str">
        <v/>
      </c>
      <c r="S8459" t="e">
        <v>#N/A</v>
      </c>
    </row>
    <row r="8460" spans="17:19" hidden="1">
      <c r="Q8460" t="str">
        <v/>
      </c>
      <c r="S8460" t="e">
        <v>#N/A</v>
      </c>
    </row>
    <row r="8461" spans="17:19" hidden="1">
      <c r="Q8461" t="str">
        <v/>
      </c>
      <c r="S8461" t="e">
        <v>#N/A</v>
      </c>
    </row>
    <row r="8462" spans="17:19" hidden="1">
      <c r="Q8462" t="str">
        <v/>
      </c>
      <c r="S8462" t="e">
        <v>#N/A</v>
      </c>
    </row>
    <row r="8463" spans="17:19" hidden="1">
      <c r="Q8463" t="str">
        <v/>
      </c>
      <c r="S8463" t="e">
        <v>#N/A</v>
      </c>
    </row>
    <row r="8464" spans="17:19" hidden="1">
      <c r="Q8464" t="str">
        <v/>
      </c>
      <c r="S8464" t="e">
        <v>#N/A</v>
      </c>
    </row>
    <row r="8465" spans="17:19" hidden="1">
      <c r="Q8465" t="str">
        <v/>
      </c>
      <c r="S8465" t="e">
        <v>#N/A</v>
      </c>
    </row>
    <row r="8466" spans="17:19" hidden="1">
      <c r="Q8466" t="str">
        <v/>
      </c>
      <c r="S8466" t="e">
        <v>#N/A</v>
      </c>
    </row>
    <row r="8467" spans="17:19" hidden="1">
      <c r="Q8467" t="str">
        <v/>
      </c>
      <c r="S8467" t="e">
        <v>#N/A</v>
      </c>
    </row>
    <row r="8468" spans="17:19" hidden="1">
      <c r="Q8468" t="str">
        <v/>
      </c>
      <c r="S8468" t="e">
        <v>#N/A</v>
      </c>
    </row>
    <row r="8469" spans="17:19" hidden="1">
      <c r="Q8469" t="str">
        <v/>
      </c>
      <c r="S8469" t="e">
        <v>#N/A</v>
      </c>
    </row>
    <row r="8470" spans="17:19" hidden="1">
      <c r="Q8470" t="str">
        <v/>
      </c>
      <c r="S8470" t="e">
        <v>#N/A</v>
      </c>
    </row>
    <row r="8471" spans="17:19" hidden="1">
      <c r="Q8471" t="str">
        <v/>
      </c>
      <c r="S8471" t="e">
        <v>#N/A</v>
      </c>
    </row>
    <row r="8472" spans="17:19" hidden="1">
      <c r="Q8472" t="str">
        <v/>
      </c>
      <c r="S8472" t="e">
        <v>#N/A</v>
      </c>
    </row>
    <row r="8473" spans="17:19" hidden="1">
      <c r="Q8473" t="str">
        <v/>
      </c>
      <c r="S8473" t="e">
        <v>#N/A</v>
      </c>
    </row>
    <row r="8474" spans="17:19" hidden="1">
      <c r="Q8474" t="str">
        <v/>
      </c>
      <c r="S8474" t="e">
        <v>#N/A</v>
      </c>
    </row>
    <row r="8475" spans="17:19" hidden="1">
      <c r="Q8475" t="str">
        <v/>
      </c>
      <c r="S8475" t="e">
        <v>#N/A</v>
      </c>
    </row>
    <row r="8476" spans="17:19" hidden="1">
      <c r="Q8476" t="str">
        <v/>
      </c>
      <c r="S8476" t="e">
        <v>#N/A</v>
      </c>
    </row>
    <row r="8477" spans="17:19" hidden="1">
      <c r="Q8477" t="str">
        <v/>
      </c>
      <c r="S8477" t="e">
        <v>#N/A</v>
      </c>
    </row>
    <row r="8478" spans="17:19" hidden="1">
      <c r="Q8478" t="str">
        <v/>
      </c>
      <c r="S8478" t="e">
        <v>#N/A</v>
      </c>
    </row>
    <row r="8479" spans="17:19" hidden="1">
      <c r="Q8479" t="str">
        <v/>
      </c>
      <c r="S8479" t="e">
        <v>#N/A</v>
      </c>
    </row>
    <row r="8480" spans="17:19" hidden="1">
      <c r="Q8480" t="str">
        <v/>
      </c>
      <c r="S8480" t="e">
        <v>#N/A</v>
      </c>
    </row>
    <row r="8481" spans="17:19" hidden="1">
      <c r="Q8481" t="str">
        <v/>
      </c>
      <c r="S8481" t="e">
        <v>#N/A</v>
      </c>
    </row>
    <row r="8482" spans="17:19" hidden="1">
      <c r="Q8482" t="str">
        <v/>
      </c>
      <c r="S8482" t="e">
        <v>#N/A</v>
      </c>
    </row>
    <row r="8483" spans="17:19" hidden="1">
      <c r="Q8483" t="str">
        <v/>
      </c>
      <c r="S8483" t="e">
        <v>#N/A</v>
      </c>
    </row>
    <row r="8484" spans="17:19" hidden="1">
      <c r="Q8484" t="str">
        <v/>
      </c>
      <c r="S8484" t="e">
        <v>#N/A</v>
      </c>
    </row>
    <row r="8485" spans="17:19" hidden="1">
      <c r="Q8485" t="str">
        <v/>
      </c>
      <c r="S8485" t="e">
        <v>#N/A</v>
      </c>
    </row>
    <row r="8486" spans="17:19" hidden="1">
      <c r="Q8486" t="str">
        <v/>
      </c>
      <c r="S8486" t="e">
        <v>#N/A</v>
      </c>
    </row>
    <row r="8487" spans="17:19" hidden="1">
      <c r="Q8487" t="str">
        <v/>
      </c>
      <c r="S8487" t="e">
        <v>#N/A</v>
      </c>
    </row>
    <row r="8488" spans="17:19" hidden="1">
      <c r="Q8488" t="str">
        <v/>
      </c>
      <c r="S8488" t="e">
        <v>#N/A</v>
      </c>
    </row>
    <row r="8489" spans="17:19" hidden="1">
      <c r="Q8489" t="str">
        <v/>
      </c>
      <c r="S8489" t="e">
        <v>#N/A</v>
      </c>
    </row>
    <row r="8490" spans="17:19" hidden="1">
      <c r="Q8490" t="str">
        <v/>
      </c>
      <c r="S8490" t="e">
        <v>#N/A</v>
      </c>
    </row>
    <row r="8491" spans="17:19" hidden="1">
      <c r="Q8491" t="str">
        <v/>
      </c>
      <c r="S8491" t="e">
        <v>#N/A</v>
      </c>
    </row>
    <row r="8492" spans="17:19" hidden="1">
      <c r="Q8492" t="str">
        <v/>
      </c>
      <c r="S8492" t="e">
        <v>#N/A</v>
      </c>
    </row>
    <row r="8493" spans="17:19" hidden="1">
      <c r="Q8493" t="str">
        <v/>
      </c>
      <c r="S8493" t="e">
        <v>#N/A</v>
      </c>
    </row>
    <row r="8494" spans="17:19" hidden="1">
      <c r="Q8494" t="str">
        <v/>
      </c>
      <c r="S8494" t="e">
        <v>#N/A</v>
      </c>
    </row>
    <row r="8495" spans="17:19" hidden="1">
      <c r="Q8495" t="str">
        <v/>
      </c>
      <c r="S8495" t="e">
        <v>#N/A</v>
      </c>
    </row>
    <row r="8496" spans="17:19" hidden="1">
      <c r="Q8496" t="str">
        <v/>
      </c>
      <c r="S8496" t="e">
        <v>#N/A</v>
      </c>
    </row>
    <row r="8497" spans="17:19" hidden="1">
      <c r="Q8497" t="str">
        <v/>
      </c>
      <c r="S8497" t="e">
        <v>#N/A</v>
      </c>
    </row>
    <row r="8498" spans="17:19" hidden="1">
      <c r="Q8498" t="str">
        <v/>
      </c>
      <c r="S8498" t="e">
        <v>#N/A</v>
      </c>
    </row>
    <row r="8499" spans="17:19" hidden="1">
      <c r="Q8499" t="str">
        <v/>
      </c>
      <c r="S8499" t="e">
        <v>#N/A</v>
      </c>
    </row>
    <row r="8500" spans="17:19" hidden="1">
      <c r="Q8500" t="str">
        <v/>
      </c>
      <c r="S8500" t="e">
        <v>#N/A</v>
      </c>
    </row>
    <row r="8501" spans="17:19" hidden="1">
      <c r="Q8501" t="str">
        <v/>
      </c>
      <c r="S8501" t="e">
        <v>#N/A</v>
      </c>
    </row>
    <row r="8502" spans="17:19" hidden="1">
      <c r="Q8502" t="str">
        <v/>
      </c>
      <c r="S8502" t="e">
        <v>#N/A</v>
      </c>
    </row>
    <row r="8503" spans="17:19" hidden="1">
      <c r="Q8503" t="str">
        <v/>
      </c>
      <c r="S8503" t="e">
        <v>#N/A</v>
      </c>
    </row>
    <row r="8504" spans="17:19" hidden="1">
      <c r="Q8504" t="str">
        <v/>
      </c>
      <c r="S8504" t="e">
        <v>#N/A</v>
      </c>
    </row>
    <row r="8505" spans="17:19" hidden="1">
      <c r="Q8505" t="str">
        <v/>
      </c>
      <c r="S8505" t="e">
        <v>#N/A</v>
      </c>
    </row>
    <row r="8506" spans="17:19" hidden="1">
      <c r="Q8506" t="str">
        <v/>
      </c>
      <c r="S8506" t="e">
        <v>#N/A</v>
      </c>
    </row>
    <row r="8507" spans="17:19" hidden="1">
      <c r="Q8507" t="str">
        <v/>
      </c>
      <c r="S8507" t="e">
        <v>#N/A</v>
      </c>
    </row>
    <row r="8508" spans="17:19" hidden="1">
      <c r="Q8508" t="str">
        <v/>
      </c>
      <c r="S8508" t="e">
        <v>#N/A</v>
      </c>
    </row>
    <row r="8509" spans="17:19" hidden="1">
      <c r="Q8509" t="str">
        <v/>
      </c>
      <c r="S8509" t="e">
        <v>#N/A</v>
      </c>
    </row>
    <row r="8510" spans="17:19" hidden="1">
      <c r="Q8510" t="str">
        <v/>
      </c>
      <c r="S8510" t="e">
        <v>#N/A</v>
      </c>
    </row>
    <row r="8511" spans="17:19" hidden="1">
      <c r="Q8511" t="str">
        <v/>
      </c>
      <c r="S8511" t="e">
        <v>#N/A</v>
      </c>
    </row>
    <row r="8512" spans="17:19" hidden="1">
      <c r="Q8512" t="str">
        <v/>
      </c>
      <c r="S8512" t="e">
        <v>#N/A</v>
      </c>
    </row>
    <row r="8513" spans="17:19" hidden="1">
      <c r="Q8513" t="str">
        <v/>
      </c>
      <c r="S8513" t="e">
        <v>#N/A</v>
      </c>
    </row>
    <row r="8514" spans="17:19" hidden="1">
      <c r="Q8514" t="str">
        <v/>
      </c>
      <c r="S8514" t="e">
        <v>#N/A</v>
      </c>
    </row>
    <row r="8515" spans="17:19" hidden="1">
      <c r="Q8515" t="str">
        <v/>
      </c>
      <c r="S8515" t="e">
        <v>#N/A</v>
      </c>
    </row>
    <row r="8516" spans="17:19" hidden="1">
      <c r="Q8516" t="str">
        <v/>
      </c>
      <c r="S8516" t="e">
        <v>#N/A</v>
      </c>
    </row>
    <row r="8517" spans="17:19" hidden="1">
      <c r="Q8517" t="str">
        <v/>
      </c>
      <c r="S8517" t="e">
        <v>#N/A</v>
      </c>
    </row>
    <row r="8518" spans="17:19" hidden="1">
      <c r="Q8518" t="str">
        <v/>
      </c>
      <c r="S8518" t="e">
        <v>#N/A</v>
      </c>
    </row>
    <row r="8519" spans="17:19" hidden="1">
      <c r="Q8519" t="str">
        <v/>
      </c>
      <c r="S8519" t="e">
        <v>#N/A</v>
      </c>
    </row>
    <row r="8520" spans="17:19" hidden="1">
      <c r="Q8520" t="str">
        <v/>
      </c>
      <c r="S8520" t="e">
        <v>#N/A</v>
      </c>
    </row>
    <row r="8521" spans="17:19" hidden="1">
      <c r="Q8521" t="str">
        <v/>
      </c>
      <c r="S8521" t="e">
        <v>#N/A</v>
      </c>
    </row>
    <row r="8522" spans="17:19" hidden="1">
      <c r="Q8522" t="str">
        <v/>
      </c>
      <c r="S8522" t="e">
        <v>#N/A</v>
      </c>
    </row>
    <row r="8523" spans="17:19" hidden="1">
      <c r="Q8523" t="str">
        <v/>
      </c>
      <c r="S8523" t="e">
        <v>#N/A</v>
      </c>
    </row>
    <row r="8524" spans="17:19" hidden="1">
      <c r="Q8524" t="str">
        <v/>
      </c>
      <c r="S8524" t="e">
        <v>#N/A</v>
      </c>
    </row>
    <row r="8525" spans="17:19" hidden="1">
      <c r="Q8525" t="str">
        <v/>
      </c>
      <c r="S8525" t="e">
        <v>#N/A</v>
      </c>
    </row>
    <row r="8526" spans="17:19" hidden="1">
      <c r="Q8526" t="str">
        <v/>
      </c>
      <c r="S8526" t="e">
        <v>#N/A</v>
      </c>
    </row>
    <row r="8527" spans="17:19" hidden="1">
      <c r="Q8527" t="str">
        <v/>
      </c>
      <c r="S8527" t="e">
        <v>#N/A</v>
      </c>
    </row>
    <row r="8528" spans="17:19" hidden="1">
      <c r="Q8528" t="str">
        <v/>
      </c>
      <c r="S8528" t="e">
        <v>#N/A</v>
      </c>
    </row>
    <row r="8529" spans="17:19" hidden="1">
      <c r="Q8529" t="str">
        <v/>
      </c>
      <c r="S8529" t="e">
        <v>#N/A</v>
      </c>
    </row>
    <row r="8530" spans="17:19" hidden="1">
      <c r="Q8530" t="str">
        <v/>
      </c>
      <c r="S8530" t="e">
        <v>#N/A</v>
      </c>
    </row>
    <row r="8531" spans="17:19" hidden="1">
      <c r="Q8531" t="str">
        <v/>
      </c>
      <c r="S8531" t="e">
        <v>#N/A</v>
      </c>
    </row>
    <row r="8532" spans="17:19" hidden="1">
      <c r="Q8532" t="str">
        <v/>
      </c>
      <c r="S8532" t="e">
        <v>#N/A</v>
      </c>
    </row>
    <row r="8533" spans="17:19" hidden="1">
      <c r="Q8533" t="str">
        <v/>
      </c>
      <c r="S8533" t="e">
        <v>#N/A</v>
      </c>
    </row>
    <row r="8534" spans="17:19" hidden="1">
      <c r="Q8534" t="str">
        <v/>
      </c>
      <c r="S8534" t="e">
        <v>#N/A</v>
      </c>
    </row>
    <row r="8535" spans="17:19" hidden="1">
      <c r="Q8535" t="str">
        <v/>
      </c>
      <c r="S8535" t="e">
        <v>#N/A</v>
      </c>
    </row>
    <row r="8536" spans="17:19" hidden="1">
      <c r="Q8536" t="str">
        <v/>
      </c>
      <c r="S8536" t="e">
        <v>#N/A</v>
      </c>
    </row>
    <row r="8537" spans="17:19" hidden="1">
      <c r="Q8537" t="str">
        <v/>
      </c>
      <c r="S8537" t="e">
        <v>#N/A</v>
      </c>
    </row>
    <row r="8538" spans="17:19" hidden="1">
      <c r="Q8538" t="str">
        <v/>
      </c>
      <c r="S8538" t="e">
        <v>#N/A</v>
      </c>
    </row>
    <row r="8539" spans="17:19" hidden="1">
      <c r="Q8539" t="str">
        <v/>
      </c>
      <c r="S8539" t="e">
        <v>#N/A</v>
      </c>
    </row>
    <row r="8540" spans="17:19" hidden="1">
      <c r="Q8540" t="str">
        <v/>
      </c>
      <c r="S8540" t="e">
        <v>#N/A</v>
      </c>
    </row>
    <row r="8541" spans="17:19" hidden="1">
      <c r="Q8541" t="str">
        <v/>
      </c>
      <c r="S8541" t="e">
        <v>#N/A</v>
      </c>
    </row>
    <row r="8542" spans="17:19" hidden="1">
      <c r="Q8542" t="str">
        <v/>
      </c>
      <c r="S8542" t="e">
        <v>#N/A</v>
      </c>
    </row>
    <row r="8543" spans="17:19" hidden="1">
      <c r="Q8543" t="str">
        <v/>
      </c>
      <c r="S8543" t="e">
        <v>#N/A</v>
      </c>
    </row>
    <row r="8544" spans="17:19" hidden="1">
      <c r="Q8544" t="str">
        <v/>
      </c>
      <c r="S8544" t="e">
        <v>#N/A</v>
      </c>
    </row>
    <row r="8545" spans="17:19" hidden="1">
      <c r="Q8545" t="str">
        <v/>
      </c>
      <c r="S8545" t="e">
        <v>#N/A</v>
      </c>
    </row>
    <row r="8546" spans="17:19" hidden="1">
      <c r="Q8546" t="str">
        <v/>
      </c>
      <c r="S8546" t="e">
        <v>#N/A</v>
      </c>
    </row>
    <row r="8547" spans="17:19" hidden="1">
      <c r="Q8547" t="str">
        <v/>
      </c>
      <c r="S8547" t="e">
        <v>#N/A</v>
      </c>
    </row>
    <row r="8548" spans="17:19" hidden="1">
      <c r="Q8548" t="str">
        <v/>
      </c>
      <c r="S8548" t="e">
        <v>#N/A</v>
      </c>
    </row>
    <row r="8549" spans="17:19" hidden="1">
      <c r="Q8549" t="str">
        <v/>
      </c>
      <c r="S8549" t="e">
        <v>#N/A</v>
      </c>
    </row>
    <row r="8550" spans="17:19" hidden="1">
      <c r="Q8550" t="str">
        <v/>
      </c>
      <c r="S8550" t="e">
        <v>#N/A</v>
      </c>
    </row>
    <row r="8551" spans="17:19" hidden="1">
      <c r="Q8551" t="str">
        <v/>
      </c>
      <c r="S8551" t="e">
        <v>#N/A</v>
      </c>
    </row>
    <row r="8552" spans="17:19" hidden="1">
      <c r="Q8552" t="str">
        <v/>
      </c>
      <c r="S8552" t="e">
        <v>#N/A</v>
      </c>
    </row>
    <row r="8553" spans="17:19" hidden="1">
      <c r="Q8553" t="str">
        <v/>
      </c>
      <c r="S8553" t="e">
        <v>#N/A</v>
      </c>
    </row>
    <row r="8554" spans="17:19" hidden="1">
      <c r="Q8554" t="str">
        <v/>
      </c>
      <c r="S8554" t="e">
        <v>#N/A</v>
      </c>
    </row>
    <row r="8555" spans="17:19" hidden="1">
      <c r="Q8555" t="str">
        <v/>
      </c>
      <c r="S8555" t="e">
        <v>#N/A</v>
      </c>
    </row>
    <row r="8556" spans="17:19" hidden="1">
      <c r="Q8556" t="str">
        <v/>
      </c>
      <c r="S8556" t="e">
        <v>#N/A</v>
      </c>
    </row>
    <row r="8557" spans="17:19" hidden="1">
      <c r="Q8557" t="str">
        <v/>
      </c>
      <c r="S8557" t="e">
        <v>#N/A</v>
      </c>
    </row>
    <row r="8558" spans="17:19" hidden="1">
      <c r="Q8558" t="str">
        <v/>
      </c>
      <c r="S8558" t="e">
        <v>#N/A</v>
      </c>
    </row>
    <row r="8559" spans="17:19" hidden="1">
      <c r="Q8559" t="str">
        <v/>
      </c>
      <c r="S8559" t="e">
        <v>#N/A</v>
      </c>
    </row>
    <row r="8560" spans="17:19" hidden="1">
      <c r="Q8560" t="str">
        <v/>
      </c>
      <c r="S8560" t="e">
        <v>#N/A</v>
      </c>
    </row>
    <row r="8561" spans="17:19" hidden="1">
      <c r="Q8561" t="str">
        <v/>
      </c>
      <c r="S8561" t="e">
        <v>#N/A</v>
      </c>
    </row>
    <row r="8562" spans="17:19" hidden="1">
      <c r="Q8562" t="str">
        <v/>
      </c>
      <c r="S8562" t="e">
        <v>#N/A</v>
      </c>
    </row>
    <row r="8563" spans="17:19" hidden="1">
      <c r="Q8563" t="str">
        <v/>
      </c>
      <c r="S8563" t="e">
        <v>#N/A</v>
      </c>
    </row>
    <row r="8564" spans="17:19" hidden="1">
      <c r="Q8564" t="str">
        <v/>
      </c>
      <c r="S8564" t="e">
        <v>#N/A</v>
      </c>
    </row>
    <row r="8565" spans="17:19" hidden="1">
      <c r="Q8565" t="str">
        <v/>
      </c>
      <c r="S8565" t="e">
        <v>#N/A</v>
      </c>
    </row>
    <row r="8566" spans="17:19" hidden="1">
      <c r="Q8566" t="str">
        <v/>
      </c>
      <c r="S8566" t="e">
        <v>#N/A</v>
      </c>
    </row>
    <row r="8567" spans="17:19" hidden="1">
      <c r="Q8567" t="str">
        <v/>
      </c>
      <c r="S8567" t="e">
        <v>#N/A</v>
      </c>
    </row>
    <row r="8568" spans="17:19" hidden="1">
      <c r="Q8568" t="str">
        <v/>
      </c>
      <c r="S8568" t="e">
        <v>#N/A</v>
      </c>
    </row>
    <row r="8569" spans="17:19" hidden="1">
      <c r="Q8569" t="str">
        <v/>
      </c>
      <c r="S8569" t="e">
        <v>#N/A</v>
      </c>
    </row>
    <row r="8570" spans="17:19" hidden="1">
      <c r="Q8570" t="str">
        <v/>
      </c>
      <c r="S8570" t="e">
        <v>#N/A</v>
      </c>
    </row>
    <row r="8571" spans="17:19" hidden="1">
      <c r="Q8571" t="str">
        <v/>
      </c>
      <c r="S8571" t="e">
        <v>#N/A</v>
      </c>
    </row>
    <row r="8572" spans="17:19" hidden="1">
      <c r="Q8572" t="str">
        <v/>
      </c>
      <c r="S8572" t="e">
        <v>#N/A</v>
      </c>
    </row>
    <row r="8573" spans="17:19" hidden="1">
      <c r="Q8573" t="str">
        <v/>
      </c>
      <c r="S8573" t="e">
        <v>#N/A</v>
      </c>
    </row>
    <row r="8574" spans="17:19" hidden="1">
      <c r="Q8574" t="str">
        <v/>
      </c>
      <c r="S8574" t="e">
        <v>#N/A</v>
      </c>
    </row>
    <row r="8575" spans="17:19" hidden="1">
      <c r="Q8575" t="str">
        <v/>
      </c>
      <c r="S8575" t="e">
        <v>#N/A</v>
      </c>
    </row>
    <row r="8576" spans="17:19" hidden="1">
      <c r="Q8576" t="str">
        <v/>
      </c>
      <c r="S8576" t="e">
        <v>#N/A</v>
      </c>
    </row>
    <row r="8577" spans="17:19" hidden="1">
      <c r="Q8577" t="str">
        <v/>
      </c>
      <c r="S8577" t="e">
        <v>#N/A</v>
      </c>
    </row>
    <row r="8578" spans="17:19" hidden="1">
      <c r="Q8578" t="str">
        <v/>
      </c>
      <c r="S8578" t="e">
        <v>#N/A</v>
      </c>
    </row>
    <row r="8579" spans="17:19" hidden="1">
      <c r="Q8579" t="str">
        <v/>
      </c>
      <c r="S8579" t="e">
        <v>#N/A</v>
      </c>
    </row>
    <row r="8580" spans="17:19" hidden="1">
      <c r="Q8580" t="str">
        <v/>
      </c>
      <c r="S8580" t="e">
        <v>#N/A</v>
      </c>
    </row>
    <row r="8581" spans="17:19" hidden="1">
      <c r="Q8581" t="str">
        <v/>
      </c>
      <c r="S8581" t="e">
        <v>#N/A</v>
      </c>
    </row>
    <row r="8582" spans="17:19" hidden="1">
      <c r="Q8582" t="str">
        <v/>
      </c>
      <c r="S8582" t="e">
        <v>#N/A</v>
      </c>
    </row>
    <row r="8583" spans="17:19" hidden="1">
      <c r="Q8583" t="str">
        <v/>
      </c>
      <c r="S8583" t="e">
        <v>#N/A</v>
      </c>
    </row>
    <row r="8584" spans="17:19" hidden="1">
      <c r="Q8584" t="str">
        <v/>
      </c>
      <c r="S8584" t="e">
        <v>#N/A</v>
      </c>
    </row>
    <row r="8585" spans="17:19" hidden="1">
      <c r="Q8585" t="str">
        <v/>
      </c>
      <c r="S8585" t="e">
        <v>#N/A</v>
      </c>
    </row>
    <row r="8586" spans="17:19" hidden="1">
      <c r="Q8586" t="str">
        <v/>
      </c>
      <c r="S8586" t="e">
        <v>#N/A</v>
      </c>
    </row>
    <row r="8587" spans="17:19" hidden="1">
      <c r="Q8587" t="str">
        <v/>
      </c>
      <c r="S8587" t="e">
        <v>#N/A</v>
      </c>
    </row>
    <row r="8588" spans="17:19" hidden="1">
      <c r="Q8588" t="str">
        <v/>
      </c>
      <c r="S8588" t="e">
        <v>#N/A</v>
      </c>
    </row>
    <row r="8589" spans="17:19" hidden="1">
      <c r="Q8589" t="str">
        <v/>
      </c>
      <c r="S8589" t="e">
        <v>#N/A</v>
      </c>
    </row>
    <row r="8590" spans="17:19" hidden="1">
      <c r="Q8590" t="str">
        <v/>
      </c>
      <c r="S8590" t="e">
        <v>#N/A</v>
      </c>
    </row>
    <row r="8591" spans="17:19" hidden="1">
      <c r="Q8591" t="str">
        <v/>
      </c>
      <c r="S8591" t="e">
        <v>#N/A</v>
      </c>
    </row>
    <row r="8592" spans="17:19" hidden="1">
      <c r="Q8592" t="str">
        <v/>
      </c>
      <c r="S8592" t="e">
        <v>#N/A</v>
      </c>
    </row>
    <row r="8593" spans="17:19" hidden="1">
      <c r="Q8593" t="str">
        <v/>
      </c>
      <c r="S8593" t="e">
        <v>#N/A</v>
      </c>
    </row>
    <row r="8594" spans="17:19" hidden="1">
      <c r="Q8594" t="str">
        <v/>
      </c>
      <c r="S8594" t="e">
        <v>#N/A</v>
      </c>
    </row>
    <row r="8595" spans="17:19" hidden="1">
      <c r="Q8595" t="str">
        <v/>
      </c>
      <c r="S8595" t="e">
        <v>#N/A</v>
      </c>
    </row>
    <row r="8596" spans="17:19" hidden="1">
      <c r="Q8596" t="str">
        <v/>
      </c>
      <c r="S8596" t="e">
        <v>#N/A</v>
      </c>
    </row>
    <row r="8597" spans="17:19" hidden="1">
      <c r="Q8597" t="str">
        <v/>
      </c>
      <c r="S8597" t="e">
        <v>#N/A</v>
      </c>
    </row>
    <row r="8598" spans="17:19" hidden="1">
      <c r="Q8598" t="str">
        <v/>
      </c>
      <c r="S8598" t="e">
        <v>#N/A</v>
      </c>
    </row>
    <row r="8599" spans="17:19" hidden="1">
      <c r="Q8599" t="str">
        <v/>
      </c>
      <c r="S8599" t="e">
        <v>#N/A</v>
      </c>
    </row>
    <row r="8600" spans="17:19" hidden="1">
      <c r="Q8600" t="str">
        <v/>
      </c>
      <c r="S8600" t="e">
        <v>#N/A</v>
      </c>
    </row>
    <row r="8601" spans="17:19" hidden="1">
      <c r="Q8601" t="str">
        <v/>
      </c>
      <c r="S8601" t="e">
        <v>#N/A</v>
      </c>
    </row>
    <row r="8602" spans="17:19" hidden="1">
      <c r="Q8602" t="str">
        <v/>
      </c>
      <c r="S8602" t="e">
        <v>#N/A</v>
      </c>
    </row>
    <row r="8603" spans="17:19" hidden="1">
      <c r="Q8603" t="str">
        <v/>
      </c>
      <c r="S8603" t="e">
        <v>#N/A</v>
      </c>
    </row>
    <row r="8604" spans="17:19" hidden="1">
      <c r="Q8604" t="str">
        <v/>
      </c>
      <c r="S8604" t="e">
        <v>#N/A</v>
      </c>
    </row>
    <row r="8605" spans="17:19" hidden="1">
      <c r="Q8605" t="str">
        <v/>
      </c>
      <c r="S8605" t="e">
        <v>#N/A</v>
      </c>
    </row>
    <row r="8606" spans="17:19" hidden="1">
      <c r="Q8606" t="str">
        <v/>
      </c>
      <c r="S8606" t="e">
        <v>#N/A</v>
      </c>
    </row>
    <row r="8607" spans="17:19" hidden="1">
      <c r="Q8607" t="str">
        <v/>
      </c>
      <c r="S8607" t="e">
        <v>#N/A</v>
      </c>
    </row>
    <row r="8608" spans="17:19" hidden="1">
      <c r="Q8608" t="str">
        <v/>
      </c>
      <c r="S8608" t="e">
        <v>#N/A</v>
      </c>
    </row>
    <row r="8609" spans="17:19" hidden="1">
      <c r="Q8609" t="str">
        <v/>
      </c>
      <c r="S8609" t="e">
        <v>#N/A</v>
      </c>
    </row>
    <row r="8610" spans="17:19" hidden="1">
      <c r="Q8610" t="str">
        <v/>
      </c>
      <c r="S8610" t="e">
        <v>#N/A</v>
      </c>
    </row>
    <row r="8611" spans="17:19" hidden="1">
      <c r="Q8611" t="str">
        <v/>
      </c>
      <c r="S8611" t="e">
        <v>#N/A</v>
      </c>
    </row>
    <row r="8612" spans="17:19" hidden="1">
      <c r="Q8612" t="str">
        <v/>
      </c>
      <c r="S8612" t="e">
        <v>#N/A</v>
      </c>
    </row>
    <row r="8613" spans="17:19" hidden="1">
      <c r="Q8613" t="str">
        <v/>
      </c>
      <c r="S8613" t="e">
        <v>#N/A</v>
      </c>
    </row>
    <row r="8614" spans="17:19" hidden="1">
      <c r="Q8614" t="str">
        <v/>
      </c>
      <c r="S8614" t="e">
        <v>#N/A</v>
      </c>
    </row>
    <row r="8615" spans="17:19" hidden="1">
      <c r="Q8615" t="str">
        <v/>
      </c>
      <c r="S8615" t="e">
        <v>#N/A</v>
      </c>
    </row>
    <row r="8616" spans="17:19" hidden="1">
      <c r="Q8616" t="str">
        <v/>
      </c>
      <c r="S8616" t="e">
        <v>#N/A</v>
      </c>
    </row>
    <row r="8617" spans="17:19" hidden="1">
      <c r="Q8617" t="str">
        <v/>
      </c>
      <c r="S8617" t="e">
        <v>#N/A</v>
      </c>
    </row>
    <row r="8618" spans="17:19" hidden="1">
      <c r="Q8618" t="str">
        <v/>
      </c>
      <c r="S8618" t="e">
        <v>#N/A</v>
      </c>
    </row>
    <row r="8619" spans="17:19" hidden="1">
      <c r="Q8619" t="str">
        <v/>
      </c>
      <c r="S8619" t="e">
        <v>#N/A</v>
      </c>
    </row>
    <row r="8620" spans="17:19" hidden="1">
      <c r="Q8620" t="str">
        <v/>
      </c>
      <c r="S8620" t="e">
        <v>#N/A</v>
      </c>
    </row>
    <row r="8621" spans="17:19" hidden="1">
      <c r="Q8621" t="str">
        <v/>
      </c>
      <c r="S8621" t="e">
        <v>#N/A</v>
      </c>
    </row>
    <row r="8622" spans="17:19" hidden="1">
      <c r="Q8622" t="str">
        <v/>
      </c>
      <c r="S8622" t="e">
        <v>#N/A</v>
      </c>
    </row>
    <row r="8623" spans="17:19" hidden="1">
      <c r="Q8623" t="str">
        <v/>
      </c>
      <c r="S8623" t="e">
        <v>#N/A</v>
      </c>
    </row>
    <row r="8624" spans="17:19" hidden="1">
      <c r="Q8624" t="str">
        <v/>
      </c>
      <c r="S8624" t="e">
        <v>#N/A</v>
      </c>
    </row>
    <row r="8625" spans="17:19" hidden="1">
      <c r="Q8625" t="str">
        <v/>
      </c>
      <c r="S8625" t="e">
        <v>#N/A</v>
      </c>
    </row>
    <row r="8626" spans="17:19" hidden="1">
      <c r="Q8626" t="str">
        <v/>
      </c>
      <c r="S8626" t="e">
        <v>#N/A</v>
      </c>
    </row>
    <row r="8627" spans="17:19" hidden="1">
      <c r="Q8627" t="str">
        <v/>
      </c>
      <c r="S8627" t="e">
        <v>#N/A</v>
      </c>
    </row>
    <row r="8628" spans="17:19" hidden="1">
      <c r="Q8628" t="str">
        <v/>
      </c>
      <c r="S8628" t="e">
        <v>#N/A</v>
      </c>
    </row>
    <row r="8629" spans="17:19" hidden="1">
      <c r="Q8629" t="str">
        <v/>
      </c>
      <c r="S8629" t="e">
        <v>#N/A</v>
      </c>
    </row>
    <row r="8630" spans="17:19" hidden="1">
      <c r="Q8630" t="str">
        <v/>
      </c>
      <c r="S8630" t="e">
        <v>#N/A</v>
      </c>
    </row>
    <row r="8631" spans="17:19" hidden="1">
      <c r="Q8631" t="str">
        <v/>
      </c>
      <c r="S8631" t="e">
        <v>#N/A</v>
      </c>
    </row>
    <row r="8632" spans="17:19" hidden="1">
      <c r="Q8632" t="str">
        <v/>
      </c>
      <c r="S8632" t="e">
        <v>#N/A</v>
      </c>
    </row>
    <row r="8633" spans="17:19" hidden="1">
      <c r="Q8633" t="str">
        <v/>
      </c>
      <c r="S8633" t="e">
        <v>#N/A</v>
      </c>
    </row>
    <row r="8634" spans="17:19" hidden="1">
      <c r="Q8634" t="str">
        <v/>
      </c>
      <c r="S8634" t="e">
        <v>#N/A</v>
      </c>
    </row>
    <row r="8635" spans="17:19" hidden="1">
      <c r="Q8635" t="str">
        <v/>
      </c>
      <c r="S8635" t="e">
        <v>#N/A</v>
      </c>
    </row>
    <row r="8636" spans="17:19" hidden="1">
      <c r="Q8636" t="str">
        <v/>
      </c>
      <c r="S8636" t="e">
        <v>#N/A</v>
      </c>
    </row>
    <row r="8637" spans="17:19" hidden="1">
      <c r="Q8637" t="str">
        <v/>
      </c>
      <c r="S8637" t="e">
        <v>#N/A</v>
      </c>
    </row>
    <row r="8638" spans="17:19" hidden="1">
      <c r="Q8638" t="str">
        <v/>
      </c>
      <c r="S8638" t="e">
        <v>#N/A</v>
      </c>
    </row>
    <row r="8639" spans="17:19" hidden="1">
      <c r="Q8639" t="str">
        <v/>
      </c>
      <c r="S8639" t="e">
        <v>#N/A</v>
      </c>
    </row>
    <row r="8640" spans="17:19" hidden="1">
      <c r="Q8640" t="str">
        <v/>
      </c>
      <c r="S8640" t="e">
        <v>#N/A</v>
      </c>
    </row>
    <row r="8641" spans="17:19" hidden="1">
      <c r="Q8641" t="str">
        <v/>
      </c>
      <c r="S8641" t="e">
        <v>#N/A</v>
      </c>
    </row>
    <row r="8642" spans="17:19" hidden="1">
      <c r="Q8642" t="str">
        <v/>
      </c>
      <c r="S8642" t="e">
        <v>#N/A</v>
      </c>
    </row>
    <row r="8643" spans="17:19" hidden="1">
      <c r="Q8643" t="str">
        <v/>
      </c>
      <c r="S8643" t="e">
        <v>#N/A</v>
      </c>
    </row>
    <row r="8644" spans="17:19" hidden="1">
      <c r="Q8644" t="str">
        <v/>
      </c>
      <c r="S8644" t="e">
        <v>#N/A</v>
      </c>
    </row>
    <row r="8645" spans="17:19" hidden="1">
      <c r="Q8645" t="str">
        <v/>
      </c>
      <c r="S8645" t="e">
        <v>#N/A</v>
      </c>
    </row>
    <row r="8646" spans="17:19" hidden="1">
      <c r="Q8646" t="str">
        <v/>
      </c>
      <c r="S8646" t="e">
        <v>#N/A</v>
      </c>
    </row>
    <row r="8647" spans="17:19" hidden="1">
      <c r="Q8647" t="str">
        <v/>
      </c>
      <c r="S8647" t="e">
        <v>#N/A</v>
      </c>
    </row>
    <row r="8648" spans="17:19" hidden="1">
      <c r="Q8648" t="str">
        <v/>
      </c>
      <c r="S8648" t="e">
        <v>#N/A</v>
      </c>
    </row>
    <row r="8649" spans="17:19" hidden="1">
      <c r="Q8649" t="str">
        <v/>
      </c>
      <c r="S8649" t="e">
        <v>#N/A</v>
      </c>
    </row>
    <row r="8650" spans="17:19" hidden="1">
      <c r="Q8650" t="str">
        <v/>
      </c>
      <c r="S8650" t="e">
        <v>#N/A</v>
      </c>
    </row>
    <row r="8651" spans="17:19" hidden="1">
      <c r="Q8651" t="str">
        <v/>
      </c>
      <c r="S8651" t="e">
        <v>#N/A</v>
      </c>
    </row>
    <row r="8652" spans="17:19" hidden="1">
      <c r="Q8652" t="str">
        <v/>
      </c>
      <c r="S8652" t="e">
        <v>#N/A</v>
      </c>
    </row>
    <row r="8653" spans="17:19" hidden="1">
      <c r="Q8653" t="str">
        <v/>
      </c>
      <c r="S8653" t="e">
        <v>#N/A</v>
      </c>
    </row>
    <row r="8654" spans="17:19" hidden="1">
      <c r="Q8654" t="str">
        <v/>
      </c>
      <c r="S8654" t="e">
        <v>#N/A</v>
      </c>
    </row>
    <row r="8655" spans="17:19" hidden="1">
      <c r="Q8655" t="str">
        <v/>
      </c>
      <c r="S8655" t="e">
        <v>#N/A</v>
      </c>
    </row>
    <row r="8656" spans="17:19" hidden="1">
      <c r="Q8656" t="str">
        <v/>
      </c>
      <c r="S8656" t="e">
        <v>#N/A</v>
      </c>
    </row>
    <row r="8657" spans="17:19" hidden="1">
      <c r="Q8657" t="str">
        <v/>
      </c>
      <c r="S8657" t="e">
        <v>#N/A</v>
      </c>
    </row>
    <row r="8658" spans="17:19" hidden="1">
      <c r="Q8658" t="str">
        <v/>
      </c>
      <c r="S8658" t="e">
        <v>#N/A</v>
      </c>
    </row>
    <row r="8659" spans="17:19" hidden="1">
      <c r="Q8659" t="str">
        <v/>
      </c>
      <c r="S8659" t="e">
        <v>#N/A</v>
      </c>
    </row>
    <row r="8660" spans="17:19" hidden="1">
      <c r="Q8660" t="str">
        <v/>
      </c>
      <c r="S8660" t="e">
        <v>#N/A</v>
      </c>
    </row>
    <row r="8661" spans="17:19" hidden="1">
      <c r="Q8661" t="str">
        <v/>
      </c>
      <c r="S8661" t="e">
        <v>#N/A</v>
      </c>
    </row>
    <row r="8662" spans="17:19" hidden="1">
      <c r="Q8662" t="str">
        <v/>
      </c>
      <c r="S8662" t="e">
        <v>#N/A</v>
      </c>
    </row>
    <row r="8663" spans="17:19" hidden="1">
      <c r="Q8663" t="str">
        <v/>
      </c>
      <c r="S8663" t="e">
        <v>#N/A</v>
      </c>
    </row>
    <row r="8664" spans="17:19" hidden="1">
      <c r="Q8664" t="str">
        <v/>
      </c>
      <c r="S8664" t="e">
        <v>#N/A</v>
      </c>
    </row>
    <row r="8665" spans="17:19" hidden="1">
      <c r="Q8665" t="str">
        <v/>
      </c>
      <c r="S8665" t="e">
        <v>#N/A</v>
      </c>
    </row>
    <row r="8666" spans="17:19" hidden="1">
      <c r="Q8666" t="str">
        <v/>
      </c>
      <c r="S8666" t="e">
        <v>#N/A</v>
      </c>
    </row>
    <row r="8667" spans="17:19" hidden="1">
      <c r="Q8667" t="str">
        <v/>
      </c>
      <c r="S8667" t="e">
        <v>#N/A</v>
      </c>
    </row>
    <row r="8668" spans="17:19" hidden="1">
      <c r="Q8668" t="str">
        <v/>
      </c>
      <c r="S8668" t="e">
        <v>#N/A</v>
      </c>
    </row>
    <row r="8669" spans="17:19" hidden="1">
      <c r="Q8669" t="str">
        <v/>
      </c>
      <c r="S8669" t="e">
        <v>#N/A</v>
      </c>
    </row>
    <row r="8670" spans="17:19" hidden="1">
      <c r="Q8670" t="str">
        <v/>
      </c>
      <c r="S8670" t="e">
        <v>#N/A</v>
      </c>
    </row>
    <row r="8671" spans="17:19" hidden="1">
      <c r="Q8671" t="str">
        <v/>
      </c>
      <c r="S8671" t="e">
        <v>#N/A</v>
      </c>
    </row>
    <row r="8672" spans="17:19" hidden="1">
      <c r="Q8672" t="str">
        <v/>
      </c>
      <c r="S8672" t="e">
        <v>#N/A</v>
      </c>
    </row>
    <row r="8673" spans="17:19" hidden="1">
      <c r="Q8673" t="str">
        <v/>
      </c>
      <c r="S8673" t="e">
        <v>#N/A</v>
      </c>
    </row>
    <row r="8674" spans="17:19" hidden="1">
      <c r="Q8674" t="str">
        <v/>
      </c>
      <c r="S8674" t="e">
        <v>#N/A</v>
      </c>
    </row>
    <row r="8675" spans="17:19" hidden="1">
      <c r="Q8675" t="str">
        <v/>
      </c>
      <c r="S8675" t="e">
        <v>#N/A</v>
      </c>
    </row>
    <row r="8676" spans="17:19" hidden="1">
      <c r="Q8676" t="str">
        <v/>
      </c>
      <c r="S8676" t="e">
        <v>#N/A</v>
      </c>
    </row>
    <row r="8677" spans="17:19" hidden="1">
      <c r="Q8677" t="str">
        <v/>
      </c>
      <c r="S8677" t="e">
        <v>#N/A</v>
      </c>
    </row>
    <row r="8678" spans="17:19" hidden="1">
      <c r="Q8678" t="str">
        <v/>
      </c>
      <c r="S8678" t="e">
        <v>#N/A</v>
      </c>
    </row>
    <row r="8679" spans="17:19" hidden="1">
      <c r="Q8679" t="str">
        <v/>
      </c>
      <c r="S8679" t="e">
        <v>#N/A</v>
      </c>
    </row>
    <row r="8680" spans="17:19" hidden="1">
      <c r="Q8680" t="str">
        <v/>
      </c>
      <c r="S8680" t="e">
        <v>#N/A</v>
      </c>
    </row>
    <row r="8681" spans="17:19" hidden="1">
      <c r="Q8681" t="str">
        <v/>
      </c>
      <c r="S8681" t="e">
        <v>#N/A</v>
      </c>
    </row>
    <row r="8682" spans="17:19" hidden="1">
      <c r="Q8682" t="str">
        <v/>
      </c>
      <c r="S8682" t="e">
        <v>#N/A</v>
      </c>
    </row>
    <row r="8683" spans="17:19" hidden="1">
      <c r="Q8683" t="str">
        <v/>
      </c>
      <c r="S8683" t="e">
        <v>#N/A</v>
      </c>
    </row>
    <row r="8684" spans="17:19" hidden="1">
      <c r="Q8684" t="str">
        <v/>
      </c>
      <c r="S8684" t="e">
        <v>#N/A</v>
      </c>
    </row>
    <row r="8685" spans="17:19" hidden="1">
      <c r="Q8685" t="str">
        <v/>
      </c>
      <c r="S8685" t="e">
        <v>#N/A</v>
      </c>
    </row>
    <row r="8686" spans="17:19" hidden="1">
      <c r="Q8686" t="str">
        <v/>
      </c>
      <c r="S8686" t="e">
        <v>#N/A</v>
      </c>
    </row>
    <row r="8687" spans="17:19" hidden="1">
      <c r="Q8687" t="str">
        <v/>
      </c>
      <c r="S8687" t="e">
        <v>#N/A</v>
      </c>
    </row>
    <row r="8688" spans="17:19" hidden="1">
      <c r="Q8688" t="str">
        <v/>
      </c>
      <c r="S8688" t="e">
        <v>#N/A</v>
      </c>
    </row>
    <row r="8689" spans="17:19" hidden="1">
      <c r="Q8689" t="str">
        <v/>
      </c>
      <c r="S8689" t="e">
        <v>#N/A</v>
      </c>
    </row>
    <row r="8690" spans="17:19" hidden="1">
      <c r="Q8690" t="str">
        <v/>
      </c>
      <c r="S8690" t="e">
        <v>#N/A</v>
      </c>
    </row>
    <row r="8691" spans="17:19" hidden="1">
      <c r="Q8691" t="str">
        <v/>
      </c>
      <c r="S8691" t="e">
        <v>#N/A</v>
      </c>
    </row>
    <row r="8692" spans="17:19" hidden="1">
      <c r="Q8692" t="str">
        <v/>
      </c>
      <c r="S8692" t="e">
        <v>#N/A</v>
      </c>
    </row>
    <row r="8693" spans="17:19" hidden="1">
      <c r="Q8693" t="str">
        <v/>
      </c>
      <c r="S8693" t="e">
        <v>#N/A</v>
      </c>
    </row>
    <row r="8694" spans="17:19" hidden="1">
      <c r="Q8694" t="str">
        <v/>
      </c>
      <c r="S8694" t="e">
        <v>#N/A</v>
      </c>
    </row>
    <row r="8695" spans="17:19" hidden="1">
      <c r="Q8695" t="str">
        <v/>
      </c>
      <c r="S8695" t="e">
        <v>#N/A</v>
      </c>
    </row>
    <row r="8696" spans="17:19" hidden="1">
      <c r="Q8696" t="str">
        <v/>
      </c>
      <c r="S8696" t="e">
        <v>#N/A</v>
      </c>
    </row>
    <row r="8697" spans="17:19" hidden="1">
      <c r="Q8697" t="str">
        <v/>
      </c>
      <c r="S8697" t="e">
        <v>#N/A</v>
      </c>
    </row>
    <row r="8698" spans="17:19" hidden="1">
      <c r="Q8698" t="str">
        <v/>
      </c>
      <c r="S8698" t="e">
        <v>#N/A</v>
      </c>
    </row>
    <row r="8699" spans="17:19" hidden="1">
      <c r="Q8699" t="str">
        <v/>
      </c>
      <c r="S8699" t="e">
        <v>#N/A</v>
      </c>
    </row>
    <row r="8700" spans="17:19" hidden="1">
      <c r="Q8700" t="str">
        <v/>
      </c>
      <c r="S8700" t="e">
        <v>#N/A</v>
      </c>
    </row>
    <row r="8701" spans="17:19" hidden="1">
      <c r="Q8701" t="str">
        <v/>
      </c>
      <c r="S8701" t="e">
        <v>#N/A</v>
      </c>
    </row>
    <row r="8702" spans="17:19" hidden="1">
      <c r="Q8702" t="str">
        <v/>
      </c>
      <c r="S8702" t="e">
        <v>#N/A</v>
      </c>
    </row>
    <row r="8703" spans="17:19" hidden="1">
      <c r="Q8703" t="str">
        <v/>
      </c>
      <c r="S8703" t="e">
        <v>#N/A</v>
      </c>
    </row>
    <row r="8704" spans="17:19" hidden="1">
      <c r="Q8704" t="str">
        <v/>
      </c>
      <c r="S8704" t="e">
        <v>#N/A</v>
      </c>
    </row>
    <row r="8705" spans="17:19" hidden="1">
      <c r="Q8705" t="str">
        <v/>
      </c>
      <c r="S8705" t="e">
        <v>#N/A</v>
      </c>
    </row>
    <row r="8706" spans="17:19" hidden="1">
      <c r="Q8706" t="str">
        <v/>
      </c>
      <c r="S8706" t="e">
        <v>#N/A</v>
      </c>
    </row>
    <row r="8707" spans="17:19" hidden="1">
      <c r="Q8707" t="str">
        <v/>
      </c>
      <c r="S8707" t="e">
        <v>#N/A</v>
      </c>
    </row>
    <row r="8708" spans="17:19" hidden="1">
      <c r="Q8708" t="str">
        <v/>
      </c>
      <c r="S8708" t="e">
        <v>#N/A</v>
      </c>
    </row>
    <row r="8709" spans="17:19" hidden="1">
      <c r="Q8709" t="str">
        <v/>
      </c>
      <c r="S8709" t="e">
        <v>#N/A</v>
      </c>
    </row>
    <row r="8710" spans="17:19" hidden="1">
      <c r="Q8710" t="str">
        <v/>
      </c>
      <c r="S8710" t="e">
        <v>#N/A</v>
      </c>
    </row>
    <row r="8711" spans="17:19" hidden="1">
      <c r="Q8711" t="str">
        <v/>
      </c>
      <c r="S8711" t="e">
        <v>#N/A</v>
      </c>
    </row>
    <row r="8712" spans="17:19" hidden="1">
      <c r="Q8712" t="str">
        <v/>
      </c>
      <c r="S8712" t="e">
        <v>#N/A</v>
      </c>
    </row>
    <row r="8713" spans="17:19" hidden="1">
      <c r="Q8713" t="str">
        <v/>
      </c>
      <c r="S8713" t="e">
        <v>#N/A</v>
      </c>
    </row>
    <row r="8714" spans="17:19" hidden="1">
      <c r="Q8714" t="str">
        <v/>
      </c>
      <c r="S8714" t="e">
        <v>#N/A</v>
      </c>
    </row>
    <row r="8715" spans="17:19" hidden="1">
      <c r="Q8715" t="str">
        <v/>
      </c>
      <c r="S8715" t="e">
        <v>#N/A</v>
      </c>
    </row>
    <row r="8716" spans="17:19" hidden="1">
      <c r="Q8716" t="str">
        <v/>
      </c>
      <c r="S8716" t="e">
        <v>#N/A</v>
      </c>
    </row>
    <row r="8717" spans="17:19" hidden="1">
      <c r="Q8717" t="str">
        <v/>
      </c>
      <c r="S8717" t="e">
        <v>#N/A</v>
      </c>
    </row>
    <row r="8718" spans="17:19" hidden="1">
      <c r="Q8718" t="str">
        <v/>
      </c>
      <c r="S8718" t="e">
        <v>#N/A</v>
      </c>
    </row>
    <row r="8719" spans="17:19" hidden="1">
      <c r="Q8719" t="str">
        <v/>
      </c>
      <c r="S8719" t="e">
        <v>#N/A</v>
      </c>
    </row>
    <row r="8720" spans="17:19" hidden="1">
      <c r="Q8720" t="str">
        <v/>
      </c>
      <c r="S8720" t="e">
        <v>#N/A</v>
      </c>
    </row>
    <row r="8721" spans="17:19" hidden="1">
      <c r="Q8721" t="str">
        <v/>
      </c>
      <c r="S8721" t="e">
        <v>#N/A</v>
      </c>
    </row>
    <row r="8722" spans="17:19" hidden="1">
      <c r="Q8722" t="str">
        <v/>
      </c>
      <c r="S8722" t="e">
        <v>#N/A</v>
      </c>
    </row>
    <row r="8723" spans="17:19" hidden="1">
      <c r="Q8723" t="str">
        <v/>
      </c>
      <c r="S8723" t="e">
        <v>#N/A</v>
      </c>
    </row>
    <row r="8724" spans="17:19" hidden="1">
      <c r="Q8724" t="str">
        <v/>
      </c>
      <c r="S8724" t="e">
        <v>#N/A</v>
      </c>
    </row>
    <row r="8725" spans="17:19" hidden="1">
      <c r="Q8725" t="str">
        <v/>
      </c>
      <c r="S8725" t="e">
        <v>#N/A</v>
      </c>
    </row>
    <row r="8726" spans="17:19" hidden="1">
      <c r="Q8726" t="str">
        <v/>
      </c>
      <c r="S8726" t="e">
        <v>#N/A</v>
      </c>
    </row>
    <row r="8727" spans="17:19" hidden="1">
      <c r="Q8727" t="str">
        <v/>
      </c>
      <c r="S8727" t="e">
        <v>#N/A</v>
      </c>
    </row>
    <row r="8728" spans="17:19" hidden="1">
      <c r="Q8728" t="str">
        <v/>
      </c>
      <c r="S8728" t="e">
        <v>#N/A</v>
      </c>
    </row>
    <row r="8729" spans="17:19" hidden="1">
      <c r="Q8729" t="str">
        <v/>
      </c>
      <c r="S8729" t="e">
        <v>#N/A</v>
      </c>
    </row>
    <row r="8730" spans="17:19" hidden="1">
      <c r="Q8730" t="str">
        <v/>
      </c>
      <c r="S8730" t="e">
        <v>#N/A</v>
      </c>
    </row>
    <row r="8731" spans="17:19" hidden="1">
      <c r="Q8731" t="str">
        <v/>
      </c>
      <c r="S8731" t="e">
        <v>#N/A</v>
      </c>
    </row>
    <row r="8732" spans="17:19" hidden="1">
      <c r="Q8732" t="str">
        <v/>
      </c>
      <c r="S8732" t="e">
        <v>#N/A</v>
      </c>
    </row>
    <row r="8733" spans="17:19" hidden="1">
      <c r="Q8733" t="str">
        <v/>
      </c>
      <c r="S8733" t="e">
        <v>#N/A</v>
      </c>
    </row>
    <row r="8734" spans="17:19" hidden="1">
      <c r="Q8734" t="str">
        <v/>
      </c>
      <c r="S8734" t="e">
        <v>#N/A</v>
      </c>
    </row>
    <row r="8735" spans="17:19" hidden="1">
      <c r="Q8735" t="str">
        <v/>
      </c>
      <c r="S8735" t="e">
        <v>#N/A</v>
      </c>
    </row>
    <row r="8736" spans="17:19" hidden="1">
      <c r="Q8736" t="str">
        <v/>
      </c>
      <c r="S8736" t="e">
        <v>#N/A</v>
      </c>
    </row>
    <row r="8737" spans="17:19" hidden="1">
      <c r="Q8737" t="str">
        <v/>
      </c>
      <c r="S8737" t="e">
        <v>#N/A</v>
      </c>
    </row>
    <row r="8738" spans="17:19" hidden="1">
      <c r="Q8738" t="str">
        <v/>
      </c>
      <c r="S8738" t="e">
        <v>#N/A</v>
      </c>
    </row>
    <row r="8739" spans="17:19" hidden="1">
      <c r="Q8739" t="str">
        <v/>
      </c>
      <c r="S8739" t="e">
        <v>#N/A</v>
      </c>
    </row>
    <row r="8740" spans="17:19" hidden="1">
      <c r="Q8740" t="str">
        <v/>
      </c>
      <c r="S8740" t="e">
        <v>#N/A</v>
      </c>
    </row>
    <row r="8741" spans="17:19" hidden="1">
      <c r="Q8741" t="str">
        <v/>
      </c>
      <c r="S8741" t="e">
        <v>#N/A</v>
      </c>
    </row>
    <row r="8742" spans="17:19" hidden="1">
      <c r="Q8742" t="str">
        <v/>
      </c>
      <c r="S8742" t="e">
        <v>#N/A</v>
      </c>
    </row>
    <row r="8743" spans="17:19" hidden="1">
      <c r="Q8743" t="str">
        <v/>
      </c>
      <c r="S8743" t="e">
        <v>#N/A</v>
      </c>
    </row>
    <row r="8744" spans="17:19" hidden="1">
      <c r="Q8744" t="str">
        <v/>
      </c>
      <c r="S8744" t="e">
        <v>#N/A</v>
      </c>
    </row>
    <row r="8745" spans="17:19" hidden="1">
      <c r="Q8745" t="str">
        <v/>
      </c>
      <c r="S8745" t="e">
        <v>#N/A</v>
      </c>
    </row>
    <row r="8746" spans="17:19" hidden="1">
      <c r="Q8746" t="str">
        <v/>
      </c>
      <c r="S8746" t="e">
        <v>#N/A</v>
      </c>
    </row>
    <row r="8747" spans="17:19" hidden="1">
      <c r="Q8747" t="str">
        <v/>
      </c>
      <c r="S8747" t="e">
        <v>#N/A</v>
      </c>
    </row>
    <row r="8748" spans="17:19" hidden="1">
      <c r="Q8748" t="str">
        <v/>
      </c>
      <c r="S8748" t="e">
        <v>#N/A</v>
      </c>
    </row>
    <row r="8749" spans="17:19" hidden="1">
      <c r="Q8749" t="str">
        <v/>
      </c>
      <c r="S8749" t="e">
        <v>#N/A</v>
      </c>
    </row>
    <row r="8750" spans="17:19" hidden="1">
      <c r="Q8750" t="str">
        <v/>
      </c>
      <c r="S8750" t="e">
        <v>#N/A</v>
      </c>
    </row>
    <row r="8751" spans="17:19" hidden="1">
      <c r="Q8751" t="str">
        <v/>
      </c>
      <c r="S8751" t="e">
        <v>#N/A</v>
      </c>
    </row>
    <row r="8752" spans="17:19" hidden="1">
      <c r="Q8752" t="str">
        <v/>
      </c>
      <c r="S8752" t="e">
        <v>#N/A</v>
      </c>
    </row>
    <row r="8753" spans="17:19" hidden="1">
      <c r="Q8753" t="str">
        <v/>
      </c>
      <c r="S8753" t="e">
        <v>#N/A</v>
      </c>
    </row>
    <row r="8754" spans="17:19" hidden="1">
      <c r="Q8754" t="str">
        <v/>
      </c>
      <c r="S8754" t="e">
        <v>#N/A</v>
      </c>
    </row>
    <row r="8755" spans="17:19" hidden="1">
      <c r="Q8755" t="str">
        <v/>
      </c>
      <c r="S8755" t="e">
        <v>#N/A</v>
      </c>
    </row>
    <row r="8756" spans="17:19" hidden="1">
      <c r="Q8756" t="str">
        <v/>
      </c>
      <c r="S8756" t="e">
        <v>#N/A</v>
      </c>
    </row>
    <row r="8757" spans="17:19" hidden="1">
      <c r="Q8757" t="str">
        <v/>
      </c>
      <c r="S8757" t="e">
        <v>#N/A</v>
      </c>
    </row>
    <row r="8758" spans="17:19" hidden="1">
      <c r="Q8758" t="str">
        <v/>
      </c>
      <c r="S8758" t="e">
        <v>#N/A</v>
      </c>
    </row>
    <row r="8759" spans="17:19" hidden="1">
      <c r="Q8759" t="str">
        <v/>
      </c>
      <c r="S8759" t="e">
        <v>#N/A</v>
      </c>
    </row>
    <row r="8760" spans="17:19" hidden="1">
      <c r="Q8760" t="str">
        <v/>
      </c>
      <c r="S8760" t="e">
        <v>#N/A</v>
      </c>
    </row>
    <row r="8761" spans="17:19" hidden="1">
      <c r="Q8761" t="str">
        <v/>
      </c>
      <c r="S8761" t="e">
        <v>#N/A</v>
      </c>
    </row>
    <row r="8762" spans="17:19" hidden="1">
      <c r="Q8762" t="str">
        <v/>
      </c>
      <c r="S8762" t="e">
        <v>#N/A</v>
      </c>
    </row>
    <row r="8763" spans="17:19" hidden="1">
      <c r="Q8763" t="str">
        <v/>
      </c>
      <c r="S8763" t="e">
        <v>#N/A</v>
      </c>
    </row>
    <row r="8764" spans="17:19" hidden="1">
      <c r="Q8764" t="str">
        <v/>
      </c>
      <c r="S8764" t="e">
        <v>#N/A</v>
      </c>
    </row>
    <row r="8765" spans="17:19" hidden="1">
      <c r="Q8765" t="str">
        <v/>
      </c>
      <c r="S8765" t="e">
        <v>#N/A</v>
      </c>
    </row>
    <row r="8766" spans="17:19" hidden="1">
      <c r="Q8766" t="str">
        <v/>
      </c>
      <c r="S8766" t="e">
        <v>#N/A</v>
      </c>
    </row>
    <row r="8767" spans="17:19" hidden="1">
      <c r="Q8767" t="str">
        <v/>
      </c>
      <c r="S8767" t="e">
        <v>#N/A</v>
      </c>
    </row>
    <row r="8768" spans="17:19" hidden="1">
      <c r="Q8768" t="str">
        <v/>
      </c>
      <c r="S8768" t="e">
        <v>#N/A</v>
      </c>
    </row>
    <row r="8769" spans="17:19" hidden="1">
      <c r="Q8769" t="str">
        <v/>
      </c>
      <c r="S8769" t="e">
        <v>#N/A</v>
      </c>
    </row>
    <row r="8770" spans="17:19" hidden="1">
      <c r="Q8770" t="str">
        <v/>
      </c>
      <c r="S8770" t="e">
        <v>#N/A</v>
      </c>
    </row>
    <row r="8771" spans="17:19" hidden="1">
      <c r="Q8771" t="str">
        <v/>
      </c>
      <c r="S8771" t="e">
        <v>#N/A</v>
      </c>
    </row>
    <row r="8772" spans="17:19" hidden="1">
      <c r="Q8772" t="str">
        <v/>
      </c>
      <c r="S8772" t="e">
        <v>#N/A</v>
      </c>
    </row>
    <row r="8773" spans="17:19" hidden="1">
      <c r="Q8773" t="str">
        <v/>
      </c>
      <c r="S8773" t="e">
        <v>#N/A</v>
      </c>
    </row>
    <row r="8774" spans="17:19" hidden="1">
      <c r="Q8774" t="str">
        <v/>
      </c>
      <c r="S8774" t="e">
        <v>#N/A</v>
      </c>
    </row>
    <row r="8775" spans="17:19" hidden="1">
      <c r="Q8775" t="str">
        <v/>
      </c>
      <c r="S8775" t="e">
        <v>#N/A</v>
      </c>
    </row>
    <row r="8776" spans="17:19" hidden="1">
      <c r="Q8776" t="str">
        <v/>
      </c>
      <c r="S8776" t="e">
        <v>#N/A</v>
      </c>
    </row>
    <row r="8777" spans="17:19" hidden="1">
      <c r="Q8777" t="str">
        <v/>
      </c>
      <c r="S8777" t="e">
        <v>#N/A</v>
      </c>
    </row>
    <row r="8778" spans="17:19" hidden="1">
      <c r="Q8778" t="str">
        <v/>
      </c>
      <c r="S8778" t="e">
        <v>#N/A</v>
      </c>
    </row>
    <row r="8779" spans="17:19" hidden="1">
      <c r="Q8779" t="str">
        <v/>
      </c>
      <c r="S8779" t="e">
        <v>#N/A</v>
      </c>
    </row>
    <row r="8780" spans="17:19" hidden="1">
      <c r="Q8780" t="str">
        <v/>
      </c>
      <c r="S8780" t="e">
        <v>#N/A</v>
      </c>
    </row>
    <row r="8781" spans="17:19" hidden="1">
      <c r="Q8781" t="str">
        <v/>
      </c>
      <c r="S8781" t="e">
        <v>#N/A</v>
      </c>
    </row>
    <row r="8782" spans="17:19" hidden="1">
      <c r="Q8782" t="str">
        <v/>
      </c>
      <c r="S8782" t="e">
        <v>#N/A</v>
      </c>
    </row>
    <row r="8783" spans="17:19" hidden="1">
      <c r="Q8783" t="str">
        <v/>
      </c>
      <c r="S8783" t="e">
        <v>#N/A</v>
      </c>
    </row>
    <row r="8784" spans="17:19" hidden="1">
      <c r="Q8784" t="str">
        <v/>
      </c>
      <c r="S8784" t="e">
        <v>#N/A</v>
      </c>
    </row>
    <row r="8785" spans="17:19" hidden="1">
      <c r="Q8785" t="str">
        <v/>
      </c>
      <c r="S8785" t="e">
        <v>#N/A</v>
      </c>
    </row>
    <row r="8786" spans="17:19" hidden="1">
      <c r="Q8786" t="str">
        <v/>
      </c>
      <c r="S8786" t="e">
        <v>#N/A</v>
      </c>
    </row>
    <row r="8787" spans="17:19" hidden="1">
      <c r="Q8787" t="str">
        <v/>
      </c>
      <c r="S8787" t="e">
        <v>#N/A</v>
      </c>
    </row>
    <row r="8788" spans="17:19" hidden="1">
      <c r="Q8788" t="str">
        <v/>
      </c>
      <c r="S8788" t="e">
        <v>#N/A</v>
      </c>
    </row>
    <row r="8789" spans="17:19" hidden="1">
      <c r="Q8789" t="str">
        <v/>
      </c>
      <c r="S8789" t="e">
        <v>#N/A</v>
      </c>
    </row>
    <row r="8790" spans="17:19" hidden="1">
      <c r="Q8790" t="str">
        <v/>
      </c>
      <c r="S8790" t="e">
        <v>#N/A</v>
      </c>
    </row>
    <row r="8791" spans="17:19" hidden="1">
      <c r="Q8791" t="str">
        <v/>
      </c>
      <c r="S8791" t="e">
        <v>#N/A</v>
      </c>
    </row>
    <row r="8792" spans="17:19" hidden="1">
      <c r="Q8792" t="str">
        <v/>
      </c>
      <c r="S8792" t="e">
        <v>#N/A</v>
      </c>
    </row>
    <row r="8793" spans="17:19" hidden="1">
      <c r="Q8793" t="str">
        <v/>
      </c>
      <c r="S8793" t="e">
        <v>#N/A</v>
      </c>
    </row>
    <row r="8794" spans="17:19" hidden="1">
      <c r="Q8794" t="str">
        <v/>
      </c>
      <c r="S8794" t="e">
        <v>#N/A</v>
      </c>
    </row>
    <row r="8795" spans="17:19" hidden="1">
      <c r="Q8795" t="str">
        <v/>
      </c>
      <c r="S8795" t="e">
        <v>#N/A</v>
      </c>
    </row>
    <row r="8796" spans="17:19" hidden="1">
      <c r="Q8796" t="str">
        <v/>
      </c>
      <c r="S8796" t="e">
        <v>#N/A</v>
      </c>
    </row>
    <row r="8797" spans="17:19" hidden="1">
      <c r="Q8797" t="str">
        <v/>
      </c>
      <c r="S8797" t="e">
        <v>#N/A</v>
      </c>
    </row>
    <row r="8798" spans="17:19" hidden="1">
      <c r="Q8798" t="str">
        <v/>
      </c>
      <c r="S8798" t="e">
        <v>#N/A</v>
      </c>
    </row>
    <row r="8799" spans="17:19" hidden="1">
      <c r="Q8799" t="str">
        <v/>
      </c>
      <c r="S8799" t="e">
        <v>#N/A</v>
      </c>
    </row>
    <row r="8800" spans="17:19" hidden="1">
      <c r="Q8800" t="str">
        <v/>
      </c>
      <c r="S8800" t="e">
        <v>#N/A</v>
      </c>
    </row>
    <row r="8801" spans="17:19" hidden="1">
      <c r="Q8801" t="str">
        <v/>
      </c>
      <c r="S8801" t="e">
        <v>#N/A</v>
      </c>
    </row>
    <row r="8802" spans="17:19" hidden="1">
      <c r="Q8802" t="str">
        <v/>
      </c>
      <c r="S8802" t="e">
        <v>#N/A</v>
      </c>
    </row>
    <row r="8803" spans="17:19" hidden="1">
      <c r="Q8803" t="str">
        <v/>
      </c>
      <c r="S8803" t="e">
        <v>#N/A</v>
      </c>
    </row>
    <row r="8804" spans="17:19" hidden="1">
      <c r="Q8804" t="str">
        <v/>
      </c>
      <c r="S8804" t="e">
        <v>#N/A</v>
      </c>
    </row>
    <row r="8805" spans="17:19" hidden="1">
      <c r="Q8805" t="str">
        <v/>
      </c>
      <c r="S8805" t="e">
        <v>#N/A</v>
      </c>
    </row>
    <row r="8806" spans="17:19" hidden="1">
      <c r="Q8806" t="str">
        <v/>
      </c>
      <c r="S8806" t="e">
        <v>#N/A</v>
      </c>
    </row>
    <row r="8807" spans="17:19" hidden="1">
      <c r="Q8807" t="str">
        <v/>
      </c>
      <c r="S8807" t="e">
        <v>#N/A</v>
      </c>
    </row>
    <row r="8808" spans="17:19" hidden="1">
      <c r="Q8808" t="str">
        <v/>
      </c>
      <c r="S8808" t="e">
        <v>#N/A</v>
      </c>
    </row>
    <row r="8809" spans="17:19" hidden="1">
      <c r="Q8809" t="str">
        <v/>
      </c>
      <c r="S8809" t="e">
        <v>#N/A</v>
      </c>
    </row>
    <row r="8810" spans="17:19" hidden="1">
      <c r="Q8810" t="str">
        <v/>
      </c>
      <c r="S8810" t="e">
        <v>#N/A</v>
      </c>
    </row>
    <row r="8811" spans="17:19" hidden="1">
      <c r="Q8811" t="str">
        <v/>
      </c>
      <c r="S8811" t="e">
        <v>#N/A</v>
      </c>
    </row>
    <row r="8812" spans="17:19" hidden="1">
      <c r="Q8812" t="str">
        <v/>
      </c>
      <c r="S8812" t="e">
        <v>#N/A</v>
      </c>
    </row>
    <row r="8813" spans="17:19" hidden="1">
      <c r="Q8813" t="str">
        <v/>
      </c>
      <c r="S8813" t="e">
        <v>#N/A</v>
      </c>
    </row>
    <row r="8814" spans="17:19" hidden="1">
      <c r="Q8814" t="str">
        <v/>
      </c>
      <c r="S8814" t="e">
        <v>#N/A</v>
      </c>
    </row>
    <row r="8815" spans="17:19" hidden="1">
      <c r="Q8815" t="str">
        <v/>
      </c>
      <c r="S8815" t="e">
        <v>#N/A</v>
      </c>
    </row>
    <row r="8816" spans="17:19" hidden="1">
      <c r="Q8816" t="str">
        <v/>
      </c>
      <c r="S8816" t="e">
        <v>#N/A</v>
      </c>
    </row>
    <row r="8817" spans="17:19" hidden="1">
      <c r="Q8817" t="str">
        <v/>
      </c>
      <c r="S8817" t="e">
        <v>#N/A</v>
      </c>
    </row>
    <row r="8818" spans="17:19" hidden="1">
      <c r="Q8818" t="str">
        <v/>
      </c>
      <c r="S8818" t="e">
        <v>#N/A</v>
      </c>
    </row>
    <row r="8819" spans="17:19" hidden="1">
      <c r="Q8819" t="str">
        <v/>
      </c>
      <c r="S8819" t="e">
        <v>#N/A</v>
      </c>
    </row>
    <row r="8820" spans="17:19" hidden="1">
      <c r="Q8820" t="str">
        <v/>
      </c>
      <c r="S8820" t="e">
        <v>#N/A</v>
      </c>
    </row>
    <row r="8821" spans="17:19" hidden="1">
      <c r="Q8821" t="str">
        <v/>
      </c>
      <c r="S8821" t="e">
        <v>#N/A</v>
      </c>
    </row>
    <row r="8822" spans="17:19" hidden="1">
      <c r="Q8822" t="str">
        <v/>
      </c>
      <c r="S8822" t="e">
        <v>#N/A</v>
      </c>
    </row>
    <row r="8823" spans="17:19" hidden="1">
      <c r="Q8823" t="str">
        <v/>
      </c>
      <c r="S8823" t="e">
        <v>#N/A</v>
      </c>
    </row>
    <row r="8824" spans="17:19" hidden="1">
      <c r="Q8824" t="str">
        <v/>
      </c>
      <c r="S8824" t="e">
        <v>#N/A</v>
      </c>
    </row>
    <row r="8825" spans="17:19" hidden="1">
      <c r="Q8825" t="str">
        <v/>
      </c>
      <c r="S8825" t="e">
        <v>#N/A</v>
      </c>
    </row>
    <row r="8826" spans="17:19" hidden="1">
      <c r="Q8826" t="str">
        <v/>
      </c>
      <c r="S8826" t="e">
        <v>#N/A</v>
      </c>
    </row>
    <row r="8827" spans="17:19" hidden="1">
      <c r="Q8827" t="str">
        <v/>
      </c>
      <c r="S8827" t="e">
        <v>#N/A</v>
      </c>
    </row>
    <row r="8828" spans="17:19" hidden="1">
      <c r="Q8828" t="str">
        <v/>
      </c>
      <c r="S8828" t="e">
        <v>#N/A</v>
      </c>
    </row>
    <row r="8829" spans="17:19" hidden="1">
      <c r="Q8829" t="str">
        <v/>
      </c>
      <c r="S8829" t="e">
        <v>#N/A</v>
      </c>
    </row>
    <row r="8830" spans="17:19" hidden="1">
      <c r="Q8830" t="str">
        <v/>
      </c>
      <c r="S8830" t="e">
        <v>#N/A</v>
      </c>
    </row>
    <row r="8831" spans="17:19" hidden="1">
      <c r="Q8831" t="str">
        <v/>
      </c>
      <c r="S8831" t="e">
        <v>#N/A</v>
      </c>
    </row>
    <row r="8832" spans="17:19" hidden="1">
      <c r="Q8832" t="str">
        <v/>
      </c>
      <c r="S8832" t="e">
        <v>#N/A</v>
      </c>
    </row>
    <row r="8833" spans="17:19" hidden="1">
      <c r="Q8833" t="str">
        <v/>
      </c>
      <c r="S8833" t="e">
        <v>#N/A</v>
      </c>
    </row>
    <row r="8834" spans="17:19" hidden="1">
      <c r="Q8834" t="str">
        <v/>
      </c>
      <c r="S8834" t="e">
        <v>#N/A</v>
      </c>
    </row>
    <row r="8835" spans="17:19" hidden="1">
      <c r="Q8835" t="str">
        <v/>
      </c>
      <c r="S8835" t="e">
        <v>#N/A</v>
      </c>
    </row>
    <row r="8836" spans="17:19" hidden="1">
      <c r="Q8836" t="str">
        <v/>
      </c>
      <c r="S8836" t="e">
        <v>#N/A</v>
      </c>
    </row>
    <row r="8837" spans="17:19" hidden="1">
      <c r="Q8837" t="str">
        <v/>
      </c>
      <c r="S8837" t="e">
        <v>#N/A</v>
      </c>
    </row>
    <row r="8838" spans="17:19" hidden="1">
      <c r="Q8838" t="str">
        <v/>
      </c>
      <c r="S8838" t="e">
        <v>#N/A</v>
      </c>
    </row>
    <row r="8839" spans="17:19" hidden="1">
      <c r="Q8839" t="str">
        <v/>
      </c>
      <c r="S8839" t="e">
        <v>#N/A</v>
      </c>
    </row>
    <row r="8840" spans="17:19" hidden="1">
      <c r="Q8840" t="str">
        <v/>
      </c>
      <c r="S8840" t="e">
        <v>#N/A</v>
      </c>
    </row>
    <row r="8841" spans="17:19" hidden="1">
      <c r="Q8841" t="str">
        <v/>
      </c>
      <c r="S8841" t="e">
        <v>#N/A</v>
      </c>
    </row>
    <row r="8842" spans="17:19" hidden="1">
      <c r="Q8842" t="str">
        <v/>
      </c>
      <c r="S8842" t="e">
        <v>#N/A</v>
      </c>
    </row>
    <row r="8843" spans="17:19" hidden="1">
      <c r="Q8843" t="str">
        <v/>
      </c>
      <c r="S8843" t="e">
        <v>#N/A</v>
      </c>
    </row>
    <row r="8844" spans="17:19" hidden="1">
      <c r="Q8844" t="str">
        <v/>
      </c>
      <c r="S8844" t="e">
        <v>#N/A</v>
      </c>
    </row>
    <row r="8845" spans="17:19" hidden="1">
      <c r="Q8845" t="str">
        <v/>
      </c>
      <c r="S8845" t="e">
        <v>#N/A</v>
      </c>
    </row>
    <row r="8846" spans="17:19" hidden="1">
      <c r="Q8846" t="str">
        <v/>
      </c>
      <c r="S8846" t="e">
        <v>#N/A</v>
      </c>
    </row>
    <row r="8847" spans="17:19" hidden="1">
      <c r="Q8847" t="str">
        <v/>
      </c>
      <c r="S8847" t="e">
        <v>#N/A</v>
      </c>
    </row>
    <row r="8848" spans="17:19" hidden="1">
      <c r="Q8848" t="str">
        <v/>
      </c>
      <c r="S8848" t="e">
        <v>#N/A</v>
      </c>
    </row>
    <row r="8849" spans="17:19" hidden="1">
      <c r="Q8849" t="str">
        <v/>
      </c>
      <c r="S8849" t="e">
        <v>#N/A</v>
      </c>
    </row>
    <row r="8850" spans="17:19" hidden="1">
      <c r="Q8850" t="str">
        <v/>
      </c>
      <c r="S8850" t="e">
        <v>#N/A</v>
      </c>
    </row>
    <row r="8851" spans="17:19" hidden="1">
      <c r="Q8851" t="str">
        <v/>
      </c>
      <c r="S8851" t="e">
        <v>#N/A</v>
      </c>
    </row>
    <row r="8852" spans="17:19" hidden="1">
      <c r="Q8852" t="str">
        <v/>
      </c>
      <c r="S8852" t="e">
        <v>#N/A</v>
      </c>
    </row>
    <row r="8853" spans="17:19" hidden="1">
      <c r="Q8853" t="str">
        <v/>
      </c>
      <c r="S8853" t="e">
        <v>#N/A</v>
      </c>
    </row>
    <row r="8854" spans="17:19" hidden="1">
      <c r="Q8854" t="str">
        <v/>
      </c>
      <c r="S8854" t="e">
        <v>#N/A</v>
      </c>
    </row>
    <row r="8855" spans="17:19" hidden="1">
      <c r="Q8855" t="str">
        <v/>
      </c>
      <c r="S8855" t="e">
        <v>#N/A</v>
      </c>
    </row>
    <row r="8856" spans="17:19" hidden="1">
      <c r="Q8856" t="str">
        <v/>
      </c>
      <c r="S8856" t="e">
        <v>#N/A</v>
      </c>
    </row>
    <row r="8857" spans="17:19" hidden="1">
      <c r="Q8857" t="str">
        <v/>
      </c>
      <c r="S8857" t="e">
        <v>#N/A</v>
      </c>
    </row>
    <row r="8858" spans="17:19" hidden="1">
      <c r="Q8858" t="str">
        <v/>
      </c>
      <c r="S8858" t="e">
        <v>#N/A</v>
      </c>
    </row>
    <row r="8859" spans="17:19" hidden="1">
      <c r="Q8859" t="str">
        <v/>
      </c>
      <c r="S8859" t="e">
        <v>#N/A</v>
      </c>
    </row>
    <row r="8860" spans="17:19" hidden="1">
      <c r="Q8860" t="str">
        <v/>
      </c>
      <c r="S8860" t="e">
        <v>#N/A</v>
      </c>
    </row>
    <row r="8861" spans="17:19" hidden="1">
      <c r="Q8861" t="str">
        <v/>
      </c>
      <c r="S8861" t="e">
        <v>#N/A</v>
      </c>
    </row>
    <row r="8862" spans="17:19" hidden="1">
      <c r="Q8862" t="str">
        <v/>
      </c>
      <c r="S8862" t="e">
        <v>#N/A</v>
      </c>
    </row>
    <row r="8863" spans="17:19" hidden="1">
      <c r="Q8863" t="str">
        <v/>
      </c>
      <c r="S8863" t="e">
        <v>#N/A</v>
      </c>
    </row>
    <row r="8864" spans="17:19" hidden="1">
      <c r="Q8864" t="str">
        <v/>
      </c>
      <c r="S8864" t="e">
        <v>#N/A</v>
      </c>
    </row>
    <row r="8865" spans="17:19" hidden="1">
      <c r="Q8865" t="str">
        <v/>
      </c>
      <c r="S8865" t="e">
        <v>#N/A</v>
      </c>
    </row>
    <row r="8866" spans="17:19" hidden="1">
      <c r="Q8866" t="str">
        <v/>
      </c>
      <c r="S8866" t="e">
        <v>#N/A</v>
      </c>
    </row>
    <row r="8867" spans="17:19" hidden="1">
      <c r="Q8867" t="str">
        <v/>
      </c>
      <c r="S8867" t="e">
        <v>#N/A</v>
      </c>
    </row>
    <row r="8868" spans="17:19" hidden="1">
      <c r="Q8868" t="str">
        <v/>
      </c>
      <c r="S8868" t="e">
        <v>#N/A</v>
      </c>
    </row>
    <row r="8869" spans="17:19" hidden="1">
      <c r="Q8869" t="str">
        <v/>
      </c>
      <c r="S8869" t="e">
        <v>#N/A</v>
      </c>
    </row>
    <row r="8870" spans="17:19" hidden="1">
      <c r="Q8870" t="str">
        <v/>
      </c>
      <c r="S8870" t="e">
        <v>#N/A</v>
      </c>
    </row>
    <row r="8871" spans="17:19" hidden="1">
      <c r="Q8871" t="str">
        <v/>
      </c>
      <c r="S8871" t="e">
        <v>#N/A</v>
      </c>
    </row>
    <row r="8872" spans="17:19" hidden="1">
      <c r="Q8872" t="str">
        <v/>
      </c>
      <c r="S8872" t="e">
        <v>#N/A</v>
      </c>
    </row>
    <row r="8873" spans="17:19" hidden="1">
      <c r="Q8873" t="str">
        <v/>
      </c>
      <c r="S8873" t="e">
        <v>#N/A</v>
      </c>
    </row>
    <row r="8874" spans="17:19" hidden="1">
      <c r="Q8874" t="str">
        <v/>
      </c>
      <c r="S8874" t="e">
        <v>#N/A</v>
      </c>
    </row>
    <row r="8875" spans="17:19" hidden="1">
      <c r="Q8875" t="str">
        <v/>
      </c>
      <c r="S8875" t="e">
        <v>#N/A</v>
      </c>
    </row>
    <row r="8876" spans="17:19" hidden="1">
      <c r="Q8876" t="str">
        <v/>
      </c>
      <c r="S8876" t="e">
        <v>#N/A</v>
      </c>
    </row>
    <row r="8877" spans="17:19" hidden="1">
      <c r="Q8877" t="str">
        <v/>
      </c>
      <c r="S8877" t="e">
        <v>#N/A</v>
      </c>
    </row>
    <row r="8878" spans="17:19" hidden="1">
      <c r="Q8878" t="str">
        <v/>
      </c>
      <c r="S8878" t="e">
        <v>#N/A</v>
      </c>
    </row>
    <row r="8879" spans="17:19" hidden="1">
      <c r="Q8879" t="str">
        <v/>
      </c>
      <c r="S8879" t="e">
        <v>#N/A</v>
      </c>
    </row>
    <row r="8880" spans="17:19" hidden="1">
      <c r="Q8880" t="str">
        <v/>
      </c>
      <c r="S8880" t="e">
        <v>#N/A</v>
      </c>
    </row>
    <row r="8881" spans="17:19" hidden="1">
      <c r="Q8881" t="str">
        <v/>
      </c>
      <c r="S8881" t="e">
        <v>#N/A</v>
      </c>
    </row>
    <row r="8882" spans="17:19" hidden="1">
      <c r="Q8882" t="str">
        <v/>
      </c>
      <c r="S8882" t="e">
        <v>#N/A</v>
      </c>
    </row>
    <row r="8883" spans="17:19" hidden="1">
      <c r="Q8883" t="str">
        <v/>
      </c>
      <c r="S8883" t="e">
        <v>#N/A</v>
      </c>
    </row>
    <row r="8884" spans="17:19" hidden="1">
      <c r="Q8884" t="str">
        <v/>
      </c>
      <c r="S8884" t="e">
        <v>#N/A</v>
      </c>
    </row>
    <row r="8885" spans="17:19" hidden="1">
      <c r="Q8885" t="str">
        <v/>
      </c>
      <c r="S8885" t="e">
        <v>#N/A</v>
      </c>
    </row>
    <row r="8886" spans="17:19" hidden="1">
      <c r="Q8886" t="str">
        <v/>
      </c>
      <c r="S8886" t="e">
        <v>#N/A</v>
      </c>
    </row>
    <row r="8887" spans="17:19" hidden="1">
      <c r="Q8887" t="str">
        <v/>
      </c>
      <c r="S8887" t="e">
        <v>#N/A</v>
      </c>
    </row>
    <row r="8888" spans="17:19" hidden="1">
      <c r="Q8888" t="str">
        <v/>
      </c>
      <c r="S8888" t="e">
        <v>#N/A</v>
      </c>
    </row>
    <row r="8889" spans="17:19" hidden="1">
      <c r="Q8889" t="str">
        <v/>
      </c>
      <c r="S8889" t="e">
        <v>#N/A</v>
      </c>
    </row>
    <row r="8890" spans="17:19" hidden="1">
      <c r="Q8890" t="str">
        <v/>
      </c>
      <c r="S8890" t="e">
        <v>#N/A</v>
      </c>
    </row>
    <row r="8891" spans="17:19" hidden="1">
      <c r="Q8891" t="str">
        <v/>
      </c>
      <c r="S8891" t="e">
        <v>#N/A</v>
      </c>
    </row>
    <row r="8892" spans="17:19" hidden="1">
      <c r="Q8892" t="str">
        <v/>
      </c>
      <c r="S8892" t="e">
        <v>#N/A</v>
      </c>
    </row>
    <row r="8893" spans="17:19" hidden="1">
      <c r="Q8893" t="str">
        <v/>
      </c>
      <c r="S8893" t="e">
        <v>#N/A</v>
      </c>
    </row>
    <row r="8894" spans="17:19" hidden="1">
      <c r="Q8894" t="str">
        <v/>
      </c>
      <c r="S8894" t="e">
        <v>#N/A</v>
      </c>
    </row>
    <row r="8895" spans="17:19" hidden="1">
      <c r="Q8895" t="str">
        <v/>
      </c>
      <c r="S8895" t="e">
        <v>#N/A</v>
      </c>
    </row>
    <row r="8896" spans="17:19" hidden="1">
      <c r="Q8896" t="str">
        <v/>
      </c>
      <c r="S8896" t="e">
        <v>#N/A</v>
      </c>
    </row>
    <row r="8897" spans="17:19" hidden="1">
      <c r="Q8897" t="str">
        <v/>
      </c>
      <c r="S8897" t="e">
        <v>#N/A</v>
      </c>
    </row>
    <row r="8898" spans="17:19" hidden="1">
      <c r="Q8898" t="str">
        <v/>
      </c>
      <c r="S8898" t="e">
        <v>#N/A</v>
      </c>
    </row>
    <row r="8899" spans="17:19" hidden="1">
      <c r="Q8899" t="str">
        <v/>
      </c>
      <c r="S8899" t="e">
        <v>#N/A</v>
      </c>
    </row>
    <row r="8900" spans="17:19" hidden="1">
      <c r="Q8900" t="str">
        <v/>
      </c>
      <c r="S8900" t="e">
        <v>#N/A</v>
      </c>
    </row>
    <row r="8901" spans="17:19" hidden="1">
      <c r="Q8901" t="str">
        <v/>
      </c>
      <c r="S8901" t="e">
        <v>#N/A</v>
      </c>
    </row>
    <row r="8902" spans="17:19" hidden="1">
      <c r="Q8902" t="str">
        <v/>
      </c>
      <c r="S8902" t="e">
        <v>#N/A</v>
      </c>
    </row>
    <row r="8903" spans="17:19" hidden="1">
      <c r="Q8903" t="str">
        <v/>
      </c>
      <c r="S8903" t="e">
        <v>#N/A</v>
      </c>
    </row>
    <row r="8904" spans="17:19" hidden="1">
      <c r="Q8904" t="str">
        <v/>
      </c>
      <c r="S8904" t="e">
        <v>#N/A</v>
      </c>
    </row>
    <row r="8905" spans="17:19" hidden="1">
      <c r="Q8905" t="str">
        <v/>
      </c>
      <c r="S8905" t="e">
        <v>#N/A</v>
      </c>
    </row>
    <row r="8906" spans="17:19" hidden="1">
      <c r="Q8906" t="str">
        <v/>
      </c>
      <c r="S8906" t="e">
        <v>#N/A</v>
      </c>
    </row>
    <row r="8907" spans="17:19" hidden="1">
      <c r="Q8907" t="str">
        <v/>
      </c>
      <c r="S8907" t="e">
        <v>#N/A</v>
      </c>
    </row>
    <row r="8908" spans="17:19" hidden="1">
      <c r="Q8908" t="str">
        <v/>
      </c>
      <c r="S8908" t="e">
        <v>#N/A</v>
      </c>
    </row>
    <row r="8909" spans="17:19" hidden="1">
      <c r="Q8909" t="str">
        <v/>
      </c>
      <c r="S8909" t="e">
        <v>#N/A</v>
      </c>
    </row>
    <row r="8910" spans="17:19" hidden="1">
      <c r="Q8910" t="str">
        <v/>
      </c>
      <c r="S8910" t="e">
        <v>#N/A</v>
      </c>
    </row>
    <row r="8911" spans="17:19" hidden="1">
      <c r="Q8911" t="str">
        <v/>
      </c>
      <c r="S8911" t="e">
        <v>#N/A</v>
      </c>
    </row>
    <row r="8912" spans="17:19" hidden="1">
      <c r="Q8912" t="str">
        <v/>
      </c>
      <c r="S8912" t="e">
        <v>#N/A</v>
      </c>
    </row>
    <row r="8913" spans="17:19" hidden="1">
      <c r="Q8913" t="str">
        <v/>
      </c>
      <c r="S8913" t="e">
        <v>#N/A</v>
      </c>
    </row>
    <row r="8914" spans="17:19" hidden="1">
      <c r="Q8914" t="str">
        <v/>
      </c>
      <c r="S8914" t="e">
        <v>#N/A</v>
      </c>
    </row>
    <row r="8915" spans="17:19" hidden="1">
      <c r="Q8915" t="str">
        <v/>
      </c>
      <c r="S8915" t="e">
        <v>#N/A</v>
      </c>
    </row>
    <row r="8916" spans="17:19" hidden="1">
      <c r="Q8916" t="str">
        <v/>
      </c>
      <c r="S8916" t="e">
        <v>#N/A</v>
      </c>
    </row>
    <row r="8917" spans="17:19" hidden="1">
      <c r="Q8917" t="str">
        <v/>
      </c>
      <c r="S8917" t="e">
        <v>#N/A</v>
      </c>
    </row>
    <row r="8918" spans="17:19" hidden="1">
      <c r="Q8918" t="str">
        <v/>
      </c>
      <c r="S8918" t="e">
        <v>#N/A</v>
      </c>
    </row>
    <row r="8919" spans="17:19" hidden="1">
      <c r="Q8919" t="str">
        <v/>
      </c>
      <c r="S8919" t="e">
        <v>#N/A</v>
      </c>
    </row>
    <row r="8920" spans="17:19" hidden="1">
      <c r="Q8920" t="str">
        <v/>
      </c>
      <c r="S8920" t="e">
        <v>#N/A</v>
      </c>
    </row>
    <row r="8921" spans="17:19" hidden="1">
      <c r="Q8921" t="str">
        <v/>
      </c>
      <c r="S8921" t="e">
        <v>#N/A</v>
      </c>
    </row>
    <row r="8922" spans="17:19" hidden="1">
      <c r="Q8922" t="str">
        <v/>
      </c>
      <c r="S8922" t="e">
        <v>#N/A</v>
      </c>
    </row>
    <row r="8923" spans="17:19" hidden="1">
      <c r="Q8923" t="str">
        <v/>
      </c>
      <c r="S8923" t="e">
        <v>#N/A</v>
      </c>
    </row>
    <row r="8924" spans="17:19" hidden="1">
      <c r="Q8924" t="str">
        <v/>
      </c>
      <c r="S8924" t="e">
        <v>#N/A</v>
      </c>
    </row>
    <row r="8925" spans="17:19" hidden="1">
      <c r="Q8925" t="str">
        <v/>
      </c>
      <c r="S8925" t="e">
        <v>#N/A</v>
      </c>
    </row>
    <row r="8926" spans="17:19" hidden="1">
      <c r="Q8926" t="str">
        <v/>
      </c>
      <c r="S8926" t="e">
        <v>#N/A</v>
      </c>
    </row>
    <row r="8927" spans="17:19" hidden="1">
      <c r="Q8927" t="str">
        <v/>
      </c>
      <c r="S8927" t="e">
        <v>#N/A</v>
      </c>
    </row>
    <row r="8928" spans="17:19" hidden="1">
      <c r="Q8928" t="str">
        <v/>
      </c>
      <c r="S8928" t="e">
        <v>#N/A</v>
      </c>
    </row>
    <row r="8929" spans="17:19" hidden="1">
      <c r="Q8929" t="str">
        <v/>
      </c>
      <c r="S8929" t="e">
        <v>#N/A</v>
      </c>
    </row>
    <row r="8930" spans="17:19" hidden="1">
      <c r="Q8930" t="str">
        <v/>
      </c>
      <c r="S8930" t="e">
        <v>#N/A</v>
      </c>
    </row>
    <row r="8931" spans="17:19" hidden="1">
      <c r="Q8931" t="str">
        <v/>
      </c>
      <c r="S8931" t="e">
        <v>#N/A</v>
      </c>
    </row>
    <row r="8932" spans="17:19" hidden="1">
      <c r="Q8932" t="str">
        <v/>
      </c>
      <c r="S8932" t="e">
        <v>#N/A</v>
      </c>
    </row>
    <row r="8933" spans="17:19" hidden="1">
      <c r="Q8933" t="str">
        <v/>
      </c>
      <c r="S8933" t="e">
        <v>#N/A</v>
      </c>
    </row>
    <row r="8934" spans="17:19" hidden="1">
      <c r="Q8934" t="str">
        <v/>
      </c>
      <c r="S8934" t="e">
        <v>#N/A</v>
      </c>
    </row>
    <row r="8935" spans="17:19" hidden="1">
      <c r="Q8935" t="str">
        <v/>
      </c>
      <c r="S8935" t="e">
        <v>#N/A</v>
      </c>
    </row>
    <row r="8936" spans="17:19" hidden="1">
      <c r="Q8936" t="str">
        <v/>
      </c>
      <c r="S8936" t="e">
        <v>#N/A</v>
      </c>
    </row>
    <row r="8937" spans="17:19" hidden="1">
      <c r="Q8937" t="str">
        <v/>
      </c>
      <c r="S8937" t="e">
        <v>#N/A</v>
      </c>
    </row>
    <row r="8938" spans="17:19" hidden="1">
      <c r="Q8938" t="str">
        <v/>
      </c>
      <c r="S8938" t="e">
        <v>#N/A</v>
      </c>
    </row>
    <row r="8939" spans="17:19" hidden="1">
      <c r="Q8939" t="str">
        <v/>
      </c>
      <c r="S8939" t="e">
        <v>#N/A</v>
      </c>
    </row>
    <row r="8940" spans="17:19" hidden="1">
      <c r="Q8940" t="str">
        <v/>
      </c>
      <c r="S8940" t="e">
        <v>#N/A</v>
      </c>
    </row>
    <row r="8941" spans="17:19" hidden="1">
      <c r="Q8941" t="str">
        <v/>
      </c>
      <c r="S8941" t="e">
        <v>#N/A</v>
      </c>
    </row>
    <row r="8942" spans="17:19" hidden="1">
      <c r="Q8942" t="str">
        <v/>
      </c>
      <c r="S8942" t="e">
        <v>#N/A</v>
      </c>
    </row>
    <row r="8943" spans="17:19" hidden="1">
      <c r="Q8943" t="str">
        <v/>
      </c>
      <c r="S8943" t="e">
        <v>#N/A</v>
      </c>
    </row>
    <row r="8944" spans="17:19" hidden="1">
      <c r="Q8944" t="str">
        <v/>
      </c>
      <c r="S8944" t="e">
        <v>#N/A</v>
      </c>
    </row>
    <row r="8945" spans="17:19" hidden="1">
      <c r="Q8945" t="str">
        <v/>
      </c>
      <c r="S8945" t="e">
        <v>#N/A</v>
      </c>
    </row>
    <row r="8946" spans="17:19" hidden="1">
      <c r="Q8946" t="str">
        <v/>
      </c>
      <c r="S8946" t="e">
        <v>#N/A</v>
      </c>
    </row>
    <row r="8947" spans="17:19" hidden="1">
      <c r="Q8947" t="str">
        <v/>
      </c>
      <c r="S8947" t="e">
        <v>#N/A</v>
      </c>
    </row>
    <row r="8948" spans="17:19" hidden="1">
      <c r="Q8948" t="str">
        <v/>
      </c>
      <c r="S8948" t="e">
        <v>#N/A</v>
      </c>
    </row>
    <row r="8949" spans="17:19" hidden="1">
      <c r="Q8949" t="str">
        <v/>
      </c>
      <c r="S8949" t="e">
        <v>#N/A</v>
      </c>
    </row>
    <row r="8950" spans="17:19" hidden="1">
      <c r="Q8950" t="str">
        <v/>
      </c>
      <c r="S8950" t="e">
        <v>#N/A</v>
      </c>
    </row>
    <row r="8951" spans="17:19" hidden="1">
      <c r="Q8951" t="str">
        <v/>
      </c>
      <c r="S8951" t="e">
        <v>#N/A</v>
      </c>
    </row>
    <row r="8952" spans="17:19" hidden="1">
      <c r="Q8952" t="str">
        <v/>
      </c>
      <c r="S8952" t="e">
        <v>#N/A</v>
      </c>
    </row>
    <row r="8953" spans="17:19" hidden="1">
      <c r="Q8953" t="str">
        <v/>
      </c>
      <c r="S8953" t="e">
        <v>#N/A</v>
      </c>
    </row>
    <row r="8954" spans="17:19" hidden="1">
      <c r="Q8954" t="str">
        <v/>
      </c>
      <c r="S8954" t="e">
        <v>#N/A</v>
      </c>
    </row>
    <row r="8955" spans="17:19" hidden="1">
      <c r="Q8955" t="str">
        <v/>
      </c>
      <c r="S8955" t="e">
        <v>#N/A</v>
      </c>
    </row>
    <row r="8956" spans="17:19" hidden="1">
      <c r="Q8956" t="str">
        <v/>
      </c>
      <c r="S8956" t="e">
        <v>#N/A</v>
      </c>
    </row>
    <row r="8957" spans="17:19" hidden="1">
      <c r="Q8957" t="str">
        <v/>
      </c>
      <c r="S8957" t="e">
        <v>#N/A</v>
      </c>
    </row>
    <row r="8958" spans="17:19" hidden="1">
      <c r="Q8958" t="str">
        <v/>
      </c>
      <c r="S8958" t="e">
        <v>#N/A</v>
      </c>
    </row>
    <row r="8959" spans="17:19" hidden="1">
      <c r="Q8959" t="str">
        <v/>
      </c>
      <c r="S8959" t="e">
        <v>#N/A</v>
      </c>
    </row>
    <row r="8960" spans="17:19" hidden="1">
      <c r="Q8960" t="str">
        <v/>
      </c>
      <c r="S8960" t="e">
        <v>#N/A</v>
      </c>
    </row>
    <row r="8961" spans="17:19" hidden="1">
      <c r="Q8961" t="str">
        <v/>
      </c>
      <c r="S8961" t="e">
        <v>#N/A</v>
      </c>
    </row>
    <row r="8962" spans="17:19" hidden="1">
      <c r="Q8962" t="str">
        <v/>
      </c>
      <c r="S8962" t="e">
        <v>#N/A</v>
      </c>
    </row>
    <row r="8963" spans="17:19" hidden="1">
      <c r="Q8963" t="str">
        <v/>
      </c>
      <c r="S8963" t="e">
        <v>#N/A</v>
      </c>
    </row>
    <row r="8964" spans="17:19" hidden="1">
      <c r="Q8964" t="str">
        <v/>
      </c>
      <c r="S8964" t="e">
        <v>#N/A</v>
      </c>
    </row>
    <row r="8965" spans="17:19" hidden="1">
      <c r="Q8965" t="str">
        <v/>
      </c>
      <c r="S8965" t="e">
        <v>#N/A</v>
      </c>
    </row>
    <row r="8966" spans="17:19" hidden="1">
      <c r="Q8966" t="str">
        <v/>
      </c>
      <c r="S8966" t="e">
        <v>#N/A</v>
      </c>
    </row>
    <row r="8967" spans="17:19" hidden="1">
      <c r="Q8967" t="str">
        <v/>
      </c>
      <c r="S8967" t="e">
        <v>#N/A</v>
      </c>
    </row>
    <row r="8968" spans="17:19" hidden="1">
      <c r="Q8968" t="str">
        <v/>
      </c>
      <c r="S8968" t="e">
        <v>#N/A</v>
      </c>
    </row>
    <row r="8969" spans="17:19" hidden="1">
      <c r="Q8969" t="str">
        <v/>
      </c>
      <c r="S8969" t="e">
        <v>#N/A</v>
      </c>
    </row>
    <row r="8970" spans="17:19" hidden="1">
      <c r="Q8970" t="str">
        <v/>
      </c>
      <c r="S8970" t="e">
        <v>#N/A</v>
      </c>
    </row>
    <row r="8971" spans="17:19" hidden="1">
      <c r="Q8971" t="str">
        <v/>
      </c>
      <c r="S8971" t="e">
        <v>#N/A</v>
      </c>
    </row>
    <row r="8972" spans="17:19" hidden="1">
      <c r="Q8972" t="str">
        <v/>
      </c>
      <c r="S8972" t="e">
        <v>#N/A</v>
      </c>
    </row>
    <row r="8973" spans="17:19" hidden="1">
      <c r="Q8973" t="str">
        <v/>
      </c>
      <c r="S8973" t="e">
        <v>#N/A</v>
      </c>
    </row>
    <row r="8974" spans="17:19" hidden="1">
      <c r="Q8974" t="str">
        <v/>
      </c>
      <c r="S8974" t="e">
        <v>#N/A</v>
      </c>
    </row>
    <row r="8975" spans="17:19" hidden="1">
      <c r="Q8975" t="str">
        <v/>
      </c>
      <c r="S8975" t="e">
        <v>#N/A</v>
      </c>
    </row>
    <row r="8976" spans="17:19" hidden="1">
      <c r="Q8976" t="str">
        <v/>
      </c>
      <c r="S8976" t="e">
        <v>#N/A</v>
      </c>
    </row>
    <row r="8977" spans="17:19" hidden="1">
      <c r="Q8977" t="str">
        <v/>
      </c>
      <c r="S8977" t="e">
        <v>#N/A</v>
      </c>
    </row>
    <row r="8978" spans="17:19" hidden="1">
      <c r="Q8978" t="str">
        <v/>
      </c>
      <c r="S8978" t="e">
        <v>#N/A</v>
      </c>
    </row>
    <row r="8979" spans="17:19" hidden="1">
      <c r="Q8979" t="str">
        <v/>
      </c>
      <c r="S8979" t="e">
        <v>#N/A</v>
      </c>
    </row>
    <row r="8980" spans="17:19" hidden="1">
      <c r="Q8980" t="str">
        <v/>
      </c>
      <c r="S8980" t="e">
        <v>#N/A</v>
      </c>
    </row>
    <row r="8981" spans="17:19" hidden="1">
      <c r="Q8981" t="str">
        <v/>
      </c>
      <c r="S8981" t="e">
        <v>#N/A</v>
      </c>
    </row>
    <row r="8982" spans="17:19" hidden="1">
      <c r="Q8982" t="str">
        <v/>
      </c>
      <c r="S8982" t="e">
        <v>#N/A</v>
      </c>
    </row>
    <row r="8983" spans="17:19" hidden="1">
      <c r="Q8983" t="str">
        <v/>
      </c>
      <c r="S8983" t="e">
        <v>#N/A</v>
      </c>
    </row>
    <row r="8984" spans="17:19" hidden="1">
      <c r="Q8984" t="str">
        <v/>
      </c>
      <c r="S8984" t="e">
        <v>#N/A</v>
      </c>
    </row>
    <row r="8985" spans="17:19" hidden="1">
      <c r="Q8985" t="str">
        <v/>
      </c>
      <c r="S8985" t="e">
        <v>#N/A</v>
      </c>
    </row>
    <row r="8986" spans="17:19" hidden="1">
      <c r="Q8986" t="str">
        <v/>
      </c>
      <c r="S8986" t="e">
        <v>#N/A</v>
      </c>
    </row>
    <row r="8987" spans="17:19" hidden="1">
      <c r="Q8987" t="str">
        <v/>
      </c>
      <c r="S8987" t="e">
        <v>#N/A</v>
      </c>
    </row>
    <row r="8988" spans="17:19" hidden="1">
      <c r="Q8988" t="str">
        <v/>
      </c>
      <c r="S8988" t="e">
        <v>#N/A</v>
      </c>
    </row>
    <row r="8989" spans="17:19" hidden="1">
      <c r="Q8989" t="str">
        <v/>
      </c>
      <c r="S8989" t="e">
        <v>#N/A</v>
      </c>
    </row>
    <row r="8990" spans="17:19" hidden="1">
      <c r="Q8990" t="str">
        <v/>
      </c>
      <c r="S8990" t="e">
        <v>#N/A</v>
      </c>
    </row>
    <row r="8991" spans="17:19" hidden="1">
      <c r="Q8991" t="str">
        <v/>
      </c>
      <c r="S8991" t="e">
        <v>#N/A</v>
      </c>
    </row>
    <row r="8992" spans="17:19" hidden="1">
      <c r="Q8992" t="str">
        <v/>
      </c>
      <c r="S8992" t="e">
        <v>#N/A</v>
      </c>
    </row>
    <row r="8993" spans="17:19" hidden="1">
      <c r="Q8993" t="str">
        <v/>
      </c>
      <c r="S8993" t="e">
        <v>#N/A</v>
      </c>
    </row>
    <row r="8994" spans="17:19" hidden="1">
      <c r="Q8994" t="str">
        <v/>
      </c>
      <c r="S8994" t="e">
        <v>#N/A</v>
      </c>
    </row>
    <row r="8995" spans="17:19" hidden="1">
      <c r="Q8995" t="str">
        <v/>
      </c>
      <c r="S8995" t="e">
        <v>#N/A</v>
      </c>
    </row>
    <row r="8996" spans="17:19" hidden="1">
      <c r="Q8996" t="str">
        <v/>
      </c>
      <c r="S8996" t="e">
        <v>#N/A</v>
      </c>
    </row>
    <row r="8997" spans="17:19" hidden="1">
      <c r="Q8997" t="str">
        <v/>
      </c>
      <c r="S8997" t="e">
        <v>#N/A</v>
      </c>
    </row>
    <row r="8998" spans="17:19" hidden="1">
      <c r="Q8998" t="str">
        <v/>
      </c>
      <c r="S8998" t="e">
        <v>#N/A</v>
      </c>
    </row>
    <row r="8999" spans="17:19" hidden="1">
      <c r="Q8999" t="str">
        <v/>
      </c>
      <c r="S8999" t="e">
        <v>#N/A</v>
      </c>
    </row>
    <row r="9000" spans="17:19" hidden="1">
      <c r="Q9000" t="str">
        <v/>
      </c>
      <c r="S9000" t="e">
        <v>#N/A</v>
      </c>
    </row>
    <row r="9001" spans="17:19" hidden="1">
      <c r="Q9001" t="str">
        <v/>
      </c>
      <c r="S9001" t="e">
        <v>#N/A</v>
      </c>
    </row>
    <row r="9002" spans="17:19" hidden="1">
      <c r="Q9002" t="str">
        <v/>
      </c>
      <c r="S9002" t="e">
        <v>#N/A</v>
      </c>
    </row>
    <row r="9003" spans="17:19" hidden="1">
      <c r="Q9003" t="str">
        <v/>
      </c>
      <c r="S9003" t="e">
        <v>#N/A</v>
      </c>
    </row>
    <row r="9004" spans="17:19" hidden="1">
      <c r="Q9004" t="str">
        <v/>
      </c>
      <c r="S9004" t="e">
        <v>#N/A</v>
      </c>
    </row>
    <row r="9005" spans="17:19" hidden="1">
      <c r="Q9005" t="str">
        <v/>
      </c>
      <c r="S9005" t="e">
        <v>#N/A</v>
      </c>
    </row>
    <row r="9006" spans="17:19" hidden="1">
      <c r="Q9006" t="str">
        <v/>
      </c>
      <c r="S9006" t="e">
        <v>#N/A</v>
      </c>
    </row>
    <row r="9007" spans="17:19" hidden="1">
      <c r="Q9007" t="str">
        <v/>
      </c>
      <c r="S9007" t="e">
        <v>#N/A</v>
      </c>
    </row>
    <row r="9008" spans="17:19" hidden="1">
      <c r="Q9008" t="str">
        <v/>
      </c>
      <c r="S9008" t="e">
        <v>#N/A</v>
      </c>
    </row>
    <row r="9009" spans="17:19" hidden="1">
      <c r="Q9009" t="str">
        <v/>
      </c>
      <c r="S9009" t="e">
        <v>#N/A</v>
      </c>
    </row>
    <row r="9010" spans="17:19" hidden="1">
      <c r="Q9010" t="str">
        <v/>
      </c>
      <c r="S9010" t="e">
        <v>#N/A</v>
      </c>
    </row>
    <row r="9011" spans="17:19" hidden="1">
      <c r="Q9011" t="str">
        <v/>
      </c>
      <c r="S9011" t="e">
        <v>#N/A</v>
      </c>
    </row>
    <row r="9012" spans="17:19" hidden="1">
      <c r="Q9012" t="str">
        <v/>
      </c>
      <c r="S9012" t="e">
        <v>#N/A</v>
      </c>
    </row>
    <row r="9013" spans="17:19" hidden="1">
      <c r="Q9013" t="str">
        <v/>
      </c>
      <c r="S9013" t="e">
        <v>#N/A</v>
      </c>
    </row>
    <row r="9014" spans="17:19" hidden="1">
      <c r="Q9014" t="str">
        <v/>
      </c>
      <c r="S9014" t="e">
        <v>#N/A</v>
      </c>
    </row>
    <row r="9015" spans="17:19" hidden="1">
      <c r="Q9015" t="str">
        <v/>
      </c>
      <c r="S9015" t="e">
        <v>#N/A</v>
      </c>
    </row>
    <row r="9016" spans="17:19" hidden="1">
      <c r="Q9016" t="str">
        <v/>
      </c>
      <c r="S9016" t="e">
        <v>#N/A</v>
      </c>
    </row>
    <row r="9017" spans="17:19" hidden="1">
      <c r="Q9017" t="str">
        <v/>
      </c>
      <c r="S9017" t="e">
        <v>#N/A</v>
      </c>
    </row>
    <row r="9018" spans="17:19" hidden="1">
      <c r="Q9018" t="str">
        <v/>
      </c>
      <c r="S9018" t="e">
        <v>#N/A</v>
      </c>
    </row>
    <row r="9019" spans="17:19" hidden="1">
      <c r="Q9019" t="str">
        <v/>
      </c>
      <c r="S9019" t="e">
        <v>#N/A</v>
      </c>
    </row>
    <row r="9020" spans="17:19" hidden="1">
      <c r="Q9020" t="str">
        <v/>
      </c>
      <c r="S9020" t="e">
        <v>#N/A</v>
      </c>
    </row>
    <row r="9021" spans="17:19" hidden="1">
      <c r="Q9021" t="str">
        <v/>
      </c>
      <c r="S9021" t="e">
        <v>#N/A</v>
      </c>
    </row>
    <row r="9022" spans="17:19" hidden="1">
      <c r="Q9022" t="str">
        <v/>
      </c>
      <c r="S9022" t="e">
        <v>#N/A</v>
      </c>
    </row>
    <row r="9023" spans="17:19" hidden="1">
      <c r="Q9023" t="str">
        <v/>
      </c>
      <c r="S9023" t="e">
        <v>#N/A</v>
      </c>
    </row>
    <row r="9024" spans="17:19" hidden="1">
      <c r="Q9024" t="str">
        <v/>
      </c>
      <c r="S9024" t="e">
        <v>#N/A</v>
      </c>
    </row>
    <row r="9025" spans="17:19" hidden="1">
      <c r="Q9025" t="str">
        <v/>
      </c>
      <c r="S9025" t="e">
        <v>#N/A</v>
      </c>
    </row>
    <row r="9026" spans="17:19" hidden="1">
      <c r="Q9026" t="str">
        <v/>
      </c>
      <c r="S9026" t="e">
        <v>#N/A</v>
      </c>
    </row>
    <row r="9027" spans="17:19" hidden="1">
      <c r="Q9027" t="str">
        <v/>
      </c>
      <c r="S9027" t="e">
        <v>#N/A</v>
      </c>
    </row>
    <row r="9028" spans="17:19" hidden="1">
      <c r="Q9028" t="str">
        <v/>
      </c>
      <c r="S9028" t="e">
        <v>#N/A</v>
      </c>
    </row>
    <row r="9029" spans="17:19" hidden="1">
      <c r="Q9029" t="str">
        <v/>
      </c>
      <c r="S9029" t="e">
        <v>#N/A</v>
      </c>
    </row>
    <row r="9030" spans="17:19" hidden="1">
      <c r="Q9030" t="str">
        <v/>
      </c>
      <c r="S9030" t="e">
        <v>#N/A</v>
      </c>
    </row>
    <row r="9031" spans="17:19" hidden="1">
      <c r="Q9031" t="str">
        <v/>
      </c>
      <c r="S9031" t="e">
        <v>#N/A</v>
      </c>
    </row>
    <row r="9032" spans="17:19" hidden="1">
      <c r="Q9032" t="str">
        <v/>
      </c>
      <c r="S9032" t="e">
        <v>#N/A</v>
      </c>
    </row>
    <row r="9033" spans="17:19" hidden="1">
      <c r="Q9033" t="str">
        <v/>
      </c>
      <c r="S9033" t="e">
        <v>#N/A</v>
      </c>
    </row>
    <row r="9034" spans="17:19" hidden="1">
      <c r="Q9034" t="str">
        <v/>
      </c>
      <c r="S9034" t="e">
        <v>#N/A</v>
      </c>
    </row>
    <row r="9035" spans="17:19" hidden="1">
      <c r="Q9035" t="str">
        <v/>
      </c>
      <c r="S9035" t="e">
        <v>#N/A</v>
      </c>
    </row>
    <row r="9036" spans="17:19" hidden="1">
      <c r="Q9036" t="str">
        <v/>
      </c>
      <c r="S9036" t="e">
        <v>#N/A</v>
      </c>
    </row>
    <row r="9037" spans="17:19" hidden="1">
      <c r="Q9037" t="str">
        <v/>
      </c>
      <c r="S9037" t="e">
        <v>#N/A</v>
      </c>
    </row>
    <row r="9038" spans="17:19" hidden="1">
      <c r="Q9038" t="str">
        <v/>
      </c>
      <c r="S9038" t="e">
        <v>#N/A</v>
      </c>
    </row>
    <row r="9039" spans="17:19" hidden="1">
      <c r="Q9039" t="str">
        <v/>
      </c>
      <c r="S9039" t="e">
        <v>#N/A</v>
      </c>
    </row>
    <row r="9040" spans="17:19" hidden="1">
      <c r="Q9040" t="str">
        <v/>
      </c>
      <c r="S9040" t="e">
        <v>#N/A</v>
      </c>
    </row>
    <row r="9041" spans="17:19" hidden="1">
      <c r="Q9041" t="str">
        <v/>
      </c>
      <c r="S9041" t="e">
        <v>#N/A</v>
      </c>
    </row>
    <row r="9042" spans="17:19" hidden="1">
      <c r="Q9042" t="str">
        <v/>
      </c>
      <c r="S9042" t="e">
        <v>#N/A</v>
      </c>
    </row>
    <row r="9043" spans="17:19" hidden="1">
      <c r="Q9043" t="str">
        <v/>
      </c>
      <c r="S9043" t="e">
        <v>#N/A</v>
      </c>
    </row>
    <row r="9044" spans="17:19" hidden="1">
      <c r="Q9044" t="str">
        <v/>
      </c>
      <c r="S9044" t="e">
        <v>#N/A</v>
      </c>
    </row>
    <row r="9045" spans="17:19" hidden="1">
      <c r="Q9045" t="str">
        <v/>
      </c>
      <c r="S9045" t="e">
        <v>#N/A</v>
      </c>
    </row>
    <row r="9046" spans="17:19" hidden="1">
      <c r="Q9046" t="str">
        <v/>
      </c>
      <c r="S9046" t="e">
        <v>#N/A</v>
      </c>
    </row>
    <row r="9047" spans="17:19" hidden="1">
      <c r="Q9047" t="str">
        <v/>
      </c>
      <c r="S9047" t="e">
        <v>#N/A</v>
      </c>
    </row>
    <row r="9048" spans="17:19" hidden="1">
      <c r="Q9048" t="str">
        <v/>
      </c>
      <c r="S9048" t="e">
        <v>#N/A</v>
      </c>
    </row>
    <row r="9049" spans="17:19" hidden="1">
      <c r="Q9049" t="str">
        <v/>
      </c>
      <c r="S9049" t="e">
        <v>#N/A</v>
      </c>
    </row>
    <row r="9050" spans="17:19" hidden="1">
      <c r="Q9050" t="str">
        <v/>
      </c>
      <c r="S9050" t="e">
        <v>#N/A</v>
      </c>
    </row>
    <row r="9051" spans="17:19" hidden="1">
      <c r="Q9051" t="str">
        <v/>
      </c>
      <c r="S9051" t="e">
        <v>#N/A</v>
      </c>
    </row>
    <row r="9052" spans="17:19" hidden="1">
      <c r="Q9052" t="str">
        <v/>
      </c>
      <c r="S9052" t="e">
        <v>#N/A</v>
      </c>
    </row>
    <row r="9053" spans="17:19" hidden="1">
      <c r="Q9053" t="str">
        <v/>
      </c>
      <c r="S9053" t="e">
        <v>#N/A</v>
      </c>
    </row>
    <row r="9054" spans="17:19" hidden="1">
      <c r="Q9054" t="str">
        <v/>
      </c>
      <c r="S9054" t="e">
        <v>#N/A</v>
      </c>
    </row>
    <row r="9055" spans="17:19" hidden="1">
      <c r="Q9055" t="str">
        <v/>
      </c>
      <c r="S9055" t="e">
        <v>#N/A</v>
      </c>
    </row>
    <row r="9056" spans="17:19" hidden="1">
      <c r="Q9056" t="str">
        <v/>
      </c>
      <c r="S9056" t="e">
        <v>#N/A</v>
      </c>
    </row>
    <row r="9057" spans="17:19" hidden="1">
      <c r="Q9057" t="str">
        <v/>
      </c>
      <c r="S9057" t="e">
        <v>#N/A</v>
      </c>
    </row>
    <row r="9058" spans="17:19" hidden="1">
      <c r="Q9058" t="str">
        <v/>
      </c>
      <c r="S9058" t="e">
        <v>#N/A</v>
      </c>
    </row>
    <row r="9059" spans="17:19" hidden="1">
      <c r="Q9059" t="str">
        <v/>
      </c>
      <c r="S9059" t="e">
        <v>#N/A</v>
      </c>
    </row>
    <row r="9060" spans="17:19" hidden="1">
      <c r="Q9060" t="str">
        <v/>
      </c>
      <c r="S9060" t="e">
        <v>#N/A</v>
      </c>
    </row>
    <row r="9061" spans="17:19" hidden="1">
      <c r="Q9061" t="str">
        <v/>
      </c>
      <c r="S9061" t="e">
        <v>#N/A</v>
      </c>
    </row>
    <row r="9062" spans="17:19" hidden="1">
      <c r="Q9062" t="str">
        <v/>
      </c>
      <c r="S9062" t="e">
        <v>#N/A</v>
      </c>
    </row>
    <row r="9063" spans="17:19" hidden="1">
      <c r="Q9063" t="str">
        <v/>
      </c>
      <c r="S9063" t="e">
        <v>#N/A</v>
      </c>
    </row>
    <row r="9064" spans="17:19" hidden="1">
      <c r="Q9064" t="str">
        <v/>
      </c>
      <c r="S9064" t="e">
        <v>#N/A</v>
      </c>
    </row>
    <row r="9065" spans="17:19" hidden="1">
      <c r="Q9065" t="str">
        <v/>
      </c>
      <c r="S9065" t="e">
        <v>#N/A</v>
      </c>
    </row>
    <row r="9066" spans="17:19" hidden="1">
      <c r="Q9066" t="str">
        <v/>
      </c>
      <c r="S9066" t="e">
        <v>#N/A</v>
      </c>
    </row>
    <row r="9067" spans="17:19" hidden="1">
      <c r="Q9067" t="str">
        <v/>
      </c>
      <c r="S9067" t="e">
        <v>#N/A</v>
      </c>
    </row>
    <row r="9068" spans="17:19" hidden="1">
      <c r="Q9068" t="str">
        <v/>
      </c>
      <c r="S9068" t="e">
        <v>#N/A</v>
      </c>
    </row>
    <row r="9069" spans="17:19" hidden="1">
      <c r="Q9069" t="str">
        <v/>
      </c>
      <c r="S9069" t="e">
        <v>#N/A</v>
      </c>
    </row>
    <row r="9070" spans="17:19" hidden="1">
      <c r="Q9070" t="str">
        <v/>
      </c>
      <c r="S9070" t="e">
        <v>#N/A</v>
      </c>
    </row>
    <row r="9071" spans="17:19" hidden="1">
      <c r="Q9071" t="str">
        <v/>
      </c>
      <c r="S9071" t="e">
        <v>#N/A</v>
      </c>
    </row>
    <row r="9072" spans="17:19" hidden="1">
      <c r="Q9072" t="str">
        <v/>
      </c>
      <c r="S9072" t="e">
        <v>#N/A</v>
      </c>
    </row>
    <row r="9073" spans="17:19" hidden="1">
      <c r="Q9073" t="str">
        <v/>
      </c>
      <c r="S9073" t="e">
        <v>#N/A</v>
      </c>
    </row>
    <row r="9074" spans="17:19" hidden="1">
      <c r="Q9074" t="str">
        <v/>
      </c>
      <c r="S9074" t="e">
        <v>#N/A</v>
      </c>
    </row>
    <row r="9075" spans="17:19" hidden="1">
      <c r="Q9075" t="str">
        <v/>
      </c>
      <c r="S9075" t="e">
        <v>#N/A</v>
      </c>
    </row>
    <row r="9076" spans="17:19" hidden="1">
      <c r="Q9076" t="str">
        <v/>
      </c>
      <c r="S9076" t="e">
        <v>#N/A</v>
      </c>
    </row>
    <row r="9077" spans="17:19" hidden="1">
      <c r="Q9077" t="str">
        <v/>
      </c>
      <c r="S9077" t="e">
        <v>#N/A</v>
      </c>
    </row>
    <row r="9078" spans="17:19" hidden="1">
      <c r="Q9078" t="str">
        <v/>
      </c>
      <c r="S9078" t="e">
        <v>#N/A</v>
      </c>
    </row>
    <row r="9079" spans="17:19" hidden="1">
      <c r="Q9079" t="str">
        <v/>
      </c>
      <c r="S9079" t="e">
        <v>#N/A</v>
      </c>
    </row>
    <row r="9080" spans="17:19" hidden="1">
      <c r="Q9080" t="str">
        <v/>
      </c>
      <c r="S9080" t="e">
        <v>#N/A</v>
      </c>
    </row>
    <row r="9081" spans="17:19" hidden="1">
      <c r="Q9081" t="str">
        <v/>
      </c>
      <c r="S9081" t="e">
        <v>#N/A</v>
      </c>
    </row>
    <row r="9082" spans="17:19" hidden="1">
      <c r="Q9082" t="str">
        <v/>
      </c>
      <c r="S9082" t="e">
        <v>#N/A</v>
      </c>
    </row>
    <row r="9083" spans="17:19" hidden="1">
      <c r="Q9083" t="str">
        <v/>
      </c>
      <c r="S9083" t="e">
        <v>#N/A</v>
      </c>
    </row>
    <row r="9084" spans="17:19" hidden="1">
      <c r="Q9084" t="str">
        <v/>
      </c>
      <c r="S9084" t="e">
        <v>#N/A</v>
      </c>
    </row>
    <row r="9085" spans="17:19" hidden="1">
      <c r="Q9085" t="str">
        <v/>
      </c>
      <c r="S9085" t="e">
        <v>#N/A</v>
      </c>
    </row>
    <row r="9086" spans="17:19" hidden="1">
      <c r="Q9086" t="str">
        <v/>
      </c>
      <c r="S9086" t="e">
        <v>#N/A</v>
      </c>
    </row>
    <row r="9087" spans="17:19" hidden="1">
      <c r="Q9087" t="str">
        <v/>
      </c>
      <c r="S9087" t="e">
        <v>#N/A</v>
      </c>
    </row>
    <row r="9088" spans="17:19" hidden="1">
      <c r="Q9088" t="str">
        <v/>
      </c>
      <c r="S9088" t="e">
        <v>#N/A</v>
      </c>
    </row>
    <row r="9089" spans="17:19" hidden="1">
      <c r="Q9089" t="str">
        <v/>
      </c>
      <c r="S9089" t="e">
        <v>#N/A</v>
      </c>
    </row>
    <row r="9090" spans="17:19" hidden="1">
      <c r="Q9090" t="str">
        <v/>
      </c>
      <c r="S9090" t="e">
        <v>#N/A</v>
      </c>
    </row>
    <row r="9091" spans="17:19" hidden="1">
      <c r="Q9091" t="str">
        <v/>
      </c>
      <c r="S9091" t="e">
        <v>#N/A</v>
      </c>
    </row>
    <row r="9092" spans="17:19" hidden="1">
      <c r="Q9092" t="str">
        <v/>
      </c>
      <c r="S9092" t="e">
        <v>#N/A</v>
      </c>
    </row>
    <row r="9093" spans="17:19" hidden="1">
      <c r="Q9093" t="str">
        <v/>
      </c>
      <c r="S9093" t="e">
        <v>#N/A</v>
      </c>
    </row>
    <row r="9094" spans="17:19" hidden="1">
      <c r="Q9094" t="str">
        <v/>
      </c>
      <c r="S9094" t="e">
        <v>#N/A</v>
      </c>
    </row>
    <row r="9095" spans="17:19" hidden="1">
      <c r="Q9095" t="str">
        <v/>
      </c>
      <c r="S9095" t="e">
        <v>#N/A</v>
      </c>
    </row>
    <row r="9096" spans="17:19" hidden="1">
      <c r="Q9096" t="str">
        <v/>
      </c>
      <c r="S9096" t="e">
        <v>#N/A</v>
      </c>
    </row>
    <row r="9097" spans="17:19" hidden="1">
      <c r="Q9097" t="str">
        <v/>
      </c>
      <c r="S9097" t="e">
        <v>#N/A</v>
      </c>
    </row>
    <row r="9098" spans="17:19" hidden="1">
      <c r="Q9098" t="str">
        <v/>
      </c>
      <c r="S9098" t="e">
        <v>#N/A</v>
      </c>
    </row>
    <row r="9099" spans="17:19" hidden="1">
      <c r="Q9099" t="str">
        <v/>
      </c>
      <c r="S9099" t="e">
        <v>#N/A</v>
      </c>
    </row>
    <row r="9100" spans="17:19" hidden="1">
      <c r="Q9100" t="str">
        <v/>
      </c>
      <c r="S9100" t="e">
        <v>#N/A</v>
      </c>
    </row>
    <row r="9101" spans="17:19" hidden="1">
      <c r="Q9101" t="str">
        <v/>
      </c>
      <c r="S9101" t="e">
        <v>#N/A</v>
      </c>
    </row>
    <row r="9102" spans="17:19" hidden="1">
      <c r="Q9102" t="str">
        <v/>
      </c>
      <c r="S9102" t="e">
        <v>#N/A</v>
      </c>
    </row>
    <row r="9103" spans="17:19" hidden="1">
      <c r="Q9103" t="str">
        <v/>
      </c>
      <c r="S9103" t="e">
        <v>#N/A</v>
      </c>
    </row>
    <row r="9104" spans="17:19" hidden="1">
      <c r="Q9104" t="str">
        <v/>
      </c>
      <c r="S9104" t="e">
        <v>#N/A</v>
      </c>
    </row>
    <row r="9105" spans="17:19" hidden="1">
      <c r="Q9105" t="str">
        <v/>
      </c>
      <c r="S9105" t="e">
        <v>#N/A</v>
      </c>
    </row>
    <row r="9106" spans="17:19" hidden="1">
      <c r="Q9106" t="str">
        <v/>
      </c>
      <c r="S9106" t="e">
        <v>#N/A</v>
      </c>
    </row>
    <row r="9107" spans="17:19" hidden="1">
      <c r="Q9107" t="str">
        <v/>
      </c>
      <c r="S9107" t="e">
        <v>#N/A</v>
      </c>
    </row>
    <row r="9108" spans="17:19" hidden="1">
      <c r="Q9108" t="str">
        <v/>
      </c>
      <c r="S9108" t="e">
        <v>#N/A</v>
      </c>
    </row>
    <row r="9109" spans="17:19" hidden="1">
      <c r="Q9109" t="str">
        <v/>
      </c>
      <c r="S9109" t="e">
        <v>#N/A</v>
      </c>
    </row>
    <row r="9110" spans="17:19" hidden="1">
      <c r="Q9110" t="str">
        <v/>
      </c>
      <c r="S9110" t="e">
        <v>#N/A</v>
      </c>
    </row>
    <row r="9111" spans="17:19" hidden="1">
      <c r="Q9111" t="str">
        <v/>
      </c>
      <c r="S9111" t="e">
        <v>#N/A</v>
      </c>
    </row>
    <row r="9112" spans="17:19" hidden="1">
      <c r="Q9112" t="str">
        <v/>
      </c>
      <c r="S9112" t="e">
        <v>#N/A</v>
      </c>
    </row>
    <row r="9113" spans="17:19" hidden="1">
      <c r="Q9113" t="str">
        <v/>
      </c>
      <c r="S9113" t="e">
        <v>#N/A</v>
      </c>
    </row>
    <row r="9114" spans="17:19" hidden="1">
      <c r="Q9114" t="str">
        <v/>
      </c>
      <c r="S9114" t="e">
        <v>#N/A</v>
      </c>
    </row>
    <row r="9115" spans="17:19" hidden="1">
      <c r="Q9115" t="str">
        <v/>
      </c>
      <c r="S9115" t="e">
        <v>#N/A</v>
      </c>
    </row>
    <row r="9116" spans="17:19" hidden="1">
      <c r="Q9116" t="str">
        <v/>
      </c>
      <c r="S9116" t="e">
        <v>#N/A</v>
      </c>
    </row>
    <row r="9117" spans="17:19" hidden="1">
      <c r="Q9117" t="str">
        <v/>
      </c>
      <c r="S9117" t="e">
        <v>#N/A</v>
      </c>
    </row>
    <row r="9118" spans="17:19" hidden="1">
      <c r="Q9118" t="str">
        <v/>
      </c>
      <c r="S9118" t="e">
        <v>#N/A</v>
      </c>
    </row>
    <row r="9119" spans="17:19" hidden="1">
      <c r="Q9119" t="str">
        <v/>
      </c>
      <c r="S9119" t="e">
        <v>#N/A</v>
      </c>
    </row>
    <row r="9120" spans="17:19" hidden="1">
      <c r="Q9120" t="str">
        <v/>
      </c>
      <c r="S9120" t="e">
        <v>#N/A</v>
      </c>
    </row>
    <row r="9121" spans="17:19" hidden="1">
      <c r="Q9121" t="str">
        <v/>
      </c>
      <c r="S9121" t="e">
        <v>#N/A</v>
      </c>
    </row>
    <row r="9122" spans="17:19" hidden="1">
      <c r="Q9122" t="str">
        <v/>
      </c>
      <c r="S9122" t="e">
        <v>#N/A</v>
      </c>
    </row>
    <row r="9123" spans="17:19" hidden="1">
      <c r="Q9123" t="str">
        <v/>
      </c>
      <c r="S9123" t="e">
        <v>#N/A</v>
      </c>
    </row>
    <row r="9124" spans="17:19" hidden="1">
      <c r="Q9124" t="str">
        <v/>
      </c>
      <c r="S9124" t="e">
        <v>#N/A</v>
      </c>
    </row>
    <row r="9125" spans="17:19" hidden="1">
      <c r="Q9125" t="str">
        <v/>
      </c>
      <c r="S9125" t="e">
        <v>#N/A</v>
      </c>
    </row>
    <row r="9126" spans="17:19" hidden="1">
      <c r="Q9126" t="str">
        <v/>
      </c>
      <c r="S9126" t="e">
        <v>#N/A</v>
      </c>
    </row>
    <row r="9127" spans="17:19" hidden="1">
      <c r="Q9127" t="str">
        <v/>
      </c>
      <c r="S9127" t="e">
        <v>#N/A</v>
      </c>
    </row>
    <row r="9128" spans="17:19" hidden="1">
      <c r="Q9128" t="str">
        <v/>
      </c>
      <c r="S9128" t="e">
        <v>#N/A</v>
      </c>
    </row>
    <row r="9129" spans="17:19" hidden="1">
      <c r="Q9129" t="str">
        <v/>
      </c>
      <c r="S9129" t="e">
        <v>#N/A</v>
      </c>
    </row>
    <row r="9130" spans="17:19" hidden="1">
      <c r="Q9130" t="str">
        <v/>
      </c>
      <c r="S9130" t="e">
        <v>#N/A</v>
      </c>
    </row>
    <row r="9131" spans="17:19" hidden="1">
      <c r="Q9131" t="str">
        <v/>
      </c>
      <c r="S9131" t="e">
        <v>#N/A</v>
      </c>
    </row>
    <row r="9132" spans="17:19" hidden="1">
      <c r="Q9132" t="str">
        <v/>
      </c>
      <c r="S9132" t="e">
        <v>#N/A</v>
      </c>
    </row>
    <row r="9133" spans="17:19" hidden="1">
      <c r="Q9133" t="str">
        <v/>
      </c>
      <c r="S9133" t="e">
        <v>#N/A</v>
      </c>
    </row>
    <row r="9134" spans="17:19" hidden="1">
      <c r="Q9134" t="str">
        <v/>
      </c>
      <c r="S9134" t="e">
        <v>#N/A</v>
      </c>
    </row>
    <row r="9135" spans="17:19" hidden="1">
      <c r="Q9135" t="str">
        <v/>
      </c>
      <c r="S9135" t="e">
        <v>#N/A</v>
      </c>
    </row>
    <row r="9136" spans="17:19" hidden="1">
      <c r="Q9136" t="str">
        <v/>
      </c>
      <c r="S9136" t="e">
        <v>#N/A</v>
      </c>
    </row>
    <row r="9137" spans="17:19" hidden="1">
      <c r="Q9137" t="str">
        <v/>
      </c>
      <c r="S9137" t="e">
        <v>#N/A</v>
      </c>
    </row>
    <row r="9138" spans="17:19" hidden="1">
      <c r="Q9138" t="str">
        <v/>
      </c>
      <c r="S9138" t="e">
        <v>#N/A</v>
      </c>
    </row>
    <row r="9139" spans="17:19" hidden="1">
      <c r="Q9139" t="str">
        <v/>
      </c>
      <c r="S9139" t="e">
        <v>#N/A</v>
      </c>
    </row>
    <row r="9140" spans="17:19" hidden="1">
      <c r="Q9140" t="str">
        <v/>
      </c>
      <c r="S9140" t="e">
        <v>#N/A</v>
      </c>
    </row>
    <row r="9141" spans="17:19" hidden="1">
      <c r="Q9141" t="str">
        <v/>
      </c>
      <c r="S9141" t="e">
        <v>#N/A</v>
      </c>
    </row>
    <row r="9142" spans="17:19" hidden="1">
      <c r="Q9142" t="str">
        <v/>
      </c>
      <c r="S9142" t="e">
        <v>#N/A</v>
      </c>
    </row>
    <row r="9143" spans="17:19" hidden="1">
      <c r="Q9143" t="str">
        <v/>
      </c>
      <c r="S9143" t="e">
        <v>#N/A</v>
      </c>
    </row>
    <row r="9144" spans="17:19" hidden="1">
      <c r="Q9144" t="str">
        <v/>
      </c>
      <c r="S9144" t="e">
        <v>#N/A</v>
      </c>
    </row>
    <row r="9145" spans="17:19" hidden="1">
      <c r="Q9145" t="str">
        <v/>
      </c>
      <c r="S9145" t="e">
        <v>#N/A</v>
      </c>
    </row>
    <row r="9146" spans="17:19" hidden="1">
      <c r="Q9146" t="str">
        <v/>
      </c>
      <c r="S9146" t="e">
        <v>#N/A</v>
      </c>
    </row>
    <row r="9147" spans="17:19" hidden="1">
      <c r="Q9147" t="str">
        <v/>
      </c>
      <c r="S9147" t="e">
        <v>#N/A</v>
      </c>
    </row>
    <row r="9148" spans="17:19" hidden="1">
      <c r="Q9148" t="str">
        <v/>
      </c>
      <c r="S9148" t="e">
        <v>#N/A</v>
      </c>
    </row>
    <row r="9149" spans="17:19" hidden="1">
      <c r="Q9149" t="str">
        <v/>
      </c>
      <c r="S9149" t="e">
        <v>#N/A</v>
      </c>
    </row>
    <row r="9150" spans="17:19" hidden="1">
      <c r="Q9150" t="str">
        <v/>
      </c>
      <c r="S9150" t="e">
        <v>#N/A</v>
      </c>
    </row>
    <row r="9151" spans="17:19" hidden="1">
      <c r="Q9151" t="str">
        <v/>
      </c>
      <c r="S9151" t="e">
        <v>#N/A</v>
      </c>
    </row>
    <row r="9152" spans="17:19" hidden="1">
      <c r="Q9152" t="str">
        <v/>
      </c>
      <c r="S9152" t="e">
        <v>#N/A</v>
      </c>
    </row>
    <row r="9153" spans="17:19" hidden="1">
      <c r="Q9153" t="str">
        <v/>
      </c>
      <c r="S9153" t="e">
        <v>#N/A</v>
      </c>
    </row>
    <row r="9154" spans="17:19" hidden="1">
      <c r="Q9154" t="str">
        <v/>
      </c>
      <c r="S9154" t="e">
        <v>#N/A</v>
      </c>
    </row>
    <row r="9155" spans="17:19" hidden="1">
      <c r="Q9155" t="str">
        <v/>
      </c>
      <c r="S9155" t="e">
        <v>#N/A</v>
      </c>
    </row>
    <row r="9156" spans="17:19" hidden="1">
      <c r="Q9156" t="str">
        <v/>
      </c>
      <c r="S9156" t="e">
        <v>#N/A</v>
      </c>
    </row>
    <row r="9157" spans="17:19" hidden="1">
      <c r="Q9157" t="str">
        <v/>
      </c>
      <c r="S9157" t="e">
        <v>#N/A</v>
      </c>
    </row>
    <row r="9158" spans="17:19" hidden="1">
      <c r="Q9158" t="str">
        <v/>
      </c>
      <c r="S9158" t="e">
        <v>#N/A</v>
      </c>
    </row>
    <row r="9159" spans="17:19" hidden="1">
      <c r="Q9159" t="str">
        <v/>
      </c>
      <c r="S9159" t="e">
        <v>#N/A</v>
      </c>
    </row>
    <row r="9160" spans="17:19" hidden="1">
      <c r="Q9160" t="str">
        <v/>
      </c>
      <c r="S9160" t="e">
        <v>#N/A</v>
      </c>
    </row>
    <row r="9161" spans="17:19" hidden="1">
      <c r="Q9161" t="str">
        <v/>
      </c>
      <c r="S9161" t="e">
        <v>#N/A</v>
      </c>
    </row>
    <row r="9162" spans="17:19" hidden="1">
      <c r="Q9162" t="str">
        <v/>
      </c>
      <c r="S9162" t="e">
        <v>#N/A</v>
      </c>
    </row>
    <row r="9163" spans="17:19" hidden="1">
      <c r="Q9163" t="str">
        <v/>
      </c>
      <c r="S9163" t="e">
        <v>#N/A</v>
      </c>
    </row>
    <row r="9164" spans="17:19" hidden="1">
      <c r="Q9164" t="str">
        <v/>
      </c>
      <c r="S9164" t="e">
        <v>#N/A</v>
      </c>
    </row>
    <row r="9165" spans="17:19" hidden="1">
      <c r="Q9165" t="str">
        <v/>
      </c>
      <c r="S9165" t="e">
        <v>#N/A</v>
      </c>
    </row>
    <row r="9166" spans="17:19" hidden="1">
      <c r="Q9166" t="str">
        <v/>
      </c>
      <c r="S9166" t="e">
        <v>#N/A</v>
      </c>
    </row>
    <row r="9167" spans="17:19" hidden="1">
      <c r="Q9167" t="str">
        <v/>
      </c>
      <c r="S9167" t="e">
        <v>#N/A</v>
      </c>
    </row>
    <row r="9168" spans="17:19" hidden="1">
      <c r="Q9168" t="str">
        <v/>
      </c>
      <c r="S9168" t="e">
        <v>#N/A</v>
      </c>
    </row>
    <row r="9169" spans="17:19" hidden="1">
      <c r="Q9169" t="str">
        <v/>
      </c>
      <c r="S9169" t="e">
        <v>#N/A</v>
      </c>
    </row>
    <row r="9170" spans="17:19" hidden="1">
      <c r="Q9170" t="str">
        <v/>
      </c>
      <c r="S9170" t="e">
        <v>#N/A</v>
      </c>
    </row>
    <row r="9171" spans="17:19" hidden="1">
      <c r="Q9171" t="str">
        <v/>
      </c>
      <c r="S9171" t="e">
        <v>#N/A</v>
      </c>
    </row>
    <row r="9172" spans="17:19" hidden="1">
      <c r="Q9172" t="str">
        <v/>
      </c>
      <c r="S9172" t="e">
        <v>#N/A</v>
      </c>
    </row>
    <row r="9173" spans="17:19" hidden="1">
      <c r="Q9173" t="str">
        <v/>
      </c>
      <c r="S9173" t="e">
        <v>#N/A</v>
      </c>
    </row>
    <row r="9174" spans="17:19" hidden="1">
      <c r="Q9174" t="str">
        <v/>
      </c>
      <c r="S9174" t="e">
        <v>#N/A</v>
      </c>
    </row>
    <row r="9175" spans="17:19" hidden="1">
      <c r="Q9175" t="str">
        <v/>
      </c>
      <c r="S9175" t="e">
        <v>#N/A</v>
      </c>
    </row>
    <row r="9176" spans="17:19" hidden="1">
      <c r="Q9176" t="str">
        <v/>
      </c>
      <c r="S9176" t="e">
        <v>#N/A</v>
      </c>
    </row>
    <row r="9177" spans="17:19" hidden="1">
      <c r="Q9177" t="str">
        <v/>
      </c>
      <c r="S9177" t="e">
        <v>#N/A</v>
      </c>
    </row>
    <row r="9178" spans="17:19" hidden="1">
      <c r="Q9178" t="str">
        <v/>
      </c>
      <c r="S9178" t="e">
        <v>#N/A</v>
      </c>
    </row>
    <row r="9179" spans="17:19" hidden="1">
      <c r="Q9179" t="str">
        <v/>
      </c>
      <c r="S9179" t="e">
        <v>#N/A</v>
      </c>
    </row>
    <row r="9180" spans="17:19" hidden="1">
      <c r="Q9180" t="str">
        <v/>
      </c>
      <c r="S9180" t="e">
        <v>#N/A</v>
      </c>
    </row>
    <row r="9181" spans="17:19" hidden="1">
      <c r="Q9181" t="str">
        <v/>
      </c>
      <c r="S9181" t="e">
        <v>#N/A</v>
      </c>
    </row>
    <row r="9182" spans="17:19" hidden="1">
      <c r="Q9182" t="str">
        <v/>
      </c>
      <c r="S9182" t="e">
        <v>#N/A</v>
      </c>
    </row>
    <row r="9183" spans="17:19" hidden="1">
      <c r="Q9183" t="str">
        <v/>
      </c>
      <c r="S9183" t="e">
        <v>#N/A</v>
      </c>
    </row>
    <row r="9184" spans="17:19" hidden="1">
      <c r="Q9184" t="str">
        <v/>
      </c>
      <c r="S9184" t="e">
        <v>#N/A</v>
      </c>
    </row>
    <row r="9185" spans="17:19" hidden="1">
      <c r="Q9185" t="str">
        <v/>
      </c>
      <c r="S9185" t="e">
        <v>#N/A</v>
      </c>
    </row>
    <row r="9186" spans="17:19" hidden="1">
      <c r="Q9186" t="str">
        <v/>
      </c>
      <c r="S9186" t="e">
        <v>#N/A</v>
      </c>
    </row>
    <row r="9187" spans="17:19" hidden="1">
      <c r="Q9187" t="str">
        <v/>
      </c>
      <c r="S9187" t="e">
        <v>#N/A</v>
      </c>
    </row>
    <row r="9188" spans="17:19" hidden="1">
      <c r="Q9188" t="str">
        <v/>
      </c>
      <c r="S9188" t="e">
        <v>#N/A</v>
      </c>
    </row>
    <row r="9189" spans="17:19" hidden="1">
      <c r="Q9189" t="str">
        <v/>
      </c>
      <c r="S9189" t="e">
        <v>#N/A</v>
      </c>
    </row>
    <row r="9190" spans="17:19" hidden="1">
      <c r="Q9190" t="str">
        <v/>
      </c>
      <c r="S9190" t="e">
        <v>#N/A</v>
      </c>
    </row>
    <row r="9191" spans="17:19" hidden="1">
      <c r="Q9191" t="str">
        <v/>
      </c>
      <c r="S9191" t="e">
        <v>#N/A</v>
      </c>
    </row>
    <row r="9192" spans="17:19" hidden="1">
      <c r="Q9192" t="str">
        <v/>
      </c>
      <c r="S9192" t="e">
        <v>#N/A</v>
      </c>
    </row>
    <row r="9193" spans="17:19" hidden="1">
      <c r="Q9193" t="str">
        <v/>
      </c>
      <c r="S9193" t="e">
        <v>#N/A</v>
      </c>
    </row>
    <row r="9194" spans="17:19" hidden="1">
      <c r="Q9194" t="str">
        <v/>
      </c>
      <c r="S9194" t="e">
        <v>#N/A</v>
      </c>
    </row>
    <row r="9195" spans="17:19" hidden="1">
      <c r="Q9195" t="str">
        <v/>
      </c>
      <c r="S9195" t="e">
        <v>#N/A</v>
      </c>
    </row>
    <row r="9196" spans="17:19" hidden="1">
      <c r="Q9196" t="str">
        <v/>
      </c>
      <c r="S9196" t="e">
        <v>#N/A</v>
      </c>
    </row>
    <row r="9197" spans="17:19" hidden="1">
      <c r="Q9197" t="str">
        <v/>
      </c>
      <c r="S9197" t="e">
        <v>#N/A</v>
      </c>
    </row>
    <row r="9198" spans="17:19" hidden="1">
      <c r="Q9198" t="str">
        <v/>
      </c>
      <c r="S9198" t="e">
        <v>#N/A</v>
      </c>
    </row>
    <row r="9199" spans="17:19" hidden="1">
      <c r="Q9199" t="str">
        <v/>
      </c>
      <c r="S9199" t="e">
        <v>#N/A</v>
      </c>
    </row>
    <row r="9200" spans="17:19" hidden="1">
      <c r="Q9200" t="str">
        <v/>
      </c>
      <c r="S9200" t="e">
        <v>#N/A</v>
      </c>
    </row>
    <row r="9201" spans="17:19" hidden="1">
      <c r="Q9201" t="str">
        <v/>
      </c>
      <c r="S9201" t="e">
        <v>#N/A</v>
      </c>
    </row>
    <row r="9202" spans="17:19" hidden="1">
      <c r="Q9202" t="str">
        <v/>
      </c>
      <c r="S9202" t="e">
        <v>#N/A</v>
      </c>
    </row>
    <row r="9203" spans="17:19" hidden="1">
      <c r="Q9203" t="str">
        <v/>
      </c>
      <c r="S9203" t="e">
        <v>#N/A</v>
      </c>
    </row>
    <row r="9204" spans="17:19" hidden="1">
      <c r="Q9204" t="str">
        <v/>
      </c>
      <c r="S9204" t="e">
        <v>#N/A</v>
      </c>
    </row>
    <row r="9205" spans="17:19" hidden="1">
      <c r="Q9205" t="str">
        <v/>
      </c>
      <c r="S9205" t="e">
        <v>#N/A</v>
      </c>
    </row>
    <row r="9206" spans="17:19" hidden="1">
      <c r="Q9206" t="str">
        <v/>
      </c>
      <c r="S9206" t="e">
        <v>#N/A</v>
      </c>
    </row>
    <row r="9207" spans="17:19" hidden="1">
      <c r="Q9207" t="str">
        <v/>
      </c>
      <c r="S9207" t="e">
        <v>#N/A</v>
      </c>
    </row>
    <row r="9208" spans="17:19" hidden="1">
      <c r="Q9208" t="str">
        <v/>
      </c>
      <c r="S9208" t="e">
        <v>#N/A</v>
      </c>
    </row>
    <row r="9209" spans="17:19" hidden="1">
      <c r="Q9209" t="str">
        <v/>
      </c>
      <c r="S9209" t="e">
        <v>#N/A</v>
      </c>
    </row>
    <row r="9210" spans="17:19" hidden="1">
      <c r="Q9210" t="str">
        <v/>
      </c>
      <c r="S9210" t="e">
        <v>#N/A</v>
      </c>
    </row>
    <row r="9211" spans="17:19" hidden="1">
      <c r="Q9211" t="str">
        <v/>
      </c>
      <c r="S9211" t="e">
        <v>#N/A</v>
      </c>
    </row>
    <row r="9212" spans="17:19" hidden="1">
      <c r="Q9212" t="str">
        <v/>
      </c>
      <c r="S9212" t="e">
        <v>#N/A</v>
      </c>
    </row>
    <row r="9213" spans="17:19" hidden="1">
      <c r="Q9213" t="str">
        <v/>
      </c>
      <c r="S9213" t="e">
        <v>#N/A</v>
      </c>
    </row>
    <row r="9214" spans="17:19" hidden="1">
      <c r="Q9214" t="str">
        <v/>
      </c>
      <c r="S9214" t="e">
        <v>#N/A</v>
      </c>
    </row>
    <row r="9215" spans="17:19" hidden="1">
      <c r="Q9215" t="str">
        <v/>
      </c>
      <c r="S9215" t="e">
        <v>#N/A</v>
      </c>
    </row>
    <row r="9216" spans="17:19" hidden="1">
      <c r="Q9216" t="str">
        <v/>
      </c>
      <c r="S9216" t="e">
        <v>#N/A</v>
      </c>
    </row>
    <row r="9217" spans="17:19" hidden="1">
      <c r="Q9217" t="str">
        <v/>
      </c>
      <c r="S9217" t="e">
        <v>#N/A</v>
      </c>
    </row>
    <row r="9218" spans="17:19" hidden="1">
      <c r="Q9218" t="str">
        <v/>
      </c>
      <c r="S9218" t="e">
        <v>#N/A</v>
      </c>
    </row>
    <row r="9219" spans="17:19" hidden="1">
      <c r="Q9219" t="str">
        <v/>
      </c>
      <c r="S9219" t="e">
        <v>#N/A</v>
      </c>
    </row>
    <row r="9220" spans="17:19" hidden="1">
      <c r="Q9220" t="str">
        <v/>
      </c>
      <c r="S9220" t="e">
        <v>#N/A</v>
      </c>
    </row>
    <row r="9221" spans="17:19" hidden="1">
      <c r="Q9221" t="str">
        <v/>
      </c>
      <c r="S9221" t="e">
        <v>#N/A</v>
      </c>
    </row>
    <row r="9222" spans="17:19" hidden="1">
      <c r="Q9222" t="str">
        <v/>
      </c>
      <c r="S9222" t="e">
        <v>#N/A</v>
      </c>
    </row>
    <row r="9223" spans="17:19" hidden="1">
      <c r="Q9223" t="str">
        <v/>
      </c>
      <c r="S9223" t="e">
        <v>#N/A</v>
      </c>
    </row>
    <row r="9224" spans="17:19" hidden="1">
      <c r="Q9224" t="str">
        <v/>
      </c>
      <c r="S9224" t="e">
        <v>#N/A</v>
      </c>
    </row>
    <row r="9225" spans="17:19" hidden="1">
      <c r="Q9225" t="str">
        <v/>
      </c>
      <c r="S9225" t="e">
        <v>#N/A</v>
      </c>
    </row>
    <row r="9226" spans="17:19" hidden="1">
      <c r="Q9226" t="str">
        <v/>
      </c>
      <c r="S9226" t="e">
        <v>#N/A</v>
      </c>
    </row>
    <row r="9227" spans="17:19" hidden="1">
      <c r="Q9227" t="str">
        <v/>
      </c>
      <c r="S9227" t="e">
        <v>#N/A</v>
      </c>
    </row>
    <row r="9228" spans="17:19" hidden="1">
      <c r="Q9228" t="str">
        <v/>
      </c>
      <c r="S9228" t="e">
        <v>#N/A</v>
      </c>
    </row>
    <row r="9229" spans="17:19" hidden="1">
      <c r="Q9229" t="str">
        <v/>
      </c>
      <c r="S9229" t="e">
        <v>#N/A</v>
      </c>
    </row>
    <row r="9230" spans="17:19" hidden="1">
      <c r="Q9230" t="str">
        <v/>
      </c>
      <c r="S9230" t="e">
        <v>#N/A</v>
      </c>
    </row>
    <row r="9231" spans="17:19" hidden="1">
      <c r="Q9231" t="str">
        <v/>
      </c>
      <c r="S9231" t="e">
        <v>#N/A</v>
      </c>
    </row>
    <row r="9232" spans="17:19" hidden="1">
      <c r="Q9232" t="str">
        <v/>
      </c>
      <c r="S9232" t="e">
        <v>#N/A</v>
      </c>
    </row>
    <row r="9233" spans="17:19" hidden="1">
      <c r="Q9233" t="str">
        <v/>
      </c>
      <c r="S9233" t="e">
        <v>#N/A</v>
      </c>
    </row>
    <row r="9234" spans="17:19" hidden="1">
      <c r="Q9234" t="str">
        <v/>
      </c>
      <c r="S9234" t="e">
        <v>#N/A</v>
      </c>
    </row>
    <row r="9235" spans="17:19" hidden="1">
      <c r="Q9235" t="str">
        <v/>
      </c>
      <c r="S9235" t="e">
        <v>#N/A</v>
      </c>
    </row>
    <row r="9236" spans="17:19" hidden="1">
      <c r="Q9236" t="str">
        <v/>
      </c>
      <c r="S9236" t="e">
        <v>#N/A</v>
      </c>
    </row>
    <row r="9237" spans="17:19" hidden="1">
      <c r="Q9237" t="str">
        <v/>
      </c>
      <c r="S9237" t="e">
        <v>#N/A</v>
      </c>
    </row>
    <row r="9238" spans="17:19" hidden="1">
      <c r="Q9238" t="str">
        <v/>
      </c>
      <c r="S9238" t="e">
        <v>#N/A</v>
      </c>
    </row>
    <row r="9239" spans="17:19" hidden="1">
      <c r="Q9239" t="str">
        <v/>
      </c>
      <c r="S9239" t="e">
        <v>#N/A</v>
      </c>
    </row>
    <row r="9240" spans="17:19" hidden="1">
      <c r="Q9240" t="str">
        <v/>
      </c>
      <c r="S9240" t="e">
        <v>#N/A</v>
      </c>
    </row>
    <row r="9241" spans="17:19" hidden="1">
      <c r="Q9241" t="str">
        <v/>
      </c>
      <c r="S9241" t="e">
        <v>#N/A</v>
      </c>
    </row>
    <row r="9242" spans="17:19" hidden="1">
      <c r="Q9242" t="str">
        <v/>
      </c>
      <c r="S9242" t="e">
        <v>#N/A</v>
      </c>
    </row>
    <row r="9243" spans="17:19" hidden="1">
      <c r="Q9243" t="str">
        <v/>
      </c>
      <c r="S9243" t="e">
        <v>#N/A</v>
      </c>
    </row>
    <row r="9244" spans="17:19" hidden="1">
      <c r="Q9244" t="str">
        <v/>
      </c>
      <c r="S9244" t="e">
        <v>#N/A</v>
      </c>
    </row>
    <row r="9245" spans="17:19" hidden="1">
      <c r="Q9245" t="str">
        <v/>
      </c>
      <c r="S9245" t="e">
        <v>#N/A</v>
      </c>
    </row>
    <row r="9246" spans="17:19" hidden="1">
      <c r="Q9246" t="str">
        <v/>
      </c>
      <c r="S9246" t="e">
        <v>#N/A</v>
      </c>
    </row>
    <row r="9247" spans="17:19" hidden="1">
      <c r="Q9247" t="str">
        <v/>
      </c>
      <c r="S9247" t="e">
        <v>#N/A</v>
      </c>
    </row>
    <row r="9248" spans="17:19" hidden="1">
      <c r="Q9248" t="str">
        <v/>
      </c>
      <c r="S9248" t="e">
        <v>#N/A</v>
      </c>
    </row>
    <row r="9249" spans="17:19" hidden="1">
      <c r="Q9249" t="str">
        <v/>
      </c>
      <c r="S9249" t="e">
        <v>#N/A</v>
      </c>
    </row>
    <row r="9250" spans="17:19" hidden="1">
      <c r="Q9250" t="str">
        <v/>
      </c>
      <c r="S9250" t="e">
        <v>#N/A</v>
      </c>
    </row>
    <row r="9251" spans="17:19" hidden="1">
      <c r="Q9251" t="str">
        <v/>
      </c>
      <c r="S9251" t="e">
        <v>#N/A</v>
      </c>
    </row>
    <row r="9252" spans="17:19" hidden="1">
      <c r="Q9252" t="str">
        <v/>
      </c>
      <c r="S9252" t="e">
        <v>#N/A</v>
      </c>
    </row>
    <row r="9253" spans="17:19" hidden="1">
      <c r="Q9253" t="str">
        <v/>
      </c>
      <c r="S9253" t="e">
        <v>#N/A</v>
      </c>
    </row>
    <row r="9254" spans="17:19" hidden="1">
      <c r="Q9254" t="str">
        <v/>
      </c>
      <c r="S9254" t="e">
        <v>#N/A</v>
      </c>
    </row>
    <row r="9255" spans="17:19" hidden="1">
      <c r="Q9255" t="str">
        <v/>
      </c>
      <c r="S9255" t="e">
        <v>#N/A</v>
      </c>
    </row>
    <row r="9256" spans="17:19" hidden="1">
      <c r="Q9256" t="str">
        <v/>
      </c>
      <c r="S9256" t="e">
        <v>#N/A</v>
      </c>
    </row>
    <row r="9257" spans="17:19" hidden="1">
      <c r="Q9257" t="str">
        <v/>
      </c>
      <c r="S9257" t="e">
        <v>#N/A</v>
      </c>
    </row>
    <row r="9258" spans="17:19" hidden="1">
      <c r="Q9258" t="str">
        <v/>
      </c>
      <c r="S9258" t="e">
        <v>#N/A</v>
      </c>
    </row>
    <row r="9259" spans="17:19" hidden="1">
      <c r="Q9259" t="str">
        <v/>
      </c>
      <c r="S9259" t="e">
        <v>#N/A</v>
      </c>
    </row>
    <row r="9260" spans="17:19" hidden="1">
      <c r="Q9260" t="str">
        <v/>
      </c>
      <c r="S9260" t="e">
        <v>#N/A</v>
      </c>
    </row>
    <row r="9261" spans="17:19" hidden="1">
      <c r="Q9261" t="str">
        <v/>
      </c>
      <c r="S9261" t="e">
        <v>#N/A</v>
      </c>
    </row>
    <row r="9262" spans="17:19" hidden="1">
      <c r="Q9262" t="str">
        <v/>
      </c>
      <c r="S9262" t="e">
        <v>#N/A</v>
      </c>
    </row>
    <row r="9263" spans="17:19" hidden="1">
      <c r="Q9263" t="str">
        <v/>
      </c>
      <c r="S9263" t="e">
        <v>#N/A</v>
      </c>
    </row>
    <row r="9264" spans="17:19" hidden="1">
      <c r="Q9264" t="str">
        <v/>
      </c>
      <c r="S9264" t="e">
        <v>#N/A</v>
      </c>
    </row>
    <row r="9265" spans="17:19" hidden="1">
      <c r="Q9265" t="str">
        <v/>
      </c>
      <c r="S9265" t="e">
        <v>#N/A</v>
      </c>
    </row>
    <row r="9266" spans="17:19" hidden="1">
      <c r="Q9266" t="str">
        <v/>
      </c>
      <c r="S9266" t="e">
        <v>#N/A</v>
      </c>
    </row>
    <row r="9267" spans="17:19" hidden="1">
      <c r="Q9267" t="str">
        <v/>
      </c>
      <c r="S9267" t="e">
        <v>#N/A</v>
      </c>
    </row>
    <row r="9268" spans="17:19" hidden="1">
      <c r="Q9268" t="str">
        <v/>
      </c>
      <c r="S9268" t="e">
        <v>#N/A</v>
      </c>
    </row>
    <row r="9269" spans="17:19" hidden="1">
      <c r="Q9269" t="str">
        <v/>
      </c>
      <c r="S9269" t="e">
        <v>#N/A</v>
      </c>
    </row>
    <row r="9270" spans="17:19" hidden="1">
      <c r="Q9270" t="str">
        <v/>
      </c>
      <c r="S9270" t="e">
        <v>#N/A</v>
      </c>
    </row>
    <row r="9271" spans="17:19" hidden="1">
      <c r="Q9271" t="str">
        <v/>
      </c>
      <c r="S9271" t="e">
        <v>#N/A</v>
      </c>
    </row>
    <row r="9272" spans="17:19" hidden="1">
      <c r="Q9272" t="str">
        <v/>
      </c>
      <c r="S9272" t="e">
        <v>#N/A</v>
      </c>
    </row>
    <row r="9273" spans="17:19" hidden="1">
      <c r="Q9273" t="str">
        <v/>
      </c>
      <c r="S9273" t="e">
        <v>#N/A</v>
      </c>
    </row>
    <row r="9274" spans="17:19" hidden="1">
      <c r="Q9274" t="str">
        <v/>
      </c>
      <c r="S9274" t="e">
        <v>#N/A</v>
      </c>
    </row>
    <row r="9275" spans="17:19" hidden="1">
      <c r="Q9275" t="str">
        <v/>
      </c>
      <c r="S9275" t="e">
        <v>#N/A</v>
      </c>
    </row>
    <row r="9276" spans="17:19" hidden="1">
      <c r="Q9276" t="str">
        <v/>
      </c>
      <c r="S9276" t="e">
        <v>#N/A</v>
      </c>
    </row>
    <row r="9277" spans="17:19" hidden="1">
      <c r="Q9277" t="str">
        <v/>
      </c>
      <c r="S9277" t="e">
        <v>#N/A</v>
      </c>
    </row>
    <row r="9278" spans="17:19" hidden="1">
      <c r="Q9278" t="str">
        <v/>
      </c>
      <c r="S9278" t="e">
        <v>#N/A</v>
      </c>
    </row>
    <row r="9279" spans="17:19" hidden="1">
      <c r="Q9279" t="str">
        <v/>
      </c>
      <c r="S9279" t="e">
        <v>#N/A</v>
      </c>
    </row>
    <row r="9280" spans="17:19" hidden="1">
      <c r="Q9280" t="str">
        <v/>
      </c>
      <c r="S9280" t="e">
        <v>#N/A</v>
      </c>
    </row>
    <row r="9281" spans="17:19" hidden="1">
      <c r="Q9281" t="str">
        <v/>
      </c>
      <c r="S9281" t="e">
        <v>#N/A</v>
      </c>
    </row>
    <row r="9282" spans="17:19" hidden="1">
      <c r="Q9282" t="str">
        <v/>
      </c>
      <c r="S9282" t="e">
        <v>#N/A</v>
      </c>
    </row>
    <row r="9283" spans="17:19" hidden="1">
      <c r="Q9283" t="str">
        <v/>
      </c>
      <c r="S9283" t="e">
        <v>#N/A</v>
      </c>
    </row>
    <row r="9284" spans="17:19" hidden="1">
      <c r="Q9284" t="str">
        <v/>
      </c>
      <c r="S9284" t="e">
        <v>#N/A</v>
      </c>
    </row>
    <row r="9285" spans="17:19" hidden="1">
      <c r="Q9285" t="str">
        <v/>
      </c>
      <c r="S9285" t="e">
        <v>#N/A</v>
      </c>
    </row>
    <row r="9286" spans="17:19" hidden="1">
      <c r="Q9286" t="str">
        <v/>
      </c>
      <c r="S9286" t="e">
        <v>#N/A</v>
      </c>
    </row>
    <row r="9287" spans="17:19" hidden="1">
      <c r="Q9287" t="str">
        <v/>
      </c>
      <c r="S9287" t="e">
        <v>#N/A</v>
      </c>
    </row>
    <row r="9288" spans="17:19" hidden="1">
      <c r="Q9288" t="str">
        <v/>
      </c>
      <c r="S9288" t="e">
        <v>#N/A</v>
      </c>
    </row>
    <row r="9289" spans="17:19" hidden="1">
      <c r="Q9289" t="str">
        <v/>
      </c>
      <c r="S9289" t="e">
        <v>#N/A</v>
      </c>
    </row>
    <row r="9290" spans="17:19" hidden="1">
      <c r="Q9290" t="str">
        <v/>
      </c>
      <c r="S9290" t="e">
        <v>#N/A</v>
      </c>
    </row>
    <row r="9291" spans="17:19" hidden="1">
      <c r="Q9291" t="str">
        <v/>
      </c>
      <c r="S9291" t="e">
        <v>#N/A</v>
      </c>
    </row>
    <row r="9292" spans="17:19" hidden="1">
      <c r="Q9292" t="str">
        <v/>
      </c>
      <c r="S9292" t="e">
        <v>#N/A</v>
      </c>
    </row>
    <row r="9293" spans="17:19" hidden="1">
      <c r="Q9293" t="str">
        <v/>
      </c>
      <c r="S9293" t="e">
        <v>#N/A</v>
      </c>
    </row>
    <row r="9294" spans="17:19" hidden="1">
      <c r="Q9294" t="str">
        <v/>
      </c>
      <c r="S9294" t="e">
        <v>#N/A</v>
      </c>
    </row>
    <row r="9295" spans="17:19" hidden="1">
      <c r="Q9295" t="str">
        <v/>
      </c>
      <c r="S9295" t="e">
        <v>#N/A</v>
      </c>
    </row>
    <row r="9296" spans="17:19" hidden="1">
      <c r="Q9296" t="str">
        <v/>
      </c>
      <c r="S9296" t="e">
        <v>#N/A</v>
      </c>
    </row>
    <row r="9297" spans="17:19" hidden="1">
      <c r="Q9297" t="str">
        <v/>
      </c>
      <c r="S9297" t="e">
        <v>#N/A</v>
      </c>
    </row>
    <row r="9298" spans="17:19" hidden="1">
      <c r="Q9298" t="str">
        <v/>
      </c>
      <c r="S9298" t="e">
        <v>#N/A</v>
      </c>
    </row>
    <row r="9299" spans="17:19" hidden="1">
      <c r="Q9299" t="str">
        <v/>
      </c>
      <c r="S9299" t="e">
        <v>#N/A</v>
      </c>
    </row>
    <row r="9300" spans="17:19" hidden="1">
      <c r="Q9300" t="str">
        <v/>
      </c>
      <c r="S9300" t="e">
        <v>#N/A</v>
      </c>
    </row>
    <row r="9301" spans="17:19" hidden="1">
      <c r="Q9301" t="str">
        <v/>
      </c>
      <c r="S9301" t="e">
        <v>#N/A</v>
      </c>
    </row>
    <row r="9302" spans="17:19" hidden="1">
      <c r="Q9302" t="str">
        <v/>
      </c>
      <c r="S9302" t="e">
        <v>#N/A</v>
      </c>
    </row>
    <row r="9303" spans="17:19" hidden="1">
      <c r="Q9303" t="str">
        <v/>
      </c>
      <c r="S9303" t="e">
        <v>#N/A</v>
      </c>
    </row>
    <row r="9304" spans="17:19" hidden="1">
      <c r="Q9304" t="str">
        <v/>
      </c>
      <c r="S9304" t="e">
        <v>#N/A</v>
      </c>
    </row>
    <row r="9305" spans="17:19" hidden="1">
      <c r="Q9305" t="str">
        <v/>
      </c>
      <c r="S9305" t="e">
        <v>#N/A</v>
      </c>
    </row>
    <row r="9306" spans="17:19" hidden="1">
      <c r="Q9306" t="str">
        <v/>
      </c>
      <c r="S9306" t="e">
        <v>#N/A</v>
      </c>
    </row>
    <row r="9307" spans="17:19" hidden="1">
      <c r="Q9307" t="str">
        <v/>
      </c>
      <c r="S9307" t="e">
        <v>#N/A</v>
      </c>
    </row>
    <row r="9308" spans="17:19" hidden="1">
      <c r="Q9308" t="str">
        <v/>
      </c>
      <c r="S9308" t="e">
        <v>#N/A</v>
      </c>
    </row>
    <row r="9309" spans="17:19" hidden="1">
      <c r="Q9309" t="str">
        <v/>
      </c>
      <c r="S9309" t="e">
        <v>#N/A</v>
      </c>
    </row>
    <row r="9310" spans="17:19" hidden="1">
      <c r="Q9310" t="str">
        <v/>
      </c>
      <c r="S9310" t="e">
        <v>#N/A</v>
      </c>
    </row>
    <row r="9311" spans="17:19" hidden="1">
      <c r="Q9311" t="str">
        <v/>
      </c>
      <c r="S9311" t="e">
        <v>#N/A</v>
      </c>
    </row>
    <row r="9312" spans="17:19" hidden="1">
      <c r="Q9312" t="str">
        <v/>
      </c>
      <c r="S9312" t="e">
        <v>#N/A</v>
      </c>
    </row>
    <row r="9313" spans="17:19" hidden="1">
      <c r="Q9313" t="str">
        <v/>
      </c>
      <c r="S9313" t="e">
        <v>#N/A</v>
      </c>
    </row>
    <row r="9314" spans="17:19" hidden="1">
      <c r="Q9314" t="str">
        <v/>
      </c>
      <c r="S9314" t="e">
        <v>#N/A</v>
      </c>
    </row>
    <row r="9315" spans="17:19" hidden="1">
      <c r="Q9315" t="str">
        <v/>
      </c>
      <c r="S9315" t="e">
        <v>#N/A</v>
      </c>
    </row>
    <row r="9316" spans="17:19" hidden="1">
      <c r="Q9316" t="str">
        <v/>
      </c>
      <c r="S9316" t="e">
        <v>#N/A</v>
      </c>
    </row>
    <row r="9317" spans="17:19" hidden="1">
      <c r="Q9317" t="str">
        <v/>
      </c>
      <c r="S9317" t="e">
        <v>#N/A</v>
      </c>
    </row>
    <row r="9318" spans="17:19" hidden="1">
      <c r="Q9318" t="str">
        <v/>
      </c>
      <c r="S9318" t="e">
        <v>#N/A</v>
      </c>
    </row>
    <row r="9319" spans="17:19" hidden="1">
      <c r="Q9319" t="str">
        <v/>
      </c>
      <c r="S9319" t="e">
        <v>#N/A</v>
      </c>
    </row>
    <row r="9320" spans="17:19" hidden="1">
      <c r="Q9320" t="str">
        <v/>
      </c>
      <c r="S9320" t="e">
        <v>#N/A</v>
      </c>
    </row>
    <row r="9321" spans="17:19" hidden="1">
      <c r="Q9321" t="str">
        <v/>
      </c>
      <c r="S9321" t="e">
        <v>#N/A</v>
      </c>
    </row>
    <row r="9322" spans="17:19" hidden="1">
      <c r="Q9322" t="str">
        <v/>
      </c>
      <c r="S9322" t="e">
        <v>#N/A</v>
      </c>
    </row>
    <row r="9323" spans="17:19" hidden="1">
      <c r="Q9323" t="str">
        <v/>
      </c>
      <c r="S9323" t="e">
        <v>#N/A</v>
      </c>
    </row>
    <row r="9324" spans="17:19" hidden="1">
      <c r="Q9324" t="str">
        <v/>
      </c>
      <c r="S9324" t="e">
        <v>#N/A</v>
      </c>
    </row>
    <row r="9325" spans="17:19" hidden="1">
      <c r="Q9325" t="str">
        <v/>
      </c>
      <c r="S9325" t="e">
        <v>#N/A</v>
      </c>
    </row>
    <row r="9326" spans="17:19" hidden="1">
      <c r="Q9326" t="str">
        <v/>
      </c>
      <c r="S9326" t="e">
        <v>#N/A</v>
      </c>
    </row>
    <row r="9327" spans="17:19" hidden="1">
      <c r="Q9327" t="str">
        <v/>
      </c>
      <c r="S9327" t="e">
        <v>#N/A</v>
      </c>
    </row>
    <row r="9328" spans="17:19" hidden="1">
      <c r="Q9328" t="str">
        <v/>
      </c>
      <c r="S9328" t="e">
        <v>#N/A</v>
      </c>
    </row>
    <row r="9329" spans="17:19" hidden="1">
      <c r="Q9329" t="str">
        <v/>
      </c>
      <c r="S9329" t="e">
        <v>#N/A</v>
      </c>
    </row>
    <row r="9330" spans="17:19" hidden="1">
      <c r="Q9330" t="str">
        <v/>
      </c>
      <c r="S9330" t="e">
        <v>#N/A</v>
      </c>
    </row>
    <row r="9331" spans="17:19" hidden="1">
      <c r="Q9331" t="str">
        <v/>
      </c>
      <c r="S9331" t="e">
        <v>#N/A</v>
      </c>
    </row>
    <row r="9332" spans="17:19" hidden="1">
      <c r="Q9332" t="str">
        <v/>
      </c>
      <c r="S9332" t="e">
        <v>#N/A</v>
      </c>
    </row>
    <row r="9333" spans="17:19" hidden="1">
      <c r="Q9333" t="str">
        <v/>
      </c>
      <c r="S9333" t="e">
        <v>#N/A</v>
      </c>
    </row>
    <row r="9334" spans="17:19" hidden="1">
      <c r="Q9334" t="str">
        <v/>
      </c>
      <c r="S9334" t="e">
        <v>#N/A</v>
      </c>
    </row>
    <row r="9335" spans="17:19" hidden="1">
      <c r="Q9335" t="str">
        <v/>
      </c>
      <c r="S9335" t="e">
        <v>#N/A</v>
      </c>
    </row>
    <row r="9336" spans="17:19" hidden="1">
      <c r="Q9336" t="str">
        <v/>
      </c>
      <c r="S9336" t="e">
        <v>#N/A</v>
      </c>
    </row>
    <row r="9337" spans="17:19" hidden="1">
      <c r="Q9337" t="str">
        <v/>
      </c>
      <c r="S9337" t="e">
        <v>#N/A</v>
      </c>
    </row>
    <row r="9338" spans="17:19" hidden="1">
      <c r="Q9338" t="str">
        <v/>
      </c>
      <c r="S9338" t="e">
        <v>#N/A</v>
      </c>
    </row>
    <row r="9339" spans="17:19" hidden="1">
      <c r="Q9339" t="str">
        <v/>
      </c>
      <c r="S9339" t="e">
        <v>#N/A</v>
      </c>
    </row>
    <row r="9340" spans="17:19" hidden="1">
      <c r="Q9340" t="str">
        <v/>
      </c>
      <c r="S9340" t="e">
        <v>#N/A</v>
      </c>
    </row>
    <row r="9341" spans="17:19" hidden="1">
      <c r="Q9341" t="str">
        <v/>
      </c>
      <c r="S9341" t="e">
        <v>#N/A</v>
      </c>
    </row>
    <row r="9342" spans="17:19" hidden="1">
      <c r="Q9342" t="str">
        <v/>
      </c>
      <c r="S9342" t="e">
        <v>#N/A</v>
      </c>
    </row>
    <row r="9343" spans="17:19" hidden="1">
      <c r="Q9343" t="str">
        <v/>
      </c>
      <c r="S9343" t="e">
        <v>#N/A</v>
      </c>
    </row>
    <row r="9344" spans="17:19" hidden="1">
      <c r="Q9344" t="str">
        <v/>
      </c>
      <c r="S9344" t="e">
        <v>#N/A</v>
      </c>
    </row>
    <row r="9345" spans="17:19" hidden="1">
      <c r="Q9345" t="str">
        <v/>
      </c>
      <c r="S9345" t="e">
        <v>#N/A</v>
      </c>
    </row>
    <row r="9346" spans="17:19" hidden="1">
      <c r="Q9346" t="str">
        <v/>
      </c>
      <c r="S9346" t="e">
        <v>#N/A</v>
      </c>
    </row>
    <row r="9347" spans="17:19" hidden="1">
      <c r="Q9347" t="str">
        <v/>
      </c>
      <c r="S9347" t="e">
        <v>#N/A</v>
      </c>
    </row>
    <row r="9348" spans="17:19" hidden="1">
      <c r="Q9348" t="str">
        <v/>
      </c>
      <c r="S9348" t="e">
        <v>#N/A</v>
      </c>
    </row>
    <row r="9349" spans="17:19" hidden="1">
      <c r="Q9349" t="str">
        <v/>
      </c>
      <c r="S9349" t="e">
        <v>#N/A</v>
      </c>
    </row>
    <row r="9350" spans="17:19" hidden="1">
      <c r="Q9350" t="str">
        <v/>
      </c>
      <c r="S9350" t="e">
        <v>#N/A</v>
      </c>
    </row>
    <row r="9351" spans="17:19" hidden="1">
      <c r="Q9351" t="str">
        <v/>
      </c>
      <c r="S9351" t="e">
        <v>#N/A</v>
      </c>
    </row>
    <row r="9352" spans="17:19" hidden="1">
      <c r="Q9352" t="str">
        <v/>
      </c>
      <c r="S9352" t="e">
        <v>#N/A</v>
      </c>
    </row>
    <row r="9353" spans="17:19" hidden="1">
      <c r="Q9353" t="str">
        <v/>
      </c>
      <c r="S9353" t="e">
        <v>#N/A</v>
      </c>
    </row>
    <row r="9354" spans="17:19" hidden="1">
      <c r="Q9354" t="str">
        <v/>
      </c>
      <c r="S9354" t="e">
        <v>#N/A</v>
      </c>
    </row>
    <row r="9355" spans="17:19" hidden="1">
      <c r="Q9355" t="str">
        <v/>
      </c>
      <c r="S9355" t="e">
        <v>#N/A</v>
      </c>
    </row>
    <row r="9356" spans="17:19" hidden="1">
      <c r="Q9356" t="str">
        <v/>
      </c>
      <c r="S9356" t="e">
        <v>#N/A</v>
      </c>
    </row>
    <row r="9357" spans="17:19" hidden="1">
      <c r="Q9357" t="str">
        <v/>
      </c>
      <c r="S9357" t="e">
        <v>#N/A</v>
      </c>
    </row>
    <row r="9358" spans="17:19" hidden="1">
      <c r="Q9358" t="str">
        <v/>
      </c>
      <c r="S9358" t="e">
        <v>#N/A</v>
      </c>
    </row>
    <row r="9359" spans="17:19" hidden="1">
      <c r="Q9359" t="str">
        <v/>
      </c>
      <c r="S9359" t="e">
        <v>#N/A</v>
      </c>
    </row>
    <row r="9360" spans="17:19" hidden="1">
      <c r="Q9360" t="str">
        <v/>
      </c>
      <c r="S9360" t="e">
        <v>#N/A</v>
      </c>
    </row>
    <row r="9361" spans="17:19" hidden="1">
      <c r="Q9361" t="str">
        <v/>
      </c>
      <c r="S9361" t="e">
        <v>#N/A</v>
      </c>
    </row>
    <row r="9362" spans="17:19" hidden="1">
      <c r="Q9362" t="str">
        <v/>
      </c>
      <c r="S9362" t="e">
        <v>#N/A</v>
      </c>
    </row>
    <row r="9363" spans="17:19" hidden="1">
      <c r="Q9363" t="str">
        <v/>
      </c>
      <c r="S9363" t="e">
        <v>#N/A</v>
      </c>
    </row>
    <row r="9364" spans="17:19" hidden="1">
      <c r="Q9364" t="str">
        <v/>
      </c>
      <c r="S9364" t="e">
        <v>#N/A</v>
      </c>
    </row>
    <row r="9365" spans="17:19" hidden="1">
      <c r="Q9365" t="str">
        <v/>
      </c>
      <c r="S9365" t="e">
        <v>#N/A</v>
      </c>
    </row>
    <row r="9366" spans="17:19" hidden="1">
      <c r="Q9366" t="str">
        <v/>
      </c>
      <c r="S9366" t="e">
        <v>#N/A</v>
      </c>
    </row>
    <row r="9367" spans="17:19" hidden="1">
      <c r="Q9367" t="str">
        <v/>
      </c>
      <c r="S9367" t="e">
        <v>#N/A</v>
      </c>
    </row>
    <row r="9368" spans="17:19" hidden="1">
      <c r="Q9368" t="str">
        <v/>
      </c>
      <c r="S9368" t="e">
        <v>#N/A</v>
      </c>
    </row>
    <row r="9369" spans="17:19" hidden="1">
      <c r="Q9369" t="str">
        <v/>
      </c>
      <c r="S9369" t="e">
        <v>#N/A</v>
      </c>
    </row>
    <row r="9370" spans="17:19" hidden="1">
      <c r="Q9370" t="str">
        <v/>
      </c>
      <c r="S9370" t="e">
        <v>#N/A</v>
      </c>
    </row>
    <row r="9371" spans="17:19" hidden="1">
      <c r="Q9371" t="str">
        <v/>
      </c>
      <c r="S9371" t="e">
        <v>#N/A</v>
      </c>
    </row>
    <row r="9372" spans="17:19" hidden="1">
      <c r="Q9372" t="str">
        <v/>
      </c>
      <c r="S9372" t="e">
        <v>#N/A</v>
      </c>
    </row>
    <row r="9373" spans="17:19" hidden="1">
      <c r="Q9373" t="str">
        <v/>
      </c>
      <c r="S9373" t="e">
        <v>#N/A</v>
      </c>
    </row>
    <row r="9374" spans="17:19" hidden="1">
      <c r="Q9374" t="str">
        <v/>
      </c>
      <c r="S9374" t="e">
        <v>#N/A</v>
      </c>
    </row>
    <row r="9375" spans="17:19" hidden="1">
      <c r="Q9375" t="str">
        <v/>
      </c>
      <c r="S9375" t="e">
        <v>#N/A</v>
      </c>
    </row>
    <row r="9376" spans="17:19" hidden="1">
      <c r="Q9376" t="str">
        <v/>
      </c>
      <c r="S9376" t="e">
        <v>#N/A</v>
      </c>
    </row>
    <row r="9377" spans="17:19" hidden="1">
      <c r="Q9377" t="str">
        <v/>
      </c>
      <c r="S9377" t="e">
        <v>#N/A</v>
      </c>
    </row>
    <row r="9378" spans="17:19" hidden="1">
      <c r="Q9378" t="str">
        <v/>
      </c>
      <c r="S9378" t="e">
        <v>#N/A</v>
      </c>
    </row>
    <row r="9379" spans="17:19" hidden="1">
      <c r="Q9379" t="str">
        <v/>
      </c>
      <c r="S9379" t="e">
        <v>#N/A</v>
      </c>
    </row>
    <row r="9380" spans="17:19" hidden="1">
      <c r="Q9380" t="str">
        <v/>
      </c>
      <c r="S9380" t="e">
        <v>#N/A</v>
      </c>
    </row>
    <row r="9381" spans="17:19" hidden="1">
      <c r="Q9381" t="str">
        <v/>
      </c>
      <c r="S9381" t="e">
        <v>#N/A</v>
      </c>
    </row>
    <row r="9382" spans="17:19" hidden="1">
      <c r="Q9382" t="str">
        <v/>
      </c>
      <c r="S9382" t="e">
        <v>#N/A</v>
      </c>
    </row>
    <row r="9383" spans="17:19" hidden="1">
      <c r="Q9383" t="str">
        <v/>
      </c>
      <c r="S9383" t="e">
        <v>#N/A</v>
      </c>
    </row>
    <row r="9384" spans="17:19" hidden="1">
      <c r="Q9384" t="str">
        <v/>
      </c>
      <c r="S9384" t="e">
        <v>#N/A</v>
      </c>
    </row>
    <row r="9385" spans="17:19" hidden="1">
      <c r="Q9385" t="str">
        <v/>
      </c>
      <c r="S9385" t="e">
        <v>#N/A</v>
      </c>
    </row>
    <row r="9386" spans="17:19" hidden="1">
      <c r="Q9386" t="str">
        <v/>
      </c>
      <c r="S9386" t="e">
        <v>#N/A</v>
      </c>
    </row>
    <row r="9387" spans="17:19" hidden="1">
      <c r="Q9387" t="str">
        <v/>
      </c>
      <c r="S9387" t="e">
        <v>#N/A</v>
      </c>
    </row>
    <row r="9388" spans="17:19" hidden="1">
      <c r="Q9388" t="str">
        <v/>
      </c>
      <c r="S9388" t="e">
        <v>#N/A</v>
      </c>
    </row>
    <row r="9389" spans="17:19" hidden="1">
      <c r="Q9389" t="str">
        <v/>
      </c>
      <c r="S9389" t="e">
        <v>#N/A</v>
      </c>
    </row>
    <row r="9390" spans="17:19" hidden="1">
      <c r="Q9390" t="str">
        <v/>
      </c>
      <c r="S9390" t="e">
        <v>#N/A</v>
      </c>
    </row>
    <row r="9391" spans="17:19" hidden="1">
      <c r="Q9391" t="str">
        <v/>
      </c>
      <c r="S9391" t="e">
        <v>#N/A</v>
      </c>
    </row>
    <row r="9392" spans="17:19" hidden="1">
      <c r="Q9392" t="str">
        <v/>
      </c>
      <c r="S9392" t="e">
        <v>#N/A</v>
      </c>
    </row>
    <row r="9393" spans="17:19" hidden="1">
      <c r="Q9393" t="str">
        <v/>
      </c>
      <c r="S9393" t="e">
        <v>#N/A</v>
      </c>
    </row>
    <row r="9394" spans="17:19" hidden="1">
      <c r="Q9394" t="str">
        <v/>
      </c>
      <c r="S9394" t="e">
        <v>#N/A</v>
      </c>
    </row>
    <row r="9395" spans="17:19" hidden="1">
      <c r="Q9395" t="str">
        <v/>
      </c>
      <c r="S9395" t="e">
        <v>#N/A</v>
      </c>
    </row>
    <row r="9396" spans="17:19" hidden="1">
      <c r="Q9396" t="str">
        <v/>
      </c>
      <c r="S9396" t="e">
        <v>#N/A</v>
      </c>
    </row>
    <row r="9397" spans="17:19" hidden="1">
      <c r="Q9397" t="str">
        <v/>
      </c>
      <c r="S9397" t="e">
        <v>#N/A</v>
      </c>
    </row>
    <row r="9398" spans="17:19" hidden="1">
      <c r="Q9398" t="str">
        <v/>
      </c>
      <c r="S9398" t="e">
        <v>#N/A</v>
      </c>
    </row>
    <row r="9399" spans="17:19" hidden="1">
      <c r="Q9399" t="str">
        <v/>
      </c>
      <c r="S9399" t="e">
        <v>#N/A</v>
      </c>
    </row>
    <row r="9400" spans="17:19" hidden="1">
      <c r="Q9400" t="str">
        <v/>
      </c>
      <c r="S9400" t="e">
        <v>#N/A</v>
      </c>
    </row>
    <row r="9401" spans="17:19" hidden="1">
      <c r="Q9401" t="str">
        <v/>
      </c>
      <c r="S9401" t="e">
        <v>#N/A</v>
      </c>
    </row>
    <row r="9402" spans="17:19" hidden="1">
      <c r="Q9402" t="str">
        <v/>
      </c>
      <c r="S9402" t="e">
        <v>#N/A</v>
      </c>
    </row>
    <row r="9403" spans="17:19" hidden="1">
      <c r="Q9403" t="str">
        <v/>
      </c>
      <c r="S9403" t="e">
        <v>#N/A</v>
      </c>
    </row>
    <row r="9404" spans="17:19" hidden="1">
      <c r="Q9404" t="str">
        <v/>
      </c>
      <c r="S9404" t="e">
        <v>#N/A</v>
      </c>
    </row>
    <row r="9405" spans="17:19" hidden="1">
      <c r="Q9405" t="str">
        <v/>
      </c>
      <c r="S9405" t="e">
        <v>#N/A</v>
      </c>
    </row>
    <row r="9406" spans="17:19" hidden="1">
      <c r="Q9406" t="str">
        <v/>
      </c>
      <c r="S9406" t="e">
        <v>#N/A</v>
      </c>
    </row>
    <row r="9407" spans="17:19" hidden="1">
      <c r="Q9407" t="str">
        <v/>
      </c>
      <c r="S9407" t="e">
        <v>#N/A</v>
      </c>
    </row>
    <row r="9408" spans="17:19" hidden="1">
      <c r="Q9408" t="str">
        <v/>
      </c>
      <c r="S9408" t="e">
        <v>#N/A</v>
      </c>
    </row>
    <row r="9409" spans="17:19" hidden="1">
      <c r="Q9409" t="str">
        <v/>
      </c>
      <c r="S9409" t="e">
        <v>#N/A</v>
      </c>
    </row>
    <row r="9410" spans="17:19" hidden="1">
      <c r="Q9410" t="str">
        <v/>
      </c>
      <c r="S9410" t="e">
        <v>#N/A</v>
      </c>
    </row>
    <row r="9411" spans="17:19" hidden="1">
      <c r="Q9411" t="str">
        <v/>
      </c>
      <c r="S9411" t="e">
        <v>#N/A</v>
      </c>
    </row>
    <row r="9412" spans="17:19" hidden="1">
      <c r="Q9412" t="str">
        <v/>
      </c>
      <c r="S9412" t="e">
        <v>#N/A</v>
      </c>
    </row>
    <row r="9413" spans="17:19" hidden="1">
      <c r="Q9413" t="str">
        <v/>
      </c>
      <c r="S9413" t="e">
        <v>#N/A</v>
      </c>
    </row>
    <row r="9414" spans="17:19" hidden="1">
      <c r="Q9414" t="str">
        <v/>
      </c>
      <c r="S9414" t="e">
        <v>#N/A</v>
      </c>
    </row>
    <row r="9415" spans="17:19" hidden="1">
      <c r="Q9415" t="str">
        <v/>
      </c>
      <c r="S9415" t="e">
        <v>#N/A</v>
      </c>
    </row>
    <row r="9416" spans="17:19" hidden="1">
      <c r="Q9416" t="str">
        <v/>
      </c>
      <c r="S9416" t="e">
        <v>#N/A</v>
      </c>
    </row>
    <row r="9417" spans="17:19" hidden="1">
      <c r="Q9417" t="str">
        <v/>
      </c>
      <c r="S9417" t="e">
        <v>#N/A</v>
      </c>
    </row>
    <row r="9418" spans="17:19" hidden="1">
      <c r="Q9418" t="str">
        <v/>
      </c>
      <c r="S9418" t="e">
        <v>#N/A</v>
      </c>
    </row>
    <row r="9419" spans="17:19" hidden="1">
      <c r="Q9419" t="str">
        <v/>
      </c>
      <c r="S9419" t="e">
        <v>#N/A</v>
      </c>
    </row>
    <row r="9420" spans="17:19" hidden="1">
      <c r="Q9420" t="str">
        <v/>
      </c>
      <c r="S9420" t="e">
        <v>#N/A</v>
      </c>
    </row>
    <row r="9421" spans="17:19" hidden="1">
      <c r="Q9421" t="str">
        <v/>
      </c>
      <c r="S9421" t="e">
        <v>#N/A</v>
      </c>
    </row>
    <row r="9422" spans="17:19" hidden="1">
      <c r="Q9422" t="str">
        <v/>
      </c>
      <c r="S9422" t="e">
        <v>#N/A</v>
      </c>
    </row>
    <row r="9423" spans="17:19" hidden="1">
      <c r="Q9423" t="str">
        <v/>
      </c>
      <c r="S9423" t="e">
        <v>#N/A</v>
      </c>
    </row>
    <row r="9424" spans="17:19" hidden="1">
      <c r="Q9424" t="str">
        <v/>
      </c>
      <c r="S9424" t="e">
        <v>#N/A</v>
      </c>
    </row>
    <row r="9425" spans="17:19" hidden="1">
      <c r="Q9425" t="str">
        <v/>
      </c>
      <c r="S9425" t="e">
        <v>#N/A</v>
      </c>
    </row>
    <row r="9426" spans="17:19" hidden="1">
      <c r="Q9426" t="str">
        <v/>
      </c>
      <c r="S9426" t="e">
        <v>#N/A</v>
      </c>
    </row>
    <row r="9427" spans="17:19" hidden="1">
      <c r="Q9427" t="str">
        <v/>
      </c>
      <c r="S9427" t="e">
        <v>#N/A</v>
      </c>
    </row>
    <row r="9428" spans="17:19" hidden="1">
      <c r="Q9428" t="str">
        <v/>
      </c>
      <c r="S9428" t="e">
        <v>#N/A</v>
      </c>
    </row>
    <row r="9429" spans="17:19" hidden="1">
      <c r="Q9429" t="str">
        <v/>
      </c>
      <c r="S9429" t="e">
        <v>#N/A</v>
      </c>
    </row>
    <row r="9430" spans="17:19" hidden="1">
      <c r="Q9430" t="str">
        <v/>
      </c>
      <c r="S9430" t="e">
        <v>#N/A</v>
      </c>
    </row>
    <row r="9431" spans="17:19" hidden="1">
      <c r="Q9431" t="str">
        <v/>
      </c>
      <c r="S9431" t="e">
        <v>#N/A</v>
      </c>
    </row>
    <row r="9432" spans="17:19" hidden="1">
      <c r="Q9432" t="str">
        <v/>
      </c>
      <c r="S9432" t="e">
        <v>#N/A</v>
      </c>
    </row>
    <row r="9433" spans="17:19" hidden="1">
      <c r="Q9433" t="str">
        <v/>
      </c>
      <c r="S9433" t="e">
        <v>#N/A</v>
      </c>
    </row>
    <row r="9434" spans="17:19" hidden="1">
      <c r="Q9434" t="str">
        <v/>
      </c>
      <c r="S9434" t="e">
        <v>#N/A</v>
      </c>
    </row>
    <row r="9435" spans="17:19" hidden="1">
      <c r="Q9435" t="str">
        <v/>
      </c>
      <c r="S9435" t="e">
        <v>#N/A</v>
      </c>
    </row>
    <row r="9436" spans="17:19" hidden="1">
      <c r="Q9436" t="str">
        <v/>
      </c>
      <c r="S9436" t="e">
        <v>#N/A</v>
      </c>
    </row>
    <row r="9437" spans="17:19" hidden="1">
      <c r="Q9437" t="str">
        <v/>
      </c>
      <c r="S9437" t="e">
        <v>#N/A</v>
      </c>
    </row>
    <row r="9438" spans="17:19" hidden="1">
      <c r="Q9438" t="str">
        <v/>
      </c>
      <c r="S9438" t="e">
        <v>#N/A</v>
      </c>
    </row>
    <row r="9439" spans="17:19" hidden="1">
      <c r="Q9439" t="str">
        <v/>
      </c>
      <c r="S9439" t="e">
        <v>#N/A</v>
      </c>
    </row>
    <row r="9440" spans="17:19" hidden="1">
      <c r="Q9440" t="str">
        <v/>
      </c>
      <c r="S9440" t="e">
        <v>#N/A</v>
      </c>
    </row>
    <row r="9441" spans="17:19" hidden="1">
      <c r="Q9441" t="str">
        <v/>
      </c>
      <c r="S9441" t="e">
        <v>#N/A</v>
      </c>
    </row>
    <row r="9442" spans="17:19" hidden="1">
      <c r="Q9442" t="str">
        <v/>
      </c>
      <c r="S9442" t="e">
        <v>#N/A</v>
      </c>
    </row>
    <row r="9443" spans="17:19" hidden="1">
      <c r="Q9443" t="str">
        <v/>
      </c>
      <c r="S9443" t="e">
        <v>#N/A</v>
      </c>
    </row>
    <row r="9444" spans="17:19" hidden="1">
      <c r="Q9444" t="str">
        <v/>
      </c>
      <c r="S9444" t="e">
        <v>#N/A</v>
      </c>
    </row>
    <row r="9445" spans="17:19" hidden="1">
      <c r="Q9445" t="str">
        <v/>
      </c>
      <c r="S9445" t="e">
        <v>#N/A</v>
      </c>
    </row>
    <row r="9446" spans="17:19" hidden="1">
      <c r="Q9446" t="str">
        <v/>
      </c>
      <c r="S9446" t="e">
        <v>#N/A</v>
      </c>
    </row>
    <row r="9447" spans="17:19" hidden="1">
      <c r="Q9447" t="str">
        <v/>
      </c>
      <c r="S9447" t="e">
        <v>#N/A</v>
      </c>
    </row>
    <row r="9448" spans="17:19" hidden="1">
      <c r="Q9448" t="str">
        <v/>
      </c>
      <c r="S9448" t="e">
        <v>#N/A</v>
      </c>
    </row>
    <row r="9449" spans="17:19" hidden="1">
      <c r="Q9449" t="str">
        <v/>
      </c>
      <c r="S9449" t="e">
        <v>#N/A</v>
      </c>
    </row>
    <row r="9450" spans="17:19" hidden="1">
      <c r="Q9450" t="str">
        <v/>
      </c>
      <c r="S9450" t="e">
        <v>#N/A</v>
      </c>
    </row>
    <row r="9451" spans="17:19" hidden="1">
      <c r="Q9451" t="str">
        <v/>
      </c>
      <c r="S9451" t="e">
        <v>#N/A</v>
      </c>
    </row>
    <row r="9452" spans="17:19" hidden="1">
      <c r="Q9452" t="str">
        <v/>
      </c>
      <c r="S9452" t="e">
        <v>#N/A</v>
      </c>
    </row>
    <row r="9453" spans="17:19" hidden="1">
      <c r="Q9453" t="str">
        <v/>
      </c>
      <c r="S9453" t="e">
        <v>#N/A</v>
      </c>
    </row>
    <row r="9454" spans="17:19" hidden="1">
      <c r="Q9454" t="str">
        <v/>
      </c>
      <c r="S9454" t="e">
        <v>#N/A</v>
      </c>
    </row>
    <row r="9455" spans="17:19" hidden="1">
      <c r="Q9455" t="str">
        <v/>
      </c>
      <c r="S9455" t="e">
        <v>#N/A</v>
      </c>
    </row>
    <row r="9456" spans="17:19" hidden="1">
      <c r="Q9456" t="str">
        <v/>
      </c>
      <c r="S9456" t="e">
        <v>#N/A</v>
      </c>
    </row>
    <row r="9457" spans="17:19" hidden="1">
      <c r="Q9457" t="str">
        <v/>
      </c>
      <c r="S9457" t="e">
        <v>#N/A</v>
      </c>
    </row>
    <row r="9458" spans="17:19" hidden="1">
      <c r="Q9458" t="str">
        <v/>
      </c>
      <c r="S9458" t="e">
        <v>#N/A</v>
      </c>
    </row>
    <row r="9459" spans="17:19" hidden="1">
      <c r="Q9459" t="str">
        <v/>
      </c>
      <c r="S9459" t="e">
        <v>#N/A</v>
      </c>
    </row>
    <row r="9460" spans="17:19" hidden="1">
      <c r="Q9460" t="str">
        <v/>
      </c>
      <c r="S9460" t="e">
        <v>#N/A</v>
      </c>
    </row>
    <row r="9461" spans="17:19" hidden="1">
      <c r="Q9461" t="str">
        <v/>
      </c>
      <c r="S9461" t="e">
        <v>#N/A</v>
      </c>
    </row>
    <row r="9462" spans="17:19" hidden="1">
      <c r="Q9462" t="str">
        <v/>
      </c>
      <c r="S9462" t="e">
        <v>#N/A</v>
      </c>
    </row>
    <row r="9463" spans="17:19" hidden="1">
      <c r="Q9463" t="str">
        <v/>
      </c>
      <c r="S9463" t="e">
        <v>#N/A</v>
      </c>
    </row>
    <row r="9464" spans="17:19" hidden="1">
      <c r="Q9464" t="str">
        <v/>
      </c>
      <c r="S9464" t="e">
        <v>#N/A</v>
      </c>
    </row>
    <row r="9465" spans="17:19" hidden="1">
      <c r="Q9465" t="str">
        <v/>
      </c>
      <c r="S9465" t="e">
        <v>#N/A</v>
      </c>
    </row>
    <row r="9466" spans="17:19" hidden="1">
      <c r="Q9466" t="str">
        <v/>
      </c>
      <c r="S9466" t="e">
        <v>#N/A</v>
      </c>
    </row>
    <row r="9467" spans="17:19" hidden="1">
      <c r="Q9467" t="str">
        <v/>
      </c>
      <c r="S9467" t="e">
        <v>#N/A</v>
      </c>
    </row>
    <row r="9468" spans="17:19" hidden="1">
      <c r="Q9468" t="str">
        <v/>
      </c>
      <c r="S9468" t="e">
        <v>#N/A</v>
      </c>
    </row>
    <row r="9469" spans="17:19" hidden="1">
      <c r="Q9469" t="str">
        <v/>
      </c>
      <c r="S9469" t="e">
        <v>#N/A</v>
      </c>
    </row>
    <row r="9470" spans="17:19" hidden="1">
      <c r="Q9470" t="str">
        <v/>
      </c>
      <c r="S9470" t="e">
        <v>#N/A</v>
      </c>
    </row>
    <row r="9471" spans="17:19" hidden="1">
      <c r="Q9471" t="str">
        <v/>
      </c>
      <c r="S9471" t="e">
        <v>#N/A</v>
      </c>
    </row>
    <row r="9472" spans="17:19" hidden="1">
      <c r="Q9472" t="str">
        <v/>
      </c>
      <c r="S9472" t="e">
        <v>#N/A</v>
      </c>
    </row>
    <row r="9473" spans="17:19" hidden="1">
      <c r="Q9473" t="str">
        <v/>
      </c>
      <c r="S9473" t="e">
        <v>#N/A</v>
      </c>
    </row>
    <row r="9474" spans="17:19" hidden="1">
      <c r="Q9474" t="str">
        <v/>
      </c>
      <c r="S9474" t="e">
        <v>#N/A</v>
      </c>
    </row>
    <row r="9475" spans="17:19" hidden="1">
      <c r="Q9475" t="str">
        <v/>
      </c>
      <c r="S9475" t="e">
        <v>#N/A</v>
      </c>
    </row>
    <row r="9476" spans="17:19" hidden="1">
      <c r="Q9476" t="str">
        <v/>
      </c>
      <c r="S9476" t="e">
        <v>#N/A</v>
      </c>
    </row>
    <row r="9477" spans="17:19" hidden="1">
      <c r="Q9477" t="str">
        <v/>
      </c>
      <c r="S9477" t="e">
        <v>#N/A</v>
      </c>
    </row>
    <row r="9478" spans="17:19" hidden="1">
      <c r="Q9478" t="str">
        <v/>
      </c>
      <c r="S9478" t="e">
        <v>#N/A</v>
      </c>
    </row>
    <row r="9479" spans="17:19" hidden="1">
      <c r="Q9479" t="str">
        <v/>
      </c>
      <c r="S9479" t="e">
        <v>#N/A</v>
      </c>
    </row>
    <row r="9480" spans="17:19" hidden="1">
      <c r="Q9480" t="str">
        <v/>
      </c>
      <c r="S9480" t="e">
        <v>#N/A</v>
      </c>
    </row>
    <row r="9481" spans="17:19" hidden="1">
      <c r="Q9481" t="str">
        <v/>
      </c>
      <c r="S9481" t="e">
        <v>#N/A</v>
      </c>
    </row>
    <row r="9482" spans="17:19" hidden="1">
      <c r="Q9482" t="str">
        <v/>
      </c>
      <c r="S9482" t="e">
        <v>#N/A</v>
      </c>
    </row>
    <row r="9483" spans="17:19" hidden="1">
      <c r="Q9483" t="str">
        <v/>
      </c>
      <c r="S9483" t="e">
        <v>#N/A</v>
      </c>
    </row>
    <row r="9484" spans="17:19" hidden="1">
      <c r="Q9484" t="str">
        <v/>
      </c>
      <c r="S9484" t="e">
        <v>#N/A</v>
      </c>
    </row>
    <row r="9485" spans="17:19" hidden="1">
      <c r="Q9485" t="str">
        <v/>
      </c>
      <c r="S9485" t="e">
        <v>#N/A</v>
      </c>
    </row>
    <row r="9486" spans="17:19" hidden="1">
      <c r="Q9486" t="str">
        <v/>
      </c>
      <c r="S9486" t="e">
        <v>#N/A</v>
      </c>
    </row>
    <row r="9487" spans="17:19" hidden="1">
      <c r="Q9487" t="str">
        <v/>
      </c>
      <c r="S9487" t="e">
        <v>#N/A</v>
      </c>
    </row>
    <row r="9488" spans="17:19" hidden="1">
      <c r="Q9488" t="str">
        <v/>
      </c>
      <c r="S9488" t="e">
        <v>#N/A</v>
      </c>
    </row>
    <row r="9489" spans="17:19" hidden="1">
      <c r="Q9489" t="str">
        <v/>
      </c>
      <c r="S9489" t="e">
        <v>#N/A</v>
      </c>
    </row>
    <row r="9490" spans="17:19" hidden="1">
      <c r="Q9490" t="str">
        <v/>
      </c>
      <c r="S9490" t="e">
        <v>#N/A</v>
      </c>
    </row>
    <row r="9491" spans="17:19" hidden="1">
      <c r="Q9491" t="str">
        <v/>
      </c>
      <c r="S9491" t="e">
        <v>#N/A</v>
      </c>
    </row>
    <row r="9492" spans="17:19" hidden="1">
      <c r="Q9492" t="str">
        <v/>
      </c>
      <c r="S9492" t="e">
        <v>#N/A</v>
      </c>
    </row>
    <row r="9493" spans="17:19" hidden="1">
      <c r="Q9493" t="str">
        <v/>
      </c>
      <c r="S9493" t="e">
        <v>#N/A</v>
      </c>
    </row>
    <row r="9494" spans="17:19" hidden="1">
      <c r="Q9494" t="str">
        <v/>
      </c>
      <c r="S9494" t="e">
        <v>#N/A</v>
      </c>
    </row>
    <row r="9495" spans="17:19" hidden="1">
      <c r="Q9495" t="str">
        <v/>
      </c>
      <c r="S9495" t="e">
        <v>#N/A</v>
      </c>
    </row>
    <row r="9496" spans="17:19" hidden="1">
      <c r="Q9496" t="str">
        <v/>
      </c>
      <c r="S9496" t="e">
        <v>#N/A</v>
      </c>
    </row>
    <row r="9497" spans="17:19" hidden="1">
      <c r="Q9497" t="str">
        <v/>
      </c>
      <c r="S9497" t="e">
        <v>#N/A</v>
      </c>
    </row>
    <row r="9498" spans="17:19" hidden="1">
      <c r="Q9498" t="str">
        <v/>
      </c>
      <c r="S9498" t="e">
        <v>#N/A</v>
      </c>
    </row>
    <row r="9499" spans="17:19" hidden="1">
      <c r="Q9499" t="str">
        <v/>
      </c>
      <c r="S9499" t="e">
        <v>#N/A</v>
      </c>
    </row>
    <row r="9500" spans="17:19" hidden="1">
      <c r="Q9500" t="str">
        <v/>
      </c>
      <c r="S9500" t="e">
        <v>#N/A</v>
      </c>
    </row>
    <row r="9501" spans="17:19" hidden="1">
      <c r="Q9501" t="str">
        <v/>
      </c>
      <c r="S9501" t="e">
        <v>#N/A</v>
      </c>
    </row>
    <row r="9502" spans="17:19" hidden="1">
      <c r="Q9502" t="str">
        <v/>
      </c>
      <c r="S9502" t="e">
        <v>#N/A</v>
      </c>
    </row>
    <row r="9503" spans="17:19" hidden="1">
      <c r="Q9503" t="str">
        <v/>
      </c>
      <c r="S9503" t="e">
        <v>#N/A</v>
      </c>
    </row>
    <row r="9504" spans="17:19" hidden="1">
      <c r="Q9504" t="str">
        <v/>
      </c>
      <c r="S9504" t="e">
        <v>#N/A</v>
      </c>
    </row>
    <row r="9505" spans="17:19" hidden="1">
      <c r="Q9505" t="str">
        <v/>
      </c>
      <c r="S9505" t="e">
        <v>#N/A</v>
      </c>
    </row>
    <row r="9506" spans="17:19" hidden="1">
      <c r="Q9506" t="str">
        <v/>
      </c>
      <c r="S9506" t="e">
        <v>#N/A</v>
      </c>
    </row>
    <row r="9507" spans="17:19" hidden="1">
      <c r="Q9507" t="str">
        <v/>
      </c>
      <c r="S9507" t="e">
        <v>#N/A</v>
      </c>
    </row>
    <row r="9508" spans="17:19" hidden="1">
      <c r="Q9508" t="str">
        <v/>
      </c>
      <c r="S9508" t="e">
        <v>#N/A</v>
      </c>
    </row>
    <row r="9509" spans="17:19" hidden="1">
      <c r="Q9509" t="str">
        <v/>
      </c>
      <c r="S9509" t="e">
        <v>#N/A</v>
      </c>
    </row>
    <row r="9510" spans="17:19" hidden="1">
      <c r="Q9510" t="str">
        <v/>
      </c>
      <c r="S9510" t="e">
        <v>#N/A</v>
      </c>
    </row>
    <row r="9511" spans="17:19" hidden="1">
      <c r="Q9511" t="str">
        <v/>
      </c>
      <c r="S9511" t="e">
        <v>#N/A</v>
      </c>
    </row>
    <row r="9512" spans="17:19" hidden="1">
      <c r="Q9512" t="str">
        <v/>
      </c>
      <c r="S9512" t="e">
        <v>#N/A</v>
      </c>
    </row>
    <row r="9513" spans="17:19" hidden="1">
      <c r="Q9513" t="str">
        <v/>
      </c>
      <c r="S9513" t="e">
        <v>#N/A</v>
      </c>
    </row>
    <row r="9514" spans="17:19" hidden="1">
      <c r="Q9514" t="str">
        <v/>
      </c>
      <c r="S9514" t="e">
        <v>#N/A</v>
      </c>
    </row>
    <row r="9515" spans="17:19" hidden="1">
      <c r="Q9515" t="str">
        <v/>
      </c>
      <c r="S9515" t="e">
        <v>#N/A</v>
      </c>
    </row>
    <row r="9516" spans="17:19" hidden="1">
      <c r="Q9516" t="str">
        <v/>
      </c>
      <c r="S9516" t="e">
        <v>#N/A</v>
      </c>
    </row>
    <row r="9517" spans="17:19" hidden="1">
      <c r="Q9517" t="str">
        <v/>
      </c>
      <c r="S9517" t="e">
        <v>#N/A</v>
      </c>
    </row>
    <row r="9518" spans="17:19" hidden="1">
      <c r="Q9518" t="str">
        <v/>
      </c>
      <c r="S9518" t="e">
        <v>#N/A</v>
      </c>
    </row>
    <row r="9519" spans="17:19" hidden="1">
      <c r="Q9519" t="str">
        <v/>
      </c>
      <c r="S9519" t="e">
        <v>#N/A</v>
      </c>
    </row>
    <row r="9520" spans="17:19" hidden="1">
      <c r="Q9520" t="str">
        <v/>
      </c>
      <c r="S9520" t="e">
        <v>#N/A</v>
      </c>
    </row>
    <row r="9521" spans="17:19" hidden="1">
      <c r="Q9521" t="str">
        <v/>
      </c>
      <c r="S9521" t="e">
        <v>#N/A</v>
      </c>
    </row>
    <row r="9522" spans="17:19" hidden="1">
      <c r="Q9522" t="str">
        <v/>
      </c>
      <c r="S9522" t="e">
        <v>#N/A</v>
      </c>
    </row>
    <row r="9523" spans="17:19" hidden="1">
      <c r="Q9523" t="str">
        <v/>
      </c>
      <c r="S9523" t="e">
        <v>#N/A</v>
      </c>
    </row>
    <row r="9524" spans="17:19" hidden="1">
      <c r="Q9524" t="str">
        <v/>
      </c>
      <c r="S9524" t="e">
        <v>#N/A</v>
      </c>
    </row>
    <row r="9525" spans="17:19" hidden="1">
      <c r="Q9525" t="str">
        <v/>
      </c>
      <c r="S9525" t="e">
        <v>#N/A</v>
      </c>
    </row>
    <row r="9526" spans="17:19" hidden="1">
      <c r="Q9526" t="str">
        <v/>
      </c>
      <c r="S9526" t="e">
        <v>#N/A</v>
      </c>
    </row>
    <row r="9527" spans="17:19" hidden="1">
      <c r="Q9527" t="str">
        <v/>
      </c>
      <c r="S9527" t="e">
        <v>#N/A</v>
      </c>
    </row>
    <row r="9528" spans="17:19" hidden="1">
      <c r="Q9528" t="str">
        <v/>
      </c>
      <c r="S9528" t="e">
        <v>#N/A</v>
      </c>
    </row>
    <row r="9529" spans="17:19" hidden="1">
      <c r="Q9529" t="str">
        <v/>
      </c>
      <c r="S9529" t="e">
        <v>#N/A</v>
      </c>
    </row>
    <row r="9530" spans="17:19" hidden="1">
      <c r="Q9530" t="str">
        <v/>
      </c>
      <c r="S9530" t="e">
        <v>#N/A</v>
      </c>
    </row>
    <row r="9531" spans="17:19" hidden="1">
      <c r="Q9531" t="str">
        <v/>
      </c>
      <c r="S9531" t="e">
        <v>#N/A</v>
      </c>
    </row>
    <row r="9532" spans="17:19" hidden="1">
      <c r="Q9532" t="str">
        <v/>
      </c>
      <c r="S9532" t="e">
        <v>#N/A</v>
      </c>
    </row>
    <row r="9533" spans="17:19" hidden="1">
      <c r="Q9533" t="str">
        <v/>
      </c>
      <c r="S9533" t="e">
        <v>#N/A</v>
      </c>
    </row>
    <row r="9534" spans="17:19" hidden="1">
      <c r="Q9534" t="str">
        <v/>
      </c>
      <c r="S9534" t="e">
        <v>#N/A</v>
      </c>
    </row>
    <row r="9535" spans="17:19" hidden="1">
      <c r="Q9535" t="str">
        <v/>
      </c>
      <c r="S9535" t="e">
        <v>#N/A</v>
      </c>
    </row>
    <row r="9536" spans="17:19" hidden="1">
      <c r="Q9536" t="str">
        <v/>
      </c>
      <c r="S9536" t="e">
        <v>#N/A</v>
      </c>
    </row>
    <row r="9537" spans="17:19" hidden="1">
      <c r="Q9537" t="str">
        <v/>
      </c>
      <c r="S9537" t="e">
        <v>#N/A</v>
      </c>
    </row>
    <row r="9538" spans="17:19" hidden="1">
      <c r="Q9538" t="str">
        <v/>
      </c>
      <c r="S9538" t="e">
        <v>#N/A</v>
      </c>
    </row>
    <row r="9539" spans="17:19" hidden="1">
      <c r="Q9539" t="str">
        <v/>
      </c>
      <c r="S9539" t="e">
        <v>#N/A</v>
      </c>
    </row>
    <row r="9540" spans="17:19" hidden="1">
      <c r="Q9540" t="str">
        <v/>
      </c>
      <c r="S9540" t="e">
        <v>#N/A</v>
      </c>
    </row>
    <row r="9541" spans="17:19" hidden="1">
      <c r="Q9541" t="str">
        <v/>
      </c>
      <c r="S9541" t="e">
        <v>#N/A</v>
      </c>
    </row>
    <row r="9542" spans="17:19" hidden="1">
      <c r="Q9542" t="str">
        <v/>
      </c>
      <c r="S9542" t="e">
        <v>#N/A</v>
      </c>
    </row>
    <row r="9543" spans="17:19" hidden="1">
      <c r="Q9543" t="str">
        <v/>
      </c>
      <c r="S9543" t="e">
        <v>#N/A</v>
      </c>
    </row>
    <row r="9544" spans="17:19" hidden="1">
      <c r="Q9544" t="str">
        <v/>
      </c>
      <c r="S9544" t="e">
        <v>#N/A</v>
      </c>
    </row>
    <row r="9545" spans="17:19" hidden="1">
      <c r="Q9545" t="str">
        <v/>
      </c>
      <c r="S9545" t="e">
        <v>#N/A</v>
      </c>
    </row>
    <row r="9546" spans="17:19" hidden="1">
      <c r="Q9546" t="str">
        <v/>
      </c>
      <c r="S9546" t="e">
        <v>#N/A</v>
      </c>
    </row>
    <row r="9547" spans="17:19" hidden="1">
      <c r="Q9547" t="str">
        <v/>
      </c>
      <c r="S9547" t="e">
        <v>#N/A</v>
      </c>
    </row>
    <row r="9548" spans="17:19" hidden="1">
      <c r="Q9548" t="str">
        <v/>
      </c>
      <c r="S9548" t="e">
        <v>#N/A</v>
      </c>
    </row>
    <row r="9549" spans="17:19" hidden="1">
      <c r="Q9549" t="str">
        <v/>
      </c>
      <c r="S9549" t="e">
        <v>#N/A</v>
      </c>
    </row>
    <row r="9550" spans="17:19" hidden="1">
      <c r="Q9550" t="str">
        <v/>
      </c>
      <c r="S9550" t="e">
        <v>#N/A</v>
      </c>
    </row>
    <row r="9551" spans="17:19" hidden="1">
      <c r="Q9551" t="str">
        <v/>
      </c>
      <c r="S9551" t="e">
        <v>#N/A</v>
      </c>
    </row>
    <row r="9552" spans="17:19" hidden="1">
      <c r="Q9552" t="str">
        <v/>
      </c>
      <c r="S9552" t="e">
        <v>#N/A</v>
      </c>
    </row>
    <row r="9553" spans="17:19" hidden="1">
      <c r="Q9553" t="str">
        <v/>
      </c>
      <c r="S9553" t="e">
        <v>#N/A</v>
      </c>
    </row>
    <row r="9554" spans="17:19" hidden="1">
      <c r="Q9554" t="str">
        <v/>
      </c>
      <c r="S9554" t="e">
        <v>#N/A</v>
      </c>
    </row>
    <row r="9555" spans="17:19" hidden="1">
      <c r="Q9555" t="str">
        <v/>
      </c>
      <c r="S9555" t="e">
        <v>#N/A</v>
      </c>
    </row>
    <row r="9556" spans="17:19" hidden="1">
      <c r="Q9556" t="str">
        <v/>
      </c>
      <c r="S9556" t="e">
        <v>#N/A</v>
      </c>
    </row>
    <row r="9557" spans="17:19" hidden="1">
      <c r="Q9557" t="str">
        <v/>
      </c>
      <c r="S9557" t="e">
        <v>#N/A</v>
      </c>
    </row>
    <row r="9558" spans="17:19" hidden="1">
      <c r="Q9558" t="str">
        <v/>
      </c>
      <c r="S9558" t="e">
        <v>#N/A</v>
      </c>
    </row>
    <row r="9559" spans="17:19" hidden="1">
      <c r="Q9559" t="str">
        <v/>
      </c>
      <c r="S9559" t="e">
        <v>#N/A</v>
      </c>
    </row>
    <row r="9560" spans="17:19" hidden="1">
      <c r="Q9560" t="str">
        <v/>
      </c>
      <c r="S9560" t="e">
        <v>#N/A</v>
      </c>
    </row>
    <row r="9561" spans="17:19" hidden="1">
      <c r="Q9561" t="str">
        <v/>
      </c>
      <c r="S9561" t="e">
        <v>#N/A</v>
      </c>
    </row>
    <row r="9562" spans="17:19" hidden="1">
      <c r="Q9562" t="str">
        <v/>
      </c>
      <c r="S9562" t="e">
        <v>#N/A</v>
      </c>
    </row>
    <row r="9563" spans="17:19" hidden="1">
      <c r="Q9563" t="str">
        <v/>
      </c>
      <c r="S9563" t="e">
        <v>#N/A</v>
      </c>
    </row>
    <row r="9564" spans="17:19" hidden="1">
      <c r="Q9564" t="str">
        <v/>
      </c>
      <c r="S9564" t="e">
        <v>#N/A</v>
      </c>
    </row>
    <row r="9565" spans="17:19" hidden="1">
      <c r="Q9565" t="str">
        <v/>
      </c>
      <c r="S9565" t="e">
        <v>#N/A</v>
      </c>
    </row>
    <row r="9566" spans="17:19" hidden="1">
      <c r="Q9566" t="str">
        <v/>
      </c>
      <c r="S9566" t="e">
        <v>#N/A</v>
      </c>
    </row>
    <row r="9567" spans="17:19" hidden="1">
      <c r="Q9567" t="str">
        <v/>
      </c>
      <c r="S9567" t="e">
        <v>#N/A</v>
      </c>
    </row>
    <row r="9568" spans="17:19" hidden="1">
      <c r="Q9568" t="str">
        <v/>
      </c>
      <c r="S9568" t="e">
        <v>#N/A</v>
      </c>
    </row>
    <row r="9569" spans="17:19" hidden="1">
      <c r="Q9569" t="str">
        <v/>
      </c>
      <c r="S9569" t="e">
        <v>#N/A</v>
      </c>
    </row>
    <row r="9570" spans="17:19" hidden="1">
      <c r="Q9570" t="str">
        <v/>
      </c>
      <c r="S9570" t="e">
        <v>#N/A</v>
      </c>
    </row>
    <row r="9571" spans="17:19" hidden="1">
      <c r="Q9571" t="str">
        <v/>
      </c>
      <c r="S9571" t="e">
        <v>#N/A</v>
      </c>
    </row>
    <row r="9572" spans="17:19" hidden="1">
      <c r="Q9572" t="str">
        <v/>
      </c>
      <c r="S9572" t="e">
        <v>#N/A</v>
      </c>
    </row>
    <row r="9573" spans="17:19" hidden="1">
      <c r="Q9573" t="str">
        <v/>
      </c>
      <c r="S9573" t="e">
        <v>#N/A</v>
      </c>
    </row>
    <row r="9574" spans="17:19" hidden="1">
      <c r="Q9574" t="str">
        <v/>
      </c>
      <c r="S9574" t="e">
        <v>#N/A</v>
      </c>
    </row>
    <row r="9575" spans="17:19" hidden="1">
      <c r="Q9575" t="str">
        <v/>
      </c>
      <c r="S9575" t="e">
        <v>#N/A</v>
      </c>
    </row>
    <row r="9576" spans="17:19" hidden="1">
      <c r="Q9576" t="str">
        <v/>
      </c>
      <c r="S9576" t="e">
        <v>#N/A</v>
      </c>
    </row>
    <row r="9577" spans="17:19" hidden="1">
      <c r="Q9577" t="str">
        <v/>
      </c>
      <c r="S9577" t="e">
        <v>#N/A</v>
      </c>
    </row>
    <row r="9578" spans="17:19" hidden="1">
      <c r="Q9578" t="str">
        <v/>
      </c>
      <c r="S9578" t="e">
        <v>#N/A</v>
      </c>
    </row>
    <row r="9579" spans="17:19" hidden="1">
      <c r="Q9579" t="str">
        <v/>
      </c>
      <c r="S9579" t="e">
        <v>#N/A</v>
      </c>
    </row>
    <row r="9580" spans="17:19" hidden="1">
      <c r="Q9580" t="str">
        <v/>
      </c>
      <c r="S9580" t="e">
        <v>#N/A</v>
      </c>
    </row>
    <row r="9581" spans="17:19" hidden="1">
      <c r="Q9581" t="str">
        <v/>
      </c>
      <c r="S9581" t="e">
        <v>#N/A</v>
      </c>
    </row>
    <row r="9582" spans="17:19" hidden="1">
      <c r="Q9582" t="str">
        <v/>
      </c>
      <c r="S9582" t="e">
        <v>#N/A</v>
      </c>
    </row>
    <row r="9583" spans="17:19" hidden="1">
      <c r="Q9583" t="str">
        <v/>
      </c>
      <c r="S9583" t="e">
        <v>#N/A</v>
      </c>
    </row>
    <row r="9584" spans="17:19" hidden="1">
      <c r="Q9584" t="str">
        <v/>
      </c>
      <c r="S9584" t="e">
        <v>#N/A</v>
      </c>
    </row>
    <row r="9585" spans="17:19" hidden="1">
      <c r="Q9585" t="str">
        <v/>
      </c>
      <c r="S9585" t="e">
        <v>#N/A</v>
      </c>
    </row>
    <row r="9586" spans="17:19" hidden="1">
      <c r="Q9586" t="str">
        <v/>
      </c>
      <c r="S9586" t="e">
        <v>#N/A</v>
      </c>
    </row>
    <row r="9587" spans="17:19" hidden="1">
      <c r="Q9587" t="str">
        <v/>
      </c>
      <c r="S9587" t="e">
        <v>#N/A</v>
      </c>
    </row>
    <row r="9588" spans="17:19" hidden="1">
      <c r="Q9588" t="str">
        <v/>
      </c>
      <c r="S9588" t="e">
        <v>#N/A</v>
      </c>
    </row>
    <row r="9589" spans="17:19" hidden="1">
      <c r="Q9589" t="str">
        <v/>
      </c>
      <c r="S9589" t="e">
        <v>#N/A</v>
      </c>
    </row>
    <row r="9590" spans="17:19" hidden="1">
      <c r="Q9590" t="str">
        <v/>
      </c>
      <c r="S9590" t="e">
        <v>#N/A</v>
      </c>
    </row>
    <row r="9591" spans="17:19" hidden="1">
      <c r="Q9591" t="str">
        <v/>
      </c>
      <c r="S9591" t="e">
        <v>#N/A</v>
      </c>
    </row>
    <row r="9592" spans="17:19" hidden="1">
      <c r="Q9592" t="str">
        <v/>
      </c>
      <c r="S9592" t="e">
        <v>#N/A</v>
      </c>
    </row>
    <row r="9593" spans="17:19" hidden="1">
      <c r="Q9593" t="str">
        <v/>
      </c>
      <c r="S9593" t="e">
        <v>#N/A</v>
      </c>
    </row>
    <row r="9594" spans="17:19" hidden="1">
      <c r="Q9594" t="str">
        <v/>
      </c>
      <c r="S9594" t="e">
        <v>#N/A</v>
      </c>
    </row>
    <row r="9595" spans="17:19" hidden="1">
      <c r="Q9595" t="str">
        <v/>
      </c>
      <c r="S9595" t="e">
        <v>#N/A</v>
      </c>
    </row>
    <row r="9596" spans="17:19" hidden="1">
      <c r="Q9596" t="str">
        <v/>
      </c>
      <c r="S9596" t="e">
        <v>#N/A</v>
      </c>
    </row>
    <row r="9597" spans="17:19" hidden="1">
      <c r="Q9597" t="str">
        <v/>
      </c>
      <c r="S9597" t="e">
        <v>#N/A</v>
      </c>
    </row>
    <row r="9598" spans="17:19" hidden="1">
      <c r="Q9598" t="str">
        <v/>
      </c>
      <c r="S9598" t="e">
        <v>#N/A</v>
      </c>
    </row>
    <row r="9599" spans="17:19" hidden="1">
      <c r="Q9599" t="str">
        <v/>
      </c>
      <c r="S9599" t="e">
        <v>#N/A</v>
      </c>
    </row>
    <row r="9600" spans="17:19" hidden="1">
      <c r="Q9600" t="str">
        <v/>
      </c>
      <c r="S9600" t="e">
        <v>#N/A</v>
      </c>
    </row>
    <row r="9601" spans="17:19" hidden="1">
      <c r="Q9601" t="str">
        <v/>
      </c>
      <c r="S9601" t="e">
        <v>#N/A</v>
      </c>
    </row>
    <row r="9602" spans="17:19" hidden="1">
      <c r="Q9602" t="str">
        <v/>
      </c>
      <c r="S9602" t="e">
        <v>#N/A</v>
      </c>
    </row>
    <row r="9603" spans="17:19" hidden="1">
      <c r="Q9603" t="str">
        <v/>
      </c>
      <c r="S9603" t="e">
        <v>#N/A</v>
      </c>
    </row>
    <row r="9604" spans="17:19" hidden="1">
      <c r="Q9604" t="str">
        <v/>
      </c>
      <c r="S9604" t="e">
        <v>#N/A</v>
      </c>
    </row>
    <row r="9605" spans="17:19" hidden="1">
      <c r="Q9605" t="str">
        <v/>
      </c>
      <c r="S9605" t="e">
        <v>#N/A</v>
      </c>
    </row>
    <row r="9606" spans="17:19" hidden="1">
      <c r="Q9606" t="str">
        <v/>
      </c>
      <c r="S9606" t="e">
        <v>#N/A</v>
      </c>
    </row>
    <row r="9607" spans="17:19" hidden="1">
      <c r="Q9607" t="str">
        <v/>
      </c>
      <c r="S9607" t="e">
        <v>#N/A</v>
      </c>
    </row>
    <row r="9608" spans="17:19" hidden="1">
      <c r="Q9608" t="str">
        <v/>
      </c>
      <c r="S9608" t="e">
        <v>#N/A</v>
      </c>
    </row>
    <row r="9609" spans="17:19" hidden="1">
      <c r="Q9609" t="str">
        <v/>
      </c>
      <c r="S9609" t="e">
        <v>#N/A</v>
      </c>
    </row>
    <row r="9610" spans="17:19" hidden="1">
      <c r="Q9610" t="str">
        <v/>
      </c>
      <c r="S9610" t="e">
        <v>#N/A</v>
      </c>
    </row>
    <row r="9611" spans="17:19" hidden="1">
      <c r="Q9611" t="str">
        <v/>
      </c>
      <c r="S9611" t="e">
        <v>#N/A</v>
      </c>
    </row>
    <row r="9612" spans="17:19" hidden="1">
      <c r="Q9612" t="str">
        <v/>
      </c>
      <c r="S9612" t="e">
        <v>#N/A</v>
      </c>
    </row>
    <row r="9613" spans="17:19" hidden="1">
      <c r="Q9613" t="str">
        <v/>
      </c>
      <c r="S9613" t="e">
        <v>#N/A</v>
      </c>
    </row>
    <row r="9614" spans="17:19" hidden="1">
      <c r="Q9614" t="str">
        <v/>
      </c>
      <c r="S9614" t="e">
        <v>#N/A</v>
      </c>
    </row>
    <row r="9615" spans="17:19" hidden="1">
      <c r="Q9615" t="str">
        <v/>
      </c>
      <c r="S9615" t="e">
        <v>#N/A</v>
      </c>
    </row>
    <row r="9616" spans="17:19" hidden="1">
      <c r="Q9616" t="str">
        <v/>
      </c>
      <c r="S9616" t="e">
        <v>#N/A</v>
      </c>
    </row>
    <row r="9617" spans="17:19" hidden="1">
      <c r="Q9617" t="str">
        <v/>
      </c>
      <c r="S9617" t="e">
        <v>#N/A</v>
      </c>
    </row>
    <row r="9618" spans="17:19" hidden="1">
      <c r="Q9618" t="str">
        <v/>
      </c>
      <c r="S9618" t="e">
        <v>#N/A</v>
      </c>
    </row>
    <row r="9619" spans="17:19" hidden="1">
      <c r="Q9619" t="str">
        <v/>
      </c>
      <c r="S9619" t="e">
        <v>#N/A</v>
      </c>
    </row>
    <row r="9620" spans="17:19" hidden="1">
      <c r="Q9620" t="str">
        <v/>
      </c>
      <c r="S9620" t="e">
        <v>#N/A</v>
      </c>
    </row>
    <row r="9621" spans="17:19" hidden="1">
      <c r="Q9621" t="str">
        <v/>
      </c>
      <c r="S9621" t="e">
        <v>#N/A</v>
      </c>
    </row>
    <row r="9622" spans="17:19" hidden="1">
      <c r="Q9622" t="str">
        <v/>
      </c>
      <c r="S9622" t="e">
        <v>#N/A</v>
      </c>
    </row>
    <row r="9623" spans="17:19" hidden="1">
      <c r="Q9623" t="str">
        <v/>
      </c>
      <c r="S9623" t="e">
        <v>#N/A</v>
      </c>
    </row>
    <row r="9624" spans="17:19" hidden="1">
      <c r="Q9624" t="str">
        <v/>
      </c>
      <c r="S9624" t="e">
        <v>#N/A</v>
      </c>
    </row>
    <row r="9625" spans="17:19" hidden="1">
      <c r="Q9625" t="str">
        <v/>
      </c>
      <c r="S9625" t="e">
        <v>#N/A</v>
      </c>
    </row>
    <row r="9626" spans="17:19" hidden="1">
      <c r="Q9626" t="str">
        <v/>
      </c>
      <c r="S9626" t="e">
        <v>#N/A</v>
      </c>
    </row>
    <row r="9627" spans="17:19" hidden="1">
      <c r="Q9627" t="str">
        <v/>
      </c>
      <c r="S9627" t="e">
        <v>#N/A</v>
      </c>
    </row>
    <row r="9628" spans="17:19" hidden="1">
      <c r="Q9628" t="str">
        <v/>
      </c>
      <c r="S9628" t="e">
        <v>#N/A</v>
      </c>
    </row>
    <row r="9629" spans="17:19" hidden="1">
      <c r="Q9629" t="str">
        <v/>
      </c>
      <c r="S9629" t="e">
        <v>#N/A</v>
      </c>
    </row>
    <row r="9630" spans="17:19" hidden="1">
      <c r="Q9630" t="str">
        <v/>
      </c>
      <c r="S9630" t="e">
        <v>#N/A</v>
      </c>
    </row>
    <row r="9631" spans="17:19" hidden="1">
      <c r="Q9631" t="str">
        <v/>
      </c>
      <c r="S9631" t="e">
        <v>#N/A</v>
      </c>
    </row>
    <row r="9632" spans="17:19" hidden="1">
      <c r="Q9632" t="str">
        <v/>
      </c>
      <c r="S9632" t="e">
        <v>#N/A</v>
      </c>
    </row>
    <row r="9633" spans="17:19" hidden="1">
      <c r="Q9633" t="str">
        <v/>
      </c>
      <c r="S9633" t="e">
        <v>#N/A</v>
      </c>
    </row>
    <row r="9634" spans="17:19" hidden="1">
      <c r="Q9634" t="str">
        <v/>
      </c>
      <c r="S9634" t="e">
        <v>#N/A</v>
      </c>
    </row>
    <row r="9635" spans="17:19" hidden="1">
      <c r="Q9635" t="str">
        <v/>
      </c>
      <c r="S9635" t="e">
        <v>#N/A</v>
      </c>
    </row>
    <row r="9636" spans="17:19" hidden="1">
      <c r="Q9636" t="str">
        <v/>
      </c>
      <c r="S9636" t="e">
        <v>#N/A</v>
      </c>
    </row>
    <row r="9637" spans="17:19" hidden="1">
      <c r="Q9637" t="str">
        <v/>
      </c>
      <c r="S9637" t="e">
        <v>#N/A</v>
      </c>
    </row>
    <row r="9638" spans="17:19" hidden="1">
      <c r="Q9638" t="str">
        <v/>
      </c>
      <c r="S9638" t="e">
        <v>#N/A</v>
      </c>
    </row>
    <row r="9639" spans="17:19" hidden="1">
      <c r="Q9639" t="str">
        <v/>
      </c>
      <c r="S9639" t="e">
        <v>#N/A</v>
      </c>
    </row>
    <row r="9640" spans="17:19" hidden="1">
      <c r="Q9640" t="str">
        <v/>
      </c>
      <c r="S9640" t="e">
        <v>#N/A</v>
      </c>
    </row>
    <row r="9641" spans="17:19" hidden="1">
      <c r="Q9641" t="str">
        <v/>
      </c>
      <c r="S9641" t="e">
        <v>#N/A</v>
      </c>
    </row>
    <row r="9642" spans="17:19" hidden="1">
      <c r="Q9642" t="str">
        <v/>
      </c>
      <c r="S9642" t="e">
        <v>#N/A</v>
      </c>
    </row>
    <row r="9643" spans="17:19" hidden="1">
      <c r="Q9643" t="str">
        <v/>
      </c>
      <c r="S9643" t="e">
        <v>#N/A</v>
      </c>
    </row>
    <row r="9644" spans="17:19" hidden="1">
      <c r="Q9644" t="str">
        <v/>
      </c>
      <c r="S9644" t="e">
        <v>#N/A</v>
      </c>
    </row>
    <row r="9645" spans="17:19" hidden="1">
      <c r="Q9645" t="str">
        <v/>
      </c>
      <c r="S9645" t="e">
        <v>#N/A</v>
      </c>
    </row>
    <row r="9646" spans="17:19" hidden="1">
      <c r="Q9646" t="str">
        <v/>
      </c>
      <c r="S9646" t="e">
        <v>#N/A</v>
      </c>
    </row>
    <row r="9647" spans="17:19" hidden="1">
      <c r="Q9647" t="str">
        <v/>
      </c>
      <c r="S9647" t="e">
        <v>#N/A</v>
      </c>
    </row>
    <row r="9648" spans="17:19" hidden="1">
      <c r="Q9648" t="str">
        <v/>
      </c>
      <c r="S9648" t="e">
        <v>#N/A</v>
      </c>
    </row>
    <row r="9649" spans="17:19" hidden="1">
      <c r="Q9649" t="str">
        <v/>
      </c>
      <c r="S9649" t="e">
        <v>#N/A</v>
      </c>
    </row>
    <row r="9650" spans="17:19" hidden="1">
      <c r="Q9650" t="str">
        <v/>
      </c>
      <c r="S9650" t="e">
        <v>#N/A</v>
      </c>
    </row>
    <row r="9651" spans="17:19" hidden="1">
      <c r="Q9651" t="str">
        <v/>
      </c>
      <c r="S9651" t="e">
        <v>#N/A</v>
      </c>
    </row>
    <row r="9652" spans="17:19" hidden="1">
      <c r="Q9652" t="str">
        <v/>
      </c>
      <c r="S9652" t="e">
        <v>#N/A</v>
      </c>
    </row>
    <row r="9653" spans="17:19" hidden="1">
      <c r="Q9653" t="str">
        <v/>
      </c>
      <c r="S9653" t="e">
        <v>#N/A</v>
      </c>
    </row>
    <row r="9654" spans="17:19" hidden="1">
      <c r="Q9654" t="str">
        <v/>
      </c>
      <c r="S9654" t="e">
        <v>#N/A</v>
      </c>
    </row>
    <row r="9655" spans="17:19" hidden="1">
      <c r="Q9655" t="str">
        <v/>
      </c>
      <c r="S9655" t="e">
        <v>#N/A</v>
      </c>
    </row>
    <row r="9656" spans="17:19" hidden="1">
      <c r="Q9656" t="str">
        <v/>
      </c>
      <c r="S9656" t="e">
        <v>#N/A</v>
      </c>
    </row>
    <row r="9657" spans="17:19" hidden="1">
      <c r="Q9657" t="str">
        <v/>
      </c>
      <c r="S9657" t="e">
        <v>#N/A</v>
      </c>
    </row>
    <row r="9658" spans="17:19" hidden="1">
      <c r="Q9658" t="str">
        <v/>
      </c>
      <c r="S9658" t="e">
        <v>#N/A</v>
      </c>
    </row>
    <row r="9659" spans="17:19" hidden="1">
      <c r="Q9659" t="str">
        <v/>
      </c>
      <c r="S9659" t="e">
        <v>#N/A</v>
      </c>
    </row>
    <row r="9660" spans="17:19" hidden="1">
      <c r="Q9660" t="str">
        <v/>
      </c>
      <c r="S9660" t="e">
        <v>#N/A</v>
      </c>
    </row>
    <row r="9661" spans="17:19" hidden="1">
      <c r="Q9661" t="str">
        <v/>
      </c>
      <c r="S9661" t="e">
        <v>#N/A</v>
      </c>
    </row>
    <row r="9662" spans="17:19" hidden="1">
      <c r="Q9662" t="str">
        <v/>
      </c>
      <c r="S9662" t="e">
        <v>#N/A</v>
      </c>
    </row>
    <row r="9663" spans="17:19" hidden="1">
      <c r="Q9663" t="str">
        <v/>
      </c>
      <c r="S9663" t="e">
        <v>#N/A</v>
      </c>
    </row>
    <row r="9664" spans="17:19" hidden="1">
      <c r="Q9664" t="str">
        <v/>
      </c>
      <c r="S9664" t="e">
        <v>#N/A</v>
      </c>
    </row>
    <row r="9665" spans="17:19" hidden="1">
      <c r="Q9665" t="str">
        <v/>
      </c>
      <c r="S9665" t="e">
        <v>#N/A</v>
      </c>
    </row>
    <row r="9666" spans="17:19" hidden="1">
      <c r="Q9666" t="str">
        <v/>
      </c>
      <c r="S9666" t="e">
        <v>#N/A</v>
      </c>
    </row>
    <row r="9667" spans="17:19" hidden="1">
      <c r="Q9667" t="str">
        <v/>
      </c>
      <c r="S9667" t="e">
        <v>#N/A</v>
      </c>
    </row>
    <row r="9668" spans="17:19" hidden="1">
      <c r="Q9668" t="str">
        <v/>
      </c>
      <c r="S9668" t="e">
        <v>#N/A</v>
      </c>
    </row>
    <row r="9669" spans="17:19" hidden="1">
      <c r="Q9669" t="str">
        <v/>
      </c>
      <c r="S9669" t="e">
        <v>#N/A</v>
      </c>
    </row>
    <row r="9670" spans="17:19" hidden="1">
      <c r="Q9670" t="str">
        <v/>
      </c>
      <c r="S9670" t="e">
        <v>#N/A</v>
      </c>
    </row>
    <row r="9671" spans="17:19" hidden="1">
      <c r="Q9671" t="str">
        <v/>
      </c>
      <c r="S9671" t="e">
        <v>#N/A</v>
      </c>
    </row>
    <row r="9672" spans="17:19" hidden="1">
      <c r="Q9672" t="str">
        <v/>
      </c>
      <c r="S9672" t="e">
        <v>#N/A</v>
      </c>
    </row>
    <row r="9673" spans="17:19" hidden="1">
      <c r="Q9673" t="str">
        <v/>
      </c>
      <c r="S9673" t="e">
        <v>#N/A</v>
      </c>
    </row>
    <row r="9674" spans="17:19" hidden="1">
      <c r="Q9674" t="str">
        <v/>
      </c>
      <c r="S9674" t="e">
        <v>#N/A</v>
      </c>
    </row>
    <row r="9675" spans="17:19" hidden="1">
      <c r="Q9675" t="str">
        <v/>
      </c>
      <c r="S9675" t="e">
        <v>#N/A</v>
      </c>
    </row>
    <row r="9676" spans="17:19" hidden="1">
      <c r="Q9676" t="str">
        <v/>
      </c>
      <c r="S9676" t="e">
        <v>#N/A</v>
      </c>
    </row>
    <row r="9677" spans="17:19" hidden="1">
      <c r="Q9677" t="str">
        <v/>
      </c>
      <c r="S9677" t="e">
        <v>#N/A</v>
      </c>
    </row>
    <row r="9678" spans="17:19" hidden="1">
      <c r="Q9678" t="str">
        <v/>
      </c>
      <c r="S9678" t="e">
        <v>#N/A</v>
      </c>
    </row>
    <row r="9679" spans="17:19" hidden="1">
      <c r="Q9679" t="str">
        <v/>
      </c>
      <c r="S9679" t="e">
        <v>#N/A</v>
      </c>
    </row>
    <row r="9680" spans="17:19" hidden="1">
      <c r="Q9680" t="str">
        <v/>
      </c>
      <c r="S9680" t="e">
        <v>#N/A</v>
      </c>
    </row>
    <row r="9681" spans="17:19" hidden="1">
      <c r="Q9681" t="str">
        <v/>
      </c>
      <c r="S9681" t="e">
        <v>#N/A</v>
      </c>
    </row>
    <row r="9682" spans="17:19" hidden="1">
      <c r="Q9682" t="str">
        <v/>
      </c>
      <c r="S9682" t="e">
        <v>#N/A</v>
      </c>
    </row>
    <row r="9683" spans="17:19" hidden="1">
      <c r="Q9683" t="str">
        <v/>
      </c>
      <c r="S9683" t="e">
        <v>#N/A</v>
      </c>
    </row>
    <row r="9684" spans="17:19" hidden="1">
      <c r="Q9684" t="str">
        <v/>
      </c>
      <c r="S9684" t="e">
        <v>#N/A</v>
      </c>
    </row>
    <row r="9685" spans="17:19" hidden="1">
      <c r="Q9685" t="str">
        <v/>
      </c>
      <c r="S9685" t="e">
        <v>#N/A</v>
      </c>
    </row>
    <row r="9686" spans="17:19" hidden="1">
      <c r="Q9686" t="str">
        <v/>
      </c>
      <c r="S9686" t="e">
        <v>#N/A</v>
      </c>
    </row>
    <row r="9687" spans="17:19" hidden="1">
      <c r="Q9687" t="str">
        <v/>
      </c>
      <c r="S9687" t="e">
        <v>#N/A</v>
      </c>
    </row>
    <row r="9688" spans="17:19" hidden="1">
      <c r="Q9688" t="str">
        <v/>
      </c>
      <c r="S9688" t="e">
        <v>#N/A</v>
      </c>
    </row>
    <row r="9689" spans="17:19" hidden="1">
      <c r="Q9689" t="str">
        <v/>
      </c>
      <c r="S9689" t="e">
        <v>#N/A</v>
      </c>
    </row>
    <row r="9690" spans="17:19" hidden="1">
      <c r="Q9690" t="str">
        <v/>
      </c>
      <c r="S9690" t="e">
        <v>#N/A</v>
      </c>
    </row>
    <row r="9691" spans="17:19" hidden="1">
      <c r="Q9691" t="str">
        <v/>
      </c>
      <c r="S9691" t="e">
        <v>#N/A</v>
      </c>
    </row>
    <row r="9692" spans="17:19" hidden="1">
      <c r="Q9692" t="str">
        <v/>
      </c>
      <c r="S9692" t="e">
        <v>#N/A</v>
      </c>
    </row>
    <row r="9693" spans="17:19" hidden="1">
      <c r="Q9693" t="str">
        <v/>
      </c>
      <c r="S9693" t="e">
        <v>#N/A</v>
      </c>
    </row>
    <row r="9694" spans="17:19" hidden="1">
      <c r="Q9694" t="str">
        <v/>
      </c>
      <c r="S9694" t="e">
        <v>#N/A</v>
      </c>
    </row>
    <row r="9695" spans="17:19" hidden="1">
      <c r="Q9695" t="str">
        <v/>
      </c>
      <c r="S9695" t="e">
        <v>#N/A</v>
      </c>
    </row>
    <row r="9696" spans="17:19" hidden="1">
      <c r="Q9696" t="str">
        <v/>
      </c>
      <c r="S9696" t="e">
        <v>#N/A</v>
      </c>
    </row>
    <row r="9697" spans="17:19" hidden="1">
      <c r="Q9697" t="str">
        <v/>
      </c>
      <c r="S9697" t="e">
        <v>#N/A</v>
      </c>
    </row>
    <row r="9698" spans="17:19" hidden="1">
      <c r="Q9698" t="str">
        <v/>
      </c>
      <c r="S9698" t="e">
        <v>#N/A</v>
      </c>
    </row>
    <row r="9699" spans="17:19" hidden="1">
      <c r="Q9699" t="str">
        <v/>
      </c>
      <c r="S9699" t="e">
        <v>#N/A</v>
      </c>
    </row>
    <row r="9700" spans="17:19" hidden="1">
      <c r="Q9700" t="str">
        <v/>
      </c>
      <c r="S9700" t="e">
        <v>#N/A</v>
      </c>
    </row>
    <row r="9701" spans="17:19" hidden="1">
      <c r="Q9701" t="str">
        <v/>
      </c>
      <c r="S9701" t="e">
        <v>#N/A</v>
      </c>
    </row>
    <row r="9702" spans="17:19" hidden="1">
      <c r="Q9702" t="str">
        <v/>
      </c>
      <c r="S9702" t="e">
        <v>#N/A</v>
      </c>
    </row>
    <row r="9703" spans="17:19" hidden="1">
      <c r="Q9703" t="str">
        <v/>
      </c>
      <c r="S9703" t="e">
        <v>#N/A</v>
      </c>
    </row>
    <row r="9704" spans="17:19" hidden="1">
      <c r="Q9704" t="str">
        <v/>
      </c>
      <c r="S9704" t="e">
        <v>#N/A</v>
      </c>
    </row>
    <row r="9705" spans="17:19" hidden="1">
      <c r="Q9705" t="str">
        <v/>
      </c>
      <c r="S9705" t="e">
        <v>#N/A</v>
      </c>
    </row>
    <row r="9706" spans="17:19" hidden="1">
      <c r="Q9706" t="str">
        <v/>
      </c>
      <c r="S9706" t="e">
        <v>#N/A</v>
      </c>
    </row>
    <row r="9707" spans="17:19" hidden="1">
      <c r="Q9707" t="str">
        <v/>
      </c>
      <c r="S9707" t="e">
        <v>#N/A</v>
      </c>
    </row>
    <row r="9708" spans="17:19" hidden="1">
      <c r="Q9708" t="str">
        <v/>
      </c>
      <c r="S9708" t="e">
        <v>#N/A</v>
      </c>
    </row>
    <row r="9709" spans="17:19" hidden="1">
      <c r="Q9709" t="str">
        <v/>
      </c>
      <c r="S9709" t="e">
        <v>#N/A</v>
      </c>
    </row>
    <row r="9710" spans="17:19" hidden="1">
      <c r="Q9710" t="str">
        <v/>
      </c>
      <c r="S9710" t="e">
        <v>#N/A</v>
      </c>
    </row>
    <row r="9711" spans="17:19" hidden="1">
      <c r="Q9711" t="str">
        <v/>
      </c>
      <c r="S9711" t="e">
        <v>#N/A</v>
      </c>
    </row>
    <row r="9712" spans="17:19" hidden="1">
      <c r="Q9712" t="str">
        <v/>
      </c>
      <c r="S9712" t="e">
        <v>#N/A</v>
      </c>
    </row>
    <row r="9713" spans="17:19" hidden="1">
      <c r="Q9713" t="str">
        <v/>
      </c>
      <c r="S9713" t="e">
        <v>#N/A</v>
      </c>
    </row>
    <row r="9714" spans="17:19" hidden="1">
      <c r="Q9714" t="str">
        <v/>
      </c>
      <c r="S9714" t="e">
        <v>#N/A</v>
      </c>
    </row>
    <row r="9715" spans="17:19" hidden="1">
      <c r="Q9715" t="str">
        <v/>
      </c>
      <c r="S9715" t="e">
        <v>#N/A</v>
      </c>
    </row>
    <row r="9716" spans="17:19" hidden="1">
      <c r="Q9716" t="str">
        <v/>
      </c>
      <c r="S9716" t="e">
        <v>#N/A</v>
      </c>
    </row>
    <row r="9717" spans="17:19" hidden="1">
      <c r="Q9717" t="str">
        <v/>
      </c>
      <c r="S9717" t="e">
        <v>#N/A</v>
      </c>
    </row>
    <row r="9718" spans="17:19" hidden="1">
      <c r="Q9718" t="str">
        <v/>
      </c>
      <c r="S9718" t="e">
        <v>#N/A</v>
      </c>
    </row>
    <row r="9719" spans="17:19" hidden="1">
      <c r="Q9719" t="str">
        <v/>
      </c>
      <c r="S9719" t="e">
        <v>#N/A</v>
      </c>
    </row>
    <row r="9720" spans="17:19" hidden="1">
      <c r="Q9720" t="str">
        <v/>
      </c>
      <c r="S9720" t="e">
        <v>#N/A</v>
      </c>
    </row>
    <row r="9721" spans="17:19" hidden="1">
      <c r="Q9721" t="str">
        <v/>
      </c>
      <c r="S9721" t="e">
        <v>#N/A</v>
      </c>
    </row>
    <row r="9722" spans="17:19" hidden="1">
      <c r="Q9722" t="str">
        <v/>
      </c>
      <c r="S9722" t="e">
        <v>#N/A</v>
      </c>
    </row>
    <row r="9723" spans="17:19" hidden="1">
      <c r="Q9723" t="str">
        <v/>
      </c>
      <c r="S9723" t="e">
        <v>#N/A</v>
      </c>
    </row>
    <row r="9724" spans="17:19" hidden="1">
      <c r="Q9724" t="str">
        <v/>
      </c>
      <c r="S9724" t="e">
        <v>#N/A</v>
      </c>
    </row>
    <row r="9725" spans="17:19" hidden="1">
      <c r="Q9725" t="str">
        <v/>
      </c>
      <c r="S9725" t="e">
        <v>#N/A</v>
      </c>
    </row>
    <row r="9726" spans="17:19" hidden="1">
      <c r="Q9726" t="str">
        <v/>
      </c>
      <c r="S9726" t="e">
        <v>#N/A</v>
      </c>
    </row>
    <row r="9727" spans="17:19" hidden="1">
      <c r="Q9727" t="str">
        <v/>
      </c>
      <c r="S9727" t="e">
        <v>#N/A</v>
      </c>
    </row>
    <row r="9728" spans="17:19" hidden="1">
      <c r="Q9728" t="str">
        <v/>
      </c>
      <c r="S9728" t="e">
        <v>#N/A</v>
      </c>
    </row>
    <row r="9729" spans="17:19" hidden="1">
      <c r="Q9729" t="str">
        <v/>
      </c>
      <c r="S9729" t="e">
        <v>#N/A</v>
      </c>
    </row>
    <row r="9730" spans="17:19" hidden="1">
      <c r="Q9730" t="str">
        <v/>
      </c>
      <c r="S9730" t="e">
        <v>#N/A</v>
      </c>
    </row>
    <row r="9731" spans="17:19" hidden="1">
      <c r="Q9731" t="str">
        <v/>
      </c>
      <c r="S9731" t="e">
        <v>#N/A</v>
      </c>
    </row>
    <row r="9732" spans="17:19" hidden="1">
      <c r="Q9732" t="str">
        <v/>
      </c>
      <c r="S9732" t="e">
        <v>#N/A</v>
      </c>
    </row>
    <row r="9733" spans="17:19" hidden="1">
      <c r="Q9733" t="str">
        <v/>
      </c>
      <c r="S9733" t="e">
        <v>#N/A</v>
      </c>
    </row>
    <row r="9734" spans="17:19" hidden="1">
      <c r="Q9734" t="str">
        <v/>
      </c>
      <c r="S9734" t="e">
        <v>#N/A</v>
      </c>
    </row>
    <row r="9735" spans="17:19" hidden="1">
      <c r="Q9735" t="str">
        <v/>
      </c>
      <c r="S9735" t="e">
        <v>#N/A</v>
      </c>
    </row>
    <row r="9736" spans="17:19" hidden="1">
      <c r="Q9736" t="str">
        <v/>
      </c>
      <c r="S9736" t="e">
        <v>#N/A</v>
      </c>
    </row>
    <row r="9737" spans="17:19" hidden="1">
      <c r="Q9737" t="str">
        <v/>
      </c>
      <c r="S9737" t="e">
        <v>#N/A</v>
      </c>
    </row>
    <row r="9738" spans="17:19" hidden="1">
      <c r="Q9738" t="str">
        <v/>
      </c>
      <c r="S9738" t="e">
        <v>#N/A</v>
      </c>
    </row>
    <row r="9739" spans="17:19" hidden="1">
      <c r="Q9739" t="str">
        <v/>
      </c>
      <c r="S9739" t="e">
        <v>#N/A</v>
      </c>
    </row>
    <row r="9740" spans="17:19" hidden="1">
      <c r="Q9740" t="str">
        <v/>
      </c>
      <c r="S9740" t="e">
        <v>#N/A</v>
      </c>
    </row>
    <row r="9741" spans="17:19" hidden="1">
      <c r="Q9741" t="str">
        <v/>
      </c>
      <c r="S9741" t="e">
        <v>#N/A</v>
      </c>
    </row>
    <row r="9742" spans="17:19" hidden="1">
      <c r="Q9742" t="str">
        <v/>
      </c>
      <c r="S9742" t="e">
        <v>#N/A</v>
      </c>
    </row>
    <row r="9743" spans="17:19" hidden="1">
      <c r="Q9743" t="str">
        <v/>
      </c>
      <c r="S9743" t="e">
        <v>#N/A</v>
      </c>
    </row>
    <row r="9744" spans="17:19" hidden="1">
      <c r="Q9744" t="str">
        <v/>
      </c>
      <c r="S9744" t="e">
        <v>#N/A</v>
      </c>
    </row>
    <row r="9745" spans="17:19" hidden="1">
      <c r="Q9745" t="str">
        <v/>
      </c>
      <c r="S9745" t="e">
        <v>#N/A</v>
      </c>
    </row>
    <row r="9746" spans="17:19" hidden="1">
      <c r="Q9746" t="str">
        <v/>
      </c>
      <c r="S9746" t="e">
        <v>#N/A</v>
      </c>
    </row>
    <row r="9747" spans="17:19" hidden="1">
      <c r="Q9747" t="str">
        <v/>
      </c>
      <c r="S9747" t="e">
        <v>#N/A</v>
      </c>
    </row>
    <row r="9748" spans="17:19" hidden="1">
      <c r="Q9748" t="str">
        <v/>
      </c>
      <c r="S9748" t="e">
        <v>#N/A</v>
      </c>
    </row>
    <row r="9749" spans="17:19" hidden="1">
      <c r="Q9749" t="str">
        <v/>
      </c>
      <c r="S9749" t="e">
        <v>#N/A</v>
      </c>
    </row>
    <row r="9750" spans="17:19" hidden="1">
      <c r="Q9750" t="str">
        <v/>
      </c>
      <c r="S9750" t="e">
        <v>#N/A</v>
      </c>
    </row>
    <row r="9751" spans="17:19" hidden="1">
      <c r="Q9751" t="str">
        <v/>
      </c>
      <c r="S9751" t="e">
        <v>#N/A</v>
      </c>
    </row>
    <row r="9752" spans="17:19" hidden="1">
      <c r="Q9752" t="str">
        <v/>
      </c>
      <c r="S9752" t="e">
        <v>#N/A</v>
      </c>
    </row>
    <row r="9753" spans="17:19" hidden="1">
      <c r="Q9753" t="str">
        <v/>
      </c>
      <c r="S9753" t="e">
        <v>#N/A</v>
      </c>
    </row>
    <row r="9754" spans="17:19" hidden="1">
      <c r="Q9754" t="str">
        <v/>
      </c>
      <c r="S9754" t="e">
        <v>#N/A</v>
      </c>
    </row>
    <row r="9755" spans="17:19" hidden="1">
      <c r="Q9755" t="str">
        <v/>
      </c>
      <c r="S9755" t="e">
        <v>#N/A</v>
      </c>
    </row>
    <row r="9756" spans="17:19" hidden="1">
      <c r="Q9756" t="str">
        <v/>
      </c>
      <c r="S9756" t="e">
        <v>#N/A</v>
      </c>
    </row>
    <row r="9757" spans="17:19" hidden="1">
      <c r="Q9757" t="str">
        <v/>
      </c>
      <c r="S9757" t="e">
        <v>#N/A</v>
      </c>
    </row>
    <row r="9758" spans="17:19" hidden="1">
      <c r="Q9758" t="str">
        <v/>
      </c>
      <c r="S9758" t="e">
        <v>#N/A</v>
      </c>
    </row>
    <row r="9759" spans="17:19" hidden="1">
      <c r="Q9759" t="str">
        <v/>
      </c>
      <c r="S9759" t="e">
        <v>#N/A</v>
      </c>
    </row>
    <row r="9760" spans="17:19" hidden="1">
      <c r="Q9760" t="str">
        <v/>
      </c>
      <c r="S9760" t="e">
        <v>#N/A</v>
      </c>
    </row>
    <row r="9761" spans="17:19" hidden="1">
      <c r="Q9761" t="str">
        <v/>
      </c>
      <c r="S9761" t="e">
        <v>#N/A</v>
      </c>
    </row>
    <row r="9762" spans="17:19" hidden="1">
      <c r="Q9762" t="str">
        <v/>
      </c>
      <c r="S9762" t="e">
        <v>#N/A</v>
      </c>
    </row>
    <row r="9763" spans="17:19" hidden="1">
      <c r="Q9763" t="str">
        <v/>
      </c>
      <c r="S9763" t="e">
        <v>#N/A</v>
      </c>
    </row>
    <row r="9764" spans="17:19" hidden="1">
      <c r="Q9764" t="str">
        <v/>
      </c>
      <c r="S9764" t="e">
        <v>#N/A</v>
      </c>
    </row>
    <row r="9765" spans="17:19" hidden="1">
      <c r="Q9765" t="str">
        <v/>
      </c>
      <c r="S9765" t="e">
        <v>#N/A</v>
      </c>
    </row>
    <row r="9766" spans="17:19" hidden="1">
      <c r="Q9766" t="str">
        <v/>
      </c>
      <c r="S9766" t="e">
        <v>#N/A</v>
      </c>
    </row>
    <row r="9767" spans="17:19" hidden="1">
      <c r="Q9767" t="str">
        <v/>
      </c>
      <c r="S9767" t="e">
        <v>#N/A</v>
      </c>
    </row>
    <row r="9768" spans="17:19" hidden="1">
      <c r="Q9768" t="str">
        <v/>
      </c>
      <c r="S9768" t="e">
        <v>#N/A</v>
      </c>
    </row>
    <row r="9769" spans="17:19" hidden="1">
      <c r="Q9769" t="str">
        <v/>
      </c>
      <c r="S9769" t="e">
        <v>#N/A</v>
      </c>
    </row>
    <row r="9770" spans="17:19" hidden="1">
      <c r="Q9770" t="str">
        <v/>
      </c>
      <c r="S9770" t="e">
        <v>#N/A</v>
      </c>
    </row>
    <row r="9771" spans="17:19" hidden="1">
      <c r="Q9771" t="str">
        <v/>
      </c>
      <c r="S9771" t="e">
        <v>#N/A</v>
      </c>
    </row>
    <row r="9772" spans="17:19" hidden="1">
      <c r="Q9772" t="str">
        <v/>
      </c>
      <c r="S9772" t="e">
        <v>#N/A</v>
      </c>
    </row>
    <row r="9773" spans="17:19" hidden="1">
      <c r="Q9773" t="str">
        <v/>
      </c>
      <c r="S9773" t="e">
        <v>#N/A</v>
      </c>
    </row>
    <row r="9774" spans="17:19" hidden="1">
      <c r="Q9774" t="str">
        <v/>
      </c>
      <c r="S9774" t="e">
        <v>#N/A</v>
      </c>
    </row>
    <row r="9775" spans="17:19" hidden="1">
      <c r="Q9775" t="str">
        <v/>
      </c>
      <c r="S9775" t="e">
        <v>#N/A</v>
      </c>
    </row>
    <row r="9776" spans="17:19" hidden="1">
      <c r="Q9776" t="str">
        <v/>
      </c>
      <c r="S9776" t="e">
        <v>#N/A</v>
      </c>
    </row>
    <row r="9777" spans="17:19" hidden="1">
      <c r="Q9777" t="str">
        <v/>
      </c>
      <c r="S9777" t="e">
        <v>#N/A</v>
      </c>
    </row>
    <row r="9778" spans="17:19" hidden="1">
      <c r="Q9778" t="str">
        <v/>
      </c>
      <c r="S9778" t="e">
        <v>#N/A</v>
      </c>
    </row>
    <row r="9779" spans="17:19" hidden="1">
      <c r="Q9779" t="str">
        <v/>
      </c>
      <c r="S9779" t="e">
        <v>#N/A</v>
      </c>
    </row>
    <row r="9780" spans="17:19" hidden="1">
      <c r="Q9780" t="str">
        <v/>
      </c>
      <c r="S9780" t="e">
        <v>#N/A</v>
      </c>
    </row>
    <row r="9781" spans="17:19" hidden="1">
      <c r="Q9781" t="str">
        <v/>
      </c>
      <c r="S9781" t="e">
        <v>#N/A</v>
      </c>
    </row>
    <row r="9782" spans="17:19" hidden="1">
      <c r="Q9782" t="str">
        <v/>
      </c>
      <c r="S9782" t="e">
        <v>#N/A</v>
      </c>
    </row>
    <row r="9783" spans="17:19" hidden="1">
      <c r="Q9783" t="str">
        <v/>
      </c>
      <c r="S9783" t="e">
        <v>#N/A</v>
      </c>
    </row>
    <row r="9784" spans="17:19" hidden="1">
      <c r="Q9784" t="str">
        <v/>
      </c>
      <c r="S9784" t="e">
        <v>#N/A</v>
      </c>
    </row>
    <row r="9785" spans="17:19" hidden="1">
      <c r="Q9785" t="str">
        <v/>
      </c>
      <c r="S9785" t="e">
        <v>#N/A</v>
      </c>
    </row>
    <row r="9786" spans="17:19" hidden="1">
      <c r="Q9786" t="str">
        <v/>
      </c>
      <c r="S9786" t="e">
        <v>#N/A</v>
      </c>
    </row>
    <row r="9787" spans="17:19" hidden="1">
      <c r="Q9787" t="str">
        <v/>
      </c>
      <c r="S9787" t="e">
        <v>#N/A</v>
      </c>
    </row>
    <row r="9788" spans="17:19" hidden="1">
      <c r="Q9788" t="str">
        <v/>
      </c>
      <c r="S9788" t="e">
        <v>#N/A</v>
      </c>
    </row>
    <row r="9789" spans="17:19" hidden="1">
      <c r="Q9789" t="str">
        <v/>
      </c>
      <c r="S9789" t="e">
        <v>#N/A</v>
      </c>
    </row>
    <row r="9790" spans="17:19" hidden="1">
      <c r="Q9790" t="str">
        <v/>
      </c>
      <c r="S9790" t="e">
        <v>#N/A</v>
      </c>
    </row>
    <row r="9791" spans="17:19" hidden="1">
      <c r="Q9791" t="str">
        <v/>
      </c>
      <c r="S9791" t="e">
        <v>#N/A</v>
      </c>
    </row>
    <row r="9792" spans="17:19" hidden="1">
      <c r="Q9792" t="str">
        <v/>
      </c>
      <c r="S9792" t="e">
        <v>#N/A</v>
      </c>
    </row>
    <row r="9793" spans="17:19" hidden="1">
      <c r="Q9793" t="str">
        <v/>
      </c>
      <c r="S9793" t="e">
        <v>#N/A</v>
      </c>
    </row>
    <row r="9794" spans="17:19" hidden="1">
      <c r="Q9794" t="str">
        <v/>
      </c>
      <c r="S9794" t="e">
        <v>#N/A</v>
      </c>
    </row>
    <row r="9795" spans="17:19" hidden="1">
      <c r="Q9795" t="str">
        <v/>
      </c>
      <c r="S9795" t="e">
        <v>#N/A</v>
      </c>
    </row>
    <row r="9796" spans="17:19" hidden="1">
      <c r="Q9796" t="str">
        <v/>
      </c>
      <c r="S9796" t="e">
        <v>#N/A</v>
      </c>
    </row>
    <row r="9797" spans="17:19" hidden="1">
      <c r="Q9797" t="str">
        <v/>
      </c>
      <c r="S9797" t="e">
        <v>#N/A</v>
      </c>
    </row>
    <row r="9798" spans="17:19" hidden="1">
      <c r="Q9798" t="str">
        <v/>
      </c>
      <c r="S9798" t="e">
        <v>#N/A</v>
      </c>
    </row>
    <row r="9799" spans="17:19" hidden="1">
      <c r="Q9799" t="str">
        <v/>
      </c>
      <c r="S9799" t="e">
        <v>#N/A</v>
      </c>
    </row>
    <row r="9800" spans="17:19" hidden="1">
      <c r="Q9800" t="str">
        <v/>
      </c>
      <c r="S9800" t="e">
        <v>#N/A</v>
      </c>
    </row>
    <row r="9801" spans="17:19" hidden="1">
      <c r="Q9801" t="str">
        <v/>
      </c>
      <c r="S9801" t="e">
        <v>#N/A</v>
      </c>
    </row>
    <row r="9802" spans="17:19" hidden="1">
      <c r="Q9802" t="str">
        <v/>
      </c>
      <c r="S9802" t="e">
        <v>#N/A</v>
      </c>
    </row>
    <row r="9803" spans="17:19" hidden="1">
      <c r="Q9803" t="str">
        <v/>
      </c>
      <c r="S9803" t="e">
        <v>#N/A</v>
      </c>
    </row>
    <row r="9804" spans="17:19" hidden="1">
      <c r="Q9804" t="str">
        <v/>
      </c>
      <c r="S9804" t="e">
        <v>#N/A</v>
      </c>
    </row>
    <row r="9805" spans="17:19" hidden="1">
      <c r="Q9805" t="str">
        <v/>
      </c>
      <c r="S9805" t="e">
        <v>#N/A</v>
      </c>
    </row>
    <row r="9806" spans="17:19" hidden="1">
      <c r="Q9806" t="str">
        <v/>
      </c>
      <c r="S9806" t="e">
        <v>#N/A</v>
      </c>
    </row>
    <row r="9807" spans="17:19" hidden="1">
      <c r="Q9807" t="str">
        <v/>
      </c>
      <c r="S9807" t="e">
        <v>#N/A</v>
      </c>
    </row>
    <row r="9808" spans="17:19" hidden="1">
      <c r="Q9808" t="str">
        <v/>
      </c>
      <c r="S9808" t="e">
        <v>#N/A</v>
      </c>
    </row>
    <row r="9809" spans="17:19" hidden="1">
      <c r="Q9809" t="str">
        <v/>
      </c>
      <c r="S9809" t="e">
        <v>#N/A</v>
      </c>
    </row>
    <row r="9810" spans="17:19" hidden="1">
      <c r="Q9810" t="str">
        <v/>
      </c>
      <c r="S9810" t="e">
        <v>#N/A</v>
      </c>
    </row>
    <row r="9811" spans="17:19" hidden="1">
      <c r="Q9811" t="str">
        <v/>
      </c>
      <c r="S9811" t="e">
        <v>#N/A</v>
      </c>
    </row>
    <row r="9812" spans="17:19" hidden="1">
      <c r="Q9812" t="str">
        <v/>
      </c>
      <c r="S9812" t="e">
        <v>#N/A</v>
      </c>
    </row>
    <row r="9813" spans="17:19" hidden="1">
      <c r="Q9813" t="str">
        <v/>
      </c>
      <c r="S9813" t="e">
        <v>#N/A</v>
      </c>
    </row>
    <row r="9814" spans="17:19" hidden="1">
      <c r="Q9814" t="str">
        <v/>
      </c>
      <c r="S9814" t="e">
        <v>#N/A</v>
      </c>
    </row>
    <row r="9815" spans="17:19" hidden="1">
      <c r="Q9815" t="str">
        <v/>
      </c>
      <c r="S9815" t="e">
        <v>#N/A</v>
      </c>
    </row>
    <row r="9816" spans="17:19" hidden="1">
      <c r="Q9816" t="str">
        <v/>
      </c>
      <c r="S9816" t="e">
        <v>#N/A</v>
      </c>
    </row>
    <row r="9817" spans="17:19" hidden="1">
      <c r="Q9817" t="str">
        <v/>
      </c>
      <c r="S9817" t="e">
        <v>#N/A</v>
      </c>
    </row>
    <row r="9818" spans="17:19" hidden="1">
      <c r="Q9818" t="str">
        <v/>
      </c>
      <c r="S9818" t="e">
        <v>#N/A</v>
      </c>
    </row>
    <row r="9819" spans="17:19" hidden="1">
      <c r="Q9819" t="str">
        <v/>
      </c>
      <c r="S9819" t="e">
        <v>#N/A</v>
      </c>
    </row>
    <row r="9820" spans="17:19" hidden="1">
      <c r="Q9820" t="str">
        <v/>
      </c>
      <c r="S9820" t="e">
        <v>#N/A</v>
      </c>
    </row>
    <row r="9821" spans="17:19" hidden="1">
      <c r="Q9821" t="str">
        <v/>
      </c>
      <c r="S9821" t="e">
        <v>#N/A</v>
      </c>
    </row>
    <row r="9822" spans="17:19" hidden="1">
      <c r="Q9822" t="str">
        <v/>
      </c>
      <c r="S9822" t="e">
        <v>#N/A</v>
      </c>
    </row>
    <row r="9823" spans="17:19" hidden="1">
      <c r="Q9823" t="str">
        <v/>
      </c>
      <c r="S9823" t="e">
        <v>#N/A</v>
      </c>
    </row>
    <row r="9824" spans="17:19" hidden="1">
      <c r="Q9824" t="str">
        <v/>
      </c>
      <c r="S9824" t="e">
        <v>#N/A</v>
      </c>
    </row>
    <row r="9825" spans="17:19" hidden="1">
      <c r="Q9825" t="str">
        <v/>
      </c>
      <c r="S9825" t="e">
        <v>#N/A</v>
      </c>
    </row>
    <row r="9826" spans="17:19" hidden="1">
      <c r="Q9826" t="str">
        <v/>
      </c>
      <c r="S9826" t="e">
        <v>#N/A</v>
      </c>
    </row>
    <row r="9827" spans="17:19" hidden="1">
      <c r="Q9827" t="str">
        <v/>
      </c>
      <c r="S9827" t="e">
        <v>#N/A</v>
      </c>
    </row>
    <row r="9828" spans="17:19" hidden="1">
      <c r="Q9828" t="str">
        <v/>
      </c>
      <c r="S9828" t="e">
        <v>#N/A</v>
      </c>
    </row>
    <row r="9829" spans="17:19" hidden="1">
      <c r="Q9829" t="str">
        <v/>
      </c>
      <c r="S9829" t="e">
        <v>#N/A</v>
      </c>
    </row>
    <row r="9830" spans="17:19" hidden="1">
      <c r="Q9830" t="str">
        <v/>
      </c>
      <c r="S9830" t="e">
        <v>#N/A</v>
      </c>
    </row>
    <row r="9831" spans="17:19" hidden="1">
      <c r="Q9831" t="str">
        <v/>
      </c>
      <c r="S9831" t="e">
        <v>#N/A</v>
      </c>
    </row>
    <row r="9832" spans="17:19" hidden="1">
      <c r="Q9832" t="str">
        <v/>
      </c>
      <c r="S9832" t="e">
        <v>#N/A</v>
      </c>
    </row>
    <row r="9833" spans="17:19" hidden="1">
      <c r="Q9833" t="str">
        <v/>
      </c>
      <c r="S9833" t="e">
        <v>#N/A</v>
      </c>
    </row>
    <row r="9834" spans="17:19" hidden="1">
      <c r="Q9834" t="str">
        <v/>
      </c>
      <c r="S9834" t="e">
        <v>#N/A</v>
      </c>
    </row>
    <row r="9835" spans="17:19" hidden="1">
      <c r="Q9835" t="str">
        <v/>
      </c>
      <c r="S9835" t="e">
        <v>#N/A</v>
      </c>
    </row>
    <row r="9836" spans="17:19" hidden="1">
      <c r="Q9836" t="str">
        <v/>
      </c>
      <c r="S9836" t="e">
        <v>#N/A</v>
      </c>
    </row>
    <row r="9837" spans="17:19" hidden="1">
      <c r="Q9837" t="str">
        <v/>
      </c>
      <c r="S9837" t="e">
        <v>#N/A</v>
      </c>
    </row>
    <row r="9838" spans="17:19" hidden="1">
      <c r="Q9838" t="str">
        <v/>
      </c>
      <c r="S9838" t="e">
        <v>#N/A</v>
      </c>
    </row>
    <row r="9839" spans="17:19" hidden="1">
      <c r="Q9839" t="str">
        <v/>
      </c>
      <c r="S9839" t="e">
        <v>#N/A</v>
      </c>
    </row>
    <row r="9840" spans="17:19" hidden="1">
      <c r="Q9840" t="str">
        <v/>
      </c>
      <c r="S9840" t="e">
        <v>#N/A</v>
      </c>
    </row>
    <row r="9841" spans="17:19" hidden="1">
      <c r="Q9841" t="str">
        <v/>
      </c>
      <c r="S9841" t="e">
        <v>#N/A</v>
      </c>
    </row>
    <row r="9842" spans="17:19" hidden="1">
      <c r="Q9842" t="str">
        <v/>
      </c>
      <c r="S9842" t="e">
        <v>#N/A</v>
      </c>
    </row>
    <row r="9843" spans="17:19" hidden="1">
      <c r="Q9843" t="str">
        <v/>
      </c>
      <c r="S9843" t="e">
        <v>#N/A</v>
      </c>
    </row>
    <row r="9844" spans="17:19" hidden="1">
      <c r="Q9844" t="str">
        <v/>
      </c>
      <c r="S9844" t="e">
        <v>#N/A</v>
      </c>
    </row>
    <row r="9845" spans="17:19" hidden="1">
      <c r="Q9845" t="str">
        <v/>
      </c>
      <c r="S9845" t="e">
        <v>#N/A</v>
      </c>
    </row>
    <row r="9846" spans="17:19" hidden="1">
      <c r="Q9846" t="str">
        <v/>
      </c>
      <c r="S9846" t="e">
        <v>#N/A</v>
      </c>
    </row>
    <row r="9847" spans="17:19" hidden="1">
      <c r="Q9847" t="str">
        <v/>
      </c>
      <c r="S9847" t="e">
        <v>#N/A</v>
      </c>
    </row>
    <row r="9848" spans="17:19" hidden="1">
      <c r="Q9848" t="str">
        <v/>
      </c>
      <c r="S9848" t="e">
        <v>#N/A</v>
      </c>
    </row>
    <row r="9849" spans="17:19" hidden="1">
      <c r="Q9849" t="str">
        <v/>
      </c>
      <c r="S9849" t="e">
        <v>#N/A</v>
      </c>
    </row>
    <row r="9850" spans="17:19" hidden="1">
      <c r="Q9850" t="str">
        <v/>
      </c>
      <c r="S9850" t="e">
        <v>#N/A</v>
      </c>
    </row>
    <row r="9851" spans="17:19" hidden="1">
      <c r="Q9851" t="str">
        <v/>
      </c>
      <c r="S9851" t="e">
        <v>#N/A</v>
      </c>
    </row>
    <row r="9852" spans="17:19" hidden="1">
      <c r="Q9852" t="str">
        <v/>
      </c>
      <c r="S9852" t="e">
        <v>#N/A</v>
      </c>
    </row>
    <row r="9853" spans="17:19" hidden="1">
      <c r="Q9853" t="str">
        <v/>
      </c>
      <c r="S9853" t="e">
        <v>#N/A</v>
      </c>
    </row>
    <row r="9854" spans="17:19" hidden="1">
      <c r="Q9854" t="str">
        <v/>
      </c>
      <c r="S9854" t="e">
        <v>#N/A</v>
      </c>
    </row>
    <row r="9855" spans="17:19" hidden="1">
      <c r="Q9855" t="str">
        <v/>
      </c>
      <c r="S9855" t="e">
        <v>#N/A</v>
      </c>
    </row>
    <row r="9856" spans="17:19" hidden="1">
      <c r="Q9856" t="str">
        <v/>
      </c>
      <c r="S9856" t="e">
        <v>#N/A</v>
      </c>
    </row>
    <row r="9857" spans="17:19" hidden="1">
      <c r="Q9857" t="str">
        <v/>
      </c>
      <c r="S9857" t="e">
        <v>#N/A</v>
      </c>
    </row>
    <row r="9858" spans="17:19" hidden="1">
      <c r="Q9858" t="str">
        <v/>
      </c>
      <c r="S9858" t="e">
        <v>#N/A</v>
      </c>
    </row>
    <row r="9859" spans="17:19" hidden="1">
      <c r="Q9859" t="str">
        <v/>
      </c>
      <c r="S9859" t="e">
        <v>#N/A</v>
      </c>
    </row>
    <row r="9860" spans="17:19" hidden="1">
      <c r="Q9860" t="str">
        <v/>
      </c>
      <c r="S9860" t="e">
        <v>#N/A</v>
      </c>
    </row>
    <row r="9861" spans="17:19" hidden="1">
      <c r="Q9861" t="str">
        <v/>
      </c>
      <c r="S9861" t="e">
        <v>#N/A</v>
      </c>
    </row>
    <row r="9862" spans="17:19" hidden="1">
      <c r="Q9862" t="str">
        <v/>
      </c>
      <c r="S9862" t="e">
        <v>#N/A</v>
      </c>
    </row>
    <row r="9863" spans="17:19" hidden="1">
      <c r="Q9863" t="str">
        <v/>
      </c>
      <c r="S9863" t="e">
        <v>#N/A</v>
      </c>
    </row>
    <row r="9864" spans="17:19" hidden="1">
      <c r="Q9864" t="str">
        <v/>
      </c>
      <c r="S9864" t="e">
        <v>#N/A</v>
      </c>
    </row>
    <row r="9865" spans="17:19" hidden="1">
      <c r="Q9865" t="str">
        <v/>
      </c>
      <c r="S9865" t="e">
        <v>#N/A</v>
      </c>
    </row>
    <row r="9866" spans="17:19" hidden="1">
      <c r="Q9866" t="str">
        <v/>
      </c>
      <c r="S9866" t="e">
        <v>#N/A</v>
      </c>
    </row>
    <row r="9867" spans="17:19" hidden="1">
      <c r="Q9867" t="str">
        <v/>
      </c>
      <c r="S9867" t="e">
        <v>#N/A</v>
      </c>
    </row>
    <row r="9868" spans="17:19" hidden="1">
      <c r="Q9868" t="str">
        <v/>
      </c>
      <c r="S9868" t="e">
        <v>#N/A</v>
      </c>
    </row>
    <row r="9869" spans="17:19" hidden="1">
      <c r="Q9869" t="str">
        <v/>
      </c>
      <c r="S9869" t="e">
        <v>#N/A</v>
      </c>
    </row>
    <row r="9870" spans="17:19" hidden="1">
      <c r="Q9870" t="str">
        <v/>
      </c>
      <c r="S9870" t="e">
        <v>#N/A</v>
      </c>
    </row>
    <row r="9871" spans="17:19" hidden="1">
      <c r="Q9871" t="str">
        <v/>
      </c>
      <c r="S9871" t="e">
        <v>#N/A</v>
      </c>
    </row>
    <row r="9872" spans="17:19" hidden="1">
      <c r="Q9872" t="str">
        <v/>
      </c>
      <c r="S9872" t="e">
        <v>#N/A</v>
      </c>
    </row>
    <row r="9873" spans="17:19" hidden="1">
      <c r="Q9873" t="str">
        <v/>
      </c>
      <c r="S9873" t="e">
        <v>#N/A</v>
      </c>
    </row>
    <row r="9874" spans="17:19" hidden="1">
      <c r="Q9874" t="str">
        <v/>
      </c>
      <c r="S9874" t="e">
        <v>#N/A</v>
      </c>
    </row>
    <row r="9875" spans="17:19" hidden="1">
      <c r="Q9875" t="str">
        <v/>
      </c>
      <c r="S9875" t="e">
        <v>#N/A</v>
      </c>
    </row>
    <row r="9876" spans="17:19" hidden="1">
      <c r="Q9876" t="str">
        <v/>
      </c>
      <c r="S9876" t="e">
        <v>#N/A</v>
      </c>
    </row>
    <row r="9877" spans="17:19" hidden="1">
      <c r="Q9877" t="str">
        <v/>
      </c>
      <c r="S9877" t="e">
        <v>#N/A</v>
      </c>
    </row>
    <row r="9878" spans="17:19" hidden="1">
      <c r="Q9878" t="str">
        <v/>
      </c>
      <c r="S9878" t="e">
        <v>#N/A</v>
      </c>
    </row>
    <row r="9879" spans="17:19" hidden="1">
      <c r="Q9879" t="str">
        <v/>
      </c>
      <c r="S9879" t="e">
        <v>#N/A</v>
      </c>
    </row>
    <row r="9880" spans="17:19" hidden="1">
      <c r="Q9880" t="str">
        <v/>
      </c>
      <c r="S9880" t="e">
        <v>#N/A</v>
      </c>
    </row>
    <row r="9881" spans="17:19" hidden="1">
      <c r="Q9881" t="str">
        <v/>
      </c>
      <c r="S9881" t="e">
        <v>#N/A</v>
      </c>
    </row>
    <row r="9882" spans="17:19" hidden="1">
      <c r="Q9882" t="str">
        <v/>
      </c>
      <c r="S9882" t="e">
        <v>#N/A</v>
      </c>
    </row>
    <row r="9883" spans="17:19" hidden="1">
      <c r="Q9883" t="str">
        <v/>
      </c>
      <c r="S9883" t="e">
        <v>#N/A</v>
      </c>
    </row>
    <row r="9884" spans="17:19" hidden="1">
      <c r="Q9884" t="str">
        <v/>
      </c>
      <c r="S9884" t="e">
        <v>#N/A</v>
      </c>
    </row>
    <row r="9885" spans="17:19" hidden="1">
      <c r="Q9885" t="str">
        <v/>
      </c>
      <c r="S9885" t="e">
        <v>#N/A</v>
      </c>
    </row>
    <row r="9886" spans="17:19" hidden="1">
      <c r="Q9886" t="str">
        <v/>
      </c>
      <c r="S9886" t="e">
        <v>#N/A</v>
      </c>
    </row>
    <row r="9887" spans="17:19" hidden="1">
      <c r="Q9887" t="str">
        <v/>
      </c>
      <c r="S9887" t="e">
        <v>#N/A</v>
      </c>
    </row>
    <row r="9888" spans="17:19" hidden="1">
      <c r="Q9888" t="str">
        <v/>
      </c>
      <c r="S9888" t="e">
        <v>#N/A</v>
      </c>
    </row>
    <row r="9889" spans="17:19" hidden="1">
      <c r="Q9889" t="str">
        <v/>
      </c>
      <c r="S9889" t="e">
        <v>#N/A</v>
      </c>
    </row>
    <row r="9890" spans="17:19" hidden="1">
      <c r="Q9890" t="str">
        <v/>
      </c>
      <c r="S9890" t="e">
        <v>#N/A</v>
      </c>
    </row>
    <row r="9891" spans="17:19" hidden="1">
      <c r="Q9891" t="str">
        <v/>
      </c>
      <c r="S9891" t="e">
        <v>#N/A</v>
      </c>
    </row>
    <row r="9892" spans="17:19" hidden="1">
      <c r="Q9892" t="str">
        <v/>
      </c>
      <c r="S9892" t="e">
        <v>#N/A</v>
      </c>
    </row>
    <row r="9893" spans="17:19" hidden="1">
      <c r="Q9893" t="str">
        <v/>
      </c>
      <c r="S9893" t="e">
        <v>#N/A</v>
      </c>
    </row>
    <row r="9894" spans="17:19" hidden="1">
      <c r="Q9894" t="str">
        <v/>
      </c>
      <c r="S9894" t="e">
        <v>#N/A</v>
      </c>
    </row>
    <row r="9895" spans="17:19" hidden="1">
      <c r="Q9895" t="str">
        <v/>
      </c>
      <c r="S9895" t="e">
        <v>#N/A</v>
      </c>
    </row>
    <row r="9896" spans="17:19" hidden="1">
      <c r="Q9896" t="str">
        <v/>
      </c>
      <c r="S9896" t="e">
        <v>#N/A</v>
      </c>
    </row>
    <row r="9897" spans="17:19" hidden="1">
      <c r="Q9897" t="str">
        <v/>
      </c>
      <c r="S9897" t="e">
        <v>#N/A</v>
      </c>
    </row>
    <row r="9898" spans="17:19" hidden="1">
      <c r="Q9898" t="str">
        <v/>
      </c>
      <c r="S9898" t="e">
        <v>#N/A</v>
      </c>
    </row>
    <row r="9899" spans="17:19" hidden="1">
      <c r="Q9899" t="str">
        <v/>
      </c>
      <c r="S9899" t="e">
        <v>#N/A</v>
      </c>
    </row>
    <row r="9900" spans="17:19" hidden="1">
      <c r="Q9900" t="str">
        <v/>
      </c>
      <c r="S9900" t="e">
        <v>#N/A</v>
      </c>
    </row>
    <row r="9901" spans="17:19" hidden="1">
      <c r="Q9901" t="str">
        <v/>
      </c>
      <c r="S9901" t="e">
        <v>#N/A</v>
      </c>
    </row>
    <row r="9902" spans="17:19" hidden="1">
      <c r="Q9902" t="str">
        <v/>
      </c>
      <c r="S9902" t="e">
        <v>#N/A</v>
      </c>
    </row>
    <row r="9903" spans="17:19" hidden="1">
      <c r="Q9903" t="str">
        <v/>
      </c>
      <c r="S9903" t="e">
        <v>#N/A</v>
      </c>
    </row>
    <row r="9904" spans="17:19" hidden="1">
      <c r="Q9904" t="str">
        <v/>
      </c>
      <c r="S9904" t="e">
        <v>#N/A</v>
      </c>
    </row>
    <row r="9905" spans="17:19" hidden="1">
      <c r="Q9905" t="str">
        <v/>
      </c>
      <c r="S9905" t="e">
        <v>#N/A</v>
      </c>
    </row>
    <row r="9906" spans="17:19" hidden="1">
      <c r="Q9906" t="str">
        <v/>
      </c>
      <c r="S9906" t="e">
        <v>#N/A</v>
      </c>
    </row>
    <row r="9907" spans="17:19" hidden="1">
      <c r="Q9907" t="str">
        <v/>
      </c>
      <c r="S9907" t="e">
        <v>#N/A</v>
      </c>
    </row>
    <row r="9908" spans="17:19" hidden="1">
      <c r="Q9908" t="str">
        <v/>
      </c>
      <c r="S9908" t="e">
        <v>#N/A</v>
      </c>
    </row>
    <row r="9909" spans="17:19" hidden="1">
      <c r="Q9909" t="str">
        <v/>
      </c>
      <c r="S9909" t="e">
        <v>#N/A</v>
      </c>
    </row>
    <row r="9910" spans="17:19" hidden="1">
      <c r="Q9910" t="str">
        <v/>
      </c>
      <c r="S9910" t="e">
        <v>#N/A</v>
      </c>
    </row>
    <row r="9911" spans="17:19" hidden="1">
      <c r="Q9911" t="str">
        <v/>
      </c>
      <c r="S9911" t="e">
        <v>#N/A</v>
      </c>
    </row>
    <row r="9912" spans="17:19" hidden="1">
      <c r="Q9912" t="str">
        <v/>
      </c>
      <c r="S9912" t="e">
        <v>#N/A</v>
      </c>
    </row>
    <row r="9913" spans="17:19" hidden="1">
      <c r="Q9913" t="str">
        <v/>
      </c>
      <c r="S9913" t="e">
        <v>#N/A</v>
      </c>
    </row>
    <row r="9914" spans="17:19" hidden="1">
      <c r="Q9914" t="str">
        <v/>
      </c>
      <c r="S9914" t="e">
        <v>#N/A</v>
      </c>
    </row>
    <row r="9915" spans="17:19" hidden="1">
      <c r="Q9915" t="str">
        <v/>
      </c>
      <c r="S9915" t="e">
        <v>#N/A</v>
      </c>
    </row>
    <row r="9916" spans="17:19" hidden="1">
      <c r="Q9916" t="str">
        <v/>
      </c>
      <c r="S9916" t="e">
        <v>#N/A</v>
      </c>
    </row>
    <row r="9917" spans="17:19" hidden="1">
      <c r="Q9917" t="str">
        <v/>
      </c>
      <c r="S9917" t="e">
        <v>#N/A</v>
      </c>
    </row>
    <row r="9918" spans="17:19" hidden="1">
      <c r="Q9918" t="str">
        <v/>
      </c>
      <c r="S9918" t="e">
        <v>#N/A</v>
      </c>
    </row>
    <row r="9919" spans="17:19" hidden="1">
      <c r="Q9919" t="str">
        <v/>
      </c>
      <c r="S9919" t="e">
        <v>#N/A</v>
      </c>
    </row>
    <row r="9920" spans="17:19" hidden="1">
      <c r="Q9920" t="str">
        <v/>
      </c>
      <c r="S9920" t="e">
        <v>#N/A</v>
      </c>
    </row>
    <row r="9921" spans="17:19" hidden="1">
      <c r="Q9921" t="str">
        <v/>
      </c>
      <c r="S9921" t="e">
        <v>#N/A</v>
      </c>
    </row>
    <row r="9922" spans="17:19" hidden="1">
      <c r="Q9922" t="str">
        <v/>
      </c>
      <c r="S9922" t="e">
        <v>#N/A</v>
      </c>
    </row>
    <row r="9923" spans="17:19" hidden="1">
      <c r="Q9923" t="str">
        <v/>
      </c>
      <c r="S9923" t="e">
        <v>#N/A</v>
      </c>
    </row>
    <row r="9924" spans="17:19" hidden="1">
      <c r="Q9924" t="str">
        <v/>
      </c>
      <c r="S9924" t="e">
        <v>#N/A</v>
      </c>
    </row>
    <row r="9925" spans="17:19" hidden="1">
      <c r="Q9925" t="str">
        <v/>
      </c>
      <c r="S9925" t="e">
        <v>#N/A</v>
      </c>
    </row>
    <row r="9926" spans="17:19" hidden="1">
      <c r="Q9926" t="str">
        <v/>
      </c>
      <c r="S9926" t="e">
        <v>#N/A</v>
      </c>
    </row>
    <row r="9927" spans="17:19" hidden="1">
      <c r="Q9927" t="str">
        <v/>
      </c>
      <c r="S9927" t="e">
        <v>#N/A</v>
      </c>
    </row>
    <row r="9928" spans="17:19" hidden="1">
      <c r="Q9928" t="str">
        <v/>
      </c>
      <c r="S9928" t="e">
        <v>#N/A</v>
      </c>
    </row>
    <row r="9929" spans="17:19" hidden="1">
      <c r="Q9929" t="str">
        <v/>
      </c>
      <c r="S9929" t="e">
        <v>#N/A</v>
      </c>
    </row>
    <row r="9930" spans="17:19" hidden="1">
      <c r="Q9930" t="str">
        <v/>
      </c>
      <c r="S9930" t="e">
        <v>#N/A</v>
      </c>
    </row>
    <row r="9931" spans="17:19" hidden="1">
      <c r="Q9931" t="str">
        <v/>
      </c>
      <c r="S9931" t="e">
        <v>#N/A</v>
      </c>
    </row>
    <row r="9932" spans="17:19" hidden="1">
      <c r="Q9932" t="str">
        <v/>
      </c>
      <c r="S9932" t="e">
        <v>#N/A</v>
      </c>
    </row>
    <row r="9933" spans="17:19" hidden="1">
      <c r="Q9933" t="str">
        <v/>
      </c>
      <c r="S9933" t="e">
        <v>#N/A</v>
      </c>
    </row>
    <row r="9934" spans="17:19" hidden="1">
      <c r="Q9934" t="str">
        <v/>
      </c>
      <c r="S9934" t="e">
        <v>#N/A</v>
      </c>
    </row>
    <row r="9935" spans="17:19" hidden="1">
      <c r="Q9935" t="str">
        <v/>
      </c>
      <c r="S9935" t="e">
        <v>#N/A</v>
      </c>
    </row>
    <row r="9936" spans="17:19" hidden="1">
      <c r="Q9936" t="str">
        <v/>
      </c>
      <c r="S9936" t="e">
        <v>#N/A</v>
      </c>
    </row>
    <row r="9937" spans="17:19" hidden="1">
      <c r="Q9937" t="str">
        <v/>
      </c>
      <c r="S9937" t="e">
        <v>#N/A</v>
      </c>
    </row>
    <row r="9938" spans="17:19" hidden="1">
      <c r="Q9938" t="str">
        <v/>
      </c>
      <c r="S9938" t="e">
        <v>#N/A</v>
      </c>
    </row>
    <row r="9939" spans="17:19" hidden="1">
      <c r="Q9939" t="str">
        <v/>
      </c>
      <c r="S9939" t="e">
        <v>#N/A</v>
      </c>
    </row>
    <row r="9940" spans="17:19" hidden="1">
      <c r="Q9940" t="str">
        <v/>
      </c>
      <c r="S9940" t="e">
        <v>#N/A</v>
      </c>
    </row>
    <row r="9941" spans="17:19" hidden="1">
      <c r="Q9941" t="str">
        <v/>
      </c>
      <c r="S9941" t="e">
        <v>#N/A</v>
      </c>
    </row>
    <row r="9942" spans="17:19" hidden="1">
      <c r="Q9942" t="str">
        <v/>
      </c>
      <c r="S9942" t="e">
        <v>#N/A</v>
      </c>
    </row>
    <row r="9943" spans="17:19" hidden="1">
      <c r="Q9943" t="str">
        <v/>
      </c>
      <c r="S9943" t="e">
        <v>#N/A</v>
      </c>
    </row>
    <row r="9944" spans="17:19" hidden="1">
      <c r="Q9944" t="str">
        <v/>
      </c>
      <c r="S9944" t="e">
        <v>#N/A</v>
      </c>
    </row>
    <row r="9945" spans="17:19" hidden="1">
      <c r="Q9945" t="str">
        <v/>
      </c>
      <c r="S9945" t="e">
        <v>#N/A</v>
      </c>
    </row>
    <row r="9946" spans="17:19" hidden="1">
      <c r="Q9946" t="str">
        <v/>
      </c>
      <c r="S9946" t="e">
        <v>#N/A</v>
      </c>
    </row>
    <row r="9947" spans="17:19" hidden="1">
      <c r="Q9947" t="str">
        <v/>
      </c>
      <c r="S9947" t="e">
        <v>#N/A</v>
      </c>
    </row>
    <row r="9948" spans="17:19" hidden="1">
      <c r="Q9948" t="str">
        <v/>
      </c>
      <c r="S9948" t="e">
        <v>#N/A</v>
      </c>
    </row>
    <row r="9949" spans="17:19" hidden="1">
      <c r="Q9949" t="str">
        <v/>
      </c>
      <c r="S9949" t="e">
        <v>#N/A</v>
      </c>
    </row>
    <row r="9950" spans="17:19" hidden="1">
      <c r="Q9950" t="str">
        <v/>
      </c>
      <c r="S9950" t="e">
        <v>#N/A</v>
      </c>
    </row>
    <row r="9951" spans="17:19" hidden="1">
      <c r="Q9951" t="str">
        <v/>
      </c>
      <c r="S9951" t="e">
        <v>#N/A</v>
      </c>
    </row>
    <row r="9952" spans="17:19" hidden="1">
      <c r="Q9952" t="str">
        <v/>
      </c>
      <c r="S9952" t="e">
        <v>#N/A</v>
      </c>
    </row>
    <row r="9953" spans="17:19" hidden="1">
      <c r="Q9953" t="str">
        <v/>
      </c>
      <c r="S9953" t="e">
        <v>#N/A</v>
      </c>
    </row>
    <row r="9954" spans="17:19" hidden="1">
      <c r="Q9954" t="str">
        <v/>
      </c>
      <c r="S9954" t="e">
        <v>#N/A</v>
      </c>
    </row>
    <row r="9955" spans="17:19" hidden="1">
      <c r="Q9955" t="str">
        <v/>
      </c>
      <c r="S9955" t="e">
        <v>#N/A</v>
      </c>
    </row>
    <row r="9956" spans="17:19" hidden="1">
      <c r="Q9956" t="str">
        <v/>
      </c>
      <c r="S9956" t="e">
        <v>#N/A</v>
      </c>
    </row>
    <row r="9957" spans="17:19" hidden="1">
      <c r="Q9957" t="str">
        <v/>
      </c>
      <c r="S9957" t="e">
        <v>#N/A</v>
      </c>
    </row>
    <row r="9958" spans="17:19" hidden="1">
      <c r="Q9958" t="str">
        <v/>
      </c>
      <c r="S9958" t="e">
        <v>#N/A</v>
      </c>
    </row>
    <row r="9959" spans="17:19" hidden="1">
      <c r="Q9959" t="str">
        <v/>
      </c>
      <c r="S9959" t="e">
        <v>#N/A</v>
      </c>
    </row>
    <row r="9960" spans="17:19" hidden="1">
      <c r="Q9960" t="str">
        <v/>
      </c>
      <c r="S9960" t="e">
        <v>#N/A</v>
      </c>
    </row>
    <row r="9961" spans="17:19" hidden="1">
      <c r="Q9961" t="str">
        <v/>
      </c>
      <c r="S9961" t="e">
        <v>#N/A</v>
      </c>
    </row>
    <row r="9962" spans="17:19" hidden="1">
      <c r="Q9962" t="str">
        <v/>
      </c>
      <c r="S9962" t="e">
        <v>#N/A</v>
      </c>
    </row>
    <row r="9963" spans="17:19" hidden="1">
      <c r="Q9963" t="str">
        <v/>
      </c>
      <c r="S9963" t="e">
        <v>#N/A</v>
      </c>
    </row>
    <row r="9964" spans="17:19" hidden="1">
      <c r="Q9964" t="str">
        <v/>
      </c>
      <c r="S9964" t="e">
        <v>#N/A</v>
      </c>
    </row>
    <row r="9965" spans="17:19" hidden="1">
      <c r="Q9965" t="str">
        <v/>
      </c>
      <c r="S9965" t="e">
        <v>#N/A</v>
      </c>
    </row>
    <row r="9966" spans="17:19" hidden="1">
      <c r="Q9966" t="str">
        <v/>
      </c>
      <c r="S9966" t="e">
        <v>#N/A</v>
      </c>
    </row>
    <row r="9967" spans="17:19" hidden="1">
      <c r="Q9967" t="str">
        <v/>
      </c>
      <c r="S9967" t="e">
        <v>#N/A</v>
      </c>
    </row>
    <row r="9968" spans="17:19" hidden="1">
      <c r="Q9968" t="str">
        <v/>
      </c>
      <c r="S9968" t="e">
        <v>#N/A</v>
      </c>
    </row>
    <row r="9969" spans="17:19" hidden="1">
      <c r="Q9969" t="str">
        <v/>
      </c>
      <c r="S9969" t="e">
        <v>#N/A</v>
      </c>
    </row>
    <row r="9970" spans="17:19" hidden="1">
      <c r="Q9970" t="str">
        <v/>
      </c>
      <c r="S9970" t="e">
        <v>#N/A</v>
      </c>
    </row>
    <row r="9971" spans="17:19" hidden="1">
      <c r="Q9971" t="str">
        <v/>
      </c>
      <c r="S9971" t="e">
        <v>#N/A</v>
      </c>
    </row>
    <row r="9972" spans="17:19" hidden="1">
      <c r="Q9972" t="str">
        <v/>
      </c>
      <c r="S9972" t="e">
        <v>#N/A</v>
      </c>
    </row>
    <row r="9973" spans="17:19" hidden="1">
      <c r="Q9973" t="str">
        <v/>
      </c>
      <c r="S9973" t="e">
        <v>#N/A</v>
      </c>
    </row>
    <row r="9974" spans="17:19" hidden="1">
      <c r="Q9974" t="str">
        <v/>
      </c>
      <c r="S9974" t="e">
        <v>#N/A</v>
      </c>
    </row>
    <row r="9975" spans="17:19" hidden="1">
      <c r="Q9975" t="str">
        <v/>
      </c>
      <c r="S9975" t="e">
        <v>#N/A</v>
      </c>
    </row>
    <row r="9976" spans="17:19" hidden="1">
      <c r="Q9976" t="str">
        <v/>
      </c>
      <c r="S9976" t="e">
        <v>#N/A</v>
      </c>
    </row>
    <row r="9977" spans="17:19" hidden="1">
      <c r="Q9977" t="str">
        <v/>
      </c>
      <c r="S9977" t="e">
        <v>#N/A</v>
      </c>
    </row>
    <row r="9978" spans="17:19" hidden="1">
      <c r="Q9978" t="str">
        <v/>
      </c>
      <c r="S9978" t="e">
        <v>#N/A</v>
      </c>
    </row>
    <row r="9979" spans="17:19" hidden="1">
      <c r="Q9979" t="str">
        <v/>
      </c>
      <c r="S9979" t="e">
        <v>#N/A</v>
      </c>
    </row>
    <row r="9980" spans="17:19" hidden="1">
      <c r="Q9980" t="str">
        <v/>
      </c>
      <c r="S9980" t="e">
        <v>#N/A</v>
      </c>
    </row>
    <row r="9981" spans="17:19" hidden="1">
      <c r="Q9981" t="str">
        <v/>
      </c>
      <c r="S9981" t="e">
        <v>#N/A</v>
      </c>
    </row>
    <row r="9982" spans="17:19" hidden="1">
      <c r="Q9982" t="str">
        <v/>
      </c>
      <c r="S9982" t="e">
        <v>#N/A</v>
      </c>
    </row>
    <row r="9983" spans="17:19" hidden="1">
      <c r="Q9983" t="str">
        <v/>
      </c>
      <c r="S9983" t="e">
        <v>#N/A</v>
      </c>
    </row>
    <row r="9984" spans="17:19" hidden="1">
      <c r="Q9984" t="str">
        <v/>
      </c>
      <c r="S9984" t="e">
        <v>#N/A</v>
      </c>
    </row>
    <row r="9985" spans="17:19" hidden="1">
      <c r="Q9985" t="str">
        <v/>
      </c>
      <c r="S9985" t="e">
        <v>#N/A</v>
      </c>
    </row>
    <row r="9986" spans="17:19" hidden="1">
      <c r="Q9986" t="str">
        <v/>
      </c>
      <c r="S9986" t="e">
        <v>#N/A</v>
      </c>
    </row>
    <row r="9987" spans="17:19" hidden="1">
      <c r="Q9987" t="str">
        <v/>
      </c>
      <c r="S9987" t="e">
        <v>#N/A</v>
      </c>
    </row>
    <row r="9988" spans="17:19" hidden="1">
      <c r="Q9988" t="str">
        <v/>
      </c>
      <c r="S9988" t="e">
        <v>#N/A</v>
      </c>
    </row>
    <row r="9989" spans="17:19" hidden="1">
      <c r="Q9989" t="str">
        <v/>
      </c>
      <c r="S9989" t="e">
        <v>#N/A</v>
      </c>
    </row>
    <row r="9990" spans="17:19" hidden="1">
      <c r="Q9990" t="str">
        <v/>
      </c>
      <c r="S9990" t="e">
        <v>#N/A</v>
      </c>
    </row>
  </sheetData>
  <autoFilter ref="A1:S9990" xr:uid="{00000000-0001-0000-0300-000000000000}">
    <filterColumn colId="17">
      <filters>
        <filter val="FT86"/>
        <filter val="GR86"/>
      </filters>
    </filterColumn>
  </autoFilter>
  <sortState xmlns:xlrd2="http://schemas.microsoft.com/office/spreadsheetml/2017/richdata2" ref="C2:G113">
    <sortCondition ref="C1:C113"/>
  </sortState>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T1009"/>
  <sheetViews>
    <sheetView topLeftCell="E1" zoomScale="107" zoomScaleNormal="70" workbookViewId="0">
      <pane ySplit="1" topLeftCell="D1010" activePane="bottomLeft" state="frozen"/>
      <selection pane="bottomLeft" activeCell="D1010" sqref="D1010"/>
      <selection activeCell="Q9" sqref="Q9"/>
    </sheetView>
  </sheetViews>
  <sheetFormatPr defaultColWidth="11.42578125" defaultRowHeight="15"/>
  <cols>
    <col min="1" max="1" width="8.7109375" customWidth="1"/>
    <col min="2" max="2" width="35.85546875" customWidth="1"/>
    <col min="3" max="3" width="18" customWidth="1"/>
    <col min="4" max="4" width="14.28515625" customWidth="1"/>
    <col min="5" max="5" width="33.42578125" customWidth="1"/>
    <col min="6" max="6" width="8" customWidth="1"/>
    <col min="7" max="7" width="44" customWidth="1"/>
    <col min="8" max="8" width="7.140625" customWidth="1"/>
    <col min="9" max="9" width="29.140625" customWidth="1"/>
    <col min="10" max="10" width="13.7109375" customWidth="1"/>
    <col min="11" max="11" width="44.85546875" customWidth="1"/>
    <col min="12" max="12" width="10.7109375" customWidth="1"/>
    <col min="13" max="14" width="10.42578125" customWidth="1"/>
    <col min="15" max="15" width="10.7109375" customWidth="1"/>
    <col min="16" max="16" width="8.7109375" customWidth="1"/>
    <col min="17" max="17" width="8.42578125" customWidth="1"/>
    <col min="18" max="18" width="10.85546875" customWidth="1"/>
  </cols>
  <sheetData>
    <row r="1" spans="1:18" s="4" customFormat="1" ht="61.5" customHeight="1">
      <c r="A1" s="18" t="s">
        <v>4055</v>
      </c>
      <c r="B1" s="18" t="s">
        <v>4056</v>
      </c>
      <c r="C1" s="18" t="s">
        <v>4057</v>
      </c>
      <c r="D1" s="18" t="s">
        <v>4058</v>
      </c>
      <c r="E1" s="18" t="s">
        <v>4059</v>
      </c>
      <c r="F1" s="18" t="s">
        <v>4060</v>
      </c>
      <c r="G1" s="18" t="s">
        <v>4061</v>
      </c>
      <c r="H1" s="18" t="s">
        <v>4062</v>
      </c>
      <c r="I1" s="18" t="s">
        <v>4063</v>
      </c>
      <c r="J1" s="18" t="s">
        <v>4064</v>
      </c>
      <c r="K1" s="18" t="s">
        <v>4065</v>
      </c>
      <c r="L1" s="18" t="s">
        <v>4066</v>
      </c>
      <c r="M1" s="18" t="s">
        <v>4067</v>
      </c>
      <c r="N1" s="18" t="s">
        <v>4068</v>
      </c>
      <c r="O1" s="18" t="s">
        <v>4069</v>
      </c>
      <c r="P1" s="18" t="s">
        <v>4070</v>
      </c>
      <c r="Q1" s="18" t="s">
        <v>4071</v>
      </c>
      <c r="R1" s="18" t="s">
        <v>4072</v>
      </c>
    </row>
    <row r="2" spans="1:18" hidden="1">
      <c r="A2" t="s">
        <v>4073</v>
      </c>
      <c r="B2" t="s">
        <v>4074</v>
      </c>
      <c r="C2">
        <v>2170</v>
      </c>
      <c r="D2">
        <v>2170</v>
      </c>
      <c r="E2" t="s">
        <v>4075</v>
      </c>
      <c r="F2" t="s">
        <v>4076</v>
      </c>
      <c r="G2" t="s">
        <v>4077</v>
      </c>
      <c r="H2" t="str" cm="1">
        <f t="array" ref="H2:H999">VLOOKUP($B2:$B999,master_area_alias!$B$2:$E$9999,2,FALSE)</f>
        <v>Area 1</v>
      </c>
      <c r="I2" t="s">
        <v>4078</v>
      </c>
      <c r="J2" t="str" cm="1">
        <f t="array" ref="J2:J999">VLOOKUP($F2:$F999,master_dealer_alias!$A$2:$D$9999,3,FALSE)</f>
        <v>Nasmoco</v>
      </c>
      <c r="K2" t="str" cm="1">
        <f t="array" ref="K2:K999">VLOOKUP($G2:$G999,master_dealer_alias!$B$2:$D$9999,3,FALSE)</f>
        <v>New Ratna Motor</v>
      </c>
      <c r="L2" t="str" cm="1">
        <f t="array" ref="L2:L999">VLOOKUP(_xlfn.ANCHORARRAY($J2),master_sequence!$A$2:$E$200,2,FALSE)</f>
        <v>7</v>
      </c>
      <c r="M2" t="str" cm="1">
        <f t="array" ref="M2:M999">VLOOKUP(_xlfn.ANCHORARRAY($J2),master_sequence!$A$2:$E$200,3,FALSE)</f>
        <v>7</v>
      </c>
      <c r="N2" cm="1">
        <f t="array" ref="N2:N999">VLOOKUP(_xlfn.ANCHORARRAY($J2),master_sequence!$A$2:$E$200,4,FALSE)</f>
        <v>0</v>
      </c>
      <c r="O2" cm="1">
        <f t="array" ref="O2:O999">VLOOKUP(_xlfn.ANCHORARRAY($J2),master_sequence!$A$2:$E$200,5,FALSE)</f>
        <v>0</v>
      </c>
      <c r="P2" cm="1">
        <f t="array" ref="P2:P999">VLOOKUP($B2:$B999,master_area_alias!$B$2:$E$9999,4,FALSE)</f>
        <v>0</v>
      </c>
      <c r="Q2" cm="1">
        <f t="array" ref="Q2:Q999">VLOOKUP($F2:$F999,master_dealer_alias!$A$2:$E$9999,5,FALSE)</f>
        <v>0</v>
      </c>
      <c r="R2" cm="1">
        <f t="array" ref="R2:R999">VLOOKUP(_xlfn.ANCHORARRAY($H2)&amp;" - "&amp;$I2:$I500&amp;_xlfn.ANCHORARRAY($J2),dealer_list!$E$2:$F$501,2,FALSE)</f>
        <v>9</v>
      </c>
    </row>
    <row r="3" spans="1:18" hidden="1">
      <c r="A3" t="s">
        <v>4073</v>
      </c>
      <c r="B3" t="s">
        <v>4074</v>
      </c>
      <c r="C3">
        <v>1001</v>
      </c>
      <c r="D3" t="s">
        <v>4079</v>
      </c>
      <c r="E3" t="s">
        <v>4080</v>
      </c>
      <c r="F3" t="s">
        <v>4081</v>
      </c>
      <c r="G3" t="s">
        <v>4082</v>
      </c>
      <c r="H3" t="str">
        <v>Area 1</v>
      </c>
      <c r="J3" t="str">
        <v>Auto2000</v>
      </c>
      <c r="K3" t="str">
        <v>Auto2000</v>
      </c>
      <c r="L3" s="3" t="str">
        <v>1</v>
      </c>
      <c r="M3" t="str">
        <v>1</v>
      </c>
      <c r="N3">
        <v>1</v>
      </c>
      <c r="O3">
        <v>1</v>
      </c>
      <c r="P3">
        <v>0</v>
      </c>
      <c r="Q3">
        <v>0</v>
      </c>
      <c r="R3">
        <v>3</v>
      </c>
    </row>
    <row r="4" spans="1:18" hidden="1">
      <c r="A4" t="s">
        <v>4083</v>
      </c>
      <c r="B4" t="s">
        <v>4084</v>
      </c>
      <c r="C4">
        <v>1410</v>
      </c>
      <c r="D4" t="s">
        <v>4085</v>
      </c>
      <c r="E4" t="s">
        <v>4086</v>
      </c>
      <c r="F4" t="s">
        <v>4087</v>
      </c>
      <c r="G4" t="s">
        <v>4088</v>
      </c>
      <c r="H4" t="str">
        <v>Area 2</v>
      </c>
      <c r="I4" t="s">
        <v>4089</v>
      </c>
      <c r="J4" t="str">
        <v>Auto2000</v>
      </c>
      <c r="K4" t="str">
        <v>Auto2000 Southern Sumatera</v>
      </c>
      <c r="L4" s="3" t="str">
        <v>1</v>
      </c>
      <c r="M4" t="str">
        <v>1</v>
      </c>
      <c r="N4">
        <v>1</v>
      </c>
      <c r="O4">
        <v>1</v>
      </c>
      <c r="P4">
        <v>0</v>
      </c>
      <c r="Q4">
        <v>0</v>
      </c>
      <c r="R4">
        <v>46</v>
      </c>
    </row>
    <row r="5" spans="1:18" hidden="1">
      <c r="A5" t="s">
        <v>4073</v>
      </c>
      <c r="B5" t="s">
        <v>4090</v>
      </c>
      <c r="C5" t="s">
        <v>4091</v>
      </c>
      <c r="D5" t="s">
        <v>4092</v>
      </c>
      <c r="E5" t="s">
        <v>4093</v>
      </c>
      <c r="F5" t="s">
        <v>4094</v>
      </c>
      <c r="G5" t="s">
        <v>4095</v>
      </c>
      <c r="H5" t="str">
        <v>Area 1</v>
      </c>
      <c r="J5" t="str">
        <v>Tunas Toyota</v>
      </c>
      <c r="K5" t="str">
        <v>Tunas Toyota</v>
      </c>
      <c r="L5" s="3" t="str">
        <v>3</v>
      </c>
      <c r="M5" t="str">
        <v>3</v>
      </c>
      <c r="N5">
        <v>3</v>
      </c>
      <c r="O5">
        <v>3</v>
      </c>
      <c r="P5">
        <v>0</v>
      </c>
      <c r="Q5">
        <v>0</v>
      </c>
      <c r="R5">
        <v>8</v>
      </c>
    </row>
    <row r="6" spans="1:18" hidden="1">
      <c r="A6" t="s">
        <v>4073</v>
      </c>
      <c r="B6" t="s">
        <v>4090</v>
      </c>
      <c r="C6" t="s">
        <v>4096</v>
      </c>
      <c r="D6" t="s">
        <v>4097</v>
      </c>
      <c r="E6" t="s">
        <v>4098</v>
      </c>
      <c r="F6" t="s">
        <v>4094</v>
      </c>
      <c r="G6" t="s">
        <v>4095</v>
      </c>
      <c r="H6" t="str">
        <v>Area 1</v>
      </c>
      <c r="J6" t="str">
        <v>Tunas Toyota</v>
      </c>
      <c r="K6" t="str">
        <v>Tunas Toyota</v>
      </c>
      <c r="L6" s="3" t="str">
        <v>3</v>
      </c>
      <c r="M6" t="str">
        <v>3</v>
      </c>
      <c r="N6">
        <v>3</v>
      </c>
      <c r="O6">
        <v>3</v>
      </c>
      <c r="P6">
        <v>0</v>
      </c>
      <c r="Q6">
        <v>0</v>
      </c>
      <c r="R6">
        <v>8</v>
      </c>
    </row>
    <row r="7" spans="1:18" hidden="1">
      <c r="A7" t="s">
        <v>4073</v>
      </c>
      <c r="B7" t="s">
        <v>4090</v>
      </c>
      <c r="C7" t="s">
        <v>4099</v>
      </c>
      <c r="D7" t="s">
        <v>4100</v>
      </c>
      <c r="E7" t="s">
        <v>4101</v>
      </c>
      <c r="F7" t="s">
        <v>4094</v>
      </c>
      <c r="G7" t="s">
        <v>4095</v>
      </c>
      <c r="H7" t="str">
        <v>Area 1</v>
      </c>
      <c r="J7" t="str">
        <v>Tunas Toyota</v>
      </c>
      <c r="K7" t="str">
        <v>Tunas Toyota</v>
      </c>
      <c r="L7" s="3" t="str">
        <v>3</v>
      </c>
      <c r="M7" t="str">
        <v>3</v>
      </c>
      <c r="N7">
        <v>3</v>
      </c>
      <c r="O7">
        <v>3</v>
      </c>
      <c r="P7">
        <v>0</v>
      </c>
      <c r="Q7">
        <v>0</v>
      </c>
      <c r="R7">
        <v>8</v>
      </c>
    </row>
    <row r="8" spans="1:18" hidden="1">
      <c r="A8" t="s">
        <v>4073</v>
      </c>
      <c r="B8" t="s">
        <v>4090</v>
      </c>
      <c r="C8" t="s">
        <v>4102</v>
      </c>
      <c r="D8" t="s">
        <v>4103</v>
      </c>
      <c r="E8" t="s">
        <v>4104</v>
      </c>
      <c r="F8" t="s">
        <v>4105</v>
      </c>
      <c r="G8" t="s">
        <v>4106</v>
      </c>
      <c r="H8" t="str">
        <v>Area 1</v>
      </c>
      <c r="J8" t="str">
        <v>Astrido Toyota</v>
      </c>
      <c r="K8" t="str">
        <v>Astrido Toyota</v>
      </c>
      <c r="L8" s="3" t="str">
        <v>4</v>
      </c>
      <c r="M8" t="str">
        <v>4</v>
      </c>
      <c r="N8">
        <v>0</v>
      </c>
      <c r="O8">
        <v>0</v>
      </c>
      <c r="P8">
        <v>0</v>
      </c>
      <c r="Q8">
        <v>0</v>
      </c>
      <c r="R8">
        <v>2</v>
      </c>
    </row>
    <row r="9" spans="1:18" hidden="1">
      <c r="A9" t="s">
        <v>4073</v>
      </c>
      <c r="B9" t="s">
        <v>4090</v>
      </c>
      <c r="C9">
        <v>1087</v>
      </c>
      <c r="D9" t="s">
        <v>4107</v>
      </c>
      <c r="E9" t="s">
        <v>4108</v>
      </c>
      <c r="F9" t="s">
        <v>4081</v>
      </c>
      <c r="G9" t="s">
        <v>4082</v>
      </c>
      <c r="H9" t="str">
        <v>Area 1</v>
      </c>
      <c r="J9" t="str">
        <v>Auto2000</v>
      </c>
      <c r="K9" t="str">
        <v>Auto2000</v>
      </c>
      <c r="L9" s="3" t="str">
        <v>1</v>
      </c>
      <c r="M9" t="str">
        <v>1</v>
      </c>
      <c r="N9">
        <v>1</v>
      </c>
      <c r="O9">
        <v>1</v>
      </c>
      <c r="P9">
        <v>0</v>
      </c>
      <c r="Q9">
        <v>0</v>
      </c>
      <c r="R9">
        <v>3</v>
      </c>
    </row>
    <row r="10" spans="1:18" hidden="1">
      <c r="A10" t="s">
        <v>4073</v>
      </c>
      <c r="B10" t="s">
        <v>4090</v>
      </c>
      <c r="C10" t="s">
        <v>4109</v>
      </c>
      <c r="D10" t="s">
        <v>4110</v>
      </c>
      <c r="E10" t="s">
        <v>4111</v>
      </c>
      <c r="F10" t="s">
        <v>4112</v>
      </c>
      <c r="G10" t="s">
        <v>4113</v>
      </c>
      <c r="H10" t="str">
        <v>Area 1</v>
      </c>
      <c r="J10" t="str">
        <v>Plaza Toyota</v>
      </c>
      <c r="K10" t="str">
        <v>Plaza Toyota</v>
      </c>
      <c r="L10" s="3" t="str">
        <v>5</v>
      </c>
      <c r="M10" t="str">
        <v>5</v>
      </c>
      <c r="N10">
        <v>5</v>
      </c>
      <c r="O10">
        <v>5</v>
      </c>
      <c r="P10">
        <v>0</v>
      </c>
      <c r="Q10">
        <v>0</v>
      </c>
      <c r="R10">
        <v>6</v>
      </c>
    </row>
    <row r="11" spans="1:18" hidden="1">
      <c r="A11" t="s">
        <v>4073</v>
      </c>
      <c r="B11" t="s">
        <v>4090</v>
      </c>
      <c r="C11">
        <v>1075</v>
      </c>
      <c r="D11" t="s">
        <v>4114</v>
      </c>
      <c r="E11" t="s">
        <v>4115</v>
      </c>
      <c r="F11" t="s">
        <v>4081</v>
      </c>
      <c r="G11" t="s">
        <v>4082</v>
      </c>
      <c r="H11" t="str">
        <v>Area 1</v>
      </c>
      <c r="J11" t="str">
        <v>Auto2000</v>
      </c>
      <c r="K11" t="str">
        <v>Auto2000</v>
      </c>
      <c r="L11" s="3" t="str">
        <v>1</v>
      </c>
      <c r="M11" t="str">
        <v>1</v>
      </c>
      <c r="N11">
        <v>1</v>
      </c>
      <c r="O11">
        <v>1</v>
      </c>
      <c r="P11">
        <v>0</v>
      </c>
      <c r="Q11">
        <v>0</v>
      </c>
      <c r="R11">
        <v>3</v>
      </c>
    </row>
    <row r="12" spans="1:18" hidden="1">
      <c r="A12" t="s">
        <v>4073</v>
      </c>
      <c r="B12" t="s">
        <v>4090</v>
      </c>
      <c r="C12" t="s">
        <v>4116</v>
      </c>
      <c r="D12" t="s">
        <v>4117</v>
      </c>
      <c r="E12" t="s">
        <v>4118</v>
      </c>
      <c r="F12" t="s">
        <v>4094</v>
      </c>
      <c r="G12" t="s">
        <v>4095</v>
      </c>
      <c r="H12" t="str">
        <v>Area 1</v>
      </c>
      <c r="J12" t="str">
        <v>Tunas Toyota</v>
      </c>
      <c r="K12" t="str">
        <v>Tunas Toyota</v>
      </c>
      <c r="L12" s="3" t="str">
        <v>3</v>
      </c>
      <c r="M12" t="str">
        <v>3</v>
      </c>
      <c r="N12">
        <v>3</v>
      </c>
      <c r="O12">
        <v>3</v>
      </c>
      <c r="P12">
        <v>0</v>
      </c>
      <c r="Q12">
        <v>0</v>
      </c>
      <c r="R12">
        <v>8</v>
      </c>
    </row>
    <row r="13" spans="1:18" hidden="1">
      <c r="A13" t="s">
        <v>4073</v>
      </c>
      <c r="B13" t="s">
        <v>4090</v>
      </c>
      <c r="C13" t="s">
        <v>4119</v>
      </c>
      <c r="D13" t="s">
        <v>4120</v>
      </c>
      <c r="E13" t="s">
        <v>4121</v>
      </c>
      <c r="F13" t="s">
        <v>4094</v>
      </c>
      <c r="G13" t="s">
        <v>4095</v>
      </c>
      <c r="H13" t="str">
        <v>Area 1</v>
      </c>
      <c r="J13" t="str">
        <v>Tunas Toyota</v>
      </c>
      <c r="K13" t="str">
        <v>Tunas Toyota</v>
      </c>
      <c r="L13" s="3" t="str">
        <v>3</v>
      </c>
      <c r="M13" t="str">
        <v>3</v>
      </c>
      <c r="N13">
        <v>3</v>
      </c>
      <c r="O13">
        <v>3</v>
      </c>
      <c r="P13">
        <v>0</v>
      </c>
      <c r="Q13">
        <v>0</v>
      </c>
      <c r="R13">
        <v>8</v>
      </c>
    </row>
    <row r="14" spans="1:18" hidden="1">
      <c r="A14" t="s">
        <v>4073</v>
      </c>
      <c r="B14" t="s">
        <v>4090</v>
      </c>
      <c r="C14">
        <v>1110</v>
      </c>
      <c r="D14" t="s">
        <v>4122</v>
      </c>
      <c r="E14" t="s">
        <v>4123</v>
      </c>
      <c r="F14" t="s">
        <v>4081</v>
      </c>
      <c r="G14" t="s">
        <v>4082</v>
      </c>
      <c r="H14" t="str">
        <v>Area 1</v>
      </c>
      <c r="J14" t="str">
        <v>Auto2000</v>
      </c>
      <c r="K14" t="str">
        <v>Auto2000</v>
      </c>
      <c r="L14" s="3" t="str">
        <v>1</v>
      </c>
      <c r="M14" t="str">
        <v>1</v>
      </c>
      <c r="N14">
        <v>1</v>
      </c>
      <c r="O14">
        <v>1</v>
      </c>
      <c r="P14">
        <v>0</v>
      </c>
      <c r="Q14">
        <v>0</v>
      </c>
      <c r="R14">
        <v>3</v>
      </c>
    </row>
    <row r="15" spans="1:18" hidden="1">
      <c r="A15" t="s">
        <v>4073</v>
      </c>
      <c r="B15" t="s">
        <v>4090</v>
      </c>
      <c r="C15">
        <v>1073</v>
      </c>
      <c r="D15" t="s">
        <v>4124</v>
      </c>
      <c r="E15" t="s">
        <v>4125</v>
      </c>
      <c r="F15" t="s">
        <v>4081</v>
      </c>
      <c r="G15" t="s">
        <v>4082</v>
      </c>
      <c r="H15" t="str">
        <v>Area 1</v>
      </c>
      <c r="J15" t="str">
        <v>Auto2000</v>
      </c>
      <c r="K15" t="str">
        <v>Auto2000</v>
      </c>
      <c r="L15" s="3" t="str">
        <v>1</v>
      </c>
      <c r="M15" t="str">
        <v>1</v>
      </c>
      <c r="N15">
        <v>1</v>
      </c>
      <c r="O15">
        <v>1</v>
      </c>
      <c r="P15">
        <v>0</v>
      </c>
      <c r="Q15">
        <v>0</v>
      </c>
      <c r="R15">
        <v>3</v>
      </c>
    </row>
    <row r="16" spans="1:18" hidden="1">
      <c r="A16" t="s">
        <v>4073</v>
      </c>
      <c r="B16" t="s">
        <v>4090</v>
      </c>
      <c r="C16" t="s">
        <v>4126</v>
      </c>
      <c r="D16" t="s">
        <v>4127</v>
      </c>
      <c r="E16" t="s">
        <v>4128</v>
      </c>
      <c r="F16" t="s">
        <v>4105</v>
      </c>
      <c r="G16" t="s">
        <v>4106</v>
      </c>
      <c r="H16" t="str">
        <v>Area 1</v>
      </c>
      <c r="J16" t="str">
        <v>Astrido Toyota</v>
      </c>
      <c r="K16" t="str">
        <v>Astrido Toyota</v>
      </c>
      <c r="L16" s="3" t="str">
        <v>4</v>
      </c>
      <c r="M16" t="str">
        <v>4</v>
      </c>
      <c r="N16">
        <v>0</v>
      </c>
      <c r="O16">
        <v>0</v>
      </c>
      <c r="P16">
        <v>0</v>
      </c>
      <c r="Q16">
        <v>0</v>
      </c>
      <c r="R16">
        <v>2</v>
      </c>
    </row>
    <row r="17" spans="1:18" hidden="1">
      <c r="A17" t="s">
        <v>4073</v>
      </c>
      <c r="B17" t="s">
        <v>4090</v>
      </c>
      <c r="C17" t="s">
        <v>4129</v>
      </c>
      <c r="D17" t="s">
        <v>4130</v>
      </c>
      <c r="E17" t="s">
        <v>4131</v>
      </c>
      <c r="F17" t="s">
        <v>4105</v>
      </c>
      <c r="G17" t="s">
        <v>4106</v>
      </c>
      <c r="H17" t="str">
        <v>Area 1</v>
      </c>
      <c r="J17" t="str">
        <v>Astrido Toyota</v>
      </c>
      <c r="K17" t="str">
        <v>Astrido Toyota</v>
      </c>
      <c r="L17" s="3" t="str">
        <v>4</v>
      </c>
      <c r="M17" t="str">
        <v>4</v>
      </c>
      <c r="N17">
        <v>0</v>
      </c>
      <c r="O17">
        <v>0</v>
      </c>
      <c r="P17">
        <v>0</v>
      </c>
      <c r="Q17">
        <v>0</v>
      </c>
      <c r="R17">
        <v>2</v>
      </c>
    </row>
    <row r="18" spans="1:18" hidden="1">
      <c r="A18" t="s">
        <v>4073</v>
      </c>
      <c r="B18" t="s">
        <v>4090</v>
      </c>
      <c r="C18">
        <v>1100</v>
      </c>
      <c r="D18" t="s">
        <v>4132</v>
      </c>
      <c r="E18" t="s">
        <v>4133</v>
      </c>
      <c r="F18" t="s">
        <v>4081</v>
      </c>
      <c r="G18" t="s">
        <v>4082</v>
      </c>
      <c r="H18" t="str">
        <v>Area 1</v>
      </c>
      <c r="J18" t="str">
        <v>Auto2000</v>
      </c>
      <c r="K18" t="str">
        <v>Auto2000</v>
      </c>
      <c r="L18" s="3" t="str">
        <v>1</v>
      </c>
      <c r="M18" t="str">
        <v>1</v>
      </c>
      <c r="N18">
        <v>1</v>
      </c>
      <c r="O18">
        <v>1</v>
      </c>
      <c r="P18">
        <v>0</v>
      </c>
      <c r="Q18">
        <v>0</v>
      </c>
      <c r="R18">
        <v>3</v>
      </c>
    </row>
    <row r="19" spans="1:18" hidden="1">
      <c r="A19" t="s">
        <v>4073</v>
      </c>
      <c r="B19" t="s">
        <v>4090</v>
      </c>
      <c r="C19">
        <v>1103</v>
      </c>
      <c r="D19" t="s">
        <v>4134</v>
      </c>
      <c r="E19" t="s">
        <v>4135</v>
      </c>
      <c r="F19" t="s">
        <v>4081</v>
      </c>
      <c r="G19" t="s">
        <v>4082</v>
      </c>
      <c r="H19" t="str">
        <v>Area 1</v>
      </c>
      <c r="J19" t="str">
        <v>Auto2000</v>
      </c>
      <c r="K19" t="str">
        <v>Auto2000</v>
      </c>
      <c r="L19" s="3" t="str">
        <v>1</v>
      </c>
      <c r="M19" t="str">
        <v>1</v>
      </c>
      <c r="N19">
        <v>1</v>
      </c>
      <c r="O19">
        <v>1</v>
      </c>
      <c r="P19">
        <v>0</v>
      </c>
      <c r="Q19">
        <v>0</v>
      </c>
      <c r="R19">
        <v>3</v>
      </c>
    </row>
    <row r="20" spans="1:18" hidden="1">
      <c r="A20" t="s">
        <v>4073</v>
      </c>
      <c r="B20" t="s">
        <v>4090</v>
      </c>
      <c r="C20" t="s">
        <v>4136</v>
      </c>
      <c r="D20" t="s">
        <v>4137</v>
      </c>
      <c r="E20" t="s">
        <v>4138</v>
      </c>
      <c r="F20" t="s">
        <v>4094</v>
      </c>
      <c r="G20" t="s">
        <v>4095</v>
      </c>
      <c r="H20" t="str">
        <v>Area 1</v>
      </c>
      <c r="J20" t="str">
        <v>Tunas Toyota</v>
      </c>
      <c r="K20" t="str">
        <v>Tunas Toyota</v>
      </c>
      <c r="L20" s="3" t="str">
        <v>3</v>
      </c>
      <c r="M20" t="str">
        <v>3</v>
      </c>
      <c r="N20">
        <v>3</v>
      </c>
      <c r="O20">
        <v>3</v>
      </c>
      <c r="P20">
        <v>0</v>
      </c>
      <c r="Q20">
        <v>0</v>
      </c>
      <c r="R20">
        <v>8</v>
      </c>
    </row>
    <row r="21" spans="1:18" hidden="1">
      <c r="A21" t="s">
        <v>4073</v>
      </c>
      <c r="B21" t="s">
        <v>4090</v>
      </c>
      <c r="C21" t="s">
        <v>4139</v>
      </c>
      <c r="D21" t="s">
        <v>4140</v>
      </c>
      <c r="E21" t="s">
        <v>4141</v>
      </c>
      <c r="F21" t="s">
        <v>4105</v>
      </c>
      <c r="G21" t="s">
        <v>4106</v>
      </c>
      <c r="H21" t="str">
        <v>Area 1</v>
      </c>
      <c r="J21" t="str">
        <v>Astrido Toyota</v>
      </c>
      <c r="K21" t="str">
        <v>Astrido Toyota</v>
      </c>
      <c r="L21" s="3" t="str">
        <v>4</v>
      </c>
      <c r="M21" t="str">
        <v>4</v>
      </c>
      <c r="N21">
        <v>0</v>
      </c>
      <c r="O21">
        <v>0</v>
      </c>
      <c r="P21">
        <v>0</v>
      </c>
      <c r="Q21">
        <v>0</v>
      </c>
      <c r="R21">
        <v>2</v>
      </c>
    </row>
    <row r="22" spans="1:18" hidden="1">
      <c r="A22" t="s">
        <v>4073</v>
      </c>
      <c r="B22" t="s">
        <v>4090</v>
      </c>
      <c r="C22">
        <v>1113</v>
      </c>
      <c r="D22" t="s">
        <v>4142</v>
      </c>
      <c r="E22" t="s">
        <v>4143</v>
      </c>
      <c r="F22" t="s">
        <v>4081</v>
      </c>
      <c r="G22" t="s">
        <v>4082</v>
      </c>
      <c r="H22" t="str">
        <v>Area 1</v>
      </c>
      <c r="J22" t="str">
        <v>Auto2000</v>
      </c>
      <c r="K22" t="str">
        <v>Auto2000</v>
      </c>
      <c r="L22" s="3" t="str">
        <v>1</v>
      </c>
      <c r="M22" t="str">
        <v>1</v>
      </c>
      <c r="N22">
        <v>1</v>
      </c>
      <c r="O22">
        <v>1</v>
      </c>
      <c r="P22">
        <v>0</v>
      </c>
      <c r="Q22">
        <v>0</v>
      </c>
      <c r="R22">
        <v>3</v>
      </c>
    </row>
    <row r="23" spans="1:18" hidden="1">
      <c r="A23" t="s">
        <v>4073</v>
      </c>
      <c r="B23" t="s">
        <v>4090</v>
      </c>
      <c r="C23">
        <v>1098</v>
      </c>
      <c r="D23" t="s">
        <v>4144</v>
      </c>
      <c r="E23" t="s">
        <v>4145</v>
      </c>
      <c r="F23" t="s">
        <v>4081</v>
      </c>
      <c r="G23" t="s">
        <v>4082</v>
      </c>
      <c r="H23" t="str">
        <v>Area 1</v>
      </c>
      <c r="J23" t="str">
        <v>Auto2000</v>
      </c>
      <c r="K23" t="str">
        <v>Auto2000</v>
      </c>
      <c r="L23" s="3" t="str">
        <v>1</v>
      </c>
      <c r="M23" t="str">
        <v>1</v>
      </c>
      <c r="N23">
        <v>1</v>
      </c>
      <c r="O23">
        <v>1</v>
      </c>
      <c r="P23">
        <v>0</v>
      </c>
      <c r="Q23">
        <v>0</v>
      </c>
      <c r="R23">
        <v>3</v>
      </c>
    </row>
    <row r="24" spans="1:18" hidden="1">
      <c r="A24" t="s">
        <v>4073</v>
      </c>
      <c r="B24" t="s">
        <v>4090</v>
      </c>
      <c r="C24">
        <v>1109</v>
      </c>
      <c r="D24" t="s">
        <v>4146</v>
      </c>
      <c r="E24" t="s">
        <v>4147</v>
      </c>
      <c r="F24" t="s">
        <v>4081</v>
      </c>
      <c r="G24" t="s">
        <v>4082</v>
      </c>
      <c r="H24" t="str">
        <v>Area 1</v>
      </c>
      <c r="J24" t="str">
        <v>Auto2000</v>
      </c>
      <c r="K24" t="str">
        <v>Auto2000</v>
      </c>
      <c r="L24" s="3" t="str">
        <v>1</v>
      </c>
      <c r="M24" t="str">
        <v>1</v>
      </c>
      <c r="N24">
        <v>1</v>
      </c>
      <c r="O24">
        <v>1</v>
      </c>
      <c r="P24">
        <v>0</v>
      </c>
      <c r="Q24">
        <v>0</v>
      </c>
      <c r="R24">
        <v>3</v>
      </c>
    </row>
    <row r="25" spans="1:18" hidden="1">
      <c r="A25" t="s">
        <v>4073</v>
      </c>
      <c r="B25" t="s">
        <v>4090</v>
      </c>
      <c r="C25">
        <v>1105</v>
      </c>
      <c r="D25" t="s">
        <v>4148</v>
      </c>
      <c r="E25" t="s">
        <v>4149</v>
      </c>
      <c r="F25" t="s">
        <v>4081</v>
      </c>
      <c r="G25" t="s">
        <v>4082</v>
      </c>
      <c r="H25" t="str">
        <v>Area 1</v>
      </c>
      <c r="J25" t="str">
        <v>Auto2000</v>
      </c>
      <c r="K25" t="str">
        <v>Auto2000</v>
      </c>
      <c r="L25" s="3" t="str">
        <v>1</v>
      </c>
      <c r="M25" t="str">
        <v>1</v>
      </c>
      <c r="N25">
        <v>1</v>
      </c>
      <c r="O25">
        <v>1</v>
      </c>
      <c r="P25">
        <v>0</v>
      </c>
      <c r="Q25">
        <v>0</v>
      </c>
      <c r="R25">
        <v>3</v>
      </c>
    </row>
    <row r="26" spans="1:18" hidden="1">
      <c r="A26" t="s">
        <v>4073</v>
      </c>
      <c r="B26" t="s">
        <v>4150</v>
      </c>
      <c r="C26">
        <v>2060</v>
      </c>
      <c r="D26" t="s">
        <v>4151</v>
      </c>
      <c r="E26" t="s">
        <v>4152</v>
      </c>
      <c r="F26" t="s">
        <v>4076</v>
      </c>
      <c r="G26" t="s">
        <v>4077</v>
      </c>
      <c r="H26" t="str">
        <v>Area 1</v>
      </c>
      <c r="I26" t="s">
        <v>4078</v>
      </c>
      <c r="J26" t="str">
        <v>Nasmoco</v>
      </c>
      <c r="K26" t="str">
        <v>New Ratna Motor</v>
      </c>
      <c r="L26" s="3" t="str">
        <v>7</v>
      </c>
      <c r="M26" t="str">
        <v>7</v>
      </c>
      <c r="N26">
        <v>0</v>
      </c>
      <c r="O26">
        <v>0</v>
      </c>
      <c r="P26">
        <v>0</v>
      </c>
      <c r="Q26">
        <v>0</v>
      </c>
      <c r="R26">
        <v>9</v>
      </c>
    </row>
    <row r="27" spans="1:18" hidden="1">
      <c r="A27" t="s">
        <v>4073</v>
      </c>
      <c r="B27" t="s">
        <v>4150</v>
      </c>
      <c r="C27">
        <v>2141</v>
      </c>
      <c r="D27" t="s">
        <v>4153</v>
      </c>
      <c r="E27" t="s">
        <v>4154</v>
      </c>
      <c r="F27" t="s">
        <v>4076</v>
      </c>
      <c r="G27" t="s">
        <v>4077</v>
      </c>
      <c r="H27" t="str">
        <v>Area 1</v>
      </c>
      <c r="I27" t="s">
        <v>4078</v>
      </c>
      <c r="J27" t="str">
        <v>Nasmoco</v>
      </c>
      <c r="K27" t="str">
        <v>New Ratna Motor</v>
      </c>
      <c r="L27" s="3" t="str">
        <v>7</v>
      </c>
      <c r="M27" t="str">
        <v>7</v>
      </c>
      <c r="N27">
        <v>0</v>
      </c>
      <c r="O27">
        <v>0</v>
      </c>
      <c r="P27">
        <v>0</v>
      </c>
      <c r="Q27">
        <v>0</v>
      </c>
      <c r="R27">
        <v>9</v>
      </c>
    </row>
    <row r="28" spans="1:18" hidden="1">
      <c r="A28" t="s">
        <v>4073</v>
      </c>
      <c r="B28" t="s">
        <v>4150</v>
      </c>
      <c r="C28">
        <v>2061</v>
      </c>
      <c r="D28" t="s">
        <v>4155</v>
      </c>
      <c r="E28" t="s">
        <v>4156</v>
      </c>
      <c r="F28" t="s">
        <v>4076</v>
      </c>
      <c r="G28" t="s">
        <v>4077</v>
      </c>
      <c r="H28" t="str">
        <v>Area 1</v>
      </c>
      <c r="I28" t="s">
        <v>4078</v>
      </c>
      <c r="J28" t="str">
        <v>Nasmoco</v>
      </c>
      <c r="K28" t="str">
        <v>New Ratna Motor</v>
      </c>
      <c r="L28" s="3" t="str">
        <v>7</v>
      </c>
      <c r="M28" t="str">
        <v>7</v>
      </c>
      <c r="N28">
        <v>0</v>
      </c>
      <c r="O28">
        <v>0</v>
      </c>
      <c r="P28">
        <v>0</v>
      </c>
      <c r="Q28">
        <v>0</v>
      </c>
      <c r="R28">
        <v>9</v>
      </c>
    </row>
    <row r="29" spans="1:18" hidden="1">
      <c r="A29" t="s">
        <v>4073</v>
      </c>
      <c r="B29" t="s">
        <v>4157</v>
      </c>
      <c r="C29" t="s">
        <v>4158</v>
      </c>
      <c r="D29" t="s">
        <v>4159</v>
      </c>
      <c r="E29" t="s">
        <v>4160</v>
      </c>
      <c r="F29" t="s">
        <v>4094</v>
      </c>
      <c r="G29" t="s">
        <v>4095</v>
      </c>
      <c r="H29" t="str">
        <v>Area 1</v>
      </c>
      <c r="J29" t="str">
        <v>Tunas Toyota</v>
      </c>
      <c r="K29" t="str">
        <v>Tunas Toyota</v>
      </c>
      <c r="L29" s="3" t="str">
        <v>3</v>
      </c>
      <c r="M29" t="str">
        <v>3</v>
      </c>
      <c r="N29">
        <v>3</v>
      </c>
      <c r="O29">
        <v>3</v>
      </c>
      <c r="P29">
        <v>0</v>
      </c>
      <c r="Q29">
        <v>0</v>
      </c>
      <c r="R29">
        <v>8</v>
      </c>
    </row>
    <row r="30" spans="1:18" hidden="1">
      <c r="A30" t="s">
        <v>4073</v>
      </c>
      <c r="B30" t="s">
        <v>4157</v>
      </c>
      <c r="C30" t="s">
        <v>4161</v>
      </c>
      <c r="D30" t="s">
        <v>4162</v>
      </c>
      <c r="E30" t="s">
        <v>4163</v>
      </c>
      <c r="F30" t="s">
        <v>4112</v>
      </c>
      <c r="G30" t="s">
        <v>4113</v>
      </c>
      <c r="H30" t="str">
        <v>Area 1</v>
      </c>
      <c r="J30" t="str">
        <v>Plaza Toyota</v>
      </c>
      <c r="K30" t="str">
        <v>Plaza Toyota</v>
      </c>
      <c r="L30" s="3" t="str">
        <v>5</v>
      </c>
      <c r="M30" t="str">
        <v>5</v>
      </c>
      <c r="N30">
        <v>5</v>
      </c>
      <c r="O30">
        <v>5</v>
      </c>
      <c r="P30">
        <v>0</v>
      </c>
      <c r="Q30">
        <v>0</v>
      </c>
      <c r="R30">
        <v>6</v>
      </c>
    </row>
    <row r="31" spans="1:18" hidden="1">
      <c r="A31" t="s">
        <v>4073</v>
      </c>
      <c r="B31" t="s">
        <v>4157</v>
      </c>
      <c r="C31" t="s">
        <v>4164</v>
      </c>
      <c r="D31" t="s">
        <v>4165</v>
      </c>
      <c r="E31" t="s">
        <v>4166</v>
      </c>
      <c r="F31" t="s">
        <v>4094</v>
      </c>
      <c r="G31" t="s">
        <v>4095</v>
      </c>
      <c r="H31" t="str">
        <v>Area 1</v>
      </c>
      <c r="J31" t="str">
        <v>Tunas Toyota</v>
      </c>
      <c r="K31" t="str">
        <v>Tunas Toyota</v>
      </c>
      <c r="L31" s="3" t="str">
        <v>3</v>
      </c>
      <c r="M31" t="str">
        <v>3</v>
      </c>
      <c r="N31">
        <v>3</v>
      </c>
      <c r="O31">
        <v>3</v>
      </c>
      <c r="P31">
        <v>0</v>
      </c>
      <c r="Q31">
        <v>0</v>
      </c>
      <c r="R31">
        <v>8</v>
      </c>
    </row>
    <row r="32" spans="1:18" hidden="1">
      <c r="A32" t="s">
        <v>4073</v>
      </c>
      <c r="B32" t="s">
        <v>4157</v>
      </c>
      <c r="C32">
        <v>1076</v>
      </c>
      <c r="D32" t="s">
        <v>4167</v>
      </c>
      <c r="E32" t="s">
        <v>4168</v>
      </c>
      <c r="F32" t="s">
        <v>4081</v>
      </c>
      <c r="G32" t="s">
        <v>4082</v>
      </c>
      <c r="H32" t="str">
        <v>Area 1</v>
      </c>
      <c r="J32" t="str">
        <v>Auto2000</v>
      </c>
      <c r="K32" t="str">
        <v>Auto2000</v>
      </c>
      <c r="L32" s="3" t="str">
        <v>1</v>
      </c>
      <c r="M32" t="str">
        <v>1</v>
      </c>
      <c r="N32">
        <v>1</v>
      </c>
      <c r="O32">
        <v>1</v>
      </c>
      <c r="P32">
        <v>0</v>
      </c>
      <c r="Q32">
        <v>0</v>
      </c>
      <c r="R32">
        <v>3</v>
      </c>
    </row>
    <row r="33" spans="1:18" hidden="1">
      <c r="A33" t="s">
        <v>4073</v>
      </c>
      <c r="B33" t="s">
        <v>4157</v>
      </c>
      <c r="C33" t="s">
        <v>4169</v>
      </c>
      <c r="D33" t="s">
        <v>4170</v>
      </c>
      <c r="E33" t="s">
        <v>4171</v>
      </c>
      <c r="F33" t="s">
        <v>4094</v>
      </c>
      <c r="G33" t="s">
        <v>4095</v>
      </c>
      <c r="H33" t="str">
        <v>Area 1</v>
      </c>
      <c r="J33" t="str">
        <v>Tunas Toyota</v>
      </c>
      <c r="K33" t="str">
        <v>Tunas Toyota</v>
      </c>
      <c r="L33" s="3" t="str">
        <v>3</v>
      </c>
      <c r="M33" t="str">
        <v>3</v>
      </c>
      <c r="N33">
        <v>3</v>
      </c>
      <c r="O33">
        <v>3</v>
      </c>
      <c r="P33">
        <v>0</v>
      </c>
      <c r="Q33">
        <v>0</v>
      </c>
      <c r="R33">
        <v>8</v>
      </c>
    </row>
    <row r="34" spans="1:18" hidden="1">
      <c r="A34" t="s">
        <v>4073</v>
      </c>
      <c r="B34" t="s">
        <v>4157</v>
      </c>
      <c r="C34" t="s">
        <v>4172</v>
      </c>
      <c r="D34" t="s">
        <v>4173</v>
      </c>
      <c r="E34" t="s">
        <v>4174</v>
      </c>
      <c r="F34" t="s">
        <v>4094</v>
      </c>
      <c r="G34" t="s">
        <v>4095</v>
      </c>
      <c r="H34" t="str">
        <v>Area 1</v>
      </c>
      <c r="J34" t="str">
        <v>Tunas Toyota</v>
      </c>
      <c r="K34" t="str">
        <v>Tunas Toyota</v>
      </c>
      <c r="L34" s="3" t="str">
        <v>3</v>
      </c>
      <c r="M34" t="str">
        <v>3</v>
      </c>
      <c r="N34">
        <v>3</v>
      </c>
      <c r="O34">
        <v>3</v>
      </c>
      <c r="P34">
        <v>0</v>
      </c>
      <c r="Q34">
        <v>0</v>
      </c>
      <c r="R34">
        <v>8</v>
      </c>
    </row>
    <row r="35" spans="1:18" hidden="1">
      <c r="A35" t="s">
        <v>4073</v>
      </c>
      <c r="B35" t="s">
        <v>4157</v>
      </c>
      <c r="C35" t="s">
        <v>4175</v>
      </c>
      <c r="D35" t="s">
        <v>4176</v>
      </c>
      <c r="E35" t="s">
        <v>4177</v>
      </c>
      <c r="F35" t="s">
        <v>4094</v>
      </c>
      <c r="G35" t="s">
        <v>4095</v>
      </c>
      <c r="H35" t="str">
        <v>Area 1</v>
      </c>
      <c r="J35" t="str">
        <v>Tunas Toyota</v>
      </c>
      <c r="K35" t="str">
        <v>Tunas Toyota</v>
      </c>
      <c r="L35" s="3" t="str">
        <v>3</v>
      </c>
      <c r="M35" t="str">
        <v>3</v>
      </c>
      <c r="N35">
        <v>3</v>
      </c>
      <c r="O35">
        <v>3</v>
      </c>
      <c r="P35">
        <v>0</v>
      </c>
      <c r="Q35">
        <v>0</v>
      </c>
      <c r="R35">
        <v>8</v>
      </c>
    </row>
    <row r="36" spans="1:18" hidden="1">
      <c r="A36" t="s">
        <v>4073</v>
      </c>
      <c r="B36" t="s">
        <v>4157</v>
      </c>
      <c r="C36">
        <v>1014</v>
      </c>
      <c r="D36" t="s">
        <v>4178</v>
      </c>
      <c r="E36" t="s">
        <v>4179</v>
      </c>
      <c r="F36" t="s">
        <v>4081</v>
      </c>
      <c r="G36" t="s">
        <v>4082</v>
      </c>
      <c r="H36" t="str">
        <v>Area 1</v>
      </c>
      <c r="J36" t="str">
        <v>Auto2000</v>
      </c>
      <c r="K36" t="str">
        <v>Auto2000</v>
      </c>
      <c r="L36" s="3" t="str">
        <v>1</v>
      </c>
      <c r="M36" t="str">
        <v>1</v>
      </c>
      <c r="N36">
        <v>1</v>
      </c>
      <c r="O36">
        <v>1</v>
      </c>
      <c r="P36">
        <v>0</v>
      </c>
      <c r="Q36">
        <v>0</v>
      </c>
      <c r="R36">
        <v>3</v>
      </c>
    </row>
    <row r="37" spans="1:18" hidden="1">
      <c r="A37" t="s">
        <v>4073</v>
      </c>
      <c r="B37" t="s">
        <v>4157</v>
      </c>
      <c r="C37" t="s">
        <v>4180</v>
      </c>
      <c r="D37" t="s">
        <v>4181</v>
      </c>
      <c r="E37" t="s">
        <v>4182</v>
      </c>
      <c r="F37" t="s">
        <v>4094</v>
      </c>
      <c r="G37" t="s">
        <v>4095</v>
      </c>
      <c r="H37" t="str">
        <v>Area 1</v>
      </c>
      <c r="J37" t="str">
        <v>Tunas Toyota</v>
      </c>
      <c r="K37" t="str">
        <v>Tunas Toyota</v>
      </c>
      <c r="L37" s="3" t="str">
        <v>3</v>
      </c>
      <c r="M37" t="str">
        <v>3</v>
      </c>
      <c r="N37">
        <v>3</v>
      </c>
      <c r="O37">
        <v>3</v>
      </c>
      <c r="P37">
        <v>0</v>
      </c>
      <c r="Q37">
        <v>0</v>
      </c>
      <c r="R37">
        <v>8</v>
      </c>
    </row>
    <row r="38" spans="1:18" hidden="1">
      <c r="A38" t="s">
        <v>4073</v>
      </c>
      <c r="B38" t="s">
        <v>4157</v>
      </c>
      <c r="C38" t="s">
        <v>4183</v>
      </c>
      <c r="D38" t="s">
        <v>4184</v>
      </c>
      <c r="E38" t="s">
        <v>4185</v>
      </c>
      <c r="F38" t="s">
        <v>4112</v>
      </c>
      <c r="G38" t="s">
        <v>4113</v>
      </c>
      <c r="H38" t="str">
        <v>Area 1</v>
      </c>
      <c r="J38" t="str">
        <v>Plaza Toyota</v>
      </c>
      <c r="K38" t="str">
        <v>Plaza Toyota</v>
      </c>
      <c r="L38" s="3" t="str">
        <v>5</v>
      </c>
      <c r="M38" t="str">
        <v>5</v>
      </c>
      <c r="N38">
        <v>5</v>
      </c>
      <c r="O38">
        <v>5</v>
      </c>
      <c r="P38">
        <v>0</v>
      </c>
      <c r="Q38">
        <v>0</v>
      </c>
      <c r="R38">
        <v>6</v>
      </c>
    </row>
    <row r="39" spans="1:18" hidden="1">
      <c r="A39" t="s">
        <v>4073</v>
      </c>
      <c r="B39" t="s">
        <v>4157</v>
      </c>
      <c r="C39">
        <v>1012</v>
      </c>
      <c r="D39" t="s">
        <v>4186</v>
      </c>
      <c r="E39" t="s">
        <v>4187</v>
      </c>
      <c r="F39" t="s">
        <v>4081</v>
      </c>
      <c r="G39" t="s">
        <v>4082</v>
      </c>
      <c r="H39" t="str">
        <v>Area 1</v>
      </c>
      <c r="J39" t="str">
        <v>Auto2000</v>
      </c>
      <c r="K39" t="str">
        <v>Auto2000</v>
      </c>
      <c r="L39" s="3" t="str">
        <v>1</v>
      </c>
      <c r="M39" t="str">
        <v>1</v>
      </c>
      <c r="N39">
        <v>1</v>
      </c>
      <c r="O39">
        <v>1</v>
      </c>
      <c r="P39">
        <v>0</v>
      </c>
      <c r="Q39">
        <v>0</v>
      </c>
      <c r="R39">
        <v>3</v>
      </c>
    </row>
    <row r="40" spans="1:18" hidden="1">
      <c r="A40" t="s">
        <v>4073</v>
      </c>
      <c r="B40" t="s">
        <v>4157</v>
      </c>
      <c r="C40" t="s">
        <v>4188</v>
      </c>
      <c r="D40" t="s">
        <v>4189</v>
      </c>
      <c r="E40" t="s">
        <v>4190</v>
      </c>
      <c r="F40" t="s">
        <v>4105</v>
      </c>
      <c r="G40" t="s">
        <v>4106</v>
      </c>
      <c r="H40" t="str">
        <v>Area 1</v>
      </c>
      <c r="J40" t="str">
        <v>Astrido Toyota</v>
      </c>
      <c r="K40" t="str">
        <v>Astrido Toyota</v>
      </c>
      <c r="L40" s="3" t="str">
        <v>4</v>
      </c>
      <c r="M40" t="str">
        <v>4</v>
      </c>
      <c r="N40">
        <v>0</v>
      </c>
      <c r="O40">
        <v>0</v>
      </c>
      <c r="P40">
        <v>0</v>
      </c>
      <c r="Q40">
        <v>0</v>
      </c>
      <c r="R40">
        <v>2</v>
      </c>
    </row>
    <row r="41" spans="1:18" hidden="1">
      <c r="A41" t="s">
        <v>4073</v>
      </c>
      <c r="B41" t="s">
        <v>4157</v>
      </c>
      <c r="C41">
        <v>1006</v>
      </c>
      <c r="D41" t="s">
        <v>4191</v>
      </c>
      <c r="E41" t="s">
        <v>4192</v>
      </c>
      <c r="F41" t="s">
        <v>4081</v>
      </c>
      <c r="G41" t="s">
        <v>4082</v>
      </c>
      <c r="H41" t="str">
        <v>Area 1</v>
      </c>
      <c r="J41" t="str">
        <v>Auto2000</v>
      </c>
      <c r="K41" t="str">
        <v>Auto2000</v>
      </c>
      <c r="L41" s="3" t="str">
        <v>1</v>
      </c>
      <c r="M41" t="str">
        <v>1</v>
      </c>
      <c r="N41">
        <v>1</v>
      </c>
      <c r="O41">
        <v>1</v>
      </c>
      <c r="P41">
        <v>0</v>
      </c>
      <c r="Q41">
        <v>0</v>
      </c>
      <c r="R41">
        <v>3</v>
      </c>
    </row>
    <row r="42" spans="1:18" hidden="1">
      <c r="A42" t="s">
        <v>4073</v>
      </c>
      <c r="B42" t="s">
        <v>4157</v>
      </c>
      <c r="C42">
        <v>1082</v>
      </c>
      <c r="D42" t="s">
        <v>4193</v>
      </c>
      <c r="E42" t="s">
        <v>4194</v>
      </c>
      <c r="F42" t="s">
        <v>4081</v>
      </c>
      <c r="G42" t="s">
        <v>4082</v>
      </c>
      <c r="H42" t="str">
        <v>Area 1</v>
      </c>
      <c r="J42" t="str">
        <v>Auto2000</v>
      </c>
      <c r="K42" t="str">
        <v>Auto2000</v>
      </c>
      <c r="L42" s="3" t="str">
        <v>1</v>
      </c>
      <c r="M42" t="str">
        <v>1</v>
      </c>
      <c r="N42">
        <v>1</v>
      </c>
      <c r="O42">
        <v>1</v>
      </c>
      <c r="P42">
        <v>0</v>
      </c>
      <c r="Q42">
        <v>0</v>
      </c>
      <c r="R42">
        <v>3</v>
      </c>
    </row>
    <row r="43" spans="1:18" hidden="1">
      <c r="A43" t="s">
        <v>4073</v>
      </c>
      <c r="B43" t="s">
        <v>4157</v>
      </c>
      <c r="C43" t="s">
        <v>4195</v>
      </c>
      <c r="D43" t="s">
        <v>4196</v>
      </c>
      <c r="E43" t="s">
        <v>4197</v>
      </c>
      <c r="F43" t="s">
        <v>4105</v>
      </c>
      <c r="G43" t="s">
        <v>4106</v>
      </c>
      <c r="H43" t="str">
        <v>Area 1</v>
      </c>
      <c r="J43" t="str">
        <v>Astrido Toyota</v>
      </c>
      <c r="K43" t="str">
        <v>Astrido Toyota</v>
      </c>
      <c r="L43" s="3" t="str">
        <v>4</v>
      </c>
      <c r="M43" t="str">
        <v>4</v>
      </c>
      <c r="N43">
        <v>0</v>
      </c>
      <c r="O43">
        <v>0</v>
      </c>
      <c r="P43">
        <v>0</v>
      </c>
      <c r="Q43">
        <v>0</v>
      </c>
      <c r="R43">
        <v>2</v>
      </c>
    </row>
    <row r="44" spans="1:18" hidden="1">
      <c r="A44" t="s">
        <v>4073</v>
      </c>
      <c r="B44" t="s">
        <v>4157</v>
      </c>
      <c r="C44">
        <v>1090</v>
      </c>
      <c r="D44" t="s">
        <v>4198</v>
      </c>
      <c r="E44" t="s">
        <v>4199</v>
      </c>
      <c r="F44" t="s">
        <v>4081</v>
      </c>
      <c r="G44" t="s">
        <v>4082</v>
      </c>
      <c r="H44" t="str">
        <v>Area 1</v>
      </c>
      <c r="J44" t="str">
        <v>Auto2000</v>
      </c>
      <c r="K44" t="str">
        <v>Auto2000</v>
      </c>
      <c r="L44" s="3" t="str">
        <v>1</v>
      </c>
      <c r="M44" t="str">
        <v>1</v>
      </c>
      <c r="N44">
        <v>1</v>
      </c>
      <c r="O44">
        <v>1</v>
      </c>
      <c r="P44">
        <v>0</v>
      </c>
      <c r="Q44">
        <v>0</v>
      </c>
      <c r="R44">
        <v>3</v>
      </c>
    </row>
    <row r="45" spans="1:18" hidden="1">
      <c r="A45" t="s">
        <v>4073</v>
      </c>
      <c r="B45" t="s">
        <v>4157</v>
      </c>
      <c r="C45" t="s">
        <v>4200</v>
      </c>
      <c r="D45" t="s">
        <v>4201</v>
      </c>
      <c r="E45" t="s">
        <v>4202</v>
      </c>
      <c r="F45" t="s">
        <v>4105</v>
      </c>
      <c r="G45" t="s">
        <v>4106</v>
      </c>
      <c r="H45" t="str">
        <v>Area 1</v>
      </c>
      <c r="J45" t="str">
        <v>Astrido Toyota</v>
      </c>
      <c r="K45" t="str">
        <v>Astrido Toyota</v>
      </c>
      <c r="L45" s="3" t="str">
        <v>4</v>
      </c>
      <c r="M45" t="str">
        <v>4</v>
      </c>
      <c r="N45">
        <v>0</v>
      </c>
      <c r="O45">
        <v>0</v>
      </c>
      <c r="P45">
        <v>0</v>
      </c>
      <c r="Q45">
        <v>0</v>
      </c>
      <c r="R45">
        <v>2</v>
      </c>
    </row>
    <row r="46" spans="1:18" hidden="1">
      <c r="A46" t="s">
        <v>4073</v>
      </c>
      <c r="B46" t="s">
        <v>4157</v>
      </c>
      <c r="C46" t="s">
        <v>4203</v>
      </c>
      <c r="D46" t="s">
        <v>4204</v>
      </c>
      <c r="E46" t="s">
        <v>4205</v>
      </c>
      <c r="F46" t="s">
        <v>4094</v>
      </c>
      <c r="G46" t="s">
        <v>4095</v>
      </c>
      <c r="H46" t="str">
        <v>Area 1</v>
      </c>
      <c r="J46" t="str">
        <v>Tunas Toyota</v>
      </c>
      <c r="K46" t="str">
        <v>Tunas Toyota</v>
      </c>
      <c r="L46" s="3" t="str">
        <v>3</v>
      </c>
      <c r="M46" t="str">
        <v>3</v>
      </c>
      <c r="N46">
        <v>3</v>
      </c>
      <c r="O46">
        <v>3</v>
      </c>
      <c r="P46">
        <v>0</v>
      </c>
      <c r="Q46">
        <v>0</v>
      </c>
      <c r="R46">
        <v>8</v>
      </c>
    </row>
    <row r="47" spans="1:18" hidden="1">
      <c r="A47" t="s">
        <v>4073</v>
      </c>
      <c r="B47" t="s">
        <v>4157</v>
      </c>
      <c r="C47" t="s">
        <v>4206</v>
      </c>
      <c r="D47" t="s">
        <v>4207</v>
      </c>
      <c r="E47" t="s">
        <v>4208</v>
      </c>
      <c r="F47" t="s">
        <v>4112</v>
      </c>
      <c r="G47" t="s">
        <v>4113</v>
      </c>
      <c r="H47" t="str">
        <v>Area 1</v>
      </c>
      <c r="J47" t="str">
        <v>Plaza Toyota</v>
      </c>
      <c r="K47" t="str">
        <v>Plaza Toyota</v>
      </c>
      <c r="L47" s="3" t="str">
        <v>5</v>
      </c>
      <c r="M47" t="str">
        <v>5</v>
      </c>
      <c r="N47">
        <v>5</v>
      </c>
      <c r="O47">
        <v>5</v>
      </c>
      <c r="P47">
        <v>0</v>
      </c>
      <c r="Q47">
        <v>0</v>
      </c>
      <c r="R47">
        <v>6</v>
      </c>
    </row>
    <row r="48" spans="1:18" hidden="1">
      <c r="A48" t="s">
        <v>4073</v>
      </c>
      <c r="B48" t="s">
        <v>4157</v>
      </c>
      <c r="C48">
        <v>1005</v>
      </c>
      <c r="D48" t="s">
        <v>4209</v>
      </c>
      <c r="E48" t="s">
        <v>4210</v>
      </c>
      <c r="F48" t="s">
        <v>4081</v>
      </c>
      <c r="G48" t="s">
        <v>4082</v>
      </c>
      <c r="H48" t="str">
        <v>Area 1</v>
      </c>
      <c r="J48" t="str">
        <v>Auto2000</v>
      </c>
      <c r="K48" t="str">
        <v>Auto2000</v>
      </c>
      <c r="L48" s="3" t="str">
        <v>1</v>
      </c>
      <c r="M48" t="str">
        <v>1</v>
      </c>
      <c r="N48">
        <v>1</v>
      </c>
      <c r="O48">
        <v>1</v>
      </c>
      <c r="P48">
        <v>0</v>
      </c>
      <c r="Q48">
        <v>0</v>
      </c>
      <c r="R48">
        <v>3</v>
      </c>
    </row>
    <row r="49" spans="1:18" hidden="1">
      <c r="A49" t="s">
        <v>4073</v>
      </c>
      <c r="B49" t="s">
        <v>4157</v>
      </c>
      <c r="C49">
        <v>1074</v>
      </c>
      <c r="D49" t="s">
        <v>4211</v>
      </c>
      <c r="E49" t="s">
        <v>4212</v>
      </c>
      <c r="F49" t="s">
        <v>4081</v>
      </c>
      <c r="G49" t="s">
        <v>4082</v>
      </c>
      <c r="H49" t="str">
        <v>Area 1</v>
      </c>
      <c r="J49" t="str">
        <v>Auto2000</v>
      </c>
      <c r="K49" t="str">
        <v>Auto2000</v>
      </c>
      <c r="L49" s="3" t="str">
        <v>1</v>
      </c>
      <c r="M49" t="str">
        <v>1</v>
      </c>
      <c r="N49">
        <v>1</v>
      </c>
      <c r="O49">
        <v>1</v>
      </c>
      <c r="P49">
        <v>0</v>
      </c>
      <c r="Q49">
        <v>0</v>
      </c>
      <c r="R49">
        <v>3</v>
      </c>
    </row>
    <row r="50" spans="1:18" hidden="1">
      <c r="A50" t="s">
        <v>4073</v>
      </c>
      <c r="B50" t="s">
        <v>4157</v>
      </c>
      <c r="C50">
        <v>1101</v>
      </c>
      <c r="D50" t="s">
        <v>4213</v>
      </c>
      <c r="E50" t="s">
        <v>4214</v>
      </c>
      <c r="F50" t="s">
        <v>4081</v>
      </c>
      <c r="G50" t="s">
        <v>4082</v>
      </c>
      <c r="H50" t="str">
        <v>Area 1</v>
      </c>
      <c r="J50" t="str">
        <v>Auto2000</v>
      </c>
      <c r="K50" t="str">
        <v>Auto2000</v>
      </c>
      <c r="L50" s="3" t="str">
        <v>1</v>
      </c>
      <c r="M50" t="str">
        <v>1</v>
      </c>
      <c r="N50">
        <v>1</v>
      </c>
      <c r="O50">
        <v>1</v>
      </c>
      <c r="P50">
        <v>0</v>
      </c>
      <c r="Q50">
        <v>0</v>
      </c>
      <c r="R50">
        <v>3</v>
      </c>
    </row>
    <row r="51" spans="1:18" hidden="1">
      <c r="A51" t="s">
        <v>4073</v>
      </c>
      <c r="B51" t="s">
        <v>4157</v>
      </c>
      <c r="C51">
        <v>1092</v>
      </c>
      <c r="D51" t="s">
        <v>4215</v>
      </c>
      <c r="E51" t="s">
        <v>4216</v>
      </c>
      <c r="F51" t="s">
        <v>4081</v>
      </c>
      <c r="G51" t="s">
        <v>4082</v>
      </c>
      <c r="H51" t="str">
        <v>Area 1</v>
      </c>
      <c r="J51" t="str">
        <v>Auto2000</v>
      </c>
      <c r="K51" t="str">
        <v>Auto2000</v>
      </c>
      <c r="L51" s="3" t="str">
        <v>1</v>
      </c>
      <c r="M51" t="str">
        <v>1</v>
      </c>
      <c r="N51">
        <v>1</v>
      </c>
      <c r="O51">
        <v>1</v>
      </c>
      <c r="P51">
        <v>0</v>
      </c>
      <c r="Q51">
        <v>0</v>
      </c>
      <c r="R51">
        <v>3</v>
      </c>
    </row>
    <row r="52" spans="1:18" hidden="1">
      <c r="A52" t="s">
        <v>4073</v>
      </c>
      <c r="B52" t="s">
        <v>4157</v>
      </c>
      <c r="C52">
        <v>1010</v>
      </c>
      <c r="D52" t="s">
        <v>4217</v>
      </c>
      <c r="E52" t="s">
        <v>4218</v>
      </c>
      <c r="F52" t="s">
        <v>4081</v>
      </c>
      <c r="G52" t="s">
        <v>4082</v>
      </c>
      <c r="H52" t="str">
        <v>Area 1</v>
      </c>
      <c r="J52" t="str">
        <v>Auto2000</v>
      </c>
      <c r="K52" t="str">
        <v>Auto2000</v>
      </c>
      <c r="L52" s="3" t="str">
        <v>1</v>
      </c>
      <c r="M52" t="str">
        <v>1</v>
      </c>
      <c r="N52">
        <v>1</v>
      </c>
      <c r="O52">
        <v>1</v>
      </c>
      <c r="P52">
        <v>0</v>
      </c>
      <c r="Q52">
        <v>0</v>
      </c>
      <c r="R52">
        <v>3</v>
      </c>
    </row>
    <row r="53" spans="1:18" hidden="1">
      <c r="A53" t="s">
        <v>4073</v>
      </c>
      <c r="B53" t="s">
        <v>4157</v>
      </c>
      <c r="C53">
        <v>1086</v>
      </c>
      <c r="D53" t="s">
        <v>4219</v>
      </c>
      <c r="E53" t="s">
        <v>4220</v>
      </c>
      <c r="F53" t="s">
        <v>4081</v>
      </c>
      <c r="G53" t="s">
        <v>4082</v>
      </c>
      <c r="H53" t="str">
        <v>Area 1</v>
      </c>
      <c r="J53" t="str">
        <v>Auto2000</v>
      </c>
      <c r="K53" t="str">
        <v>Auto2000</v>
      </c>
      <c r="L53" s="3" t="str">
        <v>1</v>
      </c>
      <c r="M53" t="str">
        <v>1</v>
      </c>
      <c r="N53">
        <v>1</v>
      </c>
      <c r="O53">
        <v>1</v>
      </c>
      <c r="P53">
        <v>0</v>
      </c>
      <c r="Q53">
        <v>0</v>
      </c>
      <c r="R53">
        <v>3</v>
      </c>
    </row>
    <row r="54" spans="1:18" hidden="1">
      <c r="A54" t="s">
        <v>4073</v>
      </c>
      <c r="B54" t="s">
        <v>4157</v>
      </c>
      <c r="C54">
        <v>1003</v>
      </c>
      <c r="D54" t="s">
        <v>4221</v>
      </c>
      <c r="E54" t="s">
        <v>4222</v>
      </c>
      <c r="F54" t="s">
        <v>4081</v>
      </c>
      <c r="G54" t="s">
        <v>4082</v>
      </c>
      <c r="H54" t="str">
        <v>Area 1</v>
      </c>
      <c r="J54" t="str">
        <v>Auto2000</v>
      </c>
      <c r="K54" t="str">
        <v>Auto2000</v>
      </c>
      <c r="L54" s="3" t="str">
        <v>1</v>
      </c>
      <c r="M54" t="str">
        <v>1</v>
      </c>
      <c r="N54">
        <v>1</v>
      </c>
      <c r="O54">
        <v>1</v>
      </c>
      <c r="P54">
        <v>0</v>
      </c>
      <c r="Q54">
        <v>0</v>
      </c>
      <c r="R54">
        <v>3</v>
      </c>
    </row>
    <row r="55" spans="1:18" hidden="1">
      <c r="A55" t="s">
        <v>4073</v>
      </c>
      <c r="B55" t="s">
        <v>4157</v>
      </c>
      <c r="C55" t="s">
        <v>4223</v>
      </c>
      <c r="D55" t="s">
        <v>4224</v>
      </c>
      <c r="E55" t="s">
        <v>4225</v>
      </c>
      <c r="F55" t="s">
        <v>4105</v>
      </c>
      <c r="G55" t="s">
        <v>4106</v>
      </c>
      <c r="H55" t="str">
        <v>Area 1</v>
      </c>
      <c r="J55" t="str">
        <v>Astrido Toyota</v>
      </c>
      <c r="K55" t="str">
        <v>Astrido Toyota</v>
      </c>
      <c r="L55" s="3" t="str">
        <v>4</v>
      </c>
      <c r="M55" t="str">
        <v>4</v>
      </c>
      <c r="N55">
        <v>0</v>
      </c>
      <c r="O55">
        <v>0</v>
      </c>
      <c r="P55">
        <v>0</v>
      </c>
      <c r="Q55">
        <v>0</v>
      </c>
      <c r="R55">
        <v>2</v>
      </c>
    </row>
    <row r="56" spans="1:18" hidden="1">
      <c r="A56" t="s">
        <v>4073</v>
      </c>
      <c r="B56" t="s">
        <v>4157</v>
      </c>
      <c r="C56">
        <v>1095</v>
      </c>
      <c r="D56" t="s">
        <v>4226</v>
      </c>
      <c r="E56" t="s">
        <v>4227</v>
      </c>
      <c r="F56" t="s">
        <v>4081</v>
      </c>
      <c r="G56" t="s">
        <v>4082</v>
      </c>
      <c r="H56" t="str">
        <v>Area 1</v>
      </c>
      <c r="J56" t="str">
        <v>Auto2000</v>
      </c>
      <c r="K56" t="str">
        <v>Auto2000</v>
      </c>
      <c r="L56" s="3" t="str">
        <v>1</v>
      </c>
      <c r="M56" t="str">
        <v>1</v>
      </c>
      <c r="N56">
        <v>1</v>
      </c>
      <c r="O56">
        <v>1</v>
      </c>
      <c r="P56">
        <v>0</v>
      </c>
      <c r="Q56">
        <v>0</v>
      </c>
      <c r="R56">
        <v>3</v>
      </c>
    </row>
    <row r="57" spans="1:18" hidden="1">
      <c r="A57" t="s">
        <v>4073</v>
      </c>
      <c r="B57" t="s">
        <v>4157</v>
      </c>
      <c r="C57" t="s">
        <v>4228</v>
      </c>
      <c r="D57" t="s">
        <v>4229</v>
      </c>
      <c r="E57" t="s">
        <v>4230</v>
      </c>
      <c r="F57" t="s">
        <v>4105</v>
      </c>
      <c r="G57" t="s">
        <v>4106</v>
      </c>
      <c r="H57" t="str">
        <v>Area 1</v>
      </c>
      <c r="J57" t="str">
        <v>Astrido Toyota</v>
      </c>
      <c r="K57" t="str">
        <v>Astrido Toyota</v>
      </c>
      <c r="L57" s="3" t="str">
        <v>4</v>
      </c>
      <c r="M57" t="str">
        <v>4</v>
      </c>
      <c r="N57">
        <v>0</v>
      </c>
      <c r="O57">
        <v>0</v>
      </c>
      <c r="P57">
        <v>0</v>
      </c>
      <c r="Q57">
        <v>0</v>
      </c>
      <c r="R57">
        <v>2</v>
      </c>
    </row>
    <row r="58" spans="1:18" hidden="1">
      <c r="A58" t="s">
        <v>4073</v>
      </c>
      <c r="B58" t="s">
        <v>4157</v>
      </c>
      <c r="C58">
        <v>1007</v>
      </c>
      <c r="D58" t="s">
        <v>4231</v>
      </c>
      <c r="E58" t="s">
        <v>4232</v>
      </c>
      <c r="F58" t="s">
        <v>4081</v>
      </c>
      <c r="G58" t="s">
        <v>4082</v>
      </c>
      <c r="H58" t="str">
        <v>Area 1</v>
      </c>
      <c r="J58" t="str">
        <v>Auto2000</v>
      </c>
      <c r="K58" t="str">
        <v>Auto2000</v>
      </c>
      <c r="L58" s="3" t="str">
        <v>1</v>
      </c>
      <c r="M58" t="str">
        <v>1</v>
      </c>
      <c r="N58">
        <v>1</v>
      </c>
      <c r="O58">
        <v>1</v>
      </c>
      <c r="P58">
        <v>0</v>
      </c>
      <c r="Q58">
        <v>0</v>
      </c>
      <c r="R58">
        <v>3</v>
      </c>
    </row>
    <row r="59" spans="1:18" hidden="1">
      <c r="A59" t="s">
        <v>4073</v>
      </c>
      <c r="B59" t="s">
        <v>4157</v>
      </c>
      <c r="C59" t="s">
        <v>4233</v>
      </c>
      <c r="D59" t="s">
        <v>4234</v>
      </c>
      <c r="E59" t="s">
        <v>4235</v>
      </c>
      <c r="F59" t="s">
        <v>4105</v>
      </c>
      <c r="G59" t="s">
        <v>4106</v>
      </c>
      <c r="H59" t="str">
        <v>Area 1</v>
      </c>
      <c r="J59" t="str">
        <v>Astrido Toyota</v>
      </c>
      <c r="K59" t="str">
        <v>Astrido Toyota</v>
      </c>
      <c r="L59" s="3" t="str">
        <v>4</v>
      </c>
      <c r="M59" t="str">
        <v>4</v>
      </c>
      <c r="N59">
        <v>0</v>
      </c>
      <c r="O59">
        <v>0</v>
      </c>
      <c r="P59">
        <v>0</v>
      </c>
      <c r="Q59">
        <v>0</v>
      </c>
      <c r="R59">
        <v>2</v>
      </c>
    </row>
    <row r="60" spans="1:18" hidden="1">
      <c r="A60" t="s">
        <v>4073</v>
      </c>
      <c r="B60" t="s">
        <v>4157</v>
      </c>
      <c r="C60" t="s">
        <v>4236</v>
      </c>
      <c r="D60" t="s">
        <v>4237</v>
      </c>
      <c r="E60" t="s">
        <v>4238</v>
      </c>
      <c r="F60" t="s">
        <v>4094</v>
      </c>
      <c r="G60" t="s">
        <v>4095</v>
      </c>
      <c r="H60" t="str">
        <v>Area 1</v>
      </c>
      <c r="J60" t="str">
        <v>Tunas Toyota</v>
      </c>
      <c r="K60" t="str">
        <v>Tunas Toyota</v>
      </c>
      <c r="L60" s="3" t="str">
        <v>3</v>
      </c>
      <c r="M60" t="str">
        <v>3</v>
      </c>
      <c r="N60">
        <v>3</v>
      </c>
      <c r="O60">
        <v>3</v>
      </c>
      <c r="P60">
        <v>0</v>
      </c>
      <c r="Q60">
        <v>0</v>
      </c>
      <c r="R60">
        <v>8</v>
      </c>
    </row>
    <row r="61" spans="1:18" hidden="1">
      <c r="A61" t="s">
        <v>4073</v>
      </c>
      <c r="B61" t="s">
        <v>4157</v>
      </c>
      <c r="C61">
        <v>1024</v>
      </c>
      <c r="D61" t="s">
        <v>4239</v>
      </c>
      <c r="E61" t="s">
        <v>4240</v>
      </c>
      <c r="F61" t="s">
        <v>4081</v>
      </c>
      <c r="G61" t="s">
        <v>4082</v>
      </c>
      <c r="H61" t="str">
        <v>Area 1</v>
      </c>
      <c r="J61" t="str">
        <v>Auto2000</v>
      </c>
      <c r="K61" t="str">
        <v>Auto2000</v>
      </c>
      <c r="L61" s="3" t="str">
        <v>1</v>
      </c>
      <c r="M61" t="str">
        <v>1</v>
      </c>
      <c r="N61">
        <v>1</v>
      </c>
      <c r="O61">
        <v>1</v>
      </c>
      <c r="P61">
        <v>0</v>
      </c>
      <c r="Q61">
        <v>0</v>
      </c>
      <c r="R61">
        <v>3</v>
      </c>
    </row>
    <row r="62" spans="1:18" hidden="1">
      <c r="A62" t="s">
        <v>4073</v>
      </c>
      <c r="B62" t="s">
        <v>4157</v>
      </c>
      <c r="C62" t="s">
        <v>4241</v>
      </c>
      <c r="D62" t="s">
        <v>4242</v>
      </c>
      <c r="E62" t="s">
        <v>4243</v>
      </c>
      <c r="F62" t="s">
        <v>4094</v>
      </c>
      <c r="G62" t="s">
        <v>4095</v>
      </c>
      <c r="H62" t="str">
        <v>Area 1</v>
      </c>
      <c r="J62" t="str">
        <v>Tunas Toyota</v>
      </c>
      <c r="K62" t="str">
        <v>Tunas Toyota</v>
      </c>
      <c r="L62" s="3" t="str">
        <v>3</v>
      </c>
      <c r="M62" t="str">
        <v>3</v>
      </c>
      <c r="N62">
        <v>3</v>
      </c>
      <c r="O62">
        <v>3</v>
      </c>
      <c r="P62">
        <v>0</v>
      </c>
      <c r="Q62">
        <v>0</v>
      </c>
      <c r="R62">
        <v>8</v>
      </c>
    </row>
    <row r="63" spans="1:18" hidden="1">
      <c r="A63" t="s">
        <v>4073</v>
      </c>
      <c r="B63" t="s">
        <v>4157</v>
      </c>
      <c r="C63">
        <v>1094</v>
      </c>
      <c r="D63" t="s">
        <v>4244</v>
      </c>
      <c r="E63" t="s">
        <v>4245</v>
      </c>
      <c r="F63" t="s">
        <v>4081</v>
      </c>
      <c r="G63" t="s">
        <v>4082</v>
      </c>
      <c r="H63" t="str">
        <v>Area 1</v>
      </c>
      <c r="J63" t="str">
        <v>Auto2000</v>
      </c>
      <c r="K63" t="str">
        <v>Auto2000</v>
      </c>
      <c r="L63" s="3" t="str">
        <v>1</v>
      </c>
      <c r="M63" t="str">
        <v>1</v>
      </c>
      <c r="N63">
        <v>1</v>
      </c>
      <c r="O63">
        <v>1</v>
      </c>
      <c r="P63">
        <v>0</v>
      </c>
      <c r="Q63">
        <v>0</v>
      </c>
      <c r="R63">
        <v>3</v>
      </c>
    </row>
    <row r="64" spans="1:18" hidden="1">
      <c r="A64" t="s">
        <v>4073</v>
      </c>
      <c r="B64" t="s">
        <v>4157</v>
      </c>
      <c r="C64">
        <v>1011</v>
      </c>
      <c r="D64" t="s">
        <v>4246</v>
      </c>
      <c r="E64" t="s">
        <v>4247</v>
      </c>
      <c r="F64" t="s">
        <v>4081</v>
      </c>
      <c r="G64" t="s">
        <v>4082</v>
      </c>
      <c r="H64" t="str">
        <v>Area 1</v>
      </c>
      <c r="J64" t="str">
        <v>Auto2000</v>
      </c>
      <c r="K64" t="str">
        <v>Auto2000</v>
      </c>
      <c r="L64" s="3" t="str">
        <v>1</v>
      </c>
      <c r="M64" t="str">
        <v>1</v>
      </c>
      <c r="N64">
        <v>1</v>
      </c>
      <c r="O64">
        <v>1</v>
      </c>
      <c r="P64">
        <v>0</v>
      </c>
      <c r="Q64">
        <v>0</v>
      </c>
      <c r="R64">
        <v>3</v>
      </c>
    </row>
    <row r="65" spans="1:18" hidden="1">
      <c r="A65" t="s">
        <v>4073</v>
      </c>
      <c r="B65" t="s">
        <v>4157</v>
      </c>
      <c r="C65">
        <v>1093</v>
      </c>
      <c r="D65" t="s">
        <v>4248</v>
      </c>
      <c r="E65" t="s">
        <v>4249</v>
      </c>
      <c r="F65" t="s">
        <v>4081</v>
      </c>
      <c r="G65" t="s">
        <v>4082</v>
      </c>
      <c r="H65" t="str">
        <v>Area 1</v>
      </c>
      <c r="J65" t="str">
        <v>Auto2000</v>
      </c>
      <c r="K65" t="str">
        <v>Auto2000</v>
      </c>
      <c r="L65" s="3" t="str">
        <v>1</v>
      </c>
      <c r="M65" t="str">
        <v>1</v>
      </c>
      <c r="N65">
        <v>1</v>
      </c>
      <c r="O65">
        <v>1</v>
      </c>
      <c r="P65">
        <v>0</v>
      </c>
      <c r="Q65">
        <v>0</v>
      </c>
      <c r="R65">
        <v>3</v>
      </c>
    </row>
    <row r="66" spans="1:18" hidden="1">
      <c r="A66" t="s">
        <v>4073</v>
      </c>
      <c r="B66" t="s">
        <v>4157</v>
      </c>
      <c r="C66" t="s">
        <v>4250</v>
      </c>
      <c r="D66" t="s">
        <v>4251</v>
      </c>
      <c r="E66" t="s">
        <v>4252</v>
      </c>
      <c r="F66" t="s">
        <v>4105</v>
      </c>
      <c r="G66" t="s">
        <v>4106</v>
      </c>
      <c r="H66" t="str">
        <v>Area 1</v>
      </c>
      <c r="J66" t="str">
        <v>Astrido Toyota</v>
      </c>
      <c r="K66" t="str">
        <v>Astrido Toyota</v>
      </c>
      <c r="L66" s="3" t="str">
        <v>4</v>
      </c>
      <c r="M66" t="str">
        <v>4</v>
      </c>
      <c r="N66">
        <v>0</v>
      </c>
      <c r="O66">
        <v>0</v>
      </c>
      <c r="P66">
        <v>0</v>
      </c>
      <c r="Q66">
        <v>0</v>
      </c>
      <c r="R66">
        <v>2</v>
      </c>
    </row>
    <row r="67" spans="1:18" hidden="1">
      <c r="A67" t="s">
        <v>4073</v>
      </c>
      <c r="B67" t="s">
        <v>4157</v>
      </c>
      <c r="C67">
        <v>1002</v>
      </c>
      <c r="D67" t="s">
        <v>4253</v>
      </c>
      <c r="E67" t="s">
        <v>4254</v>
      </c>
      <c r="F67" t="s">
        <v>4081</v>
      </c>
      <c r="G67" t="s">
        <v>4082</v>
      </c>
      <c r="H67" t="str">
        <v>Area 1</v>
      </c>
      <c r="J67" t="str">
        <v>Auto2000</v>
      </c>
      <c r="K67" t="str">
        <v>Auto2000</v>
      </c>
      <c r="L67" s="3" t="str">
        <v>1</v>
      </c>
      <c r="M67" t="str">
        <v>1</v>
      </c>
      <c r="N67">
        <v>1</v>
      </c>
      <c r="O67">
        <v>1</v>
      </c>
      <c r="P67">
        <v>0</v>
      </c>
      <c r="Q67">
        <v>0</v>
      </c>
      <c r="R67">
        <v>3</v>
      </c>
    </row>
    <row r="68" spans="1:18" hidden="1">
      <c r="A68" t="s">
        <v>4073</v>
      </c>
      <c r="B68" t="s">
        <v>4157</v>
      </c>
      <c r="C68" t="s">
        <v>4255</v>
      </c>
      <c r="D68" t="s">
        <v>4256</v>
      </c>
      <c r="E68" t="s">
        <v>4257</v>
      </c>
      <c r="F68" t="s">
        <v>4105</v>
      </c>
      <c r="G68" t="s">
        <v>4106</v>
      </c>
      <c r="H68" t="str">
        <v>Area 1</v>
      </c>
      <c r="J68" t="str">
        <v>Astrido Toyota</v>
      </c>
      <c r="K68" t="str">
        <v>Astrido Toyota</v>
      </c>
      <c r="L68" s="3" t="str">
        <v>4</v>
      </c>
      <c r="M68" t="str">
        <v>4</v>
      </c>
      <c r="N68">
        <v>0</v>
      </c>
      <c r="O68">
        <v>0</v>
      </c>
      <c r="P68">
        <v>0</v>
      </c>
      <c r="Q68">
        <v>0</v>
      </c>
      <c r="R68">
        <v>2</v>
      </c>
    </row>
    <row r="69" spans="1:18" hidden="1">
      <c r="A69" t="s">
        <v>4073</v>
      </c>
      <c r="B69" t="s">
        <v>4157</v>
      </c>
      <c r="C69">
        <v>1102</v>
      </c>
      <c r="D69" t="s">
        <v>4258</v>
      </c>
      <c r="E69" t="s">
        <v>4259</v>
      </c>
      <c r="F69" t="s">
        <v>4081</v>
      </c>
      <c r="G69" t="s">
        <v>4082</v>
      </c>
      <c r="H69" t="str">
        <v>Area 1</v>
      </c>
      <c r="J69" t="str">
        <v>Auto2000</v>
      </c>
      <c r="K69" t="str">
        <v>Auto2000</v>
      </c>
      <c r="L69" s="3" t="str">
        <v>1</v>
      </c>
      <c r="M69" t="str">
        <v>1</v>
      </c>
      <c r="N69">
        <v>1</v>
      </c>
      <c r="O69">
        <v>1</v>
      </c>
      <c r="P69">
        <v>0</v>
      </c>
      <c r="Q69">
        <v>0</v>
      </c>
      <c r="R69">
        <v>3</v>
      </c>
    </row>
    <row r="70" spans="1:18" hidden="1">
      <c r="A70" t="s">
        <v>4073</v>
      </c>
      <c r="B70" t="s">
        <v>4157</v>
      </c>
      <c r="C70" t="s">
        <v>4260</v>
      </c>
      <c r="D70" t="s">
        <v>4261</v>
      </c>
      <c r="E70" t="s">
        <v>4262</v>
      </c>
      <c r="F70" t="s">
        <v>4105</v>
      </c>
      <c r="G70" t="s">
        <v>4106</v>
      </c>
      <c r="H70" t="str">
        <v>Area 1</v>
      </c>
      <c r="J70" t="str">
        <v>Astrido Toyota</v>
      </c>
      <c r="K70" t="str">
        <v>Astrido Toyota</v>
      </c>
      <c r="L70" s="3" t="str">
        <v>4</v>
      </c>
      <c r="M70" t="str">
        <v>4</v>
      </c>
      <c r="N70">
        <v>0</v>
      </c>
      <c r="O70">
        <v>0</v>
      </c>
      <c r="P70">
        <v>0</v>
      </c>
      <c r="Q70">
        <v>0</v>
      </c>
      <c r="R70">
        <v>2</v>
      </c>
    </row>
    <row r="71" spans="1:18" hidden="1">
      <c r="A71" t="s">
        <v>4073</v>
      </c>
      <c r="B71" t="s">
        <v>4157</v>
      </c>
      <c r="C71" t="s">
        <v>4263</v>
      </c>
      <c r="D71" t="s">
        <v>4264</v>
      </c>
      <c r="E71" t="s">
        <v>4265</v>
      </c>
      <c r="F71" t="s">
        <v>4266</v>
      </c>
      <c r="G71" t="s">
        <v>4267</v>
      </c>
      <c r="H71" t="str">
        <v>Area 1</v>
      </c>
      <c r="J71" t="str">
        <v>Daya Toyota</v>
      </c>
      <c r="K71" t="str">
        <v>Daya Toyota</v>
      </c>
      <c r="L71" s="3">
        <v>0</v>
      </c>
      <c r="M71">
        <v>0</v>
      </c>
      <c r="N71">
        <v>0</v>
      </c>
      <c r="O71">
        <v>0</v>
      </c>
      <c r="P71">
        <v>0</v>
      </c>
      <c r="Q71">
        <v>0</v>
      </c>
      <c r="R71">
        <v>4</v>
      </c>
    </row>
    <row r="72" spans="1:18" hidden="1">
      <c r="A72" t="s">
        <v>4073</v>
      </c>
      <c r="B72" t="s">
        <v>4157</v>
      </c>
      <c r="C72">
        <v>1083</v>
      </c>
      <c r="D72" t="s">
        <v>4268</v>
      </c>
      <c r="E72" t="s">
        <v>4269</v>
      </c>
      <c r="F72" t="s">
        <v>4081</v>
      </c>
      <c r="G72" t="s">
        <v>4082</v>
      </c>
      <c r="H72" t="str">
        <v>Area 1</v>
      </c>
      <c r="J72" t="str">
        <v>Auto2000</v>
      </c>
      <c r="K72" t="str">
        <v>Auto2000</v>
      </c>
      <c r="L72" s="3" t="str">
        <v>1</v>
      </c>
      <c r="M72" t="str">
        <v>1</v>
      </c>
      <c r="N72">
        <v>1</v>
      </c>
      <c r="O72">
        <v>1</v>
      </c>
      <c r="P72">
        <v>0</v>
      </c>
      <c r="Q72">
        <v>0</v>
      </c>
      <c r="R72">
        <v>3</v>
      </c>
    </row>
    <row r="73" spans="1:18" hidden="1">
      <c r="A73" t="s">
        <v>4073</v>
      </c>
      <c r="B73" t="s">
        <v>4157</v>
      </c>
      <c r="C73">
        <v>1085</v>
      </c>
      <c r="D73" t="s">
        <v>4270</v>
      </c>
      <c r="E73" t="s">
        <v>4271</v>
      </c>
      <c r="F73" t="s">
        <v>4081</v>
      </c>
      <c r="G73" t="s">
        <v>4082</v>
      </c>
      <c r="H73" t="str">
        <v>Area 1</v>
      </c>
      <c r="J73" t="str">
        <v>Auto2000</v>
      </c>
      <c r="K73" t="str">
        <v>Auto2000</v>
      </c>
      <c r="L73" s="3" t="str">
        <v>1</v>
      </c>
      <c r="M73" t="str">
        <v>1</v>
      </c>
      <c r="N73">
        <v>1</v>
      </c>
      <c r="O73">
        <v>1</v>
      </c>
      <c r="P73">
        <v>0</v>
      </c>
      <c r="Q73">
        <v>0</v>
      </c>
      <c r="R73">
        <v>3</v>
      </c>
    </row>
    <row r="74" spans="1:18" hidden="1">
      <c r="A74" t="s">
        <v>4073</v>
      </c>
      <c r="B74" t="s">
        <v>4157</v>
      </c>
      <c r="C74">
        <v>1004</v>
      </c>
      <c r="D74" t="s">
        <v>4272</v>
      </c>
      <c r="E74" t="s">
        <v>4273</v>
      </c>
      <c r="F74" t="s">
        <v>4081</v>
      </c>
      <c r="G74" t="s">
        <v>4082</v>
      </c>
      <c r="H74" t="str">
        <v>Area 1</v>
      </c>
      <c r="J74" t="str">
        <v>Auto2000</v>
      </c>
      <c r="K74" t="str">
        <v>Auto2000</v>
      </c>
      <c r="L74" s="3" t="str">
        <v>1</v>
      </c>
      <c r="M74" t="str">
        <v>1</v>
      </c>
      <c r="N74">
        <v>1</v>
      </c>
      <c r="O74">
        <v>1</v>
      </c>
      <c r="P74">
        <v>0</v>
      </c>
      <c r="Q74">
        <v>0</v>
      </c>
      <c r="R74">
        <v>3</v>
      </c>
    </row>
    <row r="75" spans="1:18" hidden="1">
      <c r="A75" t="s">
        <v>4073</v>
      </c>
      <c r="B75" t="s">
        <v>4157</v>
      </c>
      <c r="C75" t="s">
        <v>4274</v>
      </c>
      <c r="D75" t="s">
        <v>4275</v>
      </c>
      <c r="E75" t="s">
        <v>4276</v>
      </c>
      <c r="F75" t="s">
        <v>4112</v>
      </c>
      <c r="G75" t="s">
        <v>4113</v>
      </c>
      <c r="H75" t="str">
        <v>Area 1</v>
      </c>
      <c r="J75" t="str">
        <v>Plaza Toyota</v>
      </c>
      <c r="K75" t="str">
        <v>Plaza Toyota</v>
      </c>
      <c r="L75" s="3" t="str">
        <v>5</v>
      </c>
      <c r="M75" t="str">
        <v>5</v>
      </c>
      <c r="N75">
        <v>5</v>
      </c>
      <c r="O75">
        <v>5</v>
      </c>
      <c r="P75">
        <v>0</v>
      </c>
      <c r="Q75">
        <v>0</v>
      </c>
      <c r="R75">
        <v>6</v>
      </c>
    </row>
    <row r="76" spans="1:18" hidden="1">
      <c r="A76" t="s">
        <v>4073</v>
      </c>
      <c r="B76" t="s">
        <v>4157</v>
      </c>
      <c r="C76">
        <v>1009</v>
      </c>
      <c r="D76" t="s">
        <v>4277</v>
      </c>
      <c r="E76" t="s">
        <v>4278</v>
      </c>
      <c r="F76" t="s">
        <v>4081</v>
      </c>
      <c r="G76" t="s">
        <v>4082</v>
      </c>
      <c r="H76" t="str">
        <v>Area 1</v>
      </c>
      <c r="J76" t="str">
        <v>Auto2000</v>
      </c>
      <c r="K76" t="str">
        <v>Auto2000</v>
      </c>
      <c r="L76" s="3" t="str">
        <v>1</v>
      </c>
      <c r="M76" t="str">
        <v>1</v>
      </c>
      <c r="N76">
        <v>1</v>
      </c>
      <c r="O76">
        <v>1</v>
      </c>
      <c r="P76">
        <v>0</v>
      </c>
      <c r="Q76">
        <v>0</v>
      </c>
      <c r="R76">
        <v>3</v>
      </c>
    </row>
    <row r="77" spans="1:18" hidden="1">
      <c r="A77" t="s">
        <v>4073</v>
      </c>
      <c r="B77" t="s">
        <v>4157</v>
      </c>
      <c r="C77" t="s">
        <v>4279</v>
      </c>
      <c r="D77" t="s">
        <v>4280</v>
      </c>
      <c r="E77" t="s">
        <v>4281</v>
      </c>
      <c r="F77" t="s">
        <v>4094</v>
      </c>
      <c r="G77" t="s">
        <v>4095</v>
      </c>
      <c r="H77" t="str">
        <v>Area 1</v>
      </c>
      <c r="J77" t="str">
        <v>Tunas Toyota</v>
      </c>
      <c r="K77" t="str">
        <v>Tunas Toyota</v>
      </c>
      <c r="L77" s="3" t="str">
        <v>3</v>
      </c>
      <c r="M77" t="str">
        <v>3</v>
      </c>
      <c r="N77">
        <v>3</v>
      </c>
      <c r="O77">
        <v>3</v>
      </c>
      <c r="P77">
        <v>0</v>
      </c>
      <c r="Q77">
        <v>0</v>
      </c>
      <c r="R77">
        <v>8</v>
      </c>
    </row>
    <row r="78" spans="1:18" hidden="1">
      <c r="A78" t="s">
        <v>4073</v>
      </c>
      <c r="B78" t="s">
        <v>4157</v>
      </c>
      <c r="C78" t="s">
        <v>4282</v>
      </c>
      <c r="D78" t="s">
        <v>4283</v>
      </c>
      <c r="E78" t="s">
        <v>4284</v>
      </c>
      <c r="F78" t="s">
        <v>4105</v>
      </c>
      <c r="G78" t="s">
        <v>4106</v>
      </c>
      <c r="H78" t="str">
        <v>Area 1</v>
      </c>
      <c r="J78" t="str">
        <v>Astrido Toyota</v>
      </c>
      <c r="K78" t="str">
        <v>Astrido Toyota</v>
      </c>
      <c r="L78" s="3" t="str">
        <v>4</v>
      </c>
      <c r="M78" t="str">
        <v>4</v>
      </c>
      <c r="N78">
        <v>0</v>
      </c>
      <c r="O78">
        <v>0</v>
      </c>
      <c r="P78">
        <v>0</v>
      </c>
      <c r="Q78">
        <v>0</v>
      </c>
      <c r="R78">
        <v>2</v>
      </c>
    </row>
    <row r="79" spans="1:18" hidden="1">
      <c r="A79" t="s">
        <v>4073</v>
      </c>
      <c r="B79" t="s">
        <v>4157</v>
      </c>
      <c r="C79">
        <v>1013</v>
      </c>
      <c r="D79" t="s">
        <v>4285</v>
      </c>
      <c r="E79" t="s">
        <v>4286</v>
      </c>
      <c r="F79" t="s">
        <v>4081</v>
      </c>
      <c r="G79" t="s">
        <v>4082</v>
      </c>
      <c r="H79" t="str">
        <v>Area 1</v>
      </c>
      <c r="J79" t="str">
        <v>Auto2000</v>
      </c>
      <c r="K79" t="str">
        <v>Auto2000</v>
      </c>
      <c r="L79" s="3" t="str">
        <v>1</v>
      </c>
      <c r="M79" t="str">
        <v>1</v>
      </c>
      <c r="N79">
        <v>1</v>
      </c>
      <c r="O79">
        <v>1</v>
      </c>
      <c r="P79">
        <v>0</v>
      </c>
      <c r="Q79">
        <v>0</v>
      </c>
      <c r="R79">
        <v>3</v>
      </c>
    </row>
    <row r="80" spans="1:18" hidden="1">
      <c r="A80" t="s">
        <v>4073</v>
      </c>
      <c r="B80" t="s">
        <v>4157</v>
      </c>
      <c r="C80">
        <v>1091</v>
      </c>
      <c r="D80" t="s">
        <v>4287</v>
      </c>
      <c r="E80" t="s">
        <v>4288</v>
      </c>
      <c r="F80" t="s">
        <v>4081</v>
      </c>
      <c r="G80" t="s">
        <v>4082</v>
      </c>
      <c r="H80" t="str">
        <v>Area 1</v>
      </c>
      <c r="J80" t="str">
        <v>Auto2000</v>
      </c>
      <c r="K80" t="str">
        <v>Auto2000</v>
      </c>
      <c r="L80" s="3" t="str">
        <v>1</v>
      </c>
      <c r="M80" t="str">
        <v>1</v>
      </c>
      <c r="N80">
        <v>1</v>
      </c>
      <c r="O80">
        <v>1</v>
      </c>
      <c r="P80">
        <v>0</v>
      </c>
      <c r="Q80">
        <v>0</v>
      </c>
      <c r="R80">
        <v>3</v>
      </c>
    </row>
    <row r="81" spans="1:18" hidden="1">
      <c r="A81" t="s">
        <v>4073</v>
      </c>
      <c r="B81" t="s">
        <v>4157</v>
      </c>
      <c r="C81">
        <v>1084</v>
      </c>
      <c r="D81" t="s">
        <v>4289</v>
      </c>
      <c r="E81" t="s">
        <v>4290</v>
      </c>
      <c r="F81" t="s">
        <v>4081</v>
      </c>
      <c r="G81" t="s">
        <v>4082</v>
      </c>
      <c r="H81" t="str">
        <v>Area 1</v>
      </c>
      <c r="J81" t="str">
        <v>Auto2000</v>
      </c>
      <c r="K81" t="str">
        <v>Auto2000</v>
      </c>
      <c r="L81" s="3" t="str">
        <v>1</v>
      </c>
      <c r="M81" t="str">
        <v>1</v>
      </c>
      <c r="N81">
        <v>1</v>
      </c>
      <c r="O81">
        <v>1</v>
      </c>
      <c r="P81">
        <v>0</v>
      </c>
      <c r="Q81">
        <v>0</v>
      </c>
      <c r="R81">
        <v>3</v>
      </c>
    </row>
    <row r="82" spans="1:18" hidden="1">
      <c r="A82" t="s">
        <v>4073</v>
      </c>
      <c r="B82" t="s">
        <v>4157</v>
      </c>
      <c r="C82">
        <v>1081</v>
      </c>
      <c r="D82" t="s">
        <v>4291</v>
      </c>
      <c r="E82" t="s">
        <v>4292</v>
      </c>
      <c r="F82" t="s">
        <v>4081</v>
      </c>
      <c r="G82" t="s">
        <v>4082</v>
      </c>
      <c r="H82" t="str">
        <v>Area 1</v>
      </c>
      <c r="J82" t="str">
        <v>Auto2000</v>
      </c>
      <c r="K82" t="str">
        <v>Auto2000</v>
      </c>
      <c r="L82" s="3" t="str">
        <v>1</v>
      </c>
      <c r="M82" t="str">
        <v>1</v>
      </c>
      <c r="N82">
        <v>1</v>
      </c>
      <c r="O82">
        <v>1</v>
      </c>
      <c r="P82">
        <v>0</v>
      </c>
      <c r="Q82">
        <v>0</v>
      </c>
      <c r="R82">
        <v>3</v>
      </c>
    </row>
    <row r="83" spans="1:18" hidden="1">
      <c r="A83" t="s">
        <v>4073</v>
      </c>
      <c r="B83" t="s">
        <v>4157</v>
      </c>
      <c r="C83">
        <v>1071</v>
      </c>
      <c r="D83" t="s">
        <v>4293</v>
      </c>
      <c r="E83" t="s">
        <v>4294</v>
      </c>
      <c r="F83" t="s">
        <v>4081</v>
      </c>
      <c r="G83" t="s">
        <v>4082</v>
      </c>
      <c r="H83" t="str">
        <v>Area 1</v>
      </c>
      <c r="J83" t="str">
        <v>Auto2000</v>
      </c>
      <c r="K83" t="str">
        <v>Auto2000</v>
      </c>
      <c r="L83" s="3" t="str">
        <v>1</v>
      </c>
      <c r="M83" t="str">
        <v>1</v>
      </c>
      <c r="N83">
        <v>1</v>
      </c>
      <c r="O83">
        <v>1</v>
      </c>
      <c r="P83">
        <v>0</v>
      </c>
      <c r="Q83">
        <v>0</v>
      </c>
      <c r="R83">
        <v>3</v>
      </c>
    </row>
    <row r="84" spans="1:18" hidden="1">
      <c r="A84" t="s">
        <v>4073</v>
      </c>
      <c r="B84" t="s">
        <v>4157</v>
      </c>
      <c r="C84">
        <v>1072</v>
      </c>
      <c r="D84" t="s">
        <v>4295</v>
      </c>
      <c r="E84" t="s">
        <v>4296</v>
      </c>
      <c r="F84" t="s">
        <v>4081</v>
      </c>
      <c r="G84" t="s">
        <v>4082</v>
      </c>
      <c r="H84" t="str">
        <v>Area 1</v>
      </c>
      <c r="J84" t="str">
        <v>Auto2000</v>
      </c>
      <c r="K84" t="str">
        <v>Auto2000</v>
      </c>
      <c r="L84" s="3" t="str">
        <v>1</v>
      </c>
      <c r="M84" t="str">
        <v>1</v>
      </c>
      <c r="N84">
        <v>1</v>
      </c>
      <c r="O84">
        <v>1</v>
      </c>
      <c r="P84">
        <v>0</v>
      </c>
      <c r="Q84">
        <v>0</v>
      </c>
      <c r="R84">
        <v>3</v>
      </c>
    </row>
    <row r="85" spans="1:18" hidden="1">
      <c r="A85" t="s">
        <v>4073</v>
      </c>
      <c r="B85" t="s">
        <v>4297</v>
      </c>
      <c r="C85">
        <v>1097</v>
      </c>
      <c r="D85" t="s">
        <v>4298</v>
      </c>
      <c r="E85" t="s">
        <v>4299</v>
      </c>
      <c r="F85" t="s">
        <v>4081</v>
      </c>
      <c r="G85" t="s">
        <v>4082</v>
      </c>
      <c r="H85" t="str">
        <v>Area 1</v>
      </c>
      <c r="J85" t="str">
        <v>Auto2000</v>
      </c>
      <c r="K85" t="str">
        <v>Auto2000</v>
      </c>
      <c r="L85" s="3" t="str">
        <v>1</v>
      </c>
      <c r="M85" t="str">
        <v>1</v>
      </c>
      <c r="N85">
        <v>1</v>
      </c>
      <c r="O85">
        <v>1</v>
      </c>
      <c r="P85">
        <v>0</v>
      </c>
      <c r="Q85">
        <v>0</v>
      </c>
      <c r="R85">
        <v>3</v>
      </c>
    </row>
    <row r="86" spans="1:18" hidden="1">
      <c r="A86" t="s">
        <v>4073</v>
      </c>
      <c r="B86" t="s">
        <v>4297</v>
      </c>
      <c r="C86">
        <v>1204</v>
      </c>
      <c r="D86" t="s">
        <v>4300</v>
      </c>
      <c r="E86" t="s">
        <v>4301</v>
      </c>
      <c r="F86" t="s">
        <v>4302</v>
      </c>
      <c r="G86" t="s">
        <v>4303</v>
      </c>
      <c r="H86" t="str">
        <v>Area 1</v>
      </c>
      <c r="I86" t="s">
        <v>4304</v>
      </c>
      <c r="J86" t="str">
        <v>Auto2000</v>
      </c>
      <c r="K86" t="str">
        <v>Auto2000 West Java</v>
      </c>
      <c r="L86" s="3" t="str">
        <v>1</v>
      </c>
      <c r="M86" t="str">
        <v>1</v>
      </c>
      <c r="N86">
        <v>1</v>
      </c>
      <c r="O86">
        <v>1</v>
      </c>
      <c r="P86">
        <v>0</v>
      </c>
      <c r="Q86">
        <v>0</v>
      </c>
      <c r="R86">
        <v>12</v>
      </c>
    </row>
    <row r="87" spans="1:18" hidden="1">
      <c r="A87" t="s">
        <v>4073</v>
      </c>
      <c r="B87" t="s">
        <v>4297</v>
      </c>
      <c r="C87" t="s">
        <v>4305</v>
      </c>
      <c r="D87" t="s">
        <v>4306</v>
      </c>
      <c r="E87" t="s">
        <v>4307</v>
      </c>
      <c r="F87" t="s">
        <v>4105</v>
      </c>
      <c r="G87" t="s">
        <v>4106</v>
      </c>
      <c r="H87" t="str">
        <v>Area 1</v>
      </c>
      <c r="J87" t="str">
        <v>Astrido Toyota</v>
      </c>
      <c r="K87" t="str">
        <v>Astrido Toyota</v>
      </c>
      <c r="L87" s="3" t="str">
        <v>4</v>
      </c>
      <c r="M87" t="str">
        <v>4</v>
      </c>
      <c r="N87">
        <v>0</v>
      </c>
      <c r="O87">
        <v>0</v>
      </c>
      <c r="P87">
        <v>0</v>
      </c>
      <c r="Q87">
        <v>0</v>
      </c>
      <c r="R87">
        <v>2</v>
      </c>
    </row>
    <row r="88" spans="1:18" hidden="1">
      <c r="A88" t="s">
        <v>4073</v>
      </c>
      <c r="B88" t="s">
        <v>4297</v>
      </c>
      <c r="C88" t="s">
        <v>4308</v>
      </c>
      <c r="D88" t="s">
        <v>4309</v>
      </c>
      <c r="E88" t="s">
        <v>4310</v>
      </c>
      <c r="F88" t="s">
        <v>4311</v>
      </c>
      <c r="G88" t="s">
        <v>4312</v>
      </c>
      <c r="H88" t="str">
        <v>Area 1</v>
      </c>
      <c r="I88" t="s">
        <v>4304</v>
      </c>
      <c r="J88" t="str">
        <v>Rejeki Toyota</v>
      </c>
      <c r="K88" t="str">
        <v>Rejeki Toyota</v>
      </c>
      <c r="L88" s="3">
        <v>0</v>
      </c>
      <c r="M88">
        <v>0</v>
      </c>
      <c r="N88">
        <v>0</v>
      </c>
      <c r="O88">
        <v>0</v>
      </c>
      <c r="P88">
        <v>0</v>
      </c>
      <c r="Q88">
        <v>0</v>
      </c>
      <c r="R88">
        <v>17</v>
      </c>
    </row>
    <row r="89" spans="1:18" hidden="1">
      <c r="A89" t="s">
        <v>4073</v>
      </c>
      <c r="B89" t="s">
        <v>4297</v>
      </c>
      <c r="C89" t="s">
        <v>4313</v>
      </c>
      <c r="D89" t="s">
        <v>4314</v>
      </c>
      <c r="E89" t="s">
        <v>4315</v>
      </c>
      <c r="F89" t="s">
        <v>4316</v>
      </c>
      <c r="G89" t="s">
        <v>4317</v>
      </c>
      <c r="H89" t="str">
        <v>Area 1</v>
      </c>
      <c r="I89" t="s">
        <v>4304</v>
      </c>
      <c r="J89" t="str">
        <v>Wijaya Toyota</v>
      </c>
      <c r="K89" t="str">
        <v>Wijaya Toyota</v>
      </c>
      <c r="L89" s="3">
        <v>0</v>
      </c>
      <c r="M89">
        <v>0</v>
      </c>
      <c r="N89">
        <v>0</v>
      </c>
      <c r="O89">
        <v>0</v>
      </c>
      <c r="P89">
        <v>0</v>
      </c>
      <c r="Q89">
        <v>0</v>
      </c>
      <c r="R89">
        <v>21</v>
      </c>
    </row>
    <row r="90" spans="1:18" hidden="1">
      <c r="A90" t="s">
        <v>4073</v>
      </c>
      <c r="B90" t="s">
        <v>4297</v>
      </c>
      <c r="C90">
        <v>1200</v>
      </c>
      <c r="D90" t="s">
        <v>4318</v>
      </c>
      <c r="E90" t="s">
        <v>4319</v>
      </c>
      <c r="F90" t="s">
        <v>4302</v>
      </c>
      <c r="G90" t="s">
        <v>4303</v>
      </c>
      <c r="H90" t="str">
        <v>Area 1</v>
      </c>
      <c r="I90" t="s">
        <v>4304</v>
      </c>
      <c r="J90" t="str">
        <v>Auto2000</v>
      </c>
      <c r="K90" t="str">
        <v>Auto2000 West Java</v>
      </c>
      <c r="L90" s="3" t="str">
        <v>1</v>
      </c>
      <c r="M90" t="str">
        <v>1</v>
      </c>
      <c r="N90">
        <v>1</v>
      </c>
      <c r="O90">
        <v>1</v>
      </c>
      <c r="P90">
        <v>0</v>
      </c>
      <c r="Q90">
        <v>0</v>
      </c>
      <c r="R90">
        <v>12</v>
      </c>
    </row>
    <row r="91" spans="1:18" hidden="1">
      <c r="A91" t="s">
        <v>4073</v>
      </c>
      <c r="B91" t="s">
        <v>4297</v>
      </c>
      <c r="C91" t="s">
        <v>4320</v>
      </c>
      <c r="D91" t="s">
        <v>4321</v>
      </c>
      <c r="E91" t="s">
        <v>4322</v>
      </c>
      <c r="F91" t="s">
        <v>4323</v>
      </c>
      <c r="G91" t="s">
        <v>4324</v>
      </c>
      <c r="H91" t="str">
        <v>Area 1</v>
      </c>
      <c r="J91" t="str">
        <v>Jd Toyota</v>
      </c>
      <c r="K91" t="str">
        <v>Jd Toyota</v>
      </c>
      <c r="L91" s="3">
        <v>0</v>
      </c>
      <c r="M91">
        <v>0</v>
      </c>
      <c r="N91">
        <v>0</v>
      </c>
      <c r="O91">
        <v>0</v>
      </c>
      <c r="P91">
        <v>0</v>
      </c>
      <c r="Q91">
        <v>0</v>
      </c>
      <c r="R91">
        <v>5</v>
      </c>
    </row>
    <row r="92" spans="1:18" hidden="1">
      <c r="A92" t="s">
        <v>4073</v>
      </c>
      <c r="B92" t="s">
        <v>4297</v>
      </c>
      <c r="C92">
        <v>1020</v>
      </c>
      <c r="D92" t="s">
        <v>4325</v>
      </c>
      <c r="E92" t="s">
        <v>4326</v>
      </c>
      <c r="F92" t="s">
        <v>4081</v>
      </c>
      <c r="G92" t="s">
        <v>4082</v>
      </c>
      <c r="H92" t="str">
        <v>Area 1</v>
      </c>
      <c r="J92" t="str">
        <v>Auto2000</v>
      </c>
      <c r="K92" t="str">
        <v>Auto2000</v>
      </c>
      <c r="L92" s="3" t="str">
        <v>1</v>
      </c>
      <c r="M92" t="str">
        <v>1</v>
      </c>
      <c r="N92">
        <v>1</v>
      </c>
      <c r="O92">
        <v>1</v>
      </c>
      <c r="P92">
        <v>0</v>
      </c>
      <c r="Q92">
        <v>0</v>
      </c>
      <c r="R92">
        <v>3</v>
      </c>
    </row>
    <row r="93" spans="1:18" hidden="1">
      <c r="A93" t="s">
        <v>4073</v>
      </c>
      <c r="B93" t="s">
        <v>4297</v>
      </c>
      <c r="C93">
        <v>1205</v>
      </c>
      <c r="D93" t="s">
        <v>4327</v>
      </c>
      <c r="E93" t="s">
        <v>4328</v>
      </c>
      <c r="F93" t="s">
        <v>4302</v>
      </c>
      <c r="G93" t="s">
        <v>4303</v>
      </c>
      <c r="H93" t="str">
        <v>Area 1</v>
      </c>
      <c r="I93" t="s">
        <v>4304</v>
      </c>
      <c r="J93" t="str">
        <v>Auto2000</v>
      </c>
      <c r="K93" t="str">
        <v>Auto2000 West Java</v>
      </c>
      <c r="L93" s="3" t="str">
        <v>1</v>
      </c>
      <c r="M93" t="str">
        <v>1</v>
      </c>
      <c r="N93">
        <v>1</v>
      </c>
      <c r="O93">
        <v>1</v>
      </c>
      <c r="P93">
        <v>0</v>
      </c>
      <c r="Q93">
        <v>0</v>
      </c>
      <c r="R93">
        <v>12</v>
      </c>
    </row>
    <row r="94" spans="1:18" hidden="1">
      <c r="A94" t="s">
        <v>4073</v>
      </c>
      <c r="B94" t="s">
        <v>4297</v>
      </c>
      <c r="C94" t="s">
        <v>4329</v>
      </c>
      <c r="D94" t="s">
        <v>4330</v>
      </c>
      <c r="E94" t="s">
        <v>4331</v>
      </c>
      <c r="F94" t="s">
        <v>4332</v>
      </c>
      <c r="G94" t="s">
        <v>4333</v>
      </c>
      <c r="H94" t="str">
        <v>Area 1</v>
      </c>
      <c r="J94" t="str">
        <v>Setiajaya Toyota</v>
      </c>
      <c r="K94" t="str">
        <v>Setiajaya Toyota</v>
      </c>
      <c r="L94" s="3">
        <v>0</v>
      </c>
      <c r="M94">
        <v>0</v>
      </c>
      <c r="N94">
        <v>0</v>
      </c>
      <c r="O94">
        <v>0</v>
      </c>
      <c r="P94">
        <v>0</v>
      </c>
      <c r="Q94">
        <v>0</v>
      </c>
      <c r="R94">
        <v>7</v>
      </c>
    </row>
    <row r="95" spans="1:18" hidden="1">
      <c r="A95" t="s">
        <v>4073</v>
      </c>
      <c r="B95" t="s">
        <v>4297</v>
      </c>
      <c r="C95" t="s">
        <v>4334</v>
      </c>
      <c r="D95" t="s">
        <v>4335</v>
      </c>
      <c r="E95" t="s">
        <v>4336</v>
      </c>
      <c r="F95" t="s">
        <v>4337</v>
      </c>
      <c r="G95" t="s">
        <v>4338</v>
      </c>
      <c r="H95" t="str">
        <v>Area 1</v>
      </c>
      <c r="I95" t="s">
        <v>4304</v>
      </c>
      <c r="J95" t="str">
        <v>Merdeka Motor</v>
      </c>
      <c r="K95" t="str">
        <v>Merdeka Motor</v>
      </c>
      <c r="L95" s="3">
        <v>0</v>
      </c>
      <c r="M95">
        <v>0</v>
      </c>
      <c r="N95">
        <v>0</v>
      </c>
      <c r="O95">
        <v>0</v>
      </c>
      <c r="P95">
        <v>0</v>
      </c>
      <c r="Q95">
        <v>0</v>
      </c>
      <c r="R95">
        <v>15</v>
      </c>
    </row>
    <row r="96" spans="1:18" hidden="1">
      <c r="A96" t="s">
        <v>4073</v>
      </c>
      <c r="B96" t="s">
        <v>4297</v>
      </c>
      <c r="C96" t="s">
        <v>4339</v>
      </c>
      <c r="D96" t="s">
        <v>4340</v>
      </c>
      <c r="E96" t="s">
        <v>4341</v>
      </c>
      <c r="F96" t="s">
        <v>4266</v>
      </c>
      <c r="G96" t="s">
        <v>4267</v>
      </c>
      <c r="H96" t="str">
        <v>Area 1</v>
      </c>
      <c r="J96" t="str">
        <v>Daya Toyota</v>
      </c>
      <c r="K96" t="str">
        <v>Daya Toyota</v>
      </c>
      <c r="L96" s="3">
        <v>0</v>
      </c>
      <c r="M96">
        <v>0</v>
      </c>
      <c r="N96">
        <v>0</v>
      </c>
      <c r="O96">
        <v>0</v>
      </c>
      <c r="P96">
        <v>0</v>
      </c>
      <c r="Q96">
        <v>0</v>
      </c>
      <c r="R96">
        <v>4</v>
      </c>
    </row>
    <row r="97" spans="1:18" hidden="1">
      <c r="A97" t="s">
        <v>4073</v>
      </c>
      <c r="B97" t="s">
        <v>4297</v>
      </c>
      <c r="C97">
        <v>1201</v>
      </c>
      <c r="D97" t="s">
        <v>4342</v>
      </c>
      <c r="E97" t="s">
        <v>4343</v>
      </c>
      <c r="F97" t="s">
        <v>4302</v>
      </c>
      <c r="G97" t="s">
        <v>4303</v>
      </c>
      <c r="H97" t="str">
        <v>Area 1</v>
      </c>
      <c r="I97" t="s">
        <v>4304</v>
      </c>
      <c r="J97" t="str">
        <v>Auto2000</v>
      </c>
      <c r="K97" t="str">
        <v>Auto2000 West Java</v>
      </c>
      <c r="L97" s="3" t="str">
        <v>1</v>
      </c>
      <c r="M97" t="str">
        <v>1</v>
      </c>
      <c r="N97">
        <v>1</v>
      </c>
      <c r="O97">
        <v>1</v>
      </c>
      <c r="P97">
        <v>0</v>
      </c>
      <c r="Q97">
        <v>0</v>
      </c>
      <c r="R97">
        <v>12</v>
      </c>
    </row>
    <row r="98" spans="1:18" hidden="1">
      <c r="A98" t="s">
        <v>4073</v>
      </c>
      <c r="B98" t="s">
        <v>4297</v>
      </c>
      <c r="C98" t="s">
        <v>4344</v>
      </c>
      <c r="D98" t="s">
        <v>4345</v>
      </c>
      <c r="E98" t="s">
        <v>4346</v>
      </c>
      <c r="F98" t="s">
        <v>4316</v>
      </c>
      <c r="G98" t="s">
        <v>4317</v>
      </c>
      <c r="H98" t="str">
        <v>Area 1</v>
      </c>
      <c r="I98" t="s">
        <v>4304</v>
      </c>
      <c r="J98" t="str">
        <v>Wijaya Toyota</v>
      </c>
      <c r="K98" t="str">
        <v>Wijaya Toyota</v>
      </c>
      <c r="L98" s="3">
        <v>0</v>
      </c>
      <c r="M98">
        <v>0</v>
      </c>
      <c r="N98">
        <v>0</v>
      </c>
      <c r="O98">
        <v>0</v>
      </c>
      <c r="P98">
        <v>0</v>
      </c>
      <c r="Q98">
        <v>0</v>
      </c>
      <c r="R98">
        <v>21</v>
      </c>
    </row>
    <row r="99" spans="1:18" hidden="1">
      <c r="A99" t="s">
        <v>4073</v>
      </c>
      <c r="B99" t="s">
        <v>4297</v>
      </c>
      <c r="C99">
        <v>1088</v>
      </c>
      <c r="D99" t="s">
        <v>4347</v>
      </c>
      <c r="E99" t="s">
        <v>4348</v>
      </c>
      <c r="F99" t="s">
        <v>4081</v>
      </c>
      <c r="G99" t="s">
        <v>4082</v>
      </c>
      <c r="H99" t="str">
        <v>Area 1</v>
      </c>
      <c r="J99" t="str">
        <v>Auto2000</v>
      </c>
      <c r="K99" t="str">
        <v>Auto2000</v>
      </c>
      <c r="L99" s="3" t="str">
        <v>1</v>
      </c>
      <c r="M99" t="str">
        <v>1</v>
      </c>
      <c r="N99">
        <v>1</v>
      </c>
      <c r="O99">
        <v>1</v>
      </c>
      <c r="P99">
        <v>0</v>
      </c>
      <c r="Q99">
        <v>0</v>
      </c>
      <c r="R99">
        <v>3</v>
      </c>
    </row>
    <row r="100" spans="1:18" hidden="1">
      <c r="A100" t="s">
        <v>4073</v>
      </c>
      <c r="B100" t="s">
        <v>4297</v>
      </c>
      <c r="C100" t="s">
        <v>4349</v>
      </c>
      <c r="D100" t="s">
        <v>4350</v>
      </c>
      <c r="E100" t="s">
        <v>4351</v>
      </c>
      <c r="F100" t="s">
        <v>4332</v>
      </c>
      <c r="G100" t="s">
        <v>4333</v>
      </c>
      <c r="H100" t="str">
        <v>Area 1</v>
      </c>
      <c r="J100" t="str">
        <v>Setiajaya Toyota</v>
      </c>
      <c r="K100" t="str">
        <v>Setiajaya Toyota</v>
      </c>
      <c r="L100" s="3">
        <v>0</v>
      </c>
      <c r="M100">
        <v>0</v>
      </c>
      <c r="N100">
        <v>0</v>
      </c>
      <c r="O100">
        <v>0</v>
      </c>
      <c r="P100">
        <v>0</v>
      </c>
      <c r="Q100">
        <v>0</v>
      </c>
      <c r="R100">
        <v>7</v>
      </c>
    </row>
    <row r="101" spans="1:18" hidden="1">
      <c r="A101" t="s">
        <v>4073</v>
      </c>
      <c r="B101" t="s">
        <v>4297</v>
      </c>
      <c r="C101">
        <v>1089</v>
      </c>
      <c r="D101" t="s">
        <v>4352</v>
      </c>
      <c r="E101" t="s">
        <v>4353</v>
      </c>
      <c r="F101" t="s">
        <v>4302</v>
      </c>
      <c r="G101" t="s">
        <v>4303</v>
      </c>
      <c r="H101" t="str">
        <v>Area 1</v>
      </c>
      <c r="I101" t="s">
        <v>4304</v>
      </c>
      <c r="J101" t="str">
        <v>Auto2000</v>
      </c>
      <c r="K101" t="str">
        <v>Auto2000 West Java</v>
      </c>
      <c r="L101" s="3" t="str">
        <v>1</v>
      </c>
      <c r="M101" t="str">
        <v>1</v>
      </c>
      <c r="N101">
        <v>1</v>
      </c>
      <c r="O101">
        <v>1</v>
      </c>
      <c r="P101">
        <v>0</v>
      </c>
      <c r="Q101">
        <v>0</v>
      </c>
      <c r="R101">
        <v>12</v>
      </c>
    </row>
    <row r="102" spans="1:18" hidden="1">
      <c r="A102" t="s">
        <v>4073</v>
      </c>
      <c r="B102" t="s">
        <v>4297</v>
      </c>
      <c r="C102" t="s">
        <v>4354</v>
      </c>
      <c r="D102" t="s">
        <v>4355</v>
      </c>
      <c r="E102" t="s">
        <v>4356</v>
      </c>
      <c r="F102" t="s">
        <v>4332</v>
      </c>
      <c r="G102" t="s">
        <v>4333</v>
      </c>
      <c r="H102" t="str">
        <v>Area 1</v>
      </c>
      <c r="J102" t="str">
        <v>Setiajaya Toyota</v>
      </c>
      <c r="K102" t="str">
        <v>Setiajaya Toyota</v>
      </c>
      <c r="L102" s="3">
        <v>0</v>
      </c>
      <c r="M102">
        <v>0</v>
      </c>
      <c r="N102">
        <v>0</v>
      </c>
      <c r="O102">
        <v>0</v>
      </c>
      <c r="P102">
        <v>0</v>
      </c>
      <c r="Q102">
        <v>0</v>
      </c>
      <c r="R102">
        <v>7</v>
      </c>
    </row>
    <row r="103" spans="1:18" hidden="1">
      <c r="A103" t="s">
        <v>4073</v>
      </c>
      <c r="B103" t="s">
        <v>4297</v>
      </c>
      <c r="C103" t="s">
        <v>4357</v>
      </c>
      <c r="D103" t="s">
        <v>4358</v>
      </c>
      <c r="E103" t="s">
        <v>4359</v>
      </c>
      <c r="F103" t="s">
        <v>4360</v>
      </c>
      <c r="G103" t="s">
        <v>4361</v>
      </c>
      <c r="H103" t="str">
        <v>Area 1</v>
      </c>
      <c r="I103" t="s">
        <v>4304</v>
      </c>
      <c r="J103" t="str">
        <v>Selamat Toyota</v>
      </c>
      <c r="K103" t="str">
        <v>Selamat Toyota</v>
      </c>
      <c r="L103" s="3">
        <v>0</v>
      </c>
      <c r="M103">
        <v>0</v>
      </c>
      <c r="N103">
        <v>0</v>
      </c>
      <c r="O103">
        <v>0</v>
      </c>
      <c r="P103">
        <v>0</v>
      </c>
      <c r="Q103">
        <v>0</v>
      </c>
      <c r="R103">
        <v>18</v>
      </c>
    </row>
    <row r="104" spans="1:18" hidden="1">
      <c r="A104" t="s">
        <v>4073</v>
      </c>
      <c r="B104" t="s">
        <v>4297</v>
      </c>
      <c r="C104">
        <v>1111</v>
      </c>
      <c r="D104" t="s">
        <v>4362</v>
      </c>
      <c r="E104" t="s">
        <v>4363</v>
      </c>
      <c r="F104" t="s">
        <v>4081</v>
      </c>
      <c r="G104" t="s">
        <v>4082</v>
      </c>
      <c r="H104" t="str">
        <v>Area 1</v>
      </c>
      <c r="J104" t="str">
        <v>Auto2000</v>
      </c>
      <c r="K104" t="str">
        <v>Auto2000</v>
      </c>
      <c r="L104" s="3" t="str">
        <v>1</v>
      </c>
      <c r="M104" t="str">
        <v>1</v>
      </c>
      <c r="N104">
        <v>1</v>
      </c>
      <c r="O104">
        <v>1</v>
      </c>
      <c r="P104">
        <v>0</v>
      </c>
      <c r="Q104">
        <v>0</v>
      </c>
      <c r="R104">
        <v>3</v>
      </c>
    </row>
    <row r="105" spans="1:18" hidden="1">
      <c r="A105" t="s">
        <v>4073</v>
      </c>
      <c r="B105" t="s">
        <v>4297</v>
      </c>
      <c r="C105">
        <v>1019</v>
      </c>
      <c r="D105" t="s">
        <v>4364</v>
      </c>
      <c r="E105" t="s">
        <v>4365</v>
      </c>
      <c r="F105" t="s">
        <v>4081</v>
      </c>
      <c r="G105" t="s">
        <v>4082</v>
      </c>
      <c r="H105" t="str">
        <v>Area 1</v>
      </c>
      <c r="J105" t="str">
        <v>Auto2000</v>
      </c>
      <c r="K105" t="str">
        <v>Auto2000</v>
      </c>
      <c r="L105" s="3" t="str">
        <v>1</v>
      </c>
      <c r="M105" t="str">
        <v>1</v>
      </c>
      <c r="N105">
        <v>1</v>
      </c>
      <c r="O105">
        <v>1</v>
      </c>
      <c r="P105">
        <v>0</v>
      </c>
      <c r="Q105">
        <v>0</v>
      </c>
      <c r="R105">
        <v>3</v>
      </c>
    </row>
    <row r="106" spans="1:18" hidden="1">
      <c r="A106" t="s">
        <v>4073</v>
      </c>
      <c r="B106" t="s">
        <v>4297</v>
      </c>
      <c r="C106" t="s">
        <v>4366</v>
      </c>
      <c r="D106" t="s">
        <v>4367</v>
      </c>
      <c r="E106" t="s">
        <v>4368</v>
      </c>
      <c r="F106" t="s">
        <v>4105</v>
      </c>
      <c r="G106" t="s">
        <v>4106</v>
      </c>
      <c r="H106" t="str">
        <v>Area 1</v>
      </c>
      <c r="J106" t="str">
        <v>Astrido Toyota</v>
      </c>
      <c r="K106" t="str">
        <v>Astrido Toyota</v>
      </c>
      <c r="L106" s="3" t="str">
        <v>4</v>
      </c>
      <c r="M106" t="str">
        <v>4</v>
      </c>
      <c r="N106">
        <v>0</v>
      </c>
      <c r="O106">
        <v>0</v>
      </c>
      <c r="P106">
        <v>0</v>
      </c>
      <c r="Q106">
        <v>0</v>
      </c>
      <c r="R106">
        <v>2</v>
      </c>
    </row>
    <row r="107" spans="1:18" hidden="1">
      <c r="A107" t="s">
        <v>4073</v>
      </c>
      <c r="B107" t="s">
        <v>4297</v>
      </c>
      <c r="C107" t="s">
        <v>4369</v>
      </c>
      <c r="D107" t="s">
        <v>4370</v>
      </c>
      <c r="E107" t="s">
        <v>4371</v>
      </c>
      <c r="F107" t="s">
        <v>4332</v>
      </c>
      <c r="G107" t="s">
        <v>4333</v>
      </c>
      <c r="H107" t="str">
        <v>Area 1</v>
      </c>
      <c r="J107" t="str">
        <v>Setiajaya Toyota</v>
      </c>
      <c r="K107" t="str">
        <v>Setiajaya Toyota</v>
      </c>
      <c r="L107" s="3">
        <v>0</v>
      </c>
      <c r="M107">
        <v>0</v>
      </c>
      <c r="N107">
        <v>0</v>
      </c>
      <c r="O107">
        <v>0</v>
      </c>
      <c r="P107">
        <v>0</v>
      </c>
      <c r="Q107">
        <v>0</v>
      </c>
      <c r="R107">
        <v>7</v>
      </c>
    </row>
    <row r="108" spans="1:18" hidden="1">
      <c r="A108" t="s">
        <v>4073</v>
      </c>
      <c r="B108" t="s">
        <v>4297</v>
      </c>
      <c r="C108">
        <v>1207</v>
      </c>
      <c r="D108" t="s">
        <v>4372</v>
      </c>
      <c r="E108" t="s">
        <v>4373</v>
      </c>
      <c r="F108" t="s">
        <v>4302</v>
      </c>
      <c r="G108" t="s">
        <v>4303</v>
      </c>
      <c r="H108" t="str">
        <v>Area 1</v>
      </c>
      <c r="I108" t="s">
        <v>4304</v>
      </c>
      <c r="J108" t="str">
        <v>Auto2000</v>
      </c>
      <c r="K108" t="str">
        <v>Auto2000 West Java</v>
      </c>
      <c r="L108" s="3" t="str">
        <v>1</v>
      </c>
      <c r="M108" t="str">
        <v>1</v>
      </c>
      <c r="N108">
        <v>1</v>
      </c>
      <c r="O108">
        <v>1</v>
      </c>
      <c r="P108">
        <v>0</v>
      </c>
      <c r="Q108">
        <v>0</v>
      </c>
      <c r="R108">
        <v>12</v>
      </c>
    </row>
    <row r="109" spans="1:18" hidden="1">
      <c r="A109" t="s">
        <v>4073</v>
      </c>
      <c r="B109" t="s">
        <v>4297</v>
      </c>
      <c r="C109">
        <v>1017</v>
      </c>
      <c r="D109" t="s">
        <v>4374</v>
      </c>
      <c r="E109" t="s">
        <v>4375</v>
      </c>
      <c r="F109" t="s">
        <v>4302</v>
      </c>
      <c r="G109" t="s">
        <v>4303</v>
      </c>
      <c r="H109" t="str">
        <v>Area 1</v>
      </c>
      <c r="I109" t="s">
        <v>4304</v>
      </c>
      <c r="J109" t="str">
        <v>Auto2000</v>
      </c>
      <c r="K109" t="str">
        <v>Auto2000 West Java</v>
      </c>
      <c r="L109" s="3" t="str">
        <v>1</v>
      </c>
      <c r="M109" t="str">
        <v>1</v>
      </c>
      <c r="N109">
        <v>1</v>
      </c>
      <c r="O109">
        <v>1</v>
      </c>
      <c r="P109">
        <v>0</v>
      </c>
      <c r="Q109">
        <v>0</v>
      </c>
      <c r="R109">
        <v>12</v>
      </c>
    </row>
    <row r="110" spans="1:18" hidden="1">
      <c r="A110" t="s">
        <v>4073</v>
      </c>
      <c r="B110" t="s">
        <v>4297</v>
      </c>
      <c r="C110" t="s">
        <v>4376</v>
      </c>
      <c r="D110" t="s">
        <v>4377</v>
      </c>
      <c r="E110" t="s">
        <v>4378</v>
      </c>
      <c r="F110" t="s">
        <v>4311</v>
      </c>
      <c r="G110" t="s">
        <v>4312</v>
      </c>
      <c r="H110" t="str">
        <v>Area 1</v>
      </c>
      <c r="I110" t="s">
        <v>4304</v>
      </c>
      <c r="J110" t="str">
        <v>Rejeki Toyota</v>
      </c>
      <c r="K110" t="str">
        <v>Rejeki Toyota</v>
      </c>
      <c r="L110" s="3">
        <v>0</v>
      </c>
      <c r="M110">
        <v>0</v>
      </c>
      <c r="N110">
        <v>0</v>
      </c>
      <c r="O110">
        <v>0</v>
      </c>
      <c r="P110">
        <v>0</v>
      </c>
      <c r="Q110">
        <v>0</v>
      </c>
      <c r="R110">
        <v>17</v>
      </c>
    </row>
    <row r="111" spans="1:18" hidden="1">
      <c r="A111" t="s">
        <v>4073</v>
      </c>
      <c r="B111" t="s">
        <v>4297</v>
      </c>
      <c r="C111">
        <v>1025</v>
      </c>
      <c r="D111" t="s">
        <v>4379</v>
      </c>
      <c r="E111" t="s">
        <v>4380</v>
      </c>
      <c r="F111" t="s">
        <v>4302</v>
      </c>
      <c r="G111" t="s">
        <v>4303</v>
      </c>
      <c r="H111" t="str">
        <v>Area 1</v>
      </c>
      <c r="I111" t="s">
        <v>4304</v>
      </c>
      <c r="J111" t="str">
        <v>Auto2000</v>
      </c>
      <c r="K111" t="str">
        <v>Auto2000 West Java</v>
      </c>
      <c r="L111" s="3" t="str">
        <v>1</v>
      </c>
      <c r="M111" t="str">
        <v>1</v>
      </c>
      <c r="N111">
        <v>1</v>
      </c>
      <c r="O111">
        <v>1</v>
      </c>
      <c r="P111">
        <v>0</v>
      </c>
      <c r="Q111">
        <v>0</v>
      </c>
      <c r="R111">
        <v>12</v>
      </c>
    </row>
    <row r="112" spans="1:18" hidden="1">
      <c r="A112" t="s">
        <v>4073</v>
      </c>
      <c r="B112" t="s">
        <v>4297</v>
      </c>
      <c r="C112">
        <v>1202</v>
      </c>
      <c r="D112" t="s">
        <v>4381</v>
      </c>
      <c r="E112" t="s">
        <v>4382</v>
      </c>
      <c r="F112" t="s">
        <v>4302</v>
      </c>
      <c r="G112" t="s">
        <v>4303</v>
      </c>
      <c r="H112" t="str">
        <v>Area 1</v>
      </c>
      <c r="I112" t="s">
        <v>4304</v>
      </c>
      <c r="J112" t="str">
        <v>Auto2000</v>
      </c>
      <c r="K112" t="str">
        <v>Auto2000 West Java</v>
      </c>
      <c r="L112" s="3" t="str">
        <v>1</v>
      </c>
      <c r="M112" t="str">
        <v>1</v>
      </c>
      <c r="N112">
        <v>1</v>
      </c>
      <c r="O112">
        <v>1</v>
      </c>
      <c r="P112">
        <v>0</v>
      </c>
      <c r="Q112">
        <v>0</v>
      </c>
      <c r="R112">
        <v>12</v>
      </c>
    </row>
    <row r="113" spans="1:18" hidden="1">
      <c r="A113" t="s">
        <v>4073</v>
      </c>
      <c r="B113" t="s">
        <v>4297</v>
      </c>
      <c r="C113" t="s">
        <v>4383</v>
      </c>
      <c r="D113" t="s">
        <v>4384</v>
      </c>
      <c r="E113" t="s">
        <v>4385</v>
      </c>
      <c r="F113" t="s">
        <v>4386</v>
      </c>
      <c r="G113" t="s">
        <v>4387</v>
      </c>
      <c r="H113" t="str">
        <v>Area 1</v>
      </c>
      <c r="I113" t="s">
        <v>4304</v>
      </c>
      <c r="J113" t="str">
        <v>Duta Cendana</v>
      </c>
      <c r="K113" t="str">
        <v>Duta Cendana</v>
      </c>
      <c r="L113" s="3">
        <v>0</v>
      </c>
      <c r="M113">
        <v>0</v>
      </c>
      <c r="N113">
        <v>0</v>
      </c>
      <c r="O113">
        <v>0</v>
      </c>
      <c r="P113">
        <v>0</v>
      </c>
      <c r="Q113">
        <v>0</v>
      </c>
      <c r="R113">
        <v>14</v>
      </c>
    </row>
    <row r="114" spans="1:18" hidden="1">
      <c r="A114" t="s">
        <v>4073</v>
      </c>
      <c r="B114" t="s">
        <v>4297</v>
      </c>
      <c r="C114">
        <v>1203</v>
      </c>
      <c r="D114" t="s">
        <v>4388</v>
      </c>
      <c r="E114" t="s">
        <v>4389</v>
      </c>
      <c r="F114" t="s">
        <v>4302</v>
      </c>
      <c r="G114" t="s">
        <v>4303</v>
      </c>
      <c r="H114" t="str">
        <v>Area 1</v>
      </c>
      <c r="I114" t="s">
        <v>4304</v>
      </c>
      <c r="J114" t="str">
        <v>Auto2000</v>
      </c>
      <c r="K114" t="str">
        <v>Auto2000 West Java</v>
      </c>
      <c r="L114" s="3" t="str">
        <v>1</v>
      </c>
      <c r="M114" t="str">
        <v>1</v>
      </c>
      <c r="N114">
        <v>1</v>
      </c>
      <c r="O114">
        <v>1</v>
      </c>
      <c r="P114">
        <v>0</v>
      </c>
      <c r="Q114">
        <v>0</v>
      </c>
      <c r="R114">
        <v>12</v>
      </c>
    </row>
    <row r="115" spans="1:18" hidden="1">
      <c r="A115" t="s">
        <v>4073</v>
      </c>
      <c r="B115" t="s">
        <v>4297</v>
      </c>
      <c r="C115">
        <v>1112</v>
      </c>
      <c r="D115" t="s">
        <v>4390</v>
      </c>
      <c r="E115" t="s">
        <v>4391</v>
      </c>
      <c r="F115" t="s">
        <v>4081</v>
      </c>
      <c r="G115" t="s">
        <v>4082</v>
      </c>
      <c r="H115" t="str">
        <v>Area 1</v>
      </c>
      <c r="J115" t="str">
        <v>Auto2000</v>
      </c>
      <c r="K115" t="str">
        <v>Auto2000</v>
      </c>
      <c r="L115" s="3" t="str">
        <v>1</v>
      </c>
      <c r="M115" t="str">
        <v>1</v>
      </c>
      <c r="N115">
        <v>1</v>
      </c>
      <c r="O115">
        <v>1</v>
      </c>
      <c r="P115">
        <v>0</v>
      </c>
      <c r="Q115">
        <v>0</v>
      </c>
      <c r="R115">
        <v>3</v>
      </c>
    </row>
    <row r="116" spans="1:18" hidden="1">
      <c r="A116" t="s">
        <v>4073</v>
      </c>
      <c r="B116" t="s">
        <v>4297</v>
      </c>
      <c r="C116" t="s">
        <v>4392</v>
      </c>
      <c r="D116" t="s">
        <v>4393</v>
      </c>
      <c r="E116" t="s">
        <v>4394</v>
      </c>
      <c r="F116" t="s">
        <v>4311</v>
      </c>
      <c r="G116" t="s">
        <v>4312</v>
      </c>
      <c r="H116" t="str">
        <v>Area 1</v>
      </c>
      <c r="I116" t="s">
        <v>4304</v>
      </c>
      <c r="J116" t="str">
        <v>Rejeki Toyota</v>
      </c>
      <c r="K116" t="str">
        <v>Rejeki Toyota</v>
      </c>
      <c r="L116" s="3">
        <v>0</v>
      </c>
      <c r="M116">
        <v>0</v>
      </c>
      <c r="N116">
        <v>0</v>
      </c>
      <c r="O116">
        <v>0</v>
      </c>
      <c r="P116">
        <v>0</v>
      </c>
      <c r="Q116">
        <v>0</v>
      </c>
      <c r="R116">
        <v>17</v>
      </c>
    </row>
    <row r="117" spans="1:18" hidden="1">
      <c r="A117" t="s">
        <v>4073</v>
      </c>
      <c r="B117" t="s">
        <v>4297</v>
      </c>
      <c r="C117" t="s">
        <v>4395</v>
      </c>
      <c r="D117" t="s">
        <v>4396</v>
      </c>
      <c r="E117" t="s">
        <v>4397</v>
      </c>
      <c r="F117" t="s">
        <v>4398</v>
      </c>
      <c r="G117" t="s">
        <v>4399</v>
      </c>
      <c r="H117" t="str">
        <v>Area 1</v>
      </c>
      <c r="I117" t="s">
        <v>4304</v>
      </c>
      <c r="J117" t="str">
        <v>Astrido Toyota</v>
      </c>
      <c r="K117" t="str">
        <v>Astrido Toyota West Java</v>
      </c>
      <c r="L117" s="3" t="str">
        <v>4</v>
      </c>
      <c r="M117" t="str">
        <v>4</v>
      </c>
      <c r="N117">
        <v>0</v>
      </c>
      <c r="O117">
        <v>0</v>
      </c>
      <c r="P117">
        <v>0</v>
      </c>
      <c r="Q117">
        <v>0</v>
      </c>
      <c r="R117">
        <v>11</v>
      </c>
    </row>
    <row r="118" spans="1:18" hidden="1">
      <c r="A118" t="s">
        <v>4073</v>
      </c>
      <c r="B118" t="s">
        <v>4297</v>
      </c>
      <c r="C118" t="s">
        <v>4400</v>
      </c>
      <c r="D118" t="s">
        <v>4401</v>
      </c>
      <c r="E118" t="s">
        <v>4402</v>
      </c>
      <c r="F118" t="s">
        <v>4337</v>
      </c>
      <c r="G118" t="s">
        <v>4338</v>
      </c>
      <c r="H118" t="str">
        <v>Area 1</v>
      </c>
      <c r="I118" t="s">
        <v>4304</v>
      </c>
      <c r="J118" t="str">
        <v>Merdeka Motor</v>
      </c>
      <c r="K118" t="str">
        <v>Merdeka Motor</v>
      </c>
      <c r="L118" s="3">
        <v>0</v>
      </c>
      <c r="M118">
        <v>0</v>
      </c>
      <c r="N118">
        <v>0</v>
      </c>
      <c r="O118">
        <v>0</v>
      </c>
      <c r="P118">
        <v>0</v>
      </c>
      <c r="Q118">
        <v>0</v>
      </c>
      <c r="R118">
        <v>15</v>
      </c>
    </row>
    <row r="119" spans="1:18" hidden="1">
      <c r="A119" t="s">
        <v>4073</v>
      </c>
      <c r="B119" t="s">
        <v>4297</v>
      </c>
      <c r="C119" t="s">
        <v>4403</v>
      </c>
      <c r="D119" t="s">
        <v>4404</v>
      </c>
      <c r="E119" t="s">
        <v>4405</v>
      </c>
      <c r="F119" t="s">
        <v>4094</v>
      </c>
      <c r="G119" t="s">
        <v>4095</v>
      </c>
      <c r="H119" t="str">
        <v>Area 1</v>
      </c>
      <c r="J119" t="str">
        <v>Tunas Toyota</v>
      </c>
      <c r="K119" t="str">
        <v>Tunas Toyota</v>
      </c>
      <c r="L119" s="3" t="str">
        <v>3</v>
      </c>
      <c r="M119" t="str">
        <v>3</v>
      </c>
      <c r="N119">
        <v>3</v>
      </c>
      <c r="O119">
        <v>3</v>
      </c>
      <c r="P119">
        <v>0</v>
      </c>
      <c r="Q119">
        <v>0</v>
      </c>
      <c r="R119">
        <v>8</v>
      </c>
    </row>
    <row r="120" spans="1:18" hidden="1">
      <c r="A120" t="s">
        <v>4073</v>
      </c>
      <c r="B120" t="s">
        <v>4297</v>
      </c>
      <c r="C120">
        <v>1016</v>
      </c>
      <c r="D120" t="s">
        <v>4406</v>
      </c>
      <c r="E120" t="s">
        <v>4407</v>
      </c>
      <c r="F120" t="s">
        <v>4302</v>
      </c>
      <c r="G120" t="s">
        <v>4303</v>
      </c>
      <c r="H120" t="str">
        <v>Area 1</v>
      </c>
      <c r="I120" t="s">
        <v>4304</v>
      </c>
      <c r="J120" t="str">
        <v>Auto2000</v>
      </c>
      <c r="K120" t="str">
        <v>Auto2000 West Java</v>
      </c>
      <c r="L120" s="3" t="str">
        <v>1</v>
      </c>
      <c r="M120" t="str">
        <v>1</v>
      </c>
      <c r="N120">
        <v>1</v>
      </c>
      <c r="O120">
        <v>1</v>
      </c>
      <c r="P120">
        <v>0</v>
      </c>
      <c r="Q120">
        <v>0</v>
      </c>
      <c r="R120">
        <v>12</v>
      </c>
    </row>
    <row r="121" spans="1:18" hidden="1">
      <c r="A121" t="s">
        <v>4073</v>
      </c>
      <c r="B121" t="s">
        <v>4297</v>
      </c>
      <c r="C121">
        <v>1114</v>
      </c>
      <c r="D121" t="s">
        <v>4408</v>
      </c>
      <c r="E121" t="s">
        <v>4409</v>
      </c>
      <c r="F121" t="s">
        <v>4081</v>
      </c>
      <c r="G121" t="s">
        <v>4082</v>
      </c>
      <c r="H121" t="str">
        <v>Area 1</v>
      </c>
      <c r="J121" t="str">
        <v>Auto2000</v>
      </c>
      <c r="K121" t="str">
        <v>Auto2000</v>
      </c>
      <c r="L121" s="3" t="str">
        <v>1</v>
      </c>
      <c r="M121" t="str">
        <v>1</v>
      </c>
      <c r="N121">
        <v>1</v>
      </c>
      <c r="O121">
        <v>1</v>
      </c>
      <c r="P121">
        <v>0</v>
      </c>
      <c r="Q121">
        <v>0</v>
      </c>
      <c r="R121">
        <v>3</v>
      </c>
    </row>
    <row r="122" spans="1:18" hidden="1">
      <c r="A122" t="s">
        <v>4073</v>
      </c>
      <c r="B122" t="s">
        <v>4297</v>
      </c>
      <c r="C122">
        <v>1018</v>
      </c>
      <c r="D122" t="s">
        <v>4410</v>
      </c>
      <c r="E122" t="s">
        <v>4411</v>
      </c>
      <c r="F122" t="s">
        <v>4302</v>
      </c>
      <c r="G122" t="s">
        <v>4303</v>
      </c>
      <c r="H122" t="str">
        <v>Area 1</v>
      </c>
      <c r="I122" t="s">
        <v>4304</v>
      </c>
      <c r="J122" t="str">
        <v>Auto2000</v>
      </c>
      <c r="K122" t="str">
        <v>Auto2000 West Java</v>
      </c>
      <c r="L122" s="3" t="str">
        <v>1</v>
      </c>
      <c r="M122" t="str">
        <v>1</v>
      </c>
      <c r="N122">
        <v>1</v>
      </c>
      <c r="O122">
        <v>1</v>
      </c>
      <c r="P122">
        <v>0</v>
      </c>
      <c r="Q122">
        <v>0</v>
      </c>
      <c r="R122">
        <v>12</v>
      </c>
    </row>
    <row r="123" spans="1:18" hidden="1">
      <c r="A123" t="s">
        <v>4073</v>
      </c>
      <c r="B123" t="s">
        <v>4297</v>
      </c>
      <c r="C123">
        <v>1026</v>
      </c>
      <c r="D123" t="s">
        <v>4412</v>
      </c>
      <c r="E123" t="s">
        <v>4413</v>
      </c>
      <c r="F123" t="s">
        <v>4081</v>
      </c>
      <c r="G123" t="s">
        <v>4082</v>
      </c>
      <c r="H123" t="str">
        <v>Area 1</v>
      </c>
      <c r="J123" t="str">
        <v>Auto2000</v>
      </c>
      <c r="K123" t="str">
        <v>Auto2000</v>
      </c>
      <c r="L123" s="3" t="str">
        <v>1</v>
      </c>
      <c r="M123" t="str">
        <v>1</v>
      </c>
      <c r="N123">
        <v>1</v>
      </c>
      <c r="O123">
        <v>1</v>
      </c>
      <c r="P123">
        <v>0</v>
      </c>
      <c r="Q123">
        <v>0</v>
      </c>
      <c r="R123">
        <v>3</v>
      </c>
    </row>
    <row r="124" spans="1:18" hidden="1">
      <c r="A124" t="s">
        <v>4073</v>
      </c>
      <c r="B124" t="s">
        <v>4297</v>
      </c>
      <c r="C124" t="s">
        <v>4414</v>
      </c>
      <c r="D124" t="s">
        <v>4415</v>
      </c>
      <c r="E124" t="s">
        <v>4416</v>
      </c>
      <c r="F124" t="s">
        <v>4417</v>
      </c>
      <c r="G124" t="s">
        <v>4418</v>
      </c>
      <c r="H124" t="str">
        <v>Area 1</v>
      </c>
      <c r="J124" t="str">
        <v>Anzon Toyota</v>
      </c>
      <c r="K124" t="str">
        <v>Anzon Toyota</v>
      </c>
      <c r="L124" s="3">
        <v>0</v>
      </c>
      <c r="M124">
        <v>0</v>
      </c>
      <c r="N124">
        <v>4</v>
      </c>
      <c r="O124">
        <v>4</v>
      </c>
      <c r="P124">
        <v>0</v>
      </c>
      <c r="Q124">
        <v>0</v>
      </c>
      <c r="R124">
        <v>1</v>
      </c>
    </row>
    <row r="125" spans="1:18" hidden="1">
      <c r="A125" t="s">
        <v>4073</v>
      </c>
      <c r="B125" t="s">
        <v>4297</v>
      </c>
      <c r="C125" t="s">
        <v>4419</v>
      </c>
      <c r="D125" t="s">
        <v>4420</v>
      </c>
      <c r="E125" t="s">
        <v>4421</v>
      </c>
      <c r="F125" t="s">
        <v>4094</v>
      </c>
      <c r="G125" t="s">
        <v>4095</v>
      </c>
      <c r="H125" t="str">
        <v>Area 1</v>
      </c>
      <c r="J125" t="str">
        <v>Tunas Toyota</v>
      </c>
      <c r="K125" t="str">
        <v>Tunas Toyota</v>
      </c>
      <c r="L125" s="3" t="str">
        <v>3</v>
      </c>
      <c r="M125" t="str">
        <v>3</v>
      </c>
      <c r="N125">
        <v>3</v>
      </c>
      <c r="O125">
        <v>3</v>
      </c>
      <c r="P125">
        <v>0</v>
      </c>
      <c r="Q125">
        <v>0</v>
      </c>
      <c r="R125">
        <v>8</v>
      </c>
    </row>
    <row r="126" spans="1:18" hidden="1">
      <c r="A126" t="s">
        <v>4073</v>
      </c>
      <c r="B126" t="s">
        <v>4297</v>
      </c>
      <c r="C126">
        <v>1022</v>
      </c>
      <c r="D126" t="s">
        <v>4422</v>
      </c>
      <c r="E126" t="s">
        <v>4423</v>
      </c>
      <c r="F126" t="s">
        <v>4302</v>
      </c>
      <c r="G126" t="s">
        <v>4303</v>
      </c>
      <c r="H126" t="str">
        <v>Area 1</v>
      </c>
      <c r="I126" t="s">
        <v>4304</v>
      </c>
      <c r="J126" t="str">
        <v>Auto2000</v>
      </c>
      <c r="K126" t="str">
        <v>Auto2000 West Java</v>
      </c>
      <c r="L126" s="3" t="str">
        <v>1</v>
      </c>
      <c r="M126" t="str">
        <v>1</v>
      </c>
      <c r="N126">
        <v>1</v>
      </c>
      <c r="O126">
        <v>1</v>
      </c>
      <c r="P126">
        <v>0</v>
      </c>
      <c r="Q126">
        <v>0</v>
      </c>
      <c r="R126">
        <v>12</v>
      </c>
    </row>
    <row r="127" spans="1:18" hidden="1">
      <c r="A127" t="s">
        <v>4073</v>
      </c>
      <c r="B127" t="s">
        <v>4297</v>
      </c>
      <c r="C127" t="s">
        <v>4424</v>
      </c>
      <c r="D127" t="s">
        <v>4425</v>
      </c>
      <c r="E127" t="s">
        <v>4426</v>
      </c>
      <c r="F127" t="s">
        <v>4427</v>
      </c>
      <c r="G127" t="s">
        <v>4428</v>
      </c>
      <c r="H127" t="str">
        <v>Area 1</v>
      </c>
      <c r="I127" t="s">
        <v>4304</v>
      </c>
      <c r="J127" t="str">
        <v>Budi Jaya</v>
      </c>
      <c r="K127" t="str">
        <v>Budi Jaya</v>
      </c>
      <c r="L127" s="3">
        <v>0</v>
      </c>
      <c r="M127">
        <v>0</v>
      </c>
      <c r="N127">
        <v>0</v>
      </c>
      <c r="O127">
        <v>0</v>
      </c>
      <c r="P127">
        <v>0</v>
      </c>
      <c r="Q127">
        <v>0</v>
      </c>
      <c r="R127">
        <v>13</v>
      </c>
    </row>
    <row r="128" spans="1:18" hidden="1">
      <c r="A128" t="s">
        <v>4073</v>
      </c>
      <c r="B128" t="s">
        <v>4297</v>
      </c>
      <c r="C128">
        <v>1206</v>
      </c>
      <c r="D128" t="s">
        <v>4429</v>
      </c>
      <c r="E128" t="s">
        <v>4430</v>
      </c>
      <c r="F128" t="s">
        <v>4081</v>
      </c>
      <c r="G128" t="s">
        <v>4082</v>
      </c>
      <c r="H128" t="str">
        <v>Area 1</v>
      </c>
      <c r="J128" t="str">
        <v>Auto2000</v>
      </c>
      <c r="K128" t="str">
        <v>Auto2000</v>
      </c>
      <c r="L128" s="3" t="str">
        <v>1</v>
      </c>
      <c r="M128" t="str">
        <v>1</v>
      </c>
      <c r="N128">
        <v>1</v>
      </c>
      <c r="O128">
        <v>1</v>
      </c>
      <c r="P128">
        <v>0</v>
      </c>
      <c r="Q128">
        <v>0</v>
      </c>
      <c r="R128">
        <v>3</v>
      </c>
    </row>
    <row r="129" spans="1:18" hidden="1">
      <c r="A129" t="s">
        <v>4073</v>
      </c>
      <c r="B129" t="s">
        <v>4297</v>
      </c>
      <c r="C129">
        <v>1021</v>
      </c>
      <c r="D129" t="s">
        <v>4431</v>
      </c>
      <c r="E129" t="s">
        <v>4432</v>
      </c>
      <c r="F129" t="s">
        <v>4302</v>
      </c>
      <c r="G129" t="s">
        <v>4303</v>
      </c>
      <c r="H129" t="str">
        <v>Area 1</v>
      </c>
      <c r="I129" t="s">
        <v>4304</v>
      </c>
      <c r="J129" t="str">
        <v>Auto2000</v>
      </c>
      <c r="K129" t="str">
        <v>Auto2000 West Java</v>
      </c>
      <c r="L129" s="3" t="str">
        <v>1</v>
      </c>
      <c r="M129" t="str">
        <v>1</v>
      </c>
      <c r="N129">
        <v>1</v>
      </c>
      <c r="O129">
        <v>1</v>
      </c>
      <c r="P129">
        <v>0</v>
      </c>
      <c r="Q129">
        <v>0</v>
      </c>
      <c r="R129">
        <v>12</v>
      </c>
    </row>
    <row r="130" spans="1:18" hidden="1">
      <c r="A130" t="s">
        <v>4073</v>
      </c>
      <c r="B130" t="s">
        <v>4297</v>
      </c>
      <c r="C130">
        <v>1208</v>
      </c>
      <c r="D130" t="s">
        <v>4433</v>
      </c>
      <c r="E130" t="s">
        <v>4434</v>
      </c>
      <c r="F130" t="s">
        <v>4302</v>
      </c>
      <c r="G130" t="s">
        <v>4303</v>
      </c>
      <c r="H130" t="str">
        <v>Area 1</v>
      </c>
      <c r="I130" t="s">
        <v>4304</v>
      </c>
      <c r="J130" t="str">
        <v>Auto2000</v>
      </c>
      <c r="K130" t="str">
        <v>Auto2000 West Java</v>
      </c>
      <c r="L130" s="3" t="str">
        <v>1</v>
      </c>
      <c r="M130" t="str">
        <v>1</v>
      </c>
      <c r="N130">
        <v>1</v>
      </c>
      <c r="O130">
        <v>1</v>
      </c>
      <c r="P130">
        <v>0</v>
      </c>
      <c r="Q130">
        <v>0</v>
      </c>
      <c r="R130">
        <v>12</v>
      </c>
    </row>
    <row r="131" spans="1:18" hidden="1">
      <c r="A131" t="s">
        <v>4073</v>
      </c>
      <c r="B131" t="s">
        <v>4297</v>
      </c>
      <c r="C131" t="s">
        <v>4435</v>
      </c>
      <c r="D131" t="s">
        <v>4436</v>
      </c>
      <c r="E131" t="s">
        <v>4437</v>
      </c>
      <c r="F131" t="s">
        <v>4438</v>
      </c>
      <c r="G131" t="s">
        <v>4439</v>
      </c>
      <c r="H131" t="str">
        <v>Area 1</v>
      </c>
      <c r="I131" t="s">
        <v>4304</v>
      </c>
      <c r="J131" t="str">
        <v>Tunas Toyota</v>
      </c>
      <c r="K131" t="str">
        <v>Tunas Toyota West Java</v>
      </c>
      <c r="L131" s="3" t="str">
        <v>3</v>
      </c>
      <c r="M131" t="str">
        <v>3</v>
      </c>
      <c r="N131">
        <v>3</v>
      </c>
      <c r="O131">
        <v>3</v>
      </c>
      <c r="P131">
        <v>0</v>
      </c>
      <c r="Q131">
        <v>0</v>
      </c>
      <c r="R131">
        <v>20</v>
      </c>
    </row>
    <row r="132" spans="1:18" hidden="1">
      <c r="A132" t="s">
        <v>4073</v>
      </c>
      <c r="B132" t="s">
        <v>4297</v>
      </c>
      <c r="C132" t="s">
        <v>4440</v>
      </c>
      <c r="D132" t="s">
        <v>4441</v>
      </c>
      <c r="E132" t="s">
        <v>4442</v>
      </c>
      <c r="F132" t="s">
        <v>4316</v>
      </c>
      <c r="G132" t="s">
        <v>4317</v>
      </c>
      <c r="H132" t="str">
        <v>Area 1</v>
      </c>
      <c r="I132" t="s">
        <v>4304</v>
      </c>
      <c r="J132" t="str">
        <v>Wijaya Toyota</v>
      </c>
      <c r="K132" t="str">
        <v>Wijaya Toyota</v>
      </c>
      <c r="L132" s="3">
        <v>0</v>
      </c>
      <c r="M132">
        <v>0</v>
      </c>
      <c r="N132">
        <v>0</v>
      </c>
      <c r="O132">
        <v>0</v>
      </c>
      <c r="P132">
        <v>0</v>
      </c>
      <c r="Q132">
        <v>0</v>
      </c>
      <c r="R132">
        <v>21</v>
      </c>
    </row>
    <row r="133" spans="1:18" hidden="1">
      <c r="A133" t="s">
        <v>4073</v>
      </c>
      <c r="B133" t="s">
        <v>4297</v>
      </c>
      <c r="C133" t="s">
        <v>4443</v>
      </c>
      <c r="D133" t="s">
        <v>4444</v>
      </c>
      <c r="E133" t="s">
        <v>4445</v>
      </c>
      <c r="F133" t="s">
        <v>4112</v>
      </c>
      <c r="G133" t="s">
        <v>4113</v>
      </c>
      <c r="H133" t="str">
        <v>Area 1</v>
      </c>
      <c r="J133" t="str">
        <v>Plaza Toyota</v>
      </c>
      <c r="K133" t="str">
        <v>Plaza Toyota</v>
      </c>
      <c r="L133" s="3" t="str">
        <v>5</v>
      </c>
      <c r="M133" t="str">
        <v>5</v>
      </c>
      <c r="N133">
        <v>5</v>
      </c>
      <c r="O133">
        <v>5</v>
      </c>
      <c r="P133">
        <v>0</v>
      </c>
      <c r="Q133">
        <v>0</v>
      </c>
      <c r="R133">
        <v>6</v>
      </c>
    </row>
    <row r="134" spans="1:18" hidden="1">
      <c r="A134" t="s">
        <v>4073</v>
      </c>
      <c r="B134" t="s">
        <v>4297</v>
      </c>
      <c r="C134" t="s">
        <v>4446</v>
      </c>
      <c r="D134" t="s">
        <v>4447</v>
      </c>
      <c r="E134" t="s">
        <v>4448</v>
      </c>
      <c r="F134" t="s">
        <v>4316</v>
      </c>
      <c r="G134" t="s">
        <v>4317</v>
      </c>
      <c r="H134" t="str">
        <v>Area 1</v>
      </c>
      <c r="I134" t="s">
        <v>4304</v>
      </c>
      <c r="J134" t="str">
        <v>Wijaya Toyota</v>
      </c>
      <c r="K134" t="str">
        <v>Wijaya Toyota</v>
      </c>
      <c r="L134" s="3">
        <v>0</v>
      </c>
      <c r="M134">
        <v>0</v>
      </c>
      <c r="N134">
        <v>0</v>
      </c>
      <c r="O134">
        <v>0</v>
      </c>
      <c r="P134">
        <v>0</v>
      </c>
      <c r="Q134">
        <v>0</v>
      </c>
      <c r="R134">
        <v>21</v>
      </c>
    </row>
    <row r="135" spans="1:18" hidden="1">
      <c r="A135" t="s">
        <v>4073</v>
      </c>
      <c r="B135" t="s">
        <v>4297</v>
      </c>
      <c r="C135" t="s">
        <v>4449</v>
      </c>
      <c r="D135" t="s">
        <v>4450</v>
      </c>
      <c r="E135" t="s">
        <v>4451</v>
      </c>
      <c r="F135" t="s">
        <v>4105</v>
      </c>
      <c r="G135" t="s">
        <v>4106</v>
      </c>
      <c r="H135" t="str">
        <v>Area 1</v>
      </c>
      <c r="J135" t="str">
        <v>Astrido Toyota</v>
      </c>
      <c r="K135" t="str">
        <v>Astrido Toyota</v>
      </c>
      <c r="L135" s="3" t="str">
        <v>4</v>
      </c>
      <c r="M135" t="str">
        <v>4</v>
      </c>
      <c r="N135">
        <v>0</v>
      </c>
      <c r="O135">
        <v>0</v>
      </c>
      <c r="P135">
        <v>0</v>
      </c>
      <c r="Q135">
        <v>0</v>
      </c>
      <c r="R135">
        <v>2</v>
      </c>
    </row>
    <row r="136" spans="1:18" hidden="1">
      <c r="A136" t="s">
        <v>4073</v>
      </c>
      <c r="B136" t="s">
        <v>4297</v>
      </c>
      <c r="C136" t="s">
        <v>4452</v>
      </c>
      <c r="D136" t="s">
        <v>4453</v>
      </c>
      <c r="E136" t="s">
        <v>4454</v>
      </c>
      <c r="F136" t="s">
        <v>4094</v>
      </c>
      <c r="G136" t="s">
        <v>4095</v>
      </c>
      <c r="H136" t="str">
        <v>Area 1</v>
      </c>
      <c r="J136" t="str">
        <v>Tunas Toyota</v>
      </c>
      <c r="K136" t="str">
        <v>Tunas Toyota</v>
      </c>
      <c r="L136" s="3" t="str">
        <v>3</v>
      </c>
      <c r="M136" t="str">
        <v>3</v>
      </c>
      <c r="N136">
        <v>3</v>
      </c>
      <c r="O136">
        <v>3</v>
      </c>
      <c r="P136">
        <v>0</v>
      </c>
      <c r="Q136">
        <v>0</v>
      </c>
      <c r="R136">
        <v>8</v>
      </c>
    </row>
    <row r="137" spans="1:18" hidden="1">
      <c r="A137" t="s">
        <v>4073</v>
      </c>
      <c r="B137" t="s">
        <v>4297</v>
      </c>
      <c r="C137" t="s">
        <v>4455</v>
      </c>
      <c r="D137" t="s">
        <v>4456</v>
      </c>
      <c r="E137" t="s">
        <v>4457</v>
      </c>
      <c r="F137" t="s">
        <v>4458</v>
      </c>
      <c r="G137" t="s">
        <v>4459</v>
      </c>
      <c r="H137" t="str">
        <v>Area 1</v>
      </c>
      <c r="I137" t="s">
        <v>4304</v>
      </c>
      <c r="J137" t="str">
        <v>Sinar Mas</v>
      </c>
      <c r="K137" t="str">
        <v>Sinar Mas</v>
      </c>
      <c r="L137" s="3">
        <v>0</v>
      </c>
      <c r="M137">
        <v>0</v>
      </c>
      <c r="N137">
        <v>0</v>
      </c>
      <c r="O137">
        <v>0</v>
      </c>
      <c r="P137">
        <v>0</v>
      </c>
      <c r="Q137">
        <v>0</v>
      </c>
      <c r="R137">
        <v>19</v>
      </c>
    </row>
    <row r="138" spans="1:18" hidden="1">
      <c r="A138" t="s">
        <v>4073</v>
      </c>
      <c r="B138" t="s">
        <v>4297</v>
      </c>
      <c r="C138">
        <v>1023</v>
      </c>
      <c r="D138" t="s">
        <v>4460</v>
      </c>
      <c r="E138" t="s">
        <v>4461</v>
      </c>
      <c r="F138" t="s">
        <v>4081</v>
      </c>
      <c r="G138" t="s">
        <v>4082</v>
      </c>
      <c r="H138" t="str">
        <v>Area 1</v>
      </c>
      <c r="J138" t="str">
        <v>Auto2000</v>
      </c>
      <c r="K138" t="str">
        <v>Auto2000</v>
      </c>
      <c r="L138" s="3" t="str">
        <v>1</v>
      </c>
      <c r="M138" t="str">
        <v>1</v>
      </c>
      <c r="N138">
        <v>1</v>
      </c>
      <c r="O138">
        <v>1</v>
      </c>
      <c r="P138">
        <v>0</v>
      </c>
      <c r="Q138">
        <v>0</v>
      </c>
      <c r="R138">
        <v>3</v>
      </c>
    </row>
    <row r="139" spans="1:18" hidden="1">
      <c r="A139" t="s">
        <v>4073</v>
      </c>
      <c r="B139" t="s">
        <v>4297</v>
      </c>
      <c r="C139" t="s">
        <v>4462</v>
      </c>
      <c r="D139" t="s">
        <v>4463</v>
      </c>
      <c r="E139" t="s">
        <v>4464</v>
      </c>
      <c r="F139" t="s">
        <v>4332</v>
      </c>
      <c r="G139" t="s">
        <v>4333</v>
      </c>
      <c r="H139" t="str">
        <v>Area 1</v>
      </c>
      <c r="J139" t="str">
        <v>Setiajaya Toyota</v>
      </c>
      <c r="K139" t="str">
        <v>Setiajaya Toyota</v>
      </c>
      <c r="L139" s="3">
        <v>0</v>
      </c>
      <c r="M139">
        <v>0</v>
      </c>
      <c r="N139">
        <v>0</v>
      </c>
      <c r="O139">
        <v>0</v>
      </c>
      <c r="P139">
        <v>0</v>
      </c>
      <c r="Q139">
        <v>0</v>
      </c>
      <c r="R139">
        <v>7</v>
      </c>
    </row>
    <row r="140" spans="1:18" hidden="1">
      <c r="A140" t="s">
        <v>4073</v>
      </c>
      <c r="B140" t="s">
        <v>4297</v>
      </c>
      <c r="C140" t="s">
        <v>4465</v>
      </c>
      <c r="D140" t="s">
        <v>4466</v>
      </c>
      <c r="E140" t="s">
        <v>4467</v>
      </c>
      <c r="F140" t="s">
        <v>4438</v>
      </c>
      <c r="G140" t="s">
        <v>4439</v>
      </c>
      <c r="H140" t="str">
        <v>Area 1</v>
      </c>
      <c r="I140" t="s">
        <v>4304</v>
      </c>
      <c r="J140" t="str">
        <v>Tunas Toyota</v>
      </c>
      <c r="K140" t="str">
        <v>Tunas Toyota West Java</v>
      </c>
      <c r="L140" s="3" t="str">
        <v>3</v>
      </c>
      <c r="M140" t="str">
        <v>3</v>
      </c>
      <c r="N140">
        <v>3</v>
      </c>
      <c r="O140">
        <v>3</v>
      </c>
      <c r="P140">
        <v>0</v>
      </c>
      <c r="Q140">
        <v>0</v>
      </c>
      <c r="R140">
        <v>20</v>
      </c>
    </row>
    <row r="141" spans="1:18" hidden="1">
      <c r="A141" t="s">
        <v>4073</v>
      </c>
      <c r="B141" t="s">
        <v>4297</v>
      </c>
      <c r="C141" t="s">
        <v>4468</v>
      </c>
      <c r="D141" t="s">
        <v>4469</v>
      </c>
      <c r="E141" t="s">
        <v>4470</v>
      </c>
      <c r="F141" t="s">
        <v>4471</v>
      </c>
      <c r="G141" t="s">
        <v>4472</v>
      </c>
      <c r="H141" t="str">
        <v>Area 1</v>
      </c>
      <c r="I141" t="s">
        <v>4304</v>
      </c>
      <c r="J141" t="str">
        <v>Plaza Toyota</v>
      </c>
      <c r="K141" t="str">
        <v>Plaza Toyota West Java</v>
      </c>
      <c r="L141" s="3" t="str">
        <v>5</v>
      </c>
      <c r="M141" t="str">
        <v>5</v>
      </c>
      <c r="N141">
        <v>5</v>
      </c>
      <c r="O141">
        <v>5</v>
      </c>
      <c r="P141">
        <v>0</v>
      </c>
      <c r="Q141">
        <v>0</v>
      </c>
      <c r="R141">
        <v>16</v>
      </c>
    </row>
    <row r="142" spans="1:18" hidden="1">
      <c r="A142" t="s">
        <v>4073</v>
      </c>
      <c r="B142" t="s">
        <v>4473</v>
      </c>
      <c r="C142">
        <v>2162</v>
      </c>
      <c r="D142" t="s">
        <v>4474</v>
      </c>
      <c r="E142" t="s">
        <v>4475</v>
      </c>
      <c r="F142" t="s">
        <v>4076</v>
      </c>
      <c r="G142" t="s">
        <v>4077</v>
      </c>
      <c r="H142" t="str">
        <v>Area 1</v>
      </c>
      <c r="I142" t="s">
        <v>4078</v>
      </c>
      <c r="J142" t="str">
        <v>Nasmoco</v>
      </c>
      <c r="K142" t="str">
        <v>New Ratna Motor</v>
      </c>
      <c r="L142" s="3" t="str">
        <v>7</v>
      </c>
      <c r="M142" t="str">
        <v>7</v>
      </c>
      <c r="N142">
        <v>0</v>
      </c>
      <c r="O142">
        <v>0</v>
      </c>
      <c r="P142">
        <v>0</v>
      </c>
      <c r="Q142">
        <v>0</v>
      </c>
      <c r="R142">
        <v>9</v>
      </c>
    </row>
    <row r="143" spans="1:18" hidden="1">
      <c r="A143" t="s">
        <v>4073</v>
      </c>
      <c r="B143" t="s">
        <v>4473</v>
      </c>
      <c r="C143">
        <v>2024</v>
      </c>
      <c r="D143" t="s">
        <v>4476</v>
      </c>
      <c r="E143" t="s">
        <v>4477</v>
      </c>
      <c r="F143" t="s">
        <v>4076</v>
      </c>
      <c r="G143" t="s">
        <v>4077</v>
      </c>
      <c r="H143" t="str">
        <v>Area 1</v>
      </c>
      <c r="I143" t="s">
        <v>4078</v>
      </c>
      <c r="J143" t="str">
        <v>Nasmoco</v>
      </c>
      <c r="K143" t="str">
        <v>New Ratna Motor</v>
      </c>
      <c r="L143" s="3" t="str">
        <v>7</v>
      </c>
      <c r="M143" t="str">
        <v>7</v>
      </c>
      <c r="N143">
        <v>0</v>
      </c>
      <c r="O143">
        <v>0</v>
      </c>
      <c r="P143">
        <v>0</v>
      </c>
      <c r="Q143">
        <v>0</v>
      </c>
      <c r="R143">
        <v>9</v>
      </c>
    </row>
    <row r="144" spans="1:18" hidden="1">
      <c r="A144" t="s">
        <v>4073</v>
      </c>
      <c r="B144" t="s">
        <v>4473</v>
      </c>
      <c r="C144">
        <v>2163</v>
      </c>
      <c r="D144" t="s">
        <v>4478</v>
      </c>
      <c r="E144" t="s">
        <v>4479</v>
      </c>
      <c r="F144" t="s">
        <v>4076</v>
      </c>
      <c r="G144" t="s">
        <v>4077</v>
      </c>
      <c r="H144" t="str">
        <v>Area 1</v>
      </c>
      <c r="I144" t="s">
        <v>4078</v>
      </c>
      <c r="J144" t="str">
        <v>Nasmoco</v>
      </c>
      <c r="K144" t="str">
        <v>New Ratna Motor</v>
      </c>
      <c r="L144" s="3" t="str">
        <v>7</v>
      </c>
      <c r="M144" t="str">
        <v>7</v>
      </c>
      <c r="N144">
        <v>0</v>
      </c>
      <c r="O144">
        <v>0</v>
      </c>
      <c r="P144">
        <v>0</v>
      </c>
      <c r="Q144">
        <v>0</v>
      </c>
      <c r="R144">
        <v>9</v>
      </c>
    </row>
    <row r="145" spans="1:18" hidden="1">
      <c r="A145" t="s">
        <v>4073</v>
      </c>
      <c r="B145" t="s">
        <v>4473</v>
      </c>
      <c r="C145">
        <v>2030</v>
      </c>
      <c r="D145" t="s">
        <v>4480</v>
      </c>
      <c r="E145" t="s">
        <v>4481</v>
      </c>
      <c r="F145" t="s">
        <v>4076</v>
      </c>
      <c r="G145" t="s">
        <v>4077</v>
      </c>
      <c r="H145" t="str">
        <v>Area 1</v>
      </c>
      <c r="I145" t="s">
        <v>4078</v>
      </c>
      <c r="J145" t="str">
        <v>Nasmoco</v>
      </c>
      <c r="K145" t="str">
        <v>New Ratna Motor</v>
      </c>
      <c r="L145" s="3" t="str">
        <v>7</v>
      </c>
      <c r="M145" t="str">
        <v>7</v>
      </c>
      <c r="N145">
        <v>0</v>
      </c>
      <c r="O145">
        <v>0</v>
      </c>
      <c r="P145">
        <v>0</v>
      </c>
      <c r="Q145">
        <v>0</v>
      </c>
      <c r="R145">
        <v>9</v>
      </c>
    </row>
    <row r="146" spans="1:18" hidden="1">
      <c r="A146" t="s">
        <v>4073</v>
      </c>
      <c r="B146" t="s">
        <v>4473</v>
      </c>
      <c r="C146">
        <v>2020</v>
      </c>
      <c r="D146" t="s">
        <v>4482</v>
      </c>
      <c r="E146" t="s">
        <v>4483</v>
      </c>
      <c r="F146" t="s">
        <v>4076</v>
      </c>
      <c r="G146" t="s">
        <v>4077</v>
      </c>
      <c r="H146" t="str">
        <v>Area 1</v>
      </c>
      <c r="I146" t="s">
        <v>4078</v>
      </c>
      <c r="J146" t="str">
        <v>Nasmoco</v>
      </c>
      <c r="K146" t="str">
        <v>New Ratna Motor</v>
      </c>
      <c r="L146" s="3" t="str">
        <v>7</v>
      </c>
      <c r="M146" t="str">
        <v>7</v>
      </c>
      <c r="N146">
        <v>0</v>
      </c>
      <c r="O146">
        <v>0</v>
      </c>
      <c r="P146">
        <v>0</v>
      </c>
      <c r="Q146">
        <v>0</v>
      </c>
      <c r="R146">
        <v>9</v>
      </c>
    </row>
    <row r="147" spans="1:18" hidden="1">
      <c r="A147" t="s">
        <v>4073</v>
      </c>
      <c r="B147" t="s">
        <v>4473</v>
      </c>
      <c r="C147">
        <v>2161</v>
      </c>
      <c r="D147" t="s">
        <v>4484</v>
      </c>
      <c r="E147" t="s">
        <v>4485</v>
      </c>
      <c r="F147" t="s">
        <v>4076</v>
      </c>
      <c r="G147" t="s">
        <v>4077</v>
      </c>
      <c r="H147" t="str">
        <v>Area 1</v>
      </c>
      <c r="I147" t="s">
        <v>4078</v>
      </c>
      <c r="J147" t="str">
        <v>Nasmoco</v>
      </c>
      <c r="K147" t="str">
        <v>New Ratna Motor</v>
      </c>
      <c r="L147" s="3" t="str">
        <v>7</v>
      </c>
      <c r="M147" t="str">
        <v>7</v>
      </c>
      <c r="N147">
        <v>0</v>
      </c>
      <c r="O147">
        <v>0</v>
      </c>
      <c r="P147">
        <v>0</v>
      </c>
      <c r="Q147">
        <v>0</v>
      </c>
      <c r="R147">
        <v>9</v>
      </c>
    </row>
    <row r="148" spans="1:18" hidden="1">
      <c r="A148" t="s">
        <v>4073</v>
      </c>
      <c r="B148" t="s">
        <v>4473</v>
      </c>
      <c r="C148">
        <v>2021</v>
      </c>
      <c r="D148" t="s">
        <v>4486</v>
      </c>
      <c r="E148" t="s">
        <v>4487</v>
      </c>
      <c r="F148" t="s">
        <v>4076</v>
      </c>
      <c r="G148" t="s">
        <v>4077</v>
      </c>
      <c r="H148" t="str">
        <v>Area 1</v>
      </c>
      <c r="I148" t="s">
        <v>4078</v>
      </c>
      <c r="J148" t="str">
        <v>Nasmoco</v>
      </c>
      <c r="K148" t="str">
        <v>New Ratna Motor</v>
      </c>
      <c r="L148" s="3" t="str">
        <v>7</v>
      </c>
      <c r="M148" t="str">
        <v>7</v>
      </c>
      <c r="N148">
        <v>0</v>
      </c>
      <c r="O148">
        <v>0</v>
      </c>
      <c r="P148">
        <v>0</v>
      </c>
      <c r="Q148">
        <v>0</v>
      </c>
      <c r="R148">
        <v>9</v>
      </c>
    </row>
    <row r="149" spans="1:18" hidden="1">
      <c r="A149" t="s">
        <v>4073</v>
      </c>
      <c r="B149" t="s">
        <v>4473</v>
      </c>
      <c r="C149">
        <v>2140</v>
      </c>
      <c r="D149" t="s">
        <v>4488</v>
      </c>
      <c r="E149" t="s">
        <v>4489</v>
      </c>
      <c r="F149" t="s">
        <v>4076</v>
      </c>
      <c r="G149" t="s">
        <v>4077</v>
      </c>
      <c r="H149" t="str">
        <v>Area 1</v>
      </c>
      <c r="I149" t="s">
        <v>4078</v>
      </c>
      <c r="J149" t="str">
        <v>Nasmoco</v>
      </c>
      <c r="K149" t="str">
        <v>New Ratna Motor</v>
      </c>
      <c r="L149" s="3" t="str">
        <v>7</v>
      </c>
      <c r="M149" t="str">
        <v>7</v>
      </c>
      <c r="N149">
        <v>0</v>
      </c>
      <c r="O149">
        <v>0</v>
      </c>
      <c r="P149">
        <v>0</v>
      </c>
      <c r="Q149">
        <v>0</v>
      </c>
      <c r="R149">
        <v>9</v>
      </c>
    </row>
    <row r="150" spans="1:18" hidden="1">
      <c r="A150" t="s">
        <v>4073</v>
      </c>
      <c r="B150" t="s">
        <v>4473</v>
      </c>
      <c r="C150">
        <v>2152</v>
      </c>
      <c r="D150" t="s">
        <v>4490</v>
      </c>
      <c r="E150" t="s">
        <v>4491</v>
      </c>
      <c r="F150" t="s">
        <v>4076</v>
      </c>
      <c r="G150" t="s">
        <v>4077</v>
      </c>
      <c r="H150" t="str">
        <v>Area 1</v>
      </c>
      <c r="I150" t="s">
        <v>4078</v>
      </c>
      <c r="J150" t="str">
        <v>Nasmoco</v>
      </c>
      <c r="K150" t="str">
        <v>New Ratna Motor</v>
      </c>
      <c r="L150" s="3" t="str">
        <v>7</v>
      </c>
      <c r="M150" t="str">
        <v>7</v>
      </c>
      <c r="N150">
        <v>0</v>
      </c>
      <c r="O150">
        <v>0</v>
      </c>
      <c r="P150">
        <v>0</v>
      </c>
      <c r="Q150">
        <v>0</v>
      </c>
      <c r="R150">
        <v>9</v>
      </c>
    </row>
    <row r="151" spans="1:18" hidden="1">
      <c r="A151" t="s">
        <v>4073</v>
      </c>
      <c r="B151" t="s">
        <v>4473</v>
      </c>
      <c r="C151">
        <v>2100</v>
      </c>
      <c r="D151" t="s">
        <v>4492</v>
      </c>
      <c r="E151" t="s">
        <v>4493</v>
      </c>
      <c r="F151" t="s">
        <v>4076</v>
      </c>
      <c r="G151" t="s">
        <v>4077</v>
      </c>
      <c r="H151" t="str">
        <v>Area 1</v>
      </c>
      <c r="I151" t="s">
        <v>4078</v>
      </c>
      <c r="J151" t="str">
        <v>Nasmoco</v>
      </c>
      <c r="K151" t="str">
        <v>New Ratna Motor</v>
      </c>
      <c r="L151" s="3" t="str">
        <v>7</v>
      </c>
      <c r="M151" t="str">
        <v>7</v>
      </c>
      <c r="N151">
        <v>0</v>
      </c>
      <c r="O151">
        <v>0</v>
      </c>
      <c r="P151">
        <v>0</v>
      </c>
      <c r="Q151">
        <v>0</v>
      </c>
      <c r="R151">
        <v>9</v>
      </c>
    </row>
    <row r="152" spans="1:18" hidden="1">
      <c r="A152" t="s">
        <v>4073</v>
      </c>
      <c r="B152" t="s">
        <v>4473</v>
      </c>
      <c r="C152">
        <v>2176</v>
      </c>
      <c r="D152" t="s">
        <v>4494</v>
      </c>
      <c r="E152" t="s">
        <v>4495</v>
      </c>
      <c r="F152" t="s">
        <v>4496</v>
      </c>
      <c r="G152" t="s">
        <v>4497</v>
      </c>
      <c r="H152" t="str">
        <v>Area 1</v>
      </c>
      <c r="I152" t="s">
        <v>4078</v>
      </c>
      <c r="J152" t="str">
        <v>Surya Indah Motor</v>
      </c>
      <c r="K152" t="str">
        <v>Surya Indah Motor</v>
      </c>
      <c r="L152" s="3">
        <v>0</v>
      </c>
      <c r="M152">
        <v>0</v>
      </c>
      <c r="N152">
        <v>0</v>
      </c>
      <c r="O152">
        <v>0</v>
      </c>
      <c r="P152">
        <v>0</v>
      </c>
      <c r="Q152">
        <v>0</v>
      </c>
      <c r="R152">
        <v>10</v>
      </c>
    </row>
    <row r="153" spans="1:18" hidden="1">
      <c r="A153" t="s">
        <v>4073</v>
      </c>
      <c r="B153" t="s">
        <v>4473</v>
      </c>
      <c r="C153">
        <v>2110</v>
      </c>
      <c r="D153" t="s">
        <v>4498</v>
      </c>
      <c r="E153" t="s">
        <v>4499</v>
      </c>
      <c r="F153" t="s">
        <v>4076</v>
      </c>
      <c r="G153" t="s">
        <v>4077</v>
      </c>
      <c r="H153" t="str">
        <v>Area 1</v>
      </c>
      <c r="I153" t="s">
        <v>4078</v>
      </c>
      <c r="J153" t="str">
        <v>Nasmoco</v>
      </c>
      <c r="K153" t="str">
        <v>New Ratna Motor</v>
      </c>
      <c r="L153" s="3" t="str">
        <v>7</v>
      </c>
      <c r="M153" t="str">
        <v>7</v>
      </c>
      <c r="N153">
        <v>0</v>
      </c>
      <c r="O153">
        <v>0</v>
      </c>
      <c r="P153">
        <v>0</v>
      </c>
      <c r="Q153">
        <v>0</v>
      </c>
      <c r="R153">
        <v>9</v>
      </c>
    </row>
    <row r="154" spans="1:18" hidden="1">
      <c r="A154" t="s">
        <v>4073</v>
      </c>
      <c r="B154" t="s">
        <v>4473</v>
      </c>
      <c r="C154">
        <v>2023</v>
      </c>
      <c r="D154" t="s">
        <v>4500</v>
      </c>
      <c r="E154" t="s">
        <v>4501</v>
      </c>
      <c r="F154" t="s">
        <v>4076</v>
      </c>
      <c r="G154" t="s">
        <v>4077</v>
      </c>
      <c r="H154" t="str">
        <v>Area 1</v>
      </c>
      <c r="I154" t="s">
        <v>4078</v>
      </c>
      <c r="J154" t="str">
        <v>Nasmoco</v>
      </c>
      <c r="K154" t="str">
        <v>New Ratna Motor</v>
      </c>
      <c r="L154" s="3" t="str">
        <v>7</v>
      </c>
      <c r="M154" t="str">
        <v>7</v>
      </c>
      <c r="N154">
        <v>0</v>
      </c>
      <c r="O154">
        <v>0</v>
      </c>
      <c r="P154">
        <v>0</v>
      </c>
      <c r="Q154">
        <v>0</v>
      </c>
      <c r="R154">
        <v>9</v>
      </c>
    </row>
    <row r="155" spans="1:18" hidden="1">
      <c r="A155" t="s">
        <v>4073</v>
      </c>
      <c r="B155" t="s">
        <v>4473</v>
      </c>
      <c r="C155">
        <v>2120</v>
      </c>
      <c r="D155" t="s">
        <v>4502</v>
      </c>
      <c r="E155" t="s">
        <v>4503</v>
      </c>
      <c r="F155" t="s">
        <v>4496</v>
      </c>
      <c r="G155" t="s">
        <v>4497</v>
      </c>
      <c r="H155" t="str">
        <v>Area 1</v>
      </c>
      <c r="I155" t="s">
        <v>4078</v>
      </c>
      <c r="J155" t="str">
        <v>Surya Indah Motor</v>
      </c>
      <c r="K155" t="str">
        <v>Surya Indah Motor</v>
      </c>
      <c r="L155" s="3">
        <v>0</v>
      </c>
      <c r="M155">
        <v>0</v>
      </c>
      <c r="N155">
        <v>0</v>
      </c>
      <c r="O155">
        <v>0</v>
      </c>
      <c r="P155">
        <v>0</v>
      </c>
      <c r="Q155">
        <v>0</v>
      </c>
      <c r="R155">
        <v>10</v>
      </c>
    </row>
    <row r="156" spans="1:18" hidden="1">
      <c r="A156" t="s">
        <v>4073</v>
      </c>
      <c r="B156" t="s">
        <v>4473</v>
      </c>
      <c r="C156">
        <v>2031</v>
      </c>
      <c r="D156" t="s">
        <v>4504</v>
      </c>
      <c r="E156" t="s">
        <v>4505</v>
      </c>
      <c r="F156" t="s">
        <v>4076</v>
      </c>
      <c r="G156" t="s">
        <v>4077</v>
      </c>
      <c r="H156" t="str">
        <v>Area 1</v>
      </c>
      <c r="I156" t="s">
        <v>4078</v>
      </c>
      <c r="J156" t="str">
        <v>Nasmoco</v>
      </c>
      <c r="K156" t="str">
        <v>New Ratna Motor</v>
      </c>
      <c r="L156" s="3" t="str">
        <v>7</v>
      </c>
      <c r="M156" t="str">
        <v>7</v>
      </c>
      <c r="N156">
        <v>0</v>
      </c>
      <c r="O156">
        <v>0</v>
      </c>
      <c r="P156">
        <v>0</v>
      </c>
      <c r="Q156">
        <v>0</v>
      </c>
      <c r="R156">
        <v>9</v>
      </c>
    </row>
    <row r="157" spans="1:18" hidden="1">
      <c r="A157" t="s">
        <v>4073</v>
      </c>
      <c r="B157" t="s">
        <v>4473</v>
      </c>
      <c r="C157">
        <v>2151</v>
      </c>
      <c r="D157" t="s">
        <v>4506</v>
      </c>
      <c r="E157" t="s">
        <v>4507</v>
      </c>
      <c r="F157" t="s">
        <v>4076</v>
      </c>
      <c r="G157" t="s">
        <v>4077</v>
      </c>
      <c r="H157" t="str">
        <v>Area 1</v>
      </c>
      <c r="I157" t="s">
        <v>4078</v>
      </c>
      <c r="J157" t="str">
        <v>Nasmoco</v>
      </c>
      <c r="K157" t="str">
        <v>New Ratna Motor</v>
      </c>
      <c r="L157" s="3" t="str">
        <v>7</v>
      </c>
      <c r="M157" t="str">
        <v>7</v>
      </c>
      <c r="N157">
        <v>0</v>
      </c>
      <c r="O157">
        <v>0</v>
      </c>
      <c r="P157">
        <v>0</v>
      </c>
      <c r="Q157">
        <v>0</v>
      </c>
      <c r="R157">
        <v>9</v>
      </c>
    </row>
    <row r="158" spans="1:18" hidden="1">
      <c r="A158" t="s">
        <v>4073</v>
      </c>
      <c r="B158" t="s">
        <v>4473</v>
      </c>
      <c r="C158">
        <v>2050</v>
      </c>
      <c r="D158" t="s">
        <v>4508</v>
      </c>
      <c r="E158" t="s">
        <v>4509</v>
      </c>
      <c r="F158" t="s">
        <v>4076</v>
      </c>
      <c r="G158" t="s">
        <v>4077</v>
      </c>
      <c r="H158" t="str">
        <v>Area 1</v>
      </c>
      <c r="I158" t="s">
        <v>4078</v>
      </c>
      <c r="J158" t="str">
        <v>Nasmoco</v>
      </c>
      <c r="K158" t="str">
        <v>New Ratna Motor</v>
      </c>
      <c r="L158" s="3" t="str">
        <v>7</v>
      </c>
      <c r="M158" t="str">
        <v>7</v>
      </c>
      <c r="N158">
        <v>0</v>
      </c>
      <c r="O158">
        <v>0</v>
      </c>
      <c r="P158">
        <v>0</v>
      </c>
      <c r="Q158">
        <v>0</v>
      </c>
      <c r="R158">
        <v>9</v>
      </c>
    </row>
    <row r="159" spans="1:18" hidden="1">
      <c r="A159" t="s">
        <v>4073</v>
      </c>
      <c r="B159" t="s">
        <v>4473</v>
      </c>
      <c r="C159">
        <v>2070</v>
      </c>
      <c r="D159" t="s">
        <v>4510</v>
      </c>
      <c r="E159" t="s">
        <v>4511</v>
      </c>
      <c r="F159" t="s">
        <v>4076</v>
      </c>
      <c r="G159" t="s">
        <v>4077</v>
      </c>
      <c r="H159" t="str">
        <v>Area 1</v>
      </c>
      <c r="I159" t="s">
        <v>4078</v>
      </c>
      <c r="J159" t="str">
        <v>Nasmoco</v>
      </c>
      <c r="K159" t="str">
        <v>New Ratna Motor</v>
      </c>
      <c r="L159" s="3" t="str">
        <v>7</v>
      </c>
      <c r="M159" t="str">
        <v>7</v>
      </c>
      <c r="N159">
        <v>0</v>
      </c>
      <c r="O159">
        <v>0</v>
      </c>
      <c r="P159">
        <v>0</v>
      </c>
      <c r="Q159">
        <v>0</v>
      </c>
      <c r="R159">
        <v>9</v>
      </c>
    </row>
    <row r="160" spans="1:18" hidden="1">
      <c r="A160" t="s">
        <v>4073</v>
      </c>
      <c r="B160" t="s">
        <v>4473</v>
      </c>
      <c r="C160">
        <v>2022</v>
      </c>
      <c r="D160" t="s">
        <v>4512</v>
      </c>
      <c r="E160" t="s">
        <v>4513</v>
      </c>
      <c r="F160" t="s">
        <v>4076</v>
      </c>
      <c r="G160" t="s">
        <v>4077</v>
      </c>
      <c r="H160" t="str">
        <v>Area 1</v>
      </c>
      <c r="I160" t="s">
        <v>4078</v>
      </c>
      <c r="J160" t="str">
        <v>Nasmoco</v>
      </c>
      <c r="K160" t="str">
        <v>New Ratna Motor</v>
      </c>
      <c r="L160" s="3" t="str">
        <v>7</v>
      </c>
      <c r="M160" t="str">
        <v>7</v>
      </c>
      <c r="N160">
        <v>0</v>
      </c>
      <c r="O160">
        <v>0</v>
      </c>
      <c r="P160">
        <v>0</v>
      </c>
      <c r="Q160">
        <v>0</v>
      </c>
      <c r="R160">
        <v>9</v>
      </c>
    </row>
    <row r="161" spans="1:18" hidden="1">
      <c r="A161" t="s">
        <v>4073</v>
      </c>
      <c r="B161" t="s">
        <v>4473</v>
      </c>
      <c r="C161">
        <v>2172</v>
      </c>
      <c r="D161" t="s">
        <v>4514</v>
      </c>
      <c r="E161" t="s">
        <v>4515</v>
      </c>
      <c r="F161" t="s">
        <v>4076</v>
      </c>
      <c r="G161" t="s">
        <v>4077</v>
      </c>
      <c r="H161" t="str">
        <v>Area 1</v>
      </c>
      <c r="I161" t="s">
        <v>4078</v>
      </c>
      <c r="J161" t="str">
        <v>Nasmoco</v>
      </c>
      <c r="K161" t="str">
        <v>New Ratna Motor</v>
      </c>
      <c r="L161" s="3" t="str">
        <v>7</v>
      </c>
      <c r="M161" t="str">
        <v>7</v>
      </c>
      <c r="N161">
        <v>0</v>
      </c>
      <c r="O161">
        <v>0</v>
      </c>
      <c r="P161">
        <v>0</v>
      </c>
      <c r="Q161">
        <v>0</v>
      </c>
      <c r="R161">
        <v>9</v>
      </c>
    </row>
    <row r="162" spans="1:18" hidden="1">
      <c r="A162" t="s">
        <v>4073</v>
      </c>
      <c r="B162" t="s">
        <v>4473</v>
      </c>
      <c r="C162">
        <v>2040</v>
      </c>
      <c r="D162" t="s">
        <v>4516</v>
      </c>
      <c r="E162" t="s">
        <v>4517</v>
      </c>
      <c r="F162" t="s">
        <v>4076</v>
      </c>
      <c r="G162" t="s">
        <v>4077</v>
      </c>
      <c r="H162" t="str">
        <v>Area 1</v>
      </c>
      <c r="I162" t="s">
        <v>4078</v>
      </c>
      <c r="J162" t="str">
        <v>Nasmoco</v>
      </c>
      <c r="K162" t="str">
        <v>New Ratna Motor</v>
      </c>
      <c r="L162" s="3" t="str">
        <v>7</v>
      </c>
      <c r="M162" t="str">
        <v>7</v>
      </c>
      <c r="N162">
        <v>0</v>
      </c>
      <c r="O162">
        <v>0</v>
      </c>
      <c r="P162">
        <v>0</v>
      </c>
      <c r="Q162">
        <v>0</v>
      </c>
      <c r="R162">
        <v>9</v>
      </c>
    </row>
    <row r="163" spans="1:18" hidden="1">
      <c r="A163" t="s">
        <v>4083</v>
      </c>
      <c r="B163" t="s">
        <v>4518</v>
      </c>
      <c r="C163">
        <v>3020</v>
      </c>
      <c r="D163" t="s">
        <v>4519</v>
      </c>
      <c r="E163" t="s">
        <v>4520</v>
      </c>
      <c r="F163" t="s">
        <v>4521</v>
      </c>
      <c r="G163" t="s">
        <v>4522</v>
      </c>
      <c r="H163" t="str">
        <v>Area 2</v>
      </c>
      <c r="I163" t="s">
        <v>4523</v>
      </c>
      <c r="J163" t="str">
        <v>Agung Toyota</v>
      </c>
      <c r="K163" t="str">
        <v>Agung Toyota Bali, NT &amp; Kalimantan</v>
      </c>
      <c r="L163" s="3" t="str">
        <v>2</v>
      </c>
      <c r="M163" t="str">
        <v>2</v>
      </c>
      <c r="N163">
        <v>0</v>
      </c>
      <c r="O163">
        <v>0</v>
      </c>
      <c r="P163">
        <v>0</v>
      </c>
      <c r="Q163">
        <v>0</v>
      </c>
      <c r="R163">
        <v>23</v>
      </c>
    </row>
    <row r="164" spans="1:18">
      <c r="A164" t="s">
        <v>4083</v>
      </c>
      <c r="B164" t="s">
        <v>4524</v>
      </c>
      <c r="C164">
        <v>1063</v>
      </c>
      <c r="D164" t="s">
        <v>4525</v>
      </c>
      <c r="E164" t="s">
        <v>4526</v>
      </c>
      <c r="F164" t="s">
        <v>4527</v>
      </c>
      <c r="G164" t="s">
        <v>4528</v>
      </c>
      <c r="H164" t="str">
        <v>Area 2</v>
      </c>
      <c r="I164" t="s">
        <v>4529</v>
      </c>
      <c r="J164" t="str">
        <v>Auto2000</v>
      </c>
      <c r="K164" t="str">
        <v>Auto2000 Bali</v>
      </c>
      <c r="L164" s="3" t="str">
        <v>1</v>
      </c>
      <c r="M164" t="str">
        <v>1</v>
      </c>
      <c r="N164">
        <v>1</v>
      </c>
      <c r="O164">
        <v>1</v>
      </c>
      <c r="P164">
        <v>0</v>
      </c>
      <c r="Q164">
        <v>0</v>
      </c>
      <c r="R164">
        <v>25</v>
      </c>
    </row>
    <row r="165" spans="1:18">
      <c r="A165" t="s">
        <v>4083</v>
      </c>
      <c r="B165" t="s">
        <v>4524</v>
      </c>
      <c r="C165">
        <v>1035</v>
      </c>
      <c r="D165" t="s">
        <v>4530</v>
      </c>
      <c r="E165" t="s">
        <v>4531</v>
      </c>
      <c r="F165" t="s">
        <v>4527</v>
      </c>
      <c r="G165" t="s">
        <v>4528</v>
      </c>
      <c r="H165" t="str">
        <v>Area 2</v>
      </c>
      <c r="I165" t="s">
        <v>4529</v>
      </c>
      <c r="J165" t="str">
        <v>Auto2000</v>
      </c>
      <c r="K165" t="str">
        <v>Auto2000 Bali</v>
      </c>
      <c r="L165" s="3" t="str">
        <v>1</v>
      </c>
      <c r="M165" t="str">
        <v>1</v>
      </c>
      <c r="N165">
        <v>1</v>
      </c>
      <c r="O165">
        <v>1</v>
      </c>
      <c r="P165">
        <v>0</v>
      </c>
      <c r="Q165">
        <v>0</v>
      </c>
      <c r="R165">
        <v>25</v>
      </c>
    </row>
    <row r="166" spans="1:18">
      <c r="A166" t="s">
        <v>4083</v>
      </c>
      <c r="B166" t="s">
        <v>4524</v>
      </c>
      <c r="C166">
        <v>1062</v>
      </c>
      <c r="D166" t="s">
        <v>4532</v>
      </c>
      <c r="E166" t="s">
        <v>4533</v>
      </c>
      <c r="F166" t="s">
        <v>4527</v>
      </c>
      <c r="G166" t="s">
        <v>4528</v>
      </c>
      <c r="H166" t="str">
        <v>Area 2</v>
      </c>
      <c r="I166" t="s">
        <v>4529</v>
      </c>
      <c r="J166" t="str">
        <v>Auto2000</v>
      </c>
      <c r="K166" t="str">
        <v>Auto2000 Bali</v>
      </c>
      <c r="L166" s="3" t="str">
        <v>1</v>
      </c>
      <c r="M166" t="str">
        <v>1</v>
      </c>
      <c r="N166">
        <v>1</v>
      </c>
      <c r="O166">
        <v>1</v>
      </c>
      <c r="P166">
        <v>0</v>
      </c>
      <c r="Q166">
        <v>0</v>
      </c>
      <c r="R166">
        <v>25</v>
      </c>
    </row>
    <row r="167" spans="1:18" hidden="1">
      <c r="A167" t="s">
        <v>4083</v>
      </c>
      <c r="B167" t="s">
        <v>4518</v>
      </c>
      <c r="C167">
        <v>3075</v>
      </c>
      <c r="D167" t="s">
        <v>4534</v>
      </c>
      <c r="E167" t="s">
        <v>4535</v>
      </c>
      <c r="F167" t="s">
        <v>4521</v>
      </c>
      <c r="G167" t="s">
        <v>4522</v>
      </c>
      <c r="H167" t="str">
        <v>Area 2</v>
      </c>
      <c r="I167" t="s">
        <v>4523</v>
      </c>
      <c r="J167" t="str">
        <v>Agung Toyota</v>
      </c>
      <c r="K167" t="str">
        <v>Agung Toyota Bali, NT &amp; Kalimantan</v>
      </c>
      <c r="L167" s="3" t="str">
        <v>2</v>
      </c>
      <c r="M167" t="str">
        <v>2</v>
      </c>
      <c r="N167">
        <v>0</v>
      </c>
      <c r="O167">
        <v>0</v>
      </c>
      <c r="P167">
        <v>0</v>
      </c>
      <c r="Q167">
        <v>0</v>
      </c>
      <c r="R167">
        <v>23</v>
      </c>
    </row>
    <row r="168" spans="1:18">
      <c r="A168" t="s">
        <v>4083</v>
      </c>
      <c r="B168" t="s">
        <v>4524</v>
      </c>
      <c r="C168">
        <v>1301</v>
      </c>
      <c r="D168" t="s">
        <v>4536</v>
      </c>
      <c r="E168" t="s">
        <v>4537</v>
      </c>
      <c r="F168" t="s">
        <v>4527</v>
      </c>
      <c r="G168" t="s">
        <v>4528</v>
      </c>
      <c r="H168" t="str">
        <v>Area 2</v>
      </c>
      <c r="I168" t="s">
        <v>4529</v>
      </c>
      <c r="J168" t="str">
        <v>Auto2000</v>
      </c>
      <c r="K168" t="str">
        <v>Auto2000 Bali</v>
      </c>
      <c r="L168" s="3" t="str">
        <v>1</v>
      </c>
      <c r="M168" t="str">
        <v>1</v>
      </c>
      <c r="N168">
        <v>1</v>
      </c>
      <c r="O168">
        <v>1</v>
      </c>
      <c r="P168">
        <v>0</v>
      </c>
      <c r="Q168">
        <v>0</v>
      </c>
      <c r="R168">
        <v>25</v>
      </c>
    </row>
    <row r="169" spans="1:18" hidden="1">
      <c r="A169" t="s">
        <v>4083</v>
      </c>
      <c r="B169" t="s">
        <v>4518</v>
      </c>
      <c r="C169">
        <v>3025</v>
      </c>
      <c r="D169" t="s">
        <v>4538</v>
      </c>
      <c r="E169" t="s">
        <v>4539</v>
      </c>
      <c r="F169" t="s">
        <v>4521</v>
      </c>
      <c r="G169" t="s">
        <v>4522</v>
      </c>
      <c r="H169" t="str">
        <v>Area 2</v>
      </c>
      <c r="I169" t="s">
        <v>4523</v>
      </c>
      <c r="J169" t="str">
        <v>Agung Toyota</v>
      </c>
      <c r="K169" t="str">
        <v>Agung Toyota Bali, NT &amp; Kalimantan</v>
      </c>
      <c r="L169" s="3" t="str">
        <v>2</v>
      </c>
      <c r="M169" t="str">
        <v>2</v>
      </c>
      <c r="N169">
        <v>0</v>
      </c>
      <c r="O169">
        <v>0</v>
      </c>
      <c r="P169">
        <v>0</v>
      </c>
      <c r="Q169">
        <v>0</v>
      </c>
      <c r="R169">
        <v>23</v>
      </c>
    </row>
    <row r="170" spans="1:18">
      <c r="A170" t="s">
        <v>4083</v>
      </c>
      <c r="B170" t="s">
        <v>4524</v>
      </c>
      <c r="C170">
        <v>1306</v>
      </c>
      <c r="D170" t="s">
        <v>4540</v>
      </c>
      <c r="E170" t="s">
        <v>4541</v>
      </c>
      <c r="F170" t="s">
        <v>4527</v>
      </c>
      <c r="G170" t="s">
        <v>4528</v>
      </c>
      <c r="H170" t="str">
        <v>Area 2</v>
      </c>
      <c r="I170" t="s">
        <v>4529</v>
      </c>
      <c r="J170" t="str">
        <v>Auto2000</v>
      </c>
      <c r="K170" t="str">
        <v>Auto2000 Bali</v>
      </c>
      <c r="L170" s="3" t="str">
        <v>1</v>
      </c>
      <c r="M170" t="str">
        <v>1</v>
      </c>
      <c r="N170">
        <v>1</v>
      </c>
      <c r="O170">
        <v>1</v>
      </c>
      <c r="P170">
        <v>0</v>
      </c>
      <c r="Q170">
        <v>0</v>
      </c>
      <c r="R170">
        <v>25</v>
      </c>
    </row>
    <row r="171" spans="1:18" hidden="1">
      <c r="A171" t="s">
        <v>4083</v>
      </c>
      <c r="B171" t="s">
        <v>4518</v>
      </c>
      <c r="C171">
        <v>3015</v>
      </c>
      <c r="D171" t="s">
        <v>4542</v>
      </c>
      <c r="E171" t="s">
        <v>4543</v>
      </c>
      <c r="F171" t="s">
        <v>4521</v>
      </c>
      <c r="G171" t="s">
        <v>4522</v>
      </c>
      <c r="H171" t="str">
        <v>Area 2</v>
      </c>
      <c r="I171" t="s">
        <v>4523</v>
      </c>
      <c r="J171" t="str">
        <v>Agung Toyota</v>
      </c>
      <c r="K171" t="str">
        <v>Agung Toyota Bali, NT &amp; Kalimantan</v>
      </c>
      <c r="L171" s="3" t="str">
        <v>2</v>
      </c>
      <c r="M171" t="str">
        <v>2</v>
      </c>
      <c r="N171">
        <v>0</v>
      </c>
      <c r="O171">
        <v>0</v>
      </c>
      <c r="P171">
        <v>0</v>
      </c>
      <c r="Q171">
        <v>0</v>
      </c>
      <c r="R171">
        <v>23</v>
      </c>
    </row>
    <row r="172" spans="1:18" hidden="1">
      <c r="A172" t="s">
        <v>4083</v>
      </c>
      <c r="B172" t="s">
        <v>4518</v>
      </c>
      <c r="C172">
        <v>3070</v>
      </c>
      <c r="D172" t="s">
        <v>4544</v>
      </c>
      <c r="E172" t="s">
        <v>4545</v>
      </c>
      <c r="F172" t="s">
        <v>4521</v>
      </c>
      <c r="G172" t="s">
        <v>4522</v>
      </c>
      <c r="H172" t="str">
        <v>Area 2</v>
      </c>
      <c r="I172" t="s">
        <v>4523</v>
      </c>
      <c r="J172" t="str">
        <v>Agung Toyota</v>
      </c>
      <c r="K172" t="str">
        <v>Agung Toyota Bali, NT &amp; Kalimantan</v>
      </c>
      <c r="L172" s="3" t="str">
        <v>2</v>
      </c>
      <c r="M172" t="str">
        <v>2</v>
      </c>
      <c r="N172">
        <v>0</v>
      </c>
      <c r="O172">
        <v>0</v>
      </c>
      <c r="P172">
        <v>0</v>
      </c>
      <c r="Q172">
        <v>0</v>
      </c>
      <c r="R172">
        <v>23</v>
      </c>
    </row>
    <row r="173" spans="1:18" hidden="1">
      <c r="A173" t="s">
        <v>4083</v>
      </c>
      <c r="B173" t="s">
        <v>4546</v>
      </c>
      <c r="C173" t="s">
        <v>4547</v>
      </c>
      <c r="D173" t="s">
        <v>4548</v>
      </c>
      <c r="E173" t="s">
        <v>4549</v>
      </c>
      <c r="F173" t="s">
        <v>4550</v>
      </c>
      <c r="G173" t="s">
        <v>4549</v>
      </c>
      <c r="H173" t="str">
        <v>Area 2</v>
      </c>
      <c r="I173" t="s">
        <v>4089</v>
      </c>
      <c r="J173" t="str">
        <v>Istana Agung</v>
      </c>
      <c r="K173" t="str">
        <v>Istana Agung</v>
      </c>
      <c r="L173" s="3">
        <v>0</v>
      </c>
      <c r="M173">
        <v>0</v>
      </c>
      <c r="N173">
        <v>2</v>
      </c>
      <c r="O173">
        <v>2</v>
      </c>
      <c r="P173">
        <v>0</v>
      </c>
      <c r="Q173">
        <v>0</v>
      </c>
      <c r="R173">
        <v>47</v>
      </c>
    </row>
    <row r="174" spans="1:18" hidden="1">
      <c r="A174" t="s">
        <v>4083</v>
      </c>
      <c r="B174" t="s">
        <v>4551</v>
      </c>
      <c r="C174">
        <v>3030</v>
      </c>
      <c r="D174" t="s">
        <v>4552</v>
      </c>
      <c r="E174" t="s">
        <v>4553</v>
      </c>
      <c r="F174" t="s">
        <v>4554</v>
      </c>
      <c r="G174" t="s">
        <v>4555</v>
      </c>
      <c r="H174" t="str">
        <v>Area 2</v>
      </c>
      <c r="I174" t="s">
        <v>4556</v>
      </c>
      <c r="J174" t="str">
        <v>Agung Toyota</v>
      </c>
      <c r="K174" t="str">
        <v>Agung Toyota Southern Sumatera Non Batam</v>
      </c>
      <c r="L174" s="3" t="str">
        <v>2</v>
      </c>
      <c r="M174" t="str">
        <v>2</v>
      </c>
      <c r="N174">
        <v>0</v>
      </c>
      <c r="O174">
        <v>0</v>
      </c>
      <c r="P174">
        <v>0</v>
      </c>
      <c r="Q174">
        <v>0</v>
      </c>
      <c r="R174">
        <v>45</v>
      </c>
    </row>
    <row r="175" spans="1:18" hidden="1">
      <c r="A175" t="s">
        <v>4083</v>
      </c>
      <c r="B175" t="s">
        <v>4557</v>
      </c>
      <c r="C175">
        <v>7030</v>
      </c>
      <c r="D175" t="s">
        <v>4558</v>
      </c>
      <c r="E175" t="s">
        <v>4559</v>
      </c>
      <c r="F175" t="s">
        <v>4560</v>
      </c>
      <c r="G175" t="s">
        <v>4561</v>
      </c>
      <c r="H175" t="str">
        <v>Area 2</v>
      </c>
      <c r="I175" t="s">
        <v>4562</v>
      </c>
      <c r="J175" t="str">
        <v>Hasjrat Toyota</v>
      </c>
      <c r="K175" t="str">
        <v>Hasjrat Toyota</v>
      </c>
      <c r="L175" s="3">
        <v>0</v>
      </c>
      <c r="M175">
        <v>0</v>
      </c>
      <c r="N175">
        <v>0</v>
      </c>
      <c r="O175">
        <v>0</v>
      </c>
      <c r="P175">
        <v>0</v>
      </c>
      <c r="Q175">
        <v>0</v>
      </c>
      <c r="R175">
        <v>50</v>
      </c>
    </row>
    <row r="176" spans="1:18" hidden="1">
      <c r="A176" t="s">
        <v>4083</v>
      </c>
      <c r="B176" t="s">
        <v>4557</v>
      </c>
      <c r="C176">
        <v>7032</v>
      </c>
      <c r="D176" t="s">
        <v>4563</v>
      </c>
      <c r="E176" t="s">
        <v>4564</v>
      </c>
      <c r="F176" t="s">
        <v>4560</v>
      </c>
      <c r="G176" t="s">
        <v>4561</v>
      </c>
      <c r="H176" t="str">
        <v>Area 2</v>
      </c>
      <c r="I176" t="s">
        <v>4562</v>
      </c>
      <c r="J176" t="str">
        <v>Hasjrat Toyota</v>
      </c>
      <c r="K176" t="str">
        <v>Hasjrat Toyota</v>
      </c>
      <c r="L176" s="3">
        <v>0</v>
      </c>
      <c r="M176">
        <v>0</v>
      </c>
      <c r="N176">
        <v>0</v>
      </c>
      <c r="O176">
        <v>0</v>
      </c>
      <c r="P176">
        <v>0</v>
      </c>
      <c r="Q176">
        <v>0</v>
      </c>
      <c r="R176">
        <v>50</v>
      </c>
    </row>
    <row r="177" spans="1:18" hidden="1">
      <c r="A177" t="s">
        <v>4083</v>
      </c>
      <c r="B177" t="s">
        <v>4565</v>
      </c>
      <c r="C177">
        <v>3040</v>
      </c>
      <c r="D177" t="s">
        <v>4566</v>
      </c>
      <c r="E177" t="s">
        <v>4567</v>
      </c>
      <c r="F177" t="s">
        <v>4568</v>
      </c>
      <c r="G177" t="s">
        <v>4569</v>
      </c>
      <c r="H177" t="str">
        <v>Area 2</v>
      </c>
      <c r="I177" t="s">
        <v>4570</v>
      </c>
      <c r="J177" t="str">
        <v>Agung Toyota</v>
      </c>
      <c r="K177" t="str">
        <v>Agung Toyota Northern Sumatera</v>
      </c>
      <c r="L177" s="3" t="str">
        <v>2</v>
      </c>
      <c r="M177" t="str">
        <v>2</v>
      </c>
      <c r="N177">
        <v>0</v>
      </c>
      <c r="O177">
        <v>0</v>
      </c>
      <c r="P177">
        <v>0</v>
      </c>
      <c r="Q177">
        <v>0</v>
      </c>
      <c r="R177">
        <v>37</v>
      </c>
    </row>
    <row r="178" spans="1:18" hidden="1">
      <c r="A178" t="s">
        <v>4083</v>
      </c>
      <c r="B178" t="s">
        <v>4565</v>
      </c>
      <c r="C178">
        <v>3041</v>
      </c>
      <c r="D178" t="s">
        <v>4571</v>
      </c>
      <c r="E178" t="s">
        <v>4572</v>
      </c>
      <c r="F178" t="s">
        <v>4568</v>
      </c>
      <c r="G178" t="s">
        <v>4569</v>
      </c>
      <c r="H178" t="str">
        <v>Area 2</v>
      </c>
      <c r="I178" t="s">
        <v>4570</v>
      </c>
      <c r="J178" t="str">
        <v>Agung Toyota</v>
      </c>
      <c r="K178" t="str">
        <v>Agung Toyota Northern Sumatera</v>
      </c>
      <c r="L178" s="3" t="str">
        <v>2</v>
      </c>
      <c r="M178" t="str">
        <v>2</v>
      </c>
      <c r="N178">
        <v>0</v>
      </c>
      <c r="O178">
        <v>0</v>
      </c>
      <c r="P178">
        <v>0</v>
      </c>
      <c r="Q178">
        <v>0</v>
      </c>
      <c r="R178">
        <v>37</v>
      </c>
    </row>
    <row r="179" spans="1:18" hidden="1">
      <c r="A179" t="s">
        <v>4083</v>
      </c>
      <c r="B179" t="s">
        <v>4565</v>
      </c>
      <c r="C179">
        <v>3042</v>
      </c>
      <c r="D179" t="s">
        <v>4573</v>
      </c>
      <c r="E179" t="s">
        <v>4574</v>
      </c>
      <c r="F179" t="s">
        <v>4568</v>
      </c>
      <c r="G179" t="s">
        <v>4569</v>
      </c>
      <c r="H179" t="str">
        <v>Area 2</v>
      </c>
      <c r="I179" t="s">
        <v>4570</v>
      </c>
      <c r="J179" t="str">
        <v>Agung Toyota</v>
      </c>
      <c r="K179" t="str">
        <v>Agung Toyota Northern Sumatera</v>
      </c>
      <c r="L179" s="3" t="str">
        <v>2</v>
      </c>
      <c r="M179" t="str">
        <v>2</v>
      </c>
      <c r="N179">
        <v>0</v>
      </c>
      <c r="O179">
        <v>0</v>
      </c>
      <c r="P179">
        <v>0</v>
      </c>
      <c r="Q179">
        <v>0</v>
      </c>
      <c r="R179">
        <v>37</v>
      </c>
    </row>
    <row r="180" spans="1:18" hidden="1">
      <c r="A180" t="s">
        <v>4083</v>
      </c>
      <c r="B180" t="s">
        <v>4575</v>
      </c>
      <c r="C180">
        <v>1309</v>
      </c>
      <c r="D180" t="s">
        <v>4576</v>
      </c>
      <c r="E180" t="s">
        <v>4577</v>
      </c>
      <c r="F180" t="s">
        <v>4578</v>
      </c>
      <c r="G180" t="s">
        <v>4579</v>
      </c>
      <c r="H180" t="str">
        <v>Area 2</v>
      </c>
      <c r="I180" t="s">
        <v>4580</v>
      </c>
      <c r="J180" t="str">
        <v>Auto2000</v>
      </c>
      <c r="K180" t="str">
        <v>Auto2000 East Java</v>
      </c>
      <c r="L180" s="3" t="str">
        <v>1</v>
      </c>
      <c r="M180" t="str">
        <v>1</v>
      </c>
      <c r="N180">
        <v>1</v>
      </c>
      <c r="O180">
        <v>1</v>
      </c>
      <c r="P180">
        <v>0</v>
      </c>
      <c r="Q180">
        <v>0</v>
      </c>
      <c r="R180">
        <v>33</v>
      </c>
    </row>
    <row r="181" spans="1:18" hidden="1">
      <c r="A181" t="s">
        <v>4083</v>
      </c>
      <c r="B181" t="s">
        <v>4575</v>
      </c>
      <c r="C181">
        <v>1029</v>
      </c>
      <c r="D181" t="s">
        <v>4581</v>
      </c>
      <c r="E181" t="s">
        <v>4582</v>
      </c>
      <c r="F181" t="s">
        <v>4578</v>
      </c>
      <c r="G181" t="s">
        <v>4579</v>
      </c>
      <c r="H181" t="str">
        <v>Area 2</v>
      </c>
      <c r="I181" t="s">
        <v>4580</v>
      </c>
      <c r="J181" t="str">
        <v>Auto2000</v>
      </c>
      <c r="K181" t="str">
        <v>Auto2000 East Java</v>
      </c>
      <c r="L181" s="3" t="str">
        <v>1</v>
      </c>
      <c r="M181" t="str">
        <v>1</v>
      </c>
      <c r="N181">
        <v>1</v>
      </c>
      <c r="O181">
        <v>1</v>
      </c>
      <c r="P181">
        <v>0</v>
      </c>
      <c r="Q181">
        <v>0</v>
      </c>
      <c r="R181">
        <v>33</v>
      </c>
    </row>
    <row r="182" spans="1:18" hidden="1">
      <c r="A182" t="s">
        <v>4083</v>
      </c>
      <c r="B182" t="s">
        <v>4575</v>
      </c>
      <c r="C182">
        <v>1037</v>
      </c>
      <c r="D182" t="s">
        <v>4583</v>
      </c>
      <c r="E182" t="s">
        <v>4584</v>
      </c>
      <c r="F182" t="s">
        <v>4578</v>
      </c>
      <c r="G182" t="s">
        <v>4579</v>
      </c>
      <c r="H182" t="str">
        <v>Area 2</v>
      </c>
      <c r="I182" t="s">
        <v>4580</v>
      </c>
      <c r="J182" t="str">
        <v>Auto2000</v>
      </c>
      <c r="K182" t="str">
        <v>Auto2000 East Java</v>
      </c>
      <c r="L182" s="3" t="str">
        <v>1</v>
      </c>
      <c r="M182" t="str">
        <v>1</v>
      </c>
      <c r="N182">
        <v>1</v>
      </c>
      <c r="O182">
        <v>1</v>
      </c>
      <c r="P182">
        <v>0</v>
      </c>
      <c r="Q182">
        <v>0</v>
      </c>
      <c r="R182">
        <v>33</v>
      </c>
    </row>
    <row r="183" spans="1:18" hidden="1">
      <c r="A183" t="s">
        <v>4083</v>
      </c>
      <c r="B183" t="s">
        <v>4575</v>
      </c>
      <c r="C183">
        <v>1034</v>
      </c>
      <c r="D183" t="s">
        <v>4585</v>
      </c>
      <c r="E183" t="s">
        <v>4586</v>
      </c>
      <c r="F183" t="s">
        <v>4578</v>
      </c>
      <c r="G183" t="s">
        <v>4579</v>
      </c>
      <c r="H183" t="str">
        <v>Area 2</v>
      </c>
      <c r="I183" t="s">
        <v>4580</v>
      </c>
      <c r="J183" t="str">
        <v>Auto2000</v>
      </c>
      <c r="K183" t="str">
        <v>Auto2000 East Java</v>
      </c>
      <c r="L183" s="3" t="str">
        <v>1</v>
      </c>
      <c r="M183" t="str">
        <v>1</v>
      </c>
      <c r="N183">
        <v>1</v>
      </c>
      <c r="O183">
        <v>1</v>
      </c>
      <c r="P183">
        <v>0</v>
      </c>
      <c r="Q183">
        <v>0</v>
      </c>
      <c r="R183">
        <v>33</v>
      </c>
    </row>
    <row r="184" spans="1:18" hidden="1">
      <c r="A184" t="s">
        <v>4083</v>
      </c>
      <c r="B184" t="s">
        <v>4575</v>
      </c>
      <c r="C184" t="s">
        <v>4587</v>
      </c>
      <c r="D184" t="s">
        <v>4588</v>
      </c>
      <c r="E184" t="s">
        <v>4589</v>
      </c>
      <c r="F184" t="s">
        <v>4590</v>
      </c>
      <c r="G184" t="s">
        <v>4589</v>
      </c>
      <c r="H184" t="str">
        <v>Area 2</v>
      </c>
      <c r="I184" t="s">
        <v>4580</v>
      </c>
      <c r="J184" t="str">
        <v>Asri Motor</v>
      </c>
      <c r="K184" t="str">
        <v>Asri Motor</v>
      </c>
      <c r="L184" s="3">
        <v>0</v>
      </c>
      <c r="M184">
        <v>0</v>
      </c>
      <c r="N184">
        <v>0</v>
      </c>
      <c r="O184">
        <v>0</v>
      </c>
      <c r="P184">
        <v>0</v>
      </c>
      <c r="Q184">
        <v>0</v>
      </c>
      <c r="R184">
        <v>32</v>
      </c>
    </row>
    <row r="185" spans="1:18" hidden="1">
      <c r="A185" t="s">
        <v>4083</v>
      </c>
      <c r="B185" t="s">
        <v>4575</v>
      </c>
      <c r="C185">
        <v>1059</v>
      </c>
      <c r="D185" t="s">
        <v>4591</v>
      </c>
      <c r="E185" t="s">
        <v>4592</v>
      </c>
      <c r="F185" t="s">
        <v>4578</v>
      </c>
      <c r="G185" t="s">
        <v>4579</v>
      </c>
      <c r="H185" t="str">
        <v>Area 2</v>
      </c>
      <c r="I185" t="s">
        <v>4580</v>
      </c>
      <c r="J185" t="str">
        <v>Auto2000</v>
      </c>
      <c r="K185" t="str">
        <v>Auto2000 East Java</v>
      </c>
      <c r="L185" s="3" t="str">
        <v>1</v>
      </c>
      <c r="M185" t="str">
        <v>1</v>
      </c>
      <c r="N185">
        <v>1</v>
      </c>
      <c r="O185">
        <v>1</v>
      </c>
      <c r="P185">
        <v>0</v>
      </c>
      <c r="Q185">
        <v>0</v>
      </c>
      <c r="R185">
        <v>33</v>
      </c>
    </row>
    <row r="186" spans="1:18" hidden="1">
      <c r="A186" t="s">
        <v>4083</v>
      </c>
      <c r="B186" t="s">
        <v>4575</v>
      </c>
      <c r="C186" t="s">
        <v>4593</v>
      </c>
      <c r="D186" t="s">
        <v>4594</v>
      </c>
      <c r="E186" t="s">
        <v>4595</v>
      </c>
      <c r="F186" t="s">
        <v>4593</v>
      </c>
      <c r="G186" t="s">
        <v>4595</v>
      </c>
      <c r="H186" t="str">
        <v>Area 2</v>
      </c>
      <c r="I186" t="s">
        <v>4580</v>
      </c>
      <c r="J186" t="str">
        <v>IMM Toyota Mojokerto</v>
      </c>
      <c r="K186" t="str">
        <v>IMM Toyota Mojokerto</v>
      </c>
      <c r="L186" s="3">
        <v>0</v>
      </c>
      <c r="M186">
        <v>0</v>
      </c>
      <c r="N186">
        <v>0</v>
      </c>
      <c r="O186">
        <v>0</v>
      </c>
      <c r="P186">
        <v>0</v>
      </c>
      <c r="Q186">
        <v>0</v>
      </c>
      <c r="R186">
        <v>34</v>
      </c>
    </row>
    <row r="187" spans="1:18" hidden="1">
      <c r="A187" t="s">
        <v>4083</v>
      </c>
      <c r="B187" t="s">
        <v>4575</v>
      </c>
      <c r="C187">
        <v>1061</v>
      </c>
      <c r="D187" t="s">
        <v>4596</v>
      </c>
      <c r="E187" t="s">
        <v>4597</v>
      </c>
      <c r="F187" t="s">
        <v>4578</v>
      </c>
      <c r="G187" t="s">
        <v>4579</v>
      </c>
      <c r="H187" t="str">
        <v>Area 2</v>
      </c>
      <c r="I187" t="s">
        <v>4580</v>
      </c>
      <c r="J187" t="str">
        <v>Auto2000</v>
      </c>
      <c r="K187" t="str">
        <v>Auto2000 East Java</v>
      </c>
      <c r="L187" s="3" t="str">
        <v>1</v>
      </c>
      <c r="M187" t="str">
        <v>1</v>
      </c>
      <c r="N187">
        <v>1</v>
      </c>
      <c r="O187">
        <v>1</v>
      </c>
      <c r="P187">
        <v>0</v>
      </c>
      <c r="Q187">
        <v>0</v>
      </c>
      <c r="R187">
        <v>33</v>
      </c>
    </row>
    <row r="188" spans="1:18" hidden="1">
      <c r="A188" t="s">
        <v>4083</v>
      </c>
      <c r="B188" t="s">
        <v>4575</v>
      </c>
      <c r="C188">
        <v>1060</v>
      </c>
      <c r="D188" t="s">
        <v>4598</v>
      </c>
      <c r="E188" t="s">
        <v>4599</v>
      </c>
      <c r="F188" t="s">
        <v>4578</v>
      </c>
      <c r="G188" t="s">
        <v>4579</v>
      </c>
      <c r="H188" t="str">
        <v>Area 2</v>
      </c>
      <c r="I188" t="s">
        <v>4580</v>
      </c>
      <c r="J188" t="str">
        <v>Auto2000</v>
      </c>
      <c r="K188" t="str">
        <v>Auto2000 East Java</v>
      </c>
      <c r="L188" s="3" t="str">
        <v>1</v>
      </c>
      <c r="M188" t="str">
        <v>1</v>
      </c>
      <c r="N188">
        <v>1</v>
      </c>
      <c r="O188">
        <v>1</v>
      </c>
      <c r="P188">
        <v>0</v>
      </c>
      <c r="Q188">
        <v>0</v>
      </c>
      <c r="R188">
        <v>33</v>
      </c>
    </row>
    <row r="189" spans="1:18" hidden="1">
      <c r="A189" t="s">
        <v>4083</v>
      </c>
      <c r="B189" t="s">
        <v>4575</v>
      </c>
      <c r="C189">
        <v>1311</v>
      </c>
      <c r="D189" t="s">
        <v>4600</v>
      </c>
      <c r="E189" t="s">
        <v>4601</v>
      </c>
      <c r="F189" t="s">
        <v>4578</v>
      </c>
      <c r="G189" t="s">
        <v>4579</v>
      </c>
      <c r="H189" t="str">
        <v>Area 2</v>
      </c>
      <c r="I189" t="s">
        <v>4580</v>
      </c>
      <c r="J189" t="str">
        <v>Auto2000</v>
      </c>
      <c r="K189" t="str">
        <v>Auto2000 East Java</v>
      </c>
      <c r="L189" s="3" t="str">
        <v>1</v>
      </c>
      <c r="M189" t="str">
        <v>1</v>
      </c>
      <c r="N189">
        <v>1</v>
      </c>
      <c r="O189">
        <v>1</v>
      </c>
      <c r="P189">
        <v>0</v>
      </c>
      <c r="Q189">
        <v>0</v>
      </c>
      <c r="R189">
        <v>33</v>
      </c>
    </row>
    <row r="190" spans="1:18" hidden="1">
      <c r="A190" t="s">
        <v>4083</v>
      </c>
      <c r="B190" t="s">
        <v>4575</v>
      </c>
      <c r="C190" t="s">
        <v>4602</v>
      </c>
      <c r="D190" t="s">
        <v>4603</v>
      </c>
      <c r="E190" t="s">
        <v>4604</v>
      </c>
      <c r="F190" t="s">
        <v>4605</v>
      </c>
      <c r="G190" t="s">
        <v>4606</v>
      </c>
      <c r="H190" t="str">
        <v>Area 2</v>
      </c>
      <c r="I190" t="s">
        <v>4580</v>
      </c>
      <c r="J190" t="str">
        <v>Liek Motor</v>
      </c>
      <c r="K190" t="str">
        <v>Liek Motor</v>
      </c>
      <c r="L190" s="3">
        <v>0</v>
      </c>
      <c r="M190">
        <v>0</v>
      </c>
      <c r="N190">
        <v>0</v>
      </c>
      <c r="O190">
        <v>0</v>
      </c>
      <c r="P190">
        <v>0</v>
      </c>
      <c r="Q190">
        <v>0</v>
      </c>
      <c r="R190">
        <v>36</v>
      </c>
    </row>
    <row r="191" spans="1:18" hidden="1">
      <c r="A191" t="s">
        <v>4083</v>
      </c>
      <c r="B191" t="s">
        <v>4575</v>
      </c>
      <c r="C191" t="s">
        <v>2466</v>
      </c>
      <c r="D191" t="s">
        <v>4607</v>
      </c>
      <c r="E191" t="s">
        <v>4608</v>
      </c>
      <c r="F191" t="s">
        <v>4605</v>
      </c>
      <c r="G191" t="s">
        <v>4606</v>
      </c>
      <c r="H191" t="str">
        <v>Area 2</v>
      </c>
      <c r="I191" t="s">
        <v>4580</v>
      </c>
      <c r="J191" t="str">
        <v>Liek Motor</v>
      </c>
      <c r="K191" t="str">
        <v>Liek Motor</v>
      </c>
      <c r="L191" s="3">
        <v>0</v>
      </c>
      <c r="M191">
        <v>0</v>
      </c>
      <c r="N191">
        <v>0</v>
      </c>
      <c r="O191">
        <v>0</v>
      </c>
      <c r="P191">
        <v>0</v>
      </c>
      <c r="Q191">
        <v>0</v>
      </c>
      <c r="R191">
        <v>36</v>
      </c>
    </row>
    <row r="192" spans="1:18" hidden="1">
      <c r="A192" t="s">
        <v>4083</v>
      </c>
      <c r="B192" t="s">
        <v>4575</v>
      </c>
      <c r="C192">
        <v>1080</v>
      </c>
      <c r="D192" t="s">
        <v>4609</v>
      </c>
      <c r="E192" t="s">
        <v>4610</v>
      </c>
      <c r="F192" t="s">
        <v>4578</v>
      </c>
      <c r="G192" t="s">
        <v>4579</v>
      </c>
      <c r="H192" t="str">
        <v>Area 2</v>
      </c>
      <c r="I192" t="s">
        <v>4580</v>
      </c>
      <c r="J192" t="str">
        <v>Auto2000</v>
      </c>
      <c r="K192" t="str">
        <v>Auto2000 East Java</v>
      </c>
      <c r="L192" s="3" t="str">
        <v>1</v>
      </c>
      <c r="M192" t="str">
        <v>1</v>
      </c>
      <c r="N192">
        <v>1</v>
      </c>
      <c r="O192">
        <v>1</v>
      </c>
      <c r="P192">
        <v>0</v>
      </c>
      <c r="Q192">
        <v>0</v>
      </c>
      <c r="R192">
        <v>33</v>
      </c>
    </row>
    <row r="193" spans="1:18" hidden="1">
      <c r="A193" t="s">
        <v>4083</v>
      </c>
      <c r="B193" t="s">
        <v>4575</v>
      </c>
      <c r="C193" t="s">
        <v>4611</v>
      </c>
      <c r="D193" t="s">
        <v>4612</v>
      </c>
      <c r="E193" t="s">
        <v>4613</v>
      </c>
      <c r="F193" t="s">
        <v>4614</v>
      </c>
      <c r="G193" t="s">
        <v>4615</v>
      </c>
      <c r="H193" t="str">
        <v>Area 2</v>
      </c>
      <c r="I193" t="s">
        <v>4580</v>
      </c>
      <c r="J193" t="str">
        <v>Kartika Sari</v>
      </c>
      <c r="K193" t="str">
        <v>Kartika Sari</v>
      </c>
      <c r="L193" s="3">
        <v>0</v>
      </c>
      <c r="M193">
        <v>0</v>
      </c>
      <c r="N193">
        <v>0</v>
      </c>
      <c r="O193">
        <v>0</v>
      </c>
      <c r="P193">
        <v>0</v>
      </c>
      <c r="Q193">
        <v>0</v>
      </c>
      <c r="R193">
        <v>35</v>
      </c>
    </row>
    <row r="194" spans="1:18" hidden="1">
      <c r="A194" t="s">
        <v>4083</v>
      </c>
      <c r="B194" t="s">
        <v>4575</v>
      </c>
      <c r="C194">
        <v>1310</v>
      </c>
      <c r="D194" t="s">
        <v>4616</v>
      </c>
      <c r="E194" t="s">
        <v>4617</v>
      </c>
      <c r="F194" t="s">
        <v>4578</v>
      </c>
      <c r="G194" t="s">
        <v>4579</v>
      </c>
      <c r="H194" t="str">
        <v>Area 2</v>
      </c>
      <c r="I194" t="s">
        <v>4580</v>
      </c>
      <c r="J194" t="str">
        <v>Auto2000</v>
      </c>
      <c r="K194" t="str">
        <v>Auto2000 East Java</v>
      </c>
      <c r="L194" s="3" t="str">
        <v>1</v>
      </c>
      <c r="M194" t="str">
        <v>1</v>
      </c>
      <c r="N194">
        <v>1</v>
      </c>
      <c r="O194">
        <v>1</v>
      </c>
      <c r="P194">
        <v>0</v>
      </c>
      <c r="Q194">
        <v>0</v>
      </c>
      <c r="R194">
        <v>33</v>
      </c>
    </row>
    <row r="195" spans="1:18" hidden="1">
      <c r="A195" t="s">
        <v>4083</v>
      </c>
      <c r="B195" t="s">
        <v>4575</v>
      </c>
      <c r="C195">
        <v>1305</v>
      </c>
      <c r="D195" t="s">
        <v>4618</v>
      </c>
      <c r="E195" t="s">
        <v>4619</v>
      </c>
      <c r="F195" t="s">
        <v>4578</v>
      </c>
      <c r="G195" t="s">
        <v>4579</v>
      </c>
      <c r="H195" t="str">
        <v>Area 2</v>
      </c>
      <c r="I195" t="s">
        <v>4580</v>
      </c>
      <c r="J195" t="str">
        <v>Auto2000</v>
      </c>
      <c r="K195" t="str">
        <v>Auto2000 East Java</v>
      </c>
      <c r="L195" s="3" t="str">
        <v>1</v>
      </c>
      <c r="M195" t="str">
        <v>1</v>
      </c>
      <c r="N195">
        <v>1</v>
      </c>
      <c r="O195">
        <v>1</v>
      </c>
      <c r="P195">
        <v>0</v>
      </c>
      <c r="Q195">
        <v>0</v>
      </c>
      <c r="R195">
        <v>33</v>
      </c>
    </row>
    <row r="196" spans="1:18" hidden="1">
      <c r="A196" t="s">
        <v>4083</v>
      </c>
      <c r="B196" t="s">
        <v>4575</v>
      </c>
      <c r="C196" t="s">
        <v>1415</v>
      </c>
      <c r="D196" t="s">
        <v>4620</v>
      </c>
      <c r="E196" t="s">
        <v>4621</v>
      </c>
      <c r="F196" t="s">
        <v>4200</v>
      </c>
      <c r="G196" t="s">
        <v>4622</v>
      </c>
      <c r="H196" t="str">
        <v>Area 2</v>
      </c>
      <c r="I196" t="s">
        <v>4580</v>
      </c>
      <c r="J196" t="str">
        <v>Arina</v>
      </c>
      <c r="K196" t="str">
        <v>Arina</v>
      </c>
      <c r="L196" s="3">
        <v>0</v>
      </c>
      <c r="M196">
        <v>0</v>
      </c>
      <c r="N196">
        <v>0</v>
      </c>
      <c r="O196">
        <v>0</v>
      </c>
      <c r="P196">
        <v>0</v>
      </c>
      <c r="Q196">
        <v>0</v>
      </c>
      <c r="R196">
        <v>31</v>
      </c>
    </row>
    <row r="197" spans="1:18" hidden="1">
      <c r="A197" t="s">
        <v>4083</v>
      </c>
      <c r="B197" t="s">
        <v>4575</v>
      </c>
      <c r="C197">
        <v>1031</v>
      </c>
      <c r="D197" t="s">
        <v>4623</v>
      </c>
      <c r="E197" t="s">
        <v>4624</v>
      </c>
      <c r="F197" t="s">
        <v>4578</v>
      </c>
      <c r="G197" t="s">
        <v>4579</v>
      </c>
      <c r="H197" t="str">
        <v>Area 2</v>
      </c>
      <c r="I197" t="s">
        <v>4580</v>
      </c>
      <c r="J197" t="str">
        <v>Auto2000</v>
      </c>
      <c r="K197" t="str">
        <v>Auto2000 East Java</v>
      </c>
      <c r="L197" s="3" t="str">
        <v>1</v>
      </c>
      <c r="M197" t="str">
        <v>1</v>
      </c>
      <c r="N197">
        <v>1</v>
      </c>
      <c r="O197">
        <v>1</v>
      </c>
      <c r="P197">
        <v>0</v>
      </c>
      <c r="Q197">
        <v>0</v>
      </c>
      <c r="R197">
        <v>33</v>
      </c>
    </row>
    <row r="198" spans="1:18" hidden="1">
      <c r="A198" t="s">
        <v>4083</v>
      </c>
      <c r="B198" t="s">
        <v>4575</v>
      </c>
      <c r="C198">
        <v>1032</v>
      </c>
      <c r="D198" t="s">
        <v>4625</v>
      </c>
      <c r="E198" t="s">
        <v>4626</v>
      </c>
      <c r="F198" t="s">
        <v>4578</v>
      </c>
      <c r="G198" t="s">
        <v>4579</v>
      </c>
      <c r="H198" t="str">
        <v>Area 2</v>
      </c>
      <c r="I198" t="s">
        <v>4580</v>
      </c>
      <c r="J198" t="str">
        <v>Auto2000</v>
      </c>
      <c r="K198" t="str">
        <v>Auto2000 East Java</v>
      </c>
      <c r="L198" s="3" t="str">
        <v>1</v>
      </c>
      <c r="M198" t="str">
        <v>1</v>
      </c>
      <c r="N198">
        <v>1</v>
      </c>
      <c r="O198">
        <v>1</v>
      </c>
      <c r="P198">
        <v>0</v>
      </c>
      <c r="Q198">
        <v>0</v>
      </c>
      <c r="R198">
        <v>33</v>
      </c>
    </row>
    <row r="199" spans="1:18" hidden="1">
      <c r="A199" t="s">
        <v>4083</v>
      </c>
      <c r="B199" t="s">
        <v>4575</v>
      </c>
      <c r="C199">
        <v>1077</v>
      </c>
      <c r="D199" t="s">
        <v>4627</v>
      </c>
      <c r="E199" t="s">
        <v>4628</v>
      </c>
      <c r="F199" t="s">
        <v>4578</v>
      </c>
      <c r="G199" t="s">
        <v>4579</v>
      </c>
      <c r="H199" t="str">
        <v>Area 2</v>
      </c>
      <c r="I199" t="s">
        <v>4580</v>
      </c>
      <c r="J199" t="str">
        <v>Auto2000</v>
      </c>
      <c r="K199" t="str">
        <v>Auto2000 East Java</v>
      </c>
      <c r="L199" s="3" t="str">
        <v>1</v>
      </c>
      <c r="M199" t="str">
        <v>1</v>
      </c>
      <c r="N199">
        <v>1</v>
      </c>
      <c r="O199">
        <v>1</v>
      </c>
      <c r="P199">
        <v>0</v>
      </c>
      <c r="Q199">
        <v>0</v>
      </c>
      <c r="R199">
        <v>33</v>
      </c>
    </row>
    <row r="200" spans="1:18" hidden="1">
      <c r="A200" t="s">
        <v>4083</v>
      </c>
      <c r="B200" t="s">
        <v>4575</v>
      </c>
      <c r="C200" t="s">
        <v>4629</v>
      </c>
      <c r="D200" t="s">
        <v>4630</v>
      </c>
      <c r="E200" t="s">
        <v>4631</v>
      </c>
      <c r="F200" t="s">
        <v>4632</v>
      </c>
      <c r="G200" t="s">
        <v>4633</v>
      </c>
      <c r="H200" t="str">
        <v>Area 2</v>
      </c>
      <c r="I200" t="s">
        <v>4580</v>
      </c>
      <c r="J200" t="str">
        <v>Liek Satu Invicta</v>
      </c>
      <c r="K200" t="str">
        <v>Liek Satu Invicta</v>
      </c>
      <c r="L200" s="3">
        <v>0</v>
      </c>
      <c r="M200">
        <v>0</v>
      </c>
      <c r="N200">
        <v>0</v>
      </c>
      <c r="O200">
        <v>0</v>
      </c>
      <c r="P200">
        <v>0</v>
      </c>
      <c r="Q200">
        <v>1</v>
      </c>
      <c r="R200" t="e">
        <v>#N/A</v>
      </c>
    </row>
    <row r="201" spans="1:18" hidden="1">
      <c r="A201" t="s">
        <v>4083</v>
      </c>
      <c r="B201" t="s">
        <v>4575</v>
      </c>
      <c r="C201">
        <v>1304</v>
      </c>
      <c r="D201" t="s">
        <v>4634</v>
      </c>
      <c r="E201" t="s">
        <v>4635</v>
      </c>
      <c r="F201" t="s">
        <v>4578</v>
      </c>
      <c r="G201" t="s">
        <v>4579</v>
      </c>
      <c r="H201" t="str">
        <v>Area 2</v>
      </c>
      <c r="I201" t="s">
        <v>4580</v>
      </c>
      <c r="J201" t="str">
        <v>Auto2000</v>
      </c>
      <c r="K201" t="str">
        <v>Auto2000 East Java</v>
      </c>
      <c r="L201" s="3" t="str">
        <v>1</v>
      </c>
      <c r="M201" t="str">
        <v>1</v>
      </c>
      <c r="N201">
        <v>1</v>
      </c>
      <c r="O201">
        <v>1</v>
      </c>
      <c r="P201">
        <v>0</v>
      </c>
      <c r="Q201">
        <v>0</v>
      </c>
      <c r="R201">
        <v>33</v>
      </c>
    </row>
    <row r="202" spans="1:18" hidden="1">
      <c r="A202" t="s">
        <v>4083</v>
      </c>
      <c r="B202" t="s">
        <v>4575</v>
      </c>
      <c r="C202">
        <v>1038</v>
      </c>
      <c r="D202" t="s">
        <v>4636</v>
      </c>
      <c r="E202" t="s">
        <v>4637</v>
      </c>
      <c r="F202" t="s">
        <v>4578</v>
      </c>
      <c r="G202" t="s">
        <v>4579</v>
      </c>
      <c r="H202" t="str">
        <v>Area 2</v>
      </c>
      <c r="I202" t="s">
        <v>4580</v>
      </c>
      <c r="J202" t="str">
        <v>Auto2000</v>
      </c>
      <c r="K202" t="str">
        <v>Auto2000 East Java</v>
      </c>
      <c r="L202" s="3" t="str">
        <v>1</v>
      </c>
      <c r="M202" t="str">
        <v>1</v>
      </c>
      <c r="N202">
        <v>1</v>
      </c>
      <c r="O202">
        <v>1</v>
      </c>
      <c r="P202">
        <v>0</v>
      </c>
      <c r="Q202">
        <v>0</v>
      </c>
      <c r="R202">
        <v>33</v>
      </c>
    </row>
    <row r="203" spans="1:18" hidden="1">
      <c r="A203" t="s">
        <v>4083</v>
      </c>
      <c r="B203" t="s">
        <v>4575</v>
      </c>
      <c r="C203">
        <v>1303</v>
      </c>
      <c r="D203" t="s">
        <v>4638</v>
      </c>
      <c r="E203" t="s">
        <v>4639</v>
      </c>
      <c r="F203" t="s">
        <v>4578</v>
      </c>
      <c r="G203" t="s">
        <v>4579</v>
      </c>
      <c r="H203" t="str">
        <v>Area 2</v>
      </c>
      <c r="I203" t="s">
        <v>4580</v>
      </c>
      <c r="J203" t="str">
        <v>Auto2000</v>
      </c>
      <c r="K203" t="str">
        <v>Auto2000 East Java</v>
      </c>
      <c r="L203" s="3" t="str">
        <v>1</v>
      </c>
      <c r="M203" t="str">
        <v>1</v>
      </c>
      <c r="N203">
        <v>1</v>
      </c>
      <c r="O203">
        <v>1</v>
      </c>
      <c r="P203">
        <v>0</v>
      </c>
      <c r="Q203">
        <v>0</v>
      </c>
      <c r="R203">
        <v>33</v>
      </c>
    </row>
    <row r="204" spans="1:18" hidden="1">
      <c r="A204" t="s">
        <v>4083</v>
      </c>
      <c r="B204" t="s">
        <v>4575</v>
      </c>
      <c r="C204" t="s">
        <v>4640</v>
      </c>
      <c r="D204" t="s">
        <v>4641</v>
      </c>
      <c r="E204" t="s">
        <v>4642</v>
      </c>
      <c r="F204" t="s">
        <v>4590</v>
      </c>
      <c r="G204" t="s">
        <v>4589</v>
      </c>
      <c r="H204" t="str">
        <v>Area 2</v>
      </c>
      <c r="I204" t="s">
        <v>4580</v>
      </c>
      <c r="J204" t="str">
        <v>Asri Motor</v>
      </c>
      <c r="K204" t="str">
        <v>Asri Motor</v>
      </c>
      <c r="L204" s="3">
        <v>0</v>
      </c>
      <c r="M204">
        <v>0</v>
      </c>
      <c r="N204">
        <v>0</v>
      </c>
      <c r="O204">
        <v>0</v>
      </c>
      <c r="P204">
        <v>0</v>
      </c>
      <c r="Q204">
        <v>0</v>
      </c>
      <c r="R204">
        <v>32</v>
      </c>
    </row>
    <row r="205" spans="1:18" hidden="1">
      <c r="A205" t="s">
        <v>4083</v>
      </c>
      <c r="B205" t="s">
        <v>4575</v>
      </c>
      <c r="C205">
        <v>1042</v>
      </c>
      <c r="D205" t="s">
        <v>4643</v>
      </c>
      <c r="E205" t="s">
        <v>4644</v>
      </c>
      <c r="F205" t="s">
        <v>4578</v>
      </c>
      <c r="G205" t="s">
        <v>4579</v>
      </c>
      <c r="H205" t="str">
        <v>Area 2</v>
      </c>
      <c r="I205" t="s">
        <v>4580</v>
      </c>
      <c r="J205" t="str">
        <v>Auto2000</v>
      </c>
      <c r="K205" t="str">
        <v>Auto2000 East Java</v>
      </c>
      <c r="L205" s="3" t="str">
        <v>1</v>
      </c>
      <c r="M205" t="str">
        <v>1</v>
      </c>
      <c r="N205">
        <v>1</v>
      </c>
      <c r="O205">
        <v>1</v>
      </c>
      <c r="P205">
        <v>0</v>
      </c>
      <c r="Q205">
        <v>0</v>
      </c>
      <c r="R205">
        <v>33</v>
      </c>
    </row>
    <row r="206" spans="1:18" hidden="1">
      <c r="A206" t="s">
        <v>4083</v>
      </c>
      <c r="B206" t="s">
        <v>4575</v>
      </c>
      <c r="C206">
        <v>1033</v>
      </c>
      <c r="D206" t="s">
        <v>4645</v>
      </c>
      <c r="E206" t="s">
        <v>4646</v>
      </c>
      <c r="F206" t="s">
        <v>4578</v>
      </c>
      <c r="G206" t="s">
        <v>4579</v>
      </c>
      <c r="H206" t="str">
        <v>Area 2</v>
      </c>
      <c r="I206" t="s">
        <v>4580</v>
      </c>
      <c r="J206" t="str">
        <v>Auto2000</v>
      </c>
      <c r="K206" t="str">
        <v>Auto2000 East Java</v>
      </c>
      <c r="L206" s="3" t="str">
        <v>1</v>
      </c>
      <c r="M206" t="str">
        <v>1</v>
      </c>
      <c r="N206">
        <v>1</v>
      </c>
      <c r="O206">
        <v>1</v>
      </c>
      <c r="P206">
        <v>0</v>
      </c>
      <c r="Q206">
        <v>0</v>
      </c>
      <c r="R206">
        <v>33</v>
      </c>
    </row>
    <row r="207" spans="1:18" hidden="1">
      <c r="A207" t="s">
        <v>4083</v>
      </c>
      <c r="B207" t="s">
        <v>4575</v>
      </c>
      <c r="C207">
        <v>1307</v>
      </c>
      <c r="D207" t="s">
        <v>4647</v>
      </c>
      <c r="E207" t="s">
        <v>4648</v>
      </c>
      <c r="F207" t="s">
        <v>4578</v>
      </c>
      <c r="G207" t="s">
        <v>4579</v>
      </c>
      <c r="H207" t="str">
        <v>Area 2</v>
      </c>
      <c r="I207" t="s">
        <v>4580</v>
      </c>
      <c r="J207" t="str">
        <v>Auto2000</v>
      </c>
      <c r="K207" t="str">
        <v>Auto2000 East Java</v>
      </c>
      <c r="L207" s="3" t="str">
        <v>1</v>
      </c>
      <c r="M207" t="str">
        <v>1</v>
      </c>
      <c r="N207">
        <v>1</v>
      </c>
      <c r="O207">
        <v>1</v>
      </c>
      <c r="P207">
        <v>0</v>
      </c>
      <c r="Q207">
        <v>0</v>
      </c>
      <c r="R207">
        <v>33</v>
      </c>
    </row>
    <row r="208" spans="1:18" hidden="1">
      <c r="A208" t="s">
        <v>4083</v>
      </c>
      <c r="B208" t="s">
        <v>4575</v>
      </c>
      <c r="C208">
        <v>1300</v>
      </c>
      <c r="D208" t="s">
        <v>4649</v>
      </c>
      <c r="E208" t="s">
        <v>4650</v>
      </c>
      <c r="F208" t="s">
        <v>4578</v>
      </c>
      <c r="G208" t="s">
        <v>4579</v>
      </c>
      <c r="H208" t="str">
        <v>Area 2</v>
      </c>
      <c r="I208" t="s">
        <v>4580</v>
      </c>
      <c r="J208" t="str">
        <v>Auto2000</v>
      </c>
      <c r="K208" t="str">
        <v>Auto2000 East Java</v>
      </c>
      <c r="L208" s="3" t="str">
        <v>1</v>
      </c>
      <c r="M208" t="str">
        <v>1</v>
      </c>
      <c r="N208">
        <v>1</v>
      </c>
      <c r="O208">
        <v>1</v>
      </c>
      <c r="P208">
        <v>0</v>
      </c>
      <c r="Q208">
        <v>0</v>
      </c>
      <c r="R208">
        <v>33</v>
      </c>
    </row>
    <row r="209" spans="1:18" hidden="1">
      <c r="A209" t="s">
        <v>4083</v>
      </c>
      <c r="B209" t="s">
        <v>4575</v>
      </c>
      <c r="C209">
        <v>1308</v>
      </c>
      <c r="D209" t="s">
        <v>4651</v>
      </c>
      <c r="E209" t="s">
        <v>4652</v>
      </c>
      <c r="F209" t="s">
        <v>4578</v>
      </c>
      <c r="G209" t="s">
        <v>4579</v>
      </c>
      <c r="H209" t="str">
        <v>Area 2</v>
      </c>
      <c r="I209" t="s">
        <v>4580</v>
      </c>
      <c r="J209" t="str">
        <v>Auto2000</v>
      </c>
      <c r="K209" t="str">
        <v>Auto2000 East Java</v>
      </c>
      <c r="L209" s="3" t="str">
        <v>1</v>
      </c>
      <c r="M209" t="str">
        <v>1</v>
      </c>
      <c r="N209">
        <v>1</v>
      </c>
      <c r="O209">
        <v>1</v>
      </c>
      <c r="P209">
        <v>0</v>
      </c>
      <c r="Q209">
        <v>0</v>
      </c>
      <c r="R209">
        <v>33</v>
      </c>
    </row>
    <row r="210" spans="1:18" hidden="1">
      <c r="A210" t="s">
        <v>4083</v>
      </c>
      <c r="B210" t="s">
        <v>4575</v>
      </c>
      <c r="C210">
        <v>1039</v>
      </c>
      <c r="D210" t="s">
        <v>4653</v>
      </c>
      <c r="E210" t="s">
        <v>4654</v>
      </c>
      <c r="F210" t="s">
        <v>4578</v>
      </c>
      <c r="G210" t="s">
        <v>4579</v>
      </c>
      <c r="H210" t="str">
        <v>Area 2</v>
      </c>
      <c r="I210" t="s">
        <v>4580</v>
      </c>
      <c r="J210" t="str">
        <v>Auto2000</v>
      </c>
      <c r="K210" t="str">
        <v>Auto2000 East Java</v>
      </c>
      <c r="L210" s="3" t="str">
        <v>1</v>
      </c>
      <c r="M210" t="str">
        <v>1</v>
      </c>
      <c r="N210">
        <v>1</v>
      </c>
      <c r="O210">
        <v>1</v>
      </c>
      <c r="P210">
        <v>0</v>
      </c>
      <c r="Q210">
        <v>0</v>
      </c>
      <c r="R210">
        <v>33</v>
      </c>
    </row>
    <row r="211" spans="1:18" hidden="1">
      <c r="A211" t="s">
        <v>4083</v>
      </c>
      <c r="B211" t="s">
        <v>4655</v>
      </c>
      <c r="C211" t="s">
        <v>4656</v>
      </c>
      <c r="D211" t="s">
        <v>4657</v>
      </c>
      <c r="E211" t="s">
        <v>4658</v>
      </c>
      <c r="F211" t="s">
        <v>4417</v>
      </c>
      <c r="G211" t="s">
        <v>4418</v>
      </c>
      <c r="H211" t="str">
        <v>Area 2</v>
      </c>
      <c r="I211" t="s">
        <v>4523</v>
      </c>
      <c r="J211" t="str">
        <v>Anzon Toyota</v>
      </c>
      <c r="K211" t="str">
        <v>Anzon Toyota</v>
      </c>
      <c r="L211" s="3">
        <v>0</v>
      </c>
      <c r="M211">
        <v>0</v>
      </c>
      <c r="N211">
        <v>4</v>
      </c>
      <c r="O211">
        <v>4</v>
      </c>
      <c r="P211">
        <v>0</v>
      </c>
      <c r="Q211">
        <v>0</v>
      </c>
      <c r="R211">
        <v>22</v>
      </c>
    </row>
    <row r="212" spans="1:18">
      <c r="A212" t="s">
        <v>4083</v>
      </c>
      <c r="B212" t="s">
        <v>4659</v>
      </c>
      <c r="C212">
        <v>1515</v>
      </c>
      <c r="D212" t="s">
        <v>4660</v>
      </c>
      <c r="E212" t="s">
        <v>4661</v>
      </c>
      <c r="F212" t="s">
        <v>4527</v>
      </c>
      <c r="G212" t="s">
        <v>4662</v>
      </c>
      <c r="H212" t="str">
        <v>Area 2</v>
      </c>
      <c r="I212" t="s">
        <v>4663</v>
      </c>
      <c r="J212" t="str">
        <v>Auto2000</v>
      </c>
      <c r="K212" t="str">
        <v>Auto2000 Kalimantan</v>
      </c>
      <c r="L212" s="3" t="str">
        <v>1</v>
      </c>
      <c r="M212" t="str">
        <v>1</v>
      </c>
      <c r="N212">
        <v>1</v>
      </c>
      <c r="O212">
        <v>1</v>
      </c>
      <c r="P212">
        <v>0</v>
      </c>
      <c r="Q212">
        <v>0</v>
      </c>
      <c r="R212">
        <v>26</v>
      </c>
    </row>
    <row r="213" spans="1:18" hidden="1">
      <c r="A213" t="s">
        <v>4083</v>
      </c>
      <c r="B213" t="s">
        <v>4655</v>
      </c>
      <c r="C213" t="s">
        <v>4105</v>
      </c>
      <c r="D213" t="s">
        <v>4664</v>
      </c>
      <c r="E213" t="s">
        <v>4665</v>
      </c>
      <c r="F213" t="s">
        <v>4417</v>
      </c>
      <c r="G213" t="s">
        <v>4418</v>
      </c>
      <c r="H213" t="str">
        <v>Area 2</v>
      </c>
      <c r="I213" t="s">
        <v>4523</v>
      </c>
      <c r="J213" t="str">
        <v>Anzon Toyota</v>
      </c>
      <c r="K213" t="str">
        <v>Anzon Toyota</v>
      </c>
      <c r="L213" s="3">
        <v>0</v>
      </c>
      <c r="M213">
        <v>0</v>
      </c>
      <c r="N213">
        <v>4</v>
      </c>
      <c r="O213">
        <v>4</v>
      </c>
      <c r="P213">
        <v>0</v>
      </c>
      <c r="Q213">
        <v>0</v>
      </c>
      <c r="R213">
        <v>22</v>
      </c>
    </row>
    <row r="214" spans="1:18" hidden="1">
      <c r="A214" t="s">
        <v>4083</v>
      </c>
      <c r="B214" t="s">
        <v>4655</v>
      </c>
      <c r="C214" t="s">
        <v>4666</v>
      </c>
      <c r="D214" t="s">
        <v>4667</v>
      </c>
      <c r="E214" t="s">
        <v>4668</v>
      </c>
      <c r="F214" t="s">
        <v>4417</v>
      </c>
      <c r="G214" t="s">
        <v>4418</v>
      </c>
      <c r="H214" t="str">
        <v>Area 2</v>
      </c>
      <c r="I214" t="s">
        <v>4523</v>
      </c>
      <c r="J214" t="str">
        <v>Anzon Toyota</v>
      </c>
      <c r="K214" t="str">
        <v>Anzon Toyota</v>
      </c>
      <c r="L214" s="3">
        <v>0</v>
      </c>
      <c r="M214">
        <v>0</v>
      </c>
      <c r="N214">
        <v>4</v>
      </c>
      <c r="O214">
        <v>4</v>
      </c>
      <c r="P214">
        <v>0</v>
      </c>
      <c r="Q214">
        <v>0</v>
      </c>
      <c r="R214">
        <v>22</v>
      </c>
    </row>
    <row r="215" spans="1:18" hidden="1">
      <c r="A215" t="s">
        <v>4083</v>
      </c>
      <c r="B215" t="s">
        <v>4669</v>
      </c>
      <c r="C215" t="s">
        <v>4670</v>
      </c>
      <c r="D215" t="s">
        <v>4671</v>
      </c>
      <c r="E215" t="s">
        <v>4672</v>
      </c>
      <c r="F215" t="s">
        <v>4673</v>
      </c>
      <c r="G215" t="s">
        <v>4674</v>
      </c>
      <c r="H215" t="str">
        <v>Area 2</v>
      </c>
      <c r="I215" t="s">
        <v>4523</v>
      </c>
      <c r="J215" t="str">
        <v>Wira Megah</v>
      </c>
      <c r="K215" t="str">
        <v>Wira Megah Profitamas</v>
      </c>
      <c r="L215" s="3">
        <v>0</v>
      </c>
      <c r="M215">
        <v>0</v>
      </c>
      <c r="N215">
        <v>0</v>
      </c>
      <c r="O215">
        <v>0</v>
      </c>
      <c r="P215">
        <v>0</v>
      </c>
      <c r="Q215">
        <v>0</v>
      </c>
      <c r="R215">
        <v>30</v>
      </c>
    </row>
    <row r="216" spans="1:18" hidden="1">
      <c r="A216" t="s">
        <v>4083</v>
      </c>
      <c r="B216" t="s">
        <v>4669</v>
      </c>
      <c r="C216" t="s">
        <v>4675</v>
      </c>
      <c r="D216" t="s">
        <v>4676</v>
      </c>
      <c r="E216" t="s">
        <v>4677</v>
      </c>
      <c r="F216" t="s">
        <v>4673</v>
      </c>
      <c r="G216" t="s">
        <v>4674</v>
      </c>
      <c r="H216" t="str">
        <v>Area 2</v>
      </c>
      <c r="I216" t="s">
        <v>4523</v>
      </c>
      <c r="J216" t="str">
        <v>Wira Megah</v>
      </c>
      <c r="K216" t="str">
        <v>Wira Megah Profitamas</v>
      </c>
      <c r="L216" s="3">
        <v>0</v>
      </c>
      <c r="M216">
        <v>0</v>
      </c>
      <c r="N216">
        <v>0</v>
      </c>
      <c r="O216">
        <v>0</v>
      </c>
      <c r="P216">
        <v>0</v>
      </c>
      <c r="Q216">
        <v>0</v>
      </c>
      <c r="R216">
        <v>30</v>
      </c>
    </row>
    <row r="217" spans="1:18">
      <c r="A217" t="s">
        <v>4083</v>
      </c>
      <c r="B217" t="s">
        <v>4678</v>
      </c>
      <c r="C217">
        <v>1516</v>
      </c>
      <c r="D217" t="s">
        <v>4679</v>
      </c>
      <c r="E217" t="s">
        <v>4680</v>
      </c>
      <c r="F217" t="s">
        <v>4527</v>
      </c>
      <c r="G217" t="s">
        <v>4662</v>
      </c>
      <c r="H217" t="str">
        <v>Area 2</v>
      </c>
      <c r="I217" t="s">
        <v>4663</v>
      </c>
      <c r="J217" t="str">
        <v>Auto2000</v>
      </c>
      <c r="K217" t="str">
        <v>Auto2000 Kalimantan</v>
      </c>
      <c r="L217" s="3" t="str">
        <v>1</v>
      </c>
      <c r="M217" t="str">
        <v>1</v>
      </c>
      <c r="N217">
        <v>1</v>
      </c>
      <c r="O217">
        <v>1</v>
      </c>
      <c r="P217">
        <v>0</v>
      </c>
      <c r="Q217">
        <v>0</v>
      </c>
      <c r="R217">
        <v>26</v>
      </c>
    </row>
    <row r="218" spans="1:18" hidden="1">
      <c r="A218" t="s">
        <v>4083</v>
      </c>
      <c r="B218" t="s">
        <v>4681</v>
      </c>
      <c r="C218" t="s">
        <v>4682</v>
      </c>
      <c r="D218" t="s">
        <v>4683</v>
      </c>
      <c r="E218" t="s">
        <v>4684</v>
      </c>
      <c r="F218" t="s">
        <v>4417</v>
      </c>
      <c r="G218" t="s">
        <v>4418</v>
      </c>
      <c r="H218" t="str">
        <v>Area 2</v>
      </c>
      <c r="I218" t="s">
        <v>4523</v>
      </c>
      <c r="J218" t="str">
        <v>Anzon Toyota</v>
      </c>
      <c r="K218" t="str">
        <v>Anzon Toyota</v>
      </c>
      <c r="L218" s="3">
        <v>0</v>
      </c>
      <c r="M218">
        <v>0</v>
      </c>
      <c r="N218">
        <v>4</v>
      </c>
      <c r="O218">
        <v>4</v>
      </c>
      <c r="P218">
        <v>0</v>
      </c>
      <c r="Q218">
        <v>0</v>
      </c>
      <c r="R218">
        <v>22</v>
      </c>
    </row>
    <row r="219" spans="1:18" hidden="1">
      <c r="A219" t="s">
        <v>4083</v>
      </c>
      <c r="B219" t="s">
        <v>4681</v>
      </c>
      <c r="C219" t="s">
        <v>4685</v>
      </c>
      <c r="D219" t="s">
        <v>4686</v>
      </c>
      <c r="E219" t="s">
        <v>4687</v>
      </c>
      <c r="F219" t="s">
        <v>4673</v>
      </c>
      <c r="G219" t="s">
        <v>4674</v>
      </c>
      <c r="H219" t="str">
        <v>Area 2</v>
      </c>
      <c r="I219" t="s">
        <v>4523</v>
      </c>
      <c r="J219" t="str">
        <v>Wira Megah</v>
      </c>
      <c r="K219" t="str">
        <v>Wira Megah Profitamas</v>
      </c>
      <c r="L219" s="3">
        <v>0</v>
      </c>
      <c r="M219">
        <v>0</v>
      </c>
      <c r="N219">
        <v>0</v>
      </c>
      <c r="O219">
        <v>0</v>
      </c>
      <c r="P219">
        <v>0</v>
      </c>
      <c r="Q219">
        <v>0</v>
      </c>
      <c r="R219">
        <v>30</v>
      </c>
    </row>
    <row r="220" spans="1:18">
      <c r="A220" t="s">
        <v>4083</v>
      </c>
      <c r="B220" t="s">
        <v>4688</v>
      </c>
      <c r="C220">
        <v>1041</v>
      </c>
      <c r="D220" t="s">
        <v>4689</v>
      </c>
      <c r="E220" t="s">
        <v>4690</v>
      </c>
      <c r="F220" t="s">
        <v>4527</v>
      </c>
      <c r="G220" t="s">
        <v>4662</v>
      </c>
      <c r="H220" t="str">
        <v>Area 2</v>
      </c>
      <c r="I220" t="s">
        <v>4663</v>
      </c>
      <c r="J220" t="str">
        <v>Auto2000</v>
      </c>
      <c r="K220" t="str">
        <v>Auto2000 Kalimantan</v>
      </c>
      <c r="L220" s="3" t="str">
        <v>1</v>
      </c>
      <c r="M220" t="str">
        <v>1</v>
      </c>
      <c r="N220">
        <v>1</v>
      </c>
      <c r="O220">
        <v>1</v>
      </c>
      <c r="P220">
        <v>0</v>
      </c>
      <c r="Q220">
        <v>0</v>
      </c>
      <c r="R220">
        <v>26</v>
      </c>
    </row>
    <row r="221" spans="1:18" hidden="1">
      <c r="A221" t="s">
        <v>4083</v>
      </c>
      <c r="B221" t="s">
        <v>4691</v>
      </c>
      <c r="C221" t="s">
        <v>4692</v>
      </c>
      <c r="D221" t="s">
        <v>4693</v>
      </c>
      <c r="E221" t="s">
        <v>4694</v>
      </c>
      <c r="F221" t="s">
        <v>4695</v>
      </c>
      <c r="G221" t="s">
        <v>4696</v>
      </c>
      <c r="H221" t="str">
        <v>Area 2</v>
      </c>
      <c r="I221" t="s">
        <v>4523</v>
      </c>
      <c r="J221" t="str">
        <v>Graha Toyota</v>
      </c>
      <c r="K221" t="str">
        <v>Graha Toyota</v>
      </c>
      <c r="L221" s="3">
        <v>0</v>
      </c>
      <c r="M221">
        <v>0</v>
      </c>
      <c r="N221">
        <v>0</v>
      </c>
      <c r="O221">
        <v>0</v>
      </c>
      <c r="P221">
        <v>0</v>
      </c>
      <c r="Q221">
        <v>0</v>
      </c>
      <c r="R221">
        <v>27</v>
      </c>
    </row>
    <row r="222" spans="1:18">
      <c r="A222" t="s">
        <v>4083</v>
      </c>
      <c r="B222" t="s">
        <v>4688</v>
      </c>
      <c r="C222">
        <v>1040</v>
      </c>
      <c r="D222" t="s">
        <v>4697</v>
      </c>
      <c r="E222" t="s">
        <v>4698</v>
      </c>
      <c r="F222" t="s">
        <v>4527</v>
      </c>
      <c r="G222" t="s">
        <v>4662</v>
      </c>
      <c r="H222" t="str">
        <v>Area 2</v>
      </c>
      <c r="I222" t="s">
        <v>4663</v>
      </c>
      <c r="J222" t="str">
        <v>Auto2000</v>
      </c>
      <c r="K222" t="str">
        <v>Auto2000 Kalimantan</v>
      </c>
      <c r="L222" s="3" t="str">
        <v>1</v>
      </c>
      <c r="M222" t="str">
        <v>1</v>
      </c>
      <c r="N222">
        <v>1</v>
      </c>
      <c r="O222">
        <v>1</v>
      </c>
      <c r="P222">
        <v>0</v>
      </c>
      <c r="Q222">
        <v>0</v>
      </c>
      <c r="R222">
        <v>26</v>
      </c>
    </row>
    <row r="223" spans="1:18">
      <c r="A223" t="s">
        <v>4083</v>
      </c>
      <c r="B223" t="s">
        <v>4688</v>
      </c>
      <c r="C223">
        <v>1517</v>
      </c>
      <c r="D223" t="s">
        <v>4699</v>
      </c>
      <c r="E223" t="s">
        <v>4700</v>
      </c>
      <c r="F223" t="s">
        <v>4527</v>
      </c>
      <c r="G223" t="s">
        <v>4662</v>
      </c>
      <c r="H223" t="str">
        <v>Area 2</v>
      </c>
      <c r="I223" t="s">
        <v>4663</v>
      </c>
      <c r="J223" t="str">
        <v>Auto2000</v>
      </c>
      <c r="K223" t="str">
        <v>Auto2000 Kalimantan</v>
      </c>
      <c r="L223" s="3" t="str">
        <v>1</v>
      </c>
      <c r="M223" t="str">
        <v>1</v>
      </c>
      <c r="N223">
        <v>1</v>
      </c>
      <c r="O223">
        <v>1</v>
      </c>
      <c r="P223">
        <v>0</v>
      </c>
      <c r="Q223">
        <v>0</v>
      </c>
      <c r="R223">
        <v>26</v>
      </c>
    </row>
    <row r="224" spans="1:18">
      <c r="A224" t="s">
        <v>4083</v>
      </c>
      <c r="B224" t="s">
        <v>4688</v>
      </c>
      <c r="C224">
        <v>1044</v>
      </c>
      <c r="D224" t="s">
        <v>4701</v>
      </c>
      <c r="E224" t="s">
        <v>4702</v>
      </c>
      <c r="F224" t="s">
        <v>4527</v>
      </c>
      <c r="G224" t="s">
        <v>4662</v>
      </c>
      <c r="H224" t="str">
        <v>Area 2</v>
      </c>
      <c r="I224" t="s">
        <v>4663</v>
      </c>
      <c r="J224" t="str">
        <v>Auto2000</v>
      </c>
      <c r="K224" t="str">
        <v>Auto2000 Kalimantan</v>
      </c>
      <c r="L224" s="3" t="str">
        <v>1</v>
      </c>
      <c r="M224" t="str">
        <v>1</v>
      </c>
      <c r="N224">
        <v>1</v>
      </c>
      <c r="O224">
        <v>1</v>
      </c>
      <c r="P224">
        <v>0</v>
      </c>
      <c r="Q224">
        <v>0</v>
      </c>
      <c r="R224">
        <v>26</v>
      </c>
    </row>
    <row r="225" spans="1:18">
      <c r="A225" t="s">
        <v>4083</v>
      </c>
      <c r="B225" t="s">
        <v>4688</v>
      </c>
      <c r="C225">
        <v>1502</v>
      </c>
      <c r="D225" t="s">
        <v>4703</v>
      </c>
      <c r="E225" t="s">
        <v>4704</v>
      </c>
      <c r="F225" t="s">
        <v>4527</v>
      </c>
      <c r="G225" t="s">
        <v>4662</v>
      </c>
      <c r="H225" t="str">
        <v>Area 2</v>
      </c>
      <c r="I225" t="s">
        <v>4663</v>
      </c>
      <c r="J225" t="str">
        <v>Auto2000</v>
      </c>
      <c r="K225" t="str">
        <v>Auto2000 Kalimantan</v>
      </c>
      <c r="L225" s="3" t="str">
        <v>1</v>
      </c>
      <c r="M225" t="str">
        <v>1</v>
      </c>
      <c r="N225">
        <v>1</v>
      </c>
      <c r="O225">
        <v>1</v>
      </c>
      <c r="P225">
        <v>0</v>
      </c>
      <c r="Q225">
        <v>0</v>
      </c>
      <c r="R225">
        <v>26</v>
      </c>
    </row>
    <row r="226" spans="1:18">
      <c r="A226" t="s">
        <v>4083</v>
      </c>
      <c r="B226" t="s">
        <v>4688</v>
      </c>
      <c r="C226">
        <v>1518</v>
      </c>
      <c r="D226" t="s">
        <v>4705</v>
      </c>
      <c r="E226" t="s">
        <v>4706</v>
      </c>
      <c r="F226" t="s">
        <v>4527</v>
      </c>
      <c r="G226" t="s">
        <v>4662</v>
      </c>
      <c r="H226" t="str">
        <v>Area 2</v>
      </c>
      <c r="I226" t="s">
        <v>4663</v>
      </c>
      <c r="J226" t="str">
        <v>Auto2000</v>
      </c>
      <c r="K226" t="str">
        <v>Auto2000 Kalimantan</v>
      </c>
      <c r="L226" s="3" t="str">
        <v>1</v>
      </c>
      <c r="M226" t="str">
        <v>1</v>
      </c>
      <c r="N226">
        <v>1</v>
      </c>
      <c r="O226">
        <v>1</v>
      </c>
      <c r="P226">
        <v>0</v>
      </c>
      <c r="Q226">
        <v>0</v>
      </c>
      <c r="R226">
        <v>26</v>
      </c>
    </row>
    <row r="227" spans="1:18" hidden="1">
      <c r="A227" t="s">
        <v>4083</v>
      </c>
      <c r="B227" t="s">
        <v>4707</v>
      </c>
      <c r="C227" t="s">
        <v>4708</v>
      </c>
      <c r="D227" t="s">
        <v>4709</v>
      </c>
      <c r="E227" t="s">
        <v>4710</v>
      </c>
      <c r="F227" t="s">
        <v>4711</v>
      </c>
      <c r="G227" t="s">
        <v>4712</v>
      </c>
      <c r="H227" t="str">
        <v>Area 2</v>
      </c>
      <c r="I227" t="s">
        <v>4523</v>
      </c>
      <c r="J227" t="str">
        <v>Sumber Harapan</v>
      </c>
      <c r="K227" t="str">
        <v>Sumber Harapan</v>
      </c>
      <c r="L227" s="3">
        <v>0</v>
      </c>
      <c r="M227">
        <v>0</v>
      </c>
      <c r="N227">
        <v>0</v>
      </c>
      <c r="O227">
        <v>0</v>
      </c>
      <c r="P227">
        <v>0</v>
      </c>
      <c r="Q227">
        <v>0</v>
      </c>
      <c r="R227">
        <v>29</v>
      </c>
    </row>
    <row r="228" spans="1:18" hidden="1">
      <c r="A228" t="s">
        <v>4083</v>
      </c>
      <c r="B228" t="s">
        <v>4713</v>
      </c>
      <c r="C228">
        <v>3063</v>
      </c>
      <c r="D228" t="s">
        <v>4714</v>
      </c>
      <c r="E228" s="2" t="s">
        <v>4715</v>
      </c>
      <c r="F228" t="s">
        <v>4554</v>
      </c>
      <c r="G228" t="s">
        <v>4716</v>
      </c>
      <c r="H228" t="str">
        <v>Area 2</v>
      </c>
      <c r="I228" t="s">
        <v>4717</v>
      </c>
      <c r="J228" t="str">
        <v>Agung Toyota</v>
      </c>
      <c r="K228" t="str">
        <v>Agung Toyota Southern Sumatera Batam</v>
      </c>
      <c r="L228" s="3" t="str">
        <v>2</v>
      </c>
      <c r="M228" t="str">
        <v>2</v>
      </c>
      <c r="N228">
        <v>0</v>
      </c>
      <c r="O228">
        <v>0</v>
      </c>
      <c r="P228">
        <v>0</v>
      </c>
      <c r="Q228">
        <v>0</v>
      </c>
      <c r="R228">
        <v>44</v>
      </c>
    </row>
    <row r="229" spans="1:18" hidden="1">
      <c r="A229" t="s">
        <v>4083</v>
      </c>
      <c r="B229" t="s">
        <v>4718</v>
      </c>
      <c r="C229">
        <v>3061</v>
      </c>
      <c r="D229" t="s">
        <v>4719</v>
      </c>
      <c r="E229" t="s">
        <v>4720</v>
      </c>
      <c r="F229" t="s">
        <v>4554</v>
      </c>
      <c r="G229" t="s">
        <v>4555</v>
      </c>
      <c r="H229" t="str">
        <v>Area 2</v>
      </c>
      <c r="I229" t="s">
        <v>4556</v>
      </c>
      <c r="J229" t="str">
        <v>Agung Toyota</v>
      </c>
      <c r="K229" t="str">
        <v>Agung Toyota Southern Sumatera Non Batam</v>
      </c>
      <c r="L229" s="3" t="str">
        <v>2</v>
      </c>
      <c r="M229" t="str">
        <v>2</v>
      </c>
      <c r="N229">
        <v>0</v>
      </c>
      <c r="O229">
        <v>0</v>
      </c>
      <c r="P229">
        <v>0</v>
      </c>
      <c r="Q229">
        <v>0</v>
      </c>
      <c r="R229">
        <v>45</v>
      </c>
    </row>
    <row r="230" spans="1:18" hidden="1">
      <c r="A230" t="s">
        <v>4083</v>
      </c>
      <c r="B230" t="s">
        <v>4713</v>
      </c>
      <c r="C230">
        <v>3105</v>
      </c>
      <c r="D230" t="s">
        <v>4721</v>
      </c>
      <c r="E230" s="2" t="s">
        <v>4722</v>
      </c>
      <c r="F230" t="s">
        <v>4554</v>
      </c>
      <c r="G230" t="s">
        <v>4716</v>
      </c>
      <c r="H230" t="str">
        <v>Area 2</v>
      </c>
      <c r="I230" t="s">
        <v>4717</v>
      </c>
      <c r="J230" t="str">
        <v>Agung Toyota</v>
      </c>
      <c r="K230" t="str">
        <v>Agung Toyota Southern Sumatera Batam</v>
      </c>
      <c r="L230" s="3" t="str">
        <v>2</v>
      </c>
      <c r="M230" t="str">
        <v>2</v>
      </c>
      <c r="N230">
        <v>0</v>
      </c>
      <c r="O230">
        <v>0</v>
      </c>
      <c r="P230">
        <v>0</v>
      </c>
      <c r="Q230">
        <v>0</v>
      </c>
      <c r="R230">
        <v>44</v>
      </c>
    </row>
    <row r="231" spans="1:18" hidden="1">
      <c r="A231" t="s">
        <v>4083</v>
      </c>
      <c r="B231" t="s">
        <v>4713</v>
      </c>
      <c r="C231">
        <v>3062</v>
      </c>
      <c r="D231" t="s">
        <v>4723</v>
      </c>
      <c r="E231" s="2" t="s">
        <v>4724</v>
      </c>
      <c r="F231" t="s">
        <v>4554</v>
      </c>
      <c r="G231" t="s">
        <v>4716</v>
      </c>
      <c r="H231" t="str">
        <v>Area 2</v>
      </c>
      <c r="I231" t="s">
        <v>4717</v>
      </c>
      <c r="J231" t="str">
        <v>Agung Toyota</v>
      </c>
      <c r="K231" t="str">
        <v>Agung Toyota Southern Sumatera Batam</v>
      </c>
      <c r="L231" s="3" t="str">
        <v>2</v>
      </c>
      <c r="M231" t="str">
        <v>2</v>
      </c>
      <c r="N231">
        <v>0</v>
      </c>
      <c r="O231">
        <v>0</v>
      </c>
      <c r="P231">
        <v>0</v>
      </c>
      <c r="Q231">
        <v>0</v>
      </c>
      <c r="R231">
        <v>44</v>
      </c>
    </row>
    <row r="232" spans="1:18" hidden="1">
      <c r="A232" t="s">
        <v>4083</v>
      </c>
      <c r="B232" t="s">
        <v>4725</v>
      </c>
      <c r="C232">
        <v>1066</v>
      </c>
      <c r="D232" t="s">
        <v>4726</v>
      </c>
      <c r="E232" t="s">
        <v>4727</v>
      </c>
      <c r="F232" t="s">
        <v>4087</v>
      </c>
      <c r="G232" t="s">
        <v>4088</v>
      </c>
      <c r="H232" t="str">
        <v>Area 2</v>
      </c>
      <c r="I232" t="s">
        <v>4089</v>
      </c>
      <c r="J232" t="str">
        <v>Auto2000</v>
      </c>
      <c r="K232" t="str">
        <v>Auto2000 Southern Sumatera</v>
      </c>
      <c r="L232" s="3" t="str">
        <v>1</v>
      </c>
      <c r="M232" t="str">
        <v>1</v>
      </c>
      <c r="N232">
        <v>1</v>
      </c>
      <c r="O232">
        <v>1</v>
      </c>
      <c r="P232">
        <v>0</v>
      </c>
      <c r="Q232">
        <v>0</v>
      </c>
      <c r="R232">
        <v>46</v>
      </c>
    </row>
    <row r="233" spans="1:18" hidden="1">
      <c r="A233" t="s">
        <v>4083</v>
      </c>
      <c r="B233" t="s">
        <v>4725</v>
      </c>
      <c r="C233">
        <v>1403</v>
      </c>
      <c r="D233" t="s">
        <v>4728</v>
      </c>
      <c r="E233" t="s">
        <v>4729</v>
      </c>
      <c r="F233" t="s">
        <v>4087</v>
      </c>
      <c r="G233" t="s">
        <v>4088</v>
      </c>
      <c r="H233" t="str">
        <v>Area 2</v>
      </c>
      <c r="I233" t="s">
        <v>4089</v>
      </c>
      <c r="J233" t="str">
        <v>Auto2000</v>
      </c>
      <c r="K233" t="str">
        <v>Auto2000 Southern Sumatera</v>
      </c>
      <c r="L233" s="3" t="str">
        <v>1</v>
      </c>
      <c r="M233" t="str">
        <v>1</v>
      </c>
      <c r="N233">
        <v>1</v>
      </c>
      <c r="O233">
        <v>1</v>
      </c>
      <c r="P233">
        <v>0</v>
      </c>
      <c r="Q233">
        <v>0</v>
      </c>
      <c r="R233">
        <v>46</v>
      </c>
    </row>
    <row r="234" spans="1:18" hidden="1">
      <c r="A234" t="s">
        <v>4083</v>
      </c>
      <c r="B234" t="s">
        <v>4725</v>
      </c>
      <c r="C234" t="s">
        <v>4730</v>
      </c>
      <c r="D234" t="s">
        <v>4731</v>
      </c>
      <c r="E234" t="s">
        <v>4732</v>
      </c>
      <c r="F234" t="s">
        <v>4733</v>
      </c>
      <c r="G234" t="s">
        <v>4734</v>
      </c>
      <c r="H234" t="str">
        <v>Area 2</v>
      </c>
      <c r="I234" t="s">
        <v>4089</v>
      </c>
      <c r="J234" t="str">
        <v>Tunas Toyota</v>
      </c>
      <c r="K234" t="str">
        <v>Tunas Toyota Southern Sumatera</v>
      </c>
      <c r="L234" s="3" t="str">
        <v>3</v>
      </c>
      <c r="M234" t="str">
        <v>3</v>
      </c>
      <c r="N234">
        <v>3</v>
      </c>
      <c r="O234">
        <v>3</v>
      </c>
      <c r="P234">
        <v>0</v>
      </c>
      <c r="Q234">
        <v>0</v>
      </c>
      <c r="R234">
        <v>49</v>
      </c>
    </row>
    <row r="235" spans="1:18" hidden="1">
      <c r="A235" t="s">
        <v>4083</v>
      </c>
      <c r="B235" t="s">
        <v>4725</v>
      </c>
      <c r="C235">
        <v>1408</v>
      </c>
      <c r="D235" t="s">
        <v>4735</v>
      </c>
      <c r="E235" t="s">
        <v>4736</v>
      </c>
      <c r="F235" t="s">
        <v>4087</v>
      </c>
      <c r="G235" t="s">
        <v>4088</v>
      </c>
      <c r="H235" t="str">
        <v>Area 2</v>
      </c>
      <c r="I235" t="s">
        <v>4089</v>
      </c>
      <c r="J235" t="str">
        <v>Auto2000</v>
      </c>
      <c r="K235" t="str">
        <v>Auto2000 Southern Sumatera</v>
      </c>
      <c r="L235" s="3" t="str">
        <v>1</v>
      </c>
      <c r="M235" t="str">
        <v>1</v>
      </c>
      <c r="N235">
        <v>1</v>
      </c>
      <c r="O235">
        <v>1</v>
      </c>
      <c r="P235">
        <v>0</v>
      </c>
      <c r="Q235">
        <v>0</v>
      </c>
      <c r="R235">
        <v>46</v>
      </c>
    </row>
    <row r="236" spans="1:18" hidden="1">
      <c r="A236" t="s">
        <v>4083</v>
      </c>
      <c r="B236" t="s">
        <v>4725</v>
      </c>
      <c r="C236">
        <v>1409</v>
      </c>
      <c r="D236" t="s">
        <v>4737</v>
      </c>
      <c r="E236" t="s">
        <v>4738</v>
      </c>
      <c r="F236" t="s">
        <v>4087</v>
      </c>
      <c r="G236" t="s">
        <v>4088</v>
      </c>
      <c r="H236" t="str">
        <v>Area 2</v>
      </c>
      <c r="I236" t="s">
        <v>4089</v>
      </c>
      <c r="J236" t="str">
        <v>Auto2000</v>
      </c>
      <c r="K236" t="str">
        <v>Auto2000 Southern Sumatera</v>
      </c>
      <c r="L236" s="3" t="str">
        <v>1</v>
      </c>
      <c r="M236" t="str">
        <v>1</v>
      </c>
      <c r="N236">
        <v>1</v>
      </c>
      <c r="O236">
        <v>1</v>
      </c>
      <c r="P236">
        <v>0</v>
      </c>
      <c r="Q236">
        <v>0</v>
      </c>
      <c r="R236">
        <v>46</v>
      </c>
    </row>
    <row r="237" spans="1:18" hidden="1">
      <c r="A237" t="s">
        <v>4083</v>
      </c>
      <c r="B237" t="s">
        <v>4725</v>
      </c>
      <c r="C237">
        <v>1401</v>
      </c>
      <c r="D237" t="s">
        <v>4739</v>
      </c>
      <c r="E237" t="s">
        <v>4740</v>
      </c>
      <c r="F237" t="s">
        <v>4087</v>
      </c>
      <c r="G237" t="s">
        <v>4088</v>
      </c>
      <c r="H237" t="str">
        <v>Area 2</v>
      </c>
      <c r="I237" t="s">
        <v>4089</v>
      </c>
      <c r="J237" t="str">
        <v>Auto2000</v>
      </c>
      <c r="K237" t="str">
        <v>Auto2000 Southern Sumatera</v>
      </c>
      <c r="L237" s="3" t="str">
        <v>1</v>
      </c>
      <c r="M237" t="str">
        <v>1</v>
      </c>
      <c r="N237">
        <v>1</v>
      </c>
      <c r="O237">
        <v>1</v>
      </c>
      <c r="P237">
        <v>0</v>
      </c>
      <c r="Q237">
        <v>0</v>
      </c>
      <c r="R237">
        <v>46</v>
      </c>
    </row>
    <row r="238" spans="1:18" hidden="1">
      <c r="A238" t="s">
        <v>4083</v>
      </c>
      <c r="B238" t="s">
        <v>4725</v>
      </c>
      <c r="C238">
        <v>1065</v>
      </c>
      <c r="D238" t="s">
        <v>4741</v>
      </c>
      <c r="E238" t="s">
        <v>4742</v>
      </c>
      <c r="F238" t="s">
        <v>4087</v>
      </c>
      <c r="G238" t="s">
        <v>4088</v>
      </c>
      <c r="H238" t="str">
        <v>Area 2</v>
      </c>
      <c r="I238" t="s">
        <v>4089</v>
      </c>
      <c r="J238" t="str">
        <v>Auto2000</v>
      </c>
      <c r="K238" t="str">
        <v>Auto2000 Southern Sumatera</v>
      </c>
      <c r="L238" s="3" t="str">
        <v>1</v>
      </c>
      <c r="M238" t="str">
        <v>1</v>
      </c>
      <c r="N238">
        <v>1</v>
      </c>
      <c r="O238">
        <v>1</v>
      </c>
      <c r="P238">
        <v>0</v>
      </c>
      <c r="Q238">
        <v>0</v>
      </c>
      <c r="R238">
        <v>46</v>
      </c>
    </row>
    <row r="239" spans="1:18" hidden="1">
      <c r="A239" t="s">
        <v>4083</v>
      </c>
      <c r="B239" t="s">
        <v>4743</v>
      </c>
      <c r="C239">
        <v>7060</v>
      </c>
      <c r="D239" t="s">
        <v>4744</v>
      </c>
      <c r="E239" t="s">
        <v>4745</v>
      </c>
      <c r="F239" t="s">
        <v>4560</v>
      </c>
      <c r="G239" t="s">
        <v>4561</v>
      </c>
      <c r="H239" t="str">
        <v>Area 2</v>
      </c>
      <c r="I239" t="s">
        <v>4562</v>
      </c>
      <c r="J239" t="str">
        <v>Hasjrat Toyota</v>
      </c>
      <c r="K239" t="str">
        <v>Hasjrat Toyota</v>
      </c>
      <c r="L239" s="3">
        <v>0</v>
      </c>
      <c r="M239">
        <v>0</v>
      </c>
      <c r="N239">
        <v>0</v>
      </c>
      <c r="O239">
        <v>0</v>
      </c>
      <c r="P239">
        <v>0</v>
      </c>
      <c r="Q239">
        <v>0</v>
      </c>
      <c r="R239">
        <v>50</v>
      </c>
    </row>
    <row r="240" spans="1:18" hidden="1">
      <c r="A240" t="s">
        <v>4083</v>
      </c>
      <c r="B240" t="s">
        <v>4746</v>
      </c>
      <c r="C240">
        <v>7170</v>
      </c>
      <c r="D240" t="s">
        <v>4747</v>
      </c>
      <c r="E240" t="s">
        <v>4748</v>
      </c>
      <c r="F240" t="s">
        <v>4560</v>
      </c>
      <c r="G240" t="s">
        <v>4561</v>
      </c>
      <c r="H240" t="str">
        <v>Area 2</v>
      </c>
      <c r="I240" t="s">
        <v>4562</v>
      </c>
      <c r="J240" t="str">
        <v>Hasjrat Toyota</v>
      </c>
      <c r="K240" t="str">
        <v>Hasjrat Toyota</v>
      </c>
      <c r="L240" s="3">
        <v>0</v>
      </c>
      <c r="M240">
        <v>0</v>
      </c>
      <c r="N240">
        <v>0</v>
      </c>
      <c r="O240">
        <v>0</v>
      </c>
      <c r="P240">
        <v>0</v>
      </c>
      <c r="Q240">
        <v>0</v>
      </c>
      <c r="R240">
        <v>50</v>
      </c>
    </row>
    <row r="241" spans="1:18" hidden="1">
      <c r="A241" t="s">
        <v>4083</v>
      </c>
      <c r="B241" t="s">
        <v>4749</v>
      </c>
      <c r="C241" t="s">
        <v>4750</v>
      </c>
      <c r="D241" t="s">
        <v>4751</v>
      </c>
      <c r="E241" t="s">
        <v>4752</v>
      </c>
      <c r="F241" t="s">
        <v>4753</v>
      </c>
      <c r="G241" t="s">
        <v>4754</v>
      </c>
      <c r="H241" t="str">
        <v>Area 2</v>
      </c>
      <c r="I241" t="s">
        <v>4570</v>
      </c>
      <c r="J241" t="str">
        <v>Dunia Barusa</v>
      </c>
      <c r="K241" t="str">
        <v>Dunia Barusa</v>
      </c>
      <c r="L241" s="3">
        <v>0</v>
      </c>
      <c r="M241">
        <v>0</v>
      </c>
      <c r="N241">
        <v>0</v>
      </c>
      <c r="O241">
        <v>0</v>
      </c>
      <c r="P241">
        <v>0</v>
      </c>
      <c r="Q241">
        <v>0</v>
      </c>
      <c r="R241">
        <v>40</v>
      </c>
    </row>
    <row r="242" spans="1:18" hidden="1">
      <c r="A242" t="s">
        <v>4083</v>
      </c>
      <c r="B242" t="s">
        <v>4749</v>
      </c>
      <c r="C242" t="s">
        <v>4755</v>
      </c>
      <c r="D242" t="s">
        <v>4756</v>
      </c>
      <c r="E242" t="s">
        <v>4757</v>
      </c>
      <c r="F242" t="s">
        <v>4753</v>
      </c>
      <c r="G242" t="s">
        <v>4754</v>
      </c>
      <c r="H242" t="str">
        <v>Area 2</v>
      </c>
      <c r="I242" t="s">
        <v>4570</v>
      </c>
      <c r="J242" t="str">
        <v>Dunia Barusa</v>
      </c>
      <c r="K242" t="str">
        <v>Dunia Barusa</v>
      </c>
      <c r="L242" s="3">
        <v>0</v>
      </c>
      <c r="M242">
        <v>0</v>
      </c>
      <c r="N242">
        <v>0</v>
      </c>
      <c r="O242">
        <v>0</v>
      </c>
      <c r="P242">
        <v>0</v>
      </c>
      <c r="Q242">
        <v>0</v>
      </c>
      <c r="R242">
        <v>40</v>
      </c>
    </row>
    <row r="243" spans="1:18" hidden="1">
      <c r="A243" t="s">
        <v>4083</v>
      </c>
      <c r="B243" t="s">
        <v>4749</v>
      </c>
      <c r="C243" t="s">
        <v>4758</v>
      </c>
      <c r="D243" t="s">
        <v>4759</v>
      </c>
      <c r="E243" t="s">
        <v>4760</v>
      </c>
      <c r="F243" t="s">
        <v>4753</v>
      </c>
      <c r="G243" t="s">
        <v>4754</v>
      </c>
      <c r="H243" t="str">
        <v>Area 2</v>
      </c>
      <c r="I243" t="s">
        <v>4570</v>
      </c>
      <c r="J243" t="str">
        <v>Dunia Barusa</v>
      </c>
      <c r="K243" t="str">
        <v>Dunia Barusa</v>
      </c>
      <c r="L243" s="3">
        <v>0</v>
      </c>
      <c r="M243">
        <v>0</v>
      </c>
      <c r="N243">
        <v>0</v>
      </c>
      <c r="O243">
        <v>0</v>
      </c>
      <c r="P243">
        <v>0</v>
      </c>
      <c r="Q243">
        <v>0</v>
      </c>
      <c r="R243">
        <v>40</v>
      </c>
    </row>
    <row r="244" spans="1:18" hidden="1">
      <c r="A244" t="s">
        <v>4083</v>
      </c>
      <c r="B244" t="s">
        <v>4761</v>
      </c>
      <c r="C244" t="s">
        <v>4762</v>
      </c>
      <c r="D244" t="s">
        <v>4763</v>
      </c>
      <c r="E244" t="s">
        <v>4764</v>
      </c>
      <c r="F244" t="s">
        <v>4765</v>
      </c>
      <c r="G244" t="s">
        <v>4766</v>
      </c>
      <c r="H244" t="str">
        <v>Area 2</v>
      </c>
      <c r="I244" t="s">
        <v>4523</v>
      </c>
      <c r="J244" t="str">
        <v>Krida</v>
      </c>
      <c r="K244" t="str">
        <v>Krida</v>
      </c>
      <c r="L244" s="3">
        <v>0</v>
      </c>
      <c r="M244">
        <v>0</v>
      </c>
      <c r="N244">
        <v>0</v>
      </c>
      <c r="O244">
        <v>0</v>
      </c>
      <c r="P244">
        <v>0</v>
      </c>
      <c r="Q244">
        <v>0</v>
      </c>
      <c r="R244">
        <v>28</v>
      </c>
    </row>
    <row r="245" spans="1:18" hidden="1">
      <c r="A245" t="s">
        <v>4083</v>
      </c>
      <c r="B245" t="s">
        <v>4767</v>
      </c>
      <c r="C245" t="s">
        <v>573</v>
      </c>
      <c r="D245" t="s">
        <v>4768</v>
      </c>
      <c r="E245" t="s">
        <v>4769</v>
      </c>
      <c r="F245" t="s">
        <v>4770</v>
      </c>
      <c r="G245" t="s">
        <v>4771</v>
      </c>
      <c r="H245" t="str">
        <v>Area 2</v>
      </c>
      <c r="I245" t="s">
        <v>4523</v>
      </c>
      <c r="J245" t="str">
        <v>Auto Nusa</v>
      </c>
      <c r="K245" t="str">
        <v>Auto Nusa</v>
      </c>
      <c r="L245" s="3">
        <v>0</v>
      </c>
      <c r="M245">
        <v>0</v>
      </c>
      <c r="N245">
        <v>0</v>
      </c>
      <c r="O245">
        <v>0</v>
      </c>
      <c r="P245">
        <v>0</v>
      </c>
      <c r="Q245">
        <v>0</v>
      </c>
      <c r="R245">
        <v>24</v>
      </c>
    </row>
    <row r="246" spans="1:18" hidden="1">
      <c r="A246" t="s">
        <v>4083</v>
      </c>
      <c r="B246" t="s">
        <v>4772</v>
      </c>
      <c r="C246">
        <v>7120</v>
      </c>
      <c r="D246" t="s">
        <v>4773</v>
      </c>
      <c r="E246" t="s">
        <v>4774</v>
      </c>
      <c r="F246" t="s">
        <v>4560</v>
      </c>
      <c r="G246" t="s">
        <v>4561</v>
      </c>
      <c r="H246" t="str">
        <v>Area 2</v>
      </c>
      <c r="I246" t="s">
        <v>4562</v>
      </c>
      <c r="J246" t="str">
        <v>Hasjrat Toyota</v>
      </c>
      <c r="K246" t="str">
        <v>Hasjrat Toyota</v>
      </c>
      <c r="L246" s="3">
        <v>0</v>
      </c>
      <c r="M246">
        <v>0</v>
      </c>
      <c r="N246">
        <v>0</v>
      </c>
      <c r="O246">
        <v>0</v>
      </c>
      <c r="P246">
        <v>0</v>
      </c>
      <c r="Q246">
        <v>0</v>
      </c>
      <c r="R246">
        <v>50</v>
      </c>
    </row>
    <row r="247" spans="1:18" hidden="1">
      <c r="A247" t="s">
        <v>4083</v>
      </c>
      <c r="B247" t="s">
        <v>4772</v>
      </c>
      <c r="C247">
        <v>7071</v>
      </c>
      <c r="D247" t="s">
        <v>4775</v>
      </c>
      <c r="E247" t="s">
        <v>4776</v>
      </c>
      <c r="F247" t="s">
        <v>4560</v>
      </c>
      <c r="G247" t="s">
        <v>4561</v>
      </c>
      <c r="H247" t="str">
        <v>Area 2</v>
      </c>
      <c r="I247" t="s">
        <v>4562</v>
      </c>
      <c r="J247" t="str">
        <v>Hasjrat Toyota</v>
      </c>
      <c r="K247" t="str">
        <v>Hasjrat Toyota</v>
      </c>
      <c r="L247" s="3">
        <v>0</v>
      </c>
      <c r="M247">
        <v>0</v>
      </c>
      <c r="N247">
        <v>0</v>
      </c>
      <c r="O247">
        <v>0</v>
      </c>
      <c r="P247">
        <v>0</v>
      </c>
      <c r="Q247">
        <v>0</v>
      </c>
      <c r="R247">
        <v>50</v>
      </c>
    </row>
    <row r="248" spans="1:18" hidden="1">
      <c r="A248" t="s">
        <v>4083</v>
      </c>
      <c r="B248" t="s">
        <v>4772</v>
      </c>
      <c r="C248">
        <v>7070</v>
      </c>
      <c r="D248" t="s">
        <v>4777</v>
      </c>
      <c r="E248" t="s">
        <v>4778</v>
      </c>
      <c r="F248" t="s">
        <v>4560</v>
      </c>
      <c r="G248" t="s">
        <v>4561</v>
      </c>
      <c r="H248" t="str">
        <v>Area 2</v>
      </c>
      <c r="I248" t="s">
        <v>4562</v>
      </c>
      <c r="J248" t="str">
        <v>Hasjrat Toyota</v>
      </c>
      <c r="K248" t="str">
        <v>Hasjrat Toyota</v>
      </c>
      <c r="L248" s="3">
        <v>0</v>
      </c>
      <c r="M248">
        <v>0</v>
      </c>
      <c r="N248">
        <v>0</v>
      </c>
      <c r="O248">
        <v>0</v>
      </c>
      <c r="P248">
        <v>0</v>
      </c>
      <c r="Q248">
        <v>0</v>
      </c>
      <c r="R248">
        <v>50</v>
      </c>
    </row>
    <row r="249" spans="1:18" hidden="1">
      <c r="A249" t="s">
        <v>4083</v>
      </c>
      <c r="B249" t="s">
        <v>4772</v>
      </c>
      <c r="C249">
        <v>7110</v>
      </c>
      <c r="D249" t="s">
        <v>4779</v>
      </c>
      <c r="E249" t="s">
        <v>4780</v>
      </c>
      <c r="F249" t="s">
        <v>4560</v>
      </c>
      <c r="G249" t="s">
        <v>4561</v>
      </c>
      <c r="H249" t="str">
        <v>Area 2</v>
      </c>
      <c r="I249" t="s">
        <v>4562</v>
      </c>
      <c r="J249" t="str">
        <v>Hasjrat Toyota</v>
      </c>
      <c r="K249" t="str">
        <v>Hasjrat Toyota</v>
      </c>
      <c r="L249" s="3">
        <v>0</v>
      </c>
      <c r="M249">
        <v>0</v>
      </c>
      <c r="N249">
        <v>0</v>
      </c>
      <c r="O249">
        <v>0</v>
      </c>
      <c r="P249">
        <v>0</v>
      </c>
      <c r="Q249">
        <v>0</v>
      </c>
      <c r="R249">
        <v>50</v>
      </c>
    </row>
    <row r="250" spans="1:18" hidden="1">
      <c r="A250" t="s">
        <v>4083</v>
      </c>
      <c r="B250" t="s">
        <v>4772</v>
      </c>
      <c r="C250">
        <v>7090</v>
      </c>
      <c r="D250" t="s">
        <v>4781</v>
      </c>
      <c r="E250" t="s">
        <v>4782</v>
      </c>
      <c r="F250" t="s">
        <v>4560</v>
      </c>
      <c r="G250" t="s">
        <v>4561</v>
      </c>
      <c r="H250" t="str">
        <v>Area 2</v>
      </c>
      <c r="I250" t="s">
        <v>4562</v>
      </c>
      <c r="J250" t="str">
        <v>Hasjrat Toyota</v>
      </c>
      <c r="K250" t="str">
        <v>Hasjrat Toyota</v>
      </c>
      <c r="L250" s="3">
        <v>0</v>
      </c>
      <c r="M250">
        <v>0</v>
      </c>
      <c r="N250">
        <v>0</v>
      </c>
      <c r="O250">
        <v>0</v>
      </c>
      <c r="P250">
        <v>0</v>
      </c>
      <c r="Q250">
        <v>0</v>
      </c>
      <c r="R250">
        <v>50</v>
      </c>
    </row>
    <row r="251" spans="1:18" hidden="1">
      <c r="A251" t="s">
        <v>4083</v>
      </c>
      <c r="B251" t="s">
        <v>4772</v>
      </c>
      <c r="C251">
        <v>7100</v>
      </c>
      <c r="D251" t="s">
        <v>4783</v>
      </c>
      <c r="E251" t="s">
        <v>4784</v>
      </c>
      <c r="F251" t="s">
        <v>4560</v>
      </c>
      <c r="G251" t="s">
        <v>4561</v>
      </c>
      <c r="H251" t="str">
        <v>Area 2</v>
      </c>
      <c r="I251" t="s">
        <v>4562</v>
      </c>
      <c r="J251" t="str">
        <v>Hasjrat Toyota</v>
      </c>
      <c r="K251" t="str">
        <v>Hasjrat Toyota</v>
      </c>
      <c r="L251" s="3">
        <v>0</v>
      </c>
      <c r="M251">
        <v>0</v>
      </c>
      <c r="N251">
        <v>0</v>
      </c>
      <c r="O251">
        <v>0</v>
      </c>
      <c r="P251">
        <v>0</v>
      </c>
      <c r="Q251">
        <v>0</v>
      </c>
      <c r="R251">
        <v>50</v>
      </c>
    </row>
    <row r="252" spans="1:18" hidden="1">
      <c r="A252" t="s">
        <v>4083</v>
      </c>
      <c r="B252" t="s">
        <v>4785</v>
      </c>
      <c r="C252">
        <v>7150</v>
      </c>
      <c r="D252" t="s">
        <v>4786</v>
      </c>
      <c r="E252" t="s">
        <v>4787</v>
      </c>
      <c r="F252" t="s">
        <v>4560</v>
      </c>
      <c r="G252" t="s">
        <v>4561</v>
      </c>
      <c r="H252" t="str">
        <v>Area 2</v>
      </c>
      <c r="I252" t="s">
        <v>4562</v>
      </c>
      <c r="J252" t="str">
        <v>Hasjrat Toyota</v>
      </c>
      <c r="K252" t="str">
        <v>Hasjrat Toyota</v>
      </c>
      <c r="L252" s="3">
        <v>0</v>
      </c>
      <c r="M252">
        <v>0</v>
      </c>
      <c r="N252">
        <v>0</v>
      </c>
      <c r="O252">
        <v>0</v>
      </c>
      <c r="P252">
        <v>0</v>
      </c>
      <c r="Q252">
        <v>0</v>
      </c>
      <c r="R252">
        <v>50</v>
      </c>
    </row>
    <row r="253" spans="1:18" hidden="1">
      <c r="A253" t="s">
        <v>4083</v>
      </c>
      <c r="B253" t="s">
        <v>4785</v>
      </c>
      <c r="C253">
        <v>7140</v>
      </c>
      <c r="D253" t="s">
        <v>4788</v>
      </c>
      <c r="E253" t="s">
        <v>4789</v>
      </c>
      <c r="F253" t="s">
        <v>4790</v>
      </c>
      <c r="G253" t="s">
        <v>4791</v>
      </c>
      <c r="H253" t="str">
        <v>Area 2</v>
      </c>
      <c r="I253" t="s">
        <v>4562</v>
      </c>
      <c r="J253" t="str">
        <v>Sinar Suri</v>
      </c>
      <c r="K253" t="str">
        <v>Sinar Suri</v>
      </c>
      <c r="L253" s="3">
        <v>0</v>
      </c>
      <c r="M253">
        <v>0</v>
      </c>
      <c r="N253">
        <v>0</v>
      </c>
      <c r="O253">
        <v>0</v>
      </c>
      <c r="P253">
        <v>0</v>
      </c>
      <c r="Q253">
        <v>0</v>
      </c>
      <c r="R253">
        <v>52</v>
      </c>
    </row>
    <row r="254" spans="1:18" hidden="1">
      <c r="A254" t="s">
        <v>4083</v>
      </c>
      <c r="B254" t="s">
        <v>4792</v>
      </c>
      <c r="C254">
        <v>3065</v>
      </c>
      <c r="D254" t="s">
        <v>4793</v>
      </c>
      <c r="E254" t="s">
        <v>4794</v>
      </c>
      <c r="F254" t="s">
        <v>4568</v>
      </c>
      <c r="G254" t="s">
        <v>4569</v>
      </c>
      <c r="H254" t="str">
        <v>Area 2</v>
      </c>
      <c r="I254" t="s">
        <v>4570</v>
      </c>
      <c r="J254" t="str">
        <v>Agung Toyota</v>
      </c>
      <c r="K254" t="str">
        <v>Agung Toyota Northern Sumatera</v>
      </c>
      <c r="L254" s="3" t="str">
        <v>2</v>
      </c>
      <c r="M254" t="str">
        <v>2</v>
      </c>
      <c r="N254">
        <v>0</v>
      </c>
      <c r="O254">
        <v>0</v>
      </c>
      <c r="P254">
        <v>0</v>
      </c>
      <c r="Q254">
        <v>0</v>
      </c>
      <c r="R254">
        <v>37</v>
      </c>
    </row>
    <row r="255" spans="1:18" hidden="1">
      <c r="A255" t="s">
        <v>4083</v>
      </c>
      <c r="B255" t="s">
        <v>4792</v>
      </c>
      <c r="C255">
        <v>3060</v>
      </c>
      <c r="D255" t="s">
        <v>4795</v>
      </c>
      <c r="E255" t="s">
        <v>4796</v>
      </c>
      <c r="F255" t="s">
        <v>4568</v>
      </c>
      <c r="G255" t="s">
        <v>4569</v>
      </c>
      <c r="H255" t="str">
        <v>Area 2</v>
      </c>
      <c r="I255" t="s">
        <v>4570</v>
      </c>
      <c r="J255" t="str">
        <v>Agung Toyota</v>
      </c>
      <c r="K255" t="str">
        <v>Agung Toyota Northern Sumatera</v>
      </c>
      <c r="L255" s="3" t="str">
        <v>2</v>
      </c>
      <c r="M255" t="str">
        <v>2</v>
      </c>
      <c r="N255">
        <v>0</v>
      </c>
      <c r="O255">
        <v>0</v>
      </c>
      <c r="P255">
        <v>0</v>
      </c>
      <c r="Q255">
        <v>0</v>
      </c>
      <c r="R255">
        <v>37</v>
      </c>
    </row>
    <row r="256" spans="1:18" hidden="1">
      <c r="A256" t="s">
        <v>4083</v>
      </c>
      <c r="B256" t="s">
        <v>4792</v>
      </c>
      <c r="C256">
        <v>3051</v>
      </c>
      <c r="D256" t="s">
        <v>4797</v>
      </c>
      <c r="E256" t="s">
        <v>4798</v>
      </c>
      <c r="F256" t="s">
        <v>4568</v>
      </c>
      <c r="G256" t="s">
        <v>4569</v>
      </c>
      <c r="H256" t="str">
        <v>Area 2</v>
      </c>
      <c r="I256" t="s">
        <v>4570</v>
      </c>
      <c r="J256" t="str">
        <v>Agung Toyota</v>
      </c>
      <c r="K256" t="str">
        <v>Agung Toyota Northern Sumatera</v>
      </c>
      <c r="L256" s="3" t="str">
        <v>2</v>
      </c>
      <c r="M256" t="str">
        <v>2</v>
      </c>
      <c r="N256">
        <v>0</v>
      </c>
      <c r="O256">
        <v>0</v>
      </c>
      <c r="P256">
        <v>0</v>
      </c>
      <c r="Q256">
        <v>0</v>
      </c>
      <c r="R256">
        <v>37</v>
      </c>
    </row>
    <row r="257" spans="1:18" hidden="1">
      <c r="A257" t="s">
        <v>4083</v>
      </c>
      <c r="B257" t="s">
        <v>4792</v>
      </c>
      <c r="C257">
        <v>3053</v>
      </c>
      <c r="D257" t="s">
        <v>4799</v>
      </c>
      <c r="E257" t="s">
        <v>4800</v>
      </c>
      <c r="F257" t="s">
        <v>4568</v>
      </c>
      <c r="G257" t="s">
        <v>4569</v>
      </c>
      <c r="H257" t="str">
        <v>Area 2</v>
      </c>
      <c r="I257" t="s">
        <v>4570</v>
      </c>
      <c r="J257" t="str">
        <v>Agung Toyota</v>
      </c>
      <c r="K257" t="str">
        <v>Agung Toyota Northern Sumatera</v>
      </c>
      <c r="L257" s="3" t="str">
        <v>2</v>
      </c>
      <c r="M257" t="str">
        <v>2</v>
      </c>
      <c r="N257">
        <v>0</v>
      </c>
      <c r="O257">
        <v>0</v>
      </c>
      <c r="P257">
        <v>0</v>
      </c>
      <c r="Q257">
        <v>0</v>
      </c>
      <c r="R257">
        <v>37</v>
      </c>
    </row>
    <row r="258" spans="1:18" hidden="1">
      <c r="A258" t="s">
        <v>4083</v>
      </c>
      <c r="B258" t="s">
        <v>4792</v>
      </c>
      <c r="C258">
        <v>3056</v>
      </c>
      <c r="D258" t="s">
        <v>4801</v>
      </c>
      <c r="E258" t="s">
        <v>4802</v>
      </c>
      <c r="F258" t="s">
        <v>4568</v>
      </c>
      <c r="G258" t="s">
        <v>4569</v>
      </c>
      <c r="H258" t="str">
        <v>Area 2</v>
      </c>
      <c r="I258" t="s">
        <v>4570</v>
      </c>
      <c r="J258" t="str">
        <v>Agung Toyota</v>
      </c>
      <c r="K258" t="str">
        <v>Agung Toyota Northern Sumatera</v>
      </c>
      <c r="L258" s="3" t="str">
        <v>2</v>
      </c>
      <c r="M258" t="str">
        <v>2</v>
      </c>
      <c r="N258">
        <v>0</v>
      </c>
      <c r="O258">
        <v>0</v>
      </c>
      <c r="P258">
        <v>0</v>
      </c>
      <c r="Q258">
        <v>0</v>
      </c>
      <c r="R258">
        <v>37</v>
      </c>
    </row>
    <row r="259" spans="1:18" hidden="1">
      <c r="A259" t="s">
        <v>4083</v>
      </c>
      <c r="B259" t="s">
        <v>4792</v>
      </c>
      <c r="C259">
        <v>3057</v>
      </c>
      <c r="D259" t="s">
        <v>4803</v>
      </c>
      <c r="E259" t="s">
        <v>4804</v>
      </c>
      <c r="F259" t="s">
        <v>4568</v>
      </c>
      <c r="G259" t="s">
        <v>4569</v>
      </c>
      <c r="H259" t="str">
        <v>Area 2</v>
      </c>
      <c r="I259" t="s">
        <v>4570</v>
      </c>
      <c r="J259" t="str">
        <v>Agung Toyota</v>
      </c>
      <c r="K259" t="str">
        <v>Agung Toyota Northern Sumatera</v>
      </c>
      <c r="L259" s="3" t="str">
        <v>2</v>
      </c>
      <c r="M259" t="str">
        <v>2</v>
      </c>
      <c r="N259">
        <v>0</v>
      </c>
      <c r="O259">
        <v>0</v>
      </c>
      <c r="P259">
        <v>0</v>
      </c>
      <c r="Q259">
        <v>0</v>
      </c>
      <c r="R259">
        <v>37</v>
      </c>
    </row>
    <row r="260" spans="1:18" hidden="1">
      <c r="A260" t="s">
        <v>4083</v>
      </c>
      <c r="B260" t="s">
        <v>4792</v>
      </c>
      <c r="C260">
        <v>3055</v>
      </c>
      <c r="D260" t="s">
        <v>4805</v>
      </c>
      <c r="E260" t="s">
        <v>4806</v>
      </c>
      <c r="F260" t="s">
        <v>4568</v>
      </c>
      <c r="G260" t="s">
        <v>4569</v>
      </c>
      <c r="H260" t="str">
        <v>Area 2</v>
      </c>
      <c r="I260" t="s">
        <v>4570</v>
      </c>
      <c r="J260" t="str">
        <v>Agung Toyota</v>
      </c>
      <c r="K260" t="str">
        <v>Agung Toyota Northern Sumatera</v>
      </c>
      <c r="L260" s="3" t="str">
        <v>2</v>
      </c>
      <c r="M260" t="str">
        <v>2</v>
      </c>
      <c r="N260">
        <v>0</v>
      </c>
      <c r="O260">
        <v>0</v>
      </c>
      <c r="P260">
        <v>0</v>
      </c>
      <c r="Q260">
        <v>0</v>
      </c>
      <c r="R260">
        <v>37</v>
      </c>
    </row>
    <row r="261" spans="1:18" hidden="1">
      <c r="A261" t="s">
        <v>4083</v>
      </c>
      <c r="B261" t="s">
        <v>4792</v>
      </c>
      <c r="C261">
        <v>3052</v>
      </c>
      <c r="D261" t="s">
        <v>4807</v>
      </c>
      <c r="E261" t="s">
        <v>4808</v>
      </c>
      <c r="F261" t="s">
        <v>4568</v>
      </c>
      <c r="G261" t="s">
        <v>4569</v>
      </c>
      <c r="H261" t="str">
        <v>Area 2</v>
      </c>
      <c r="I261" t="s">
        <v>4570</v>
      </c>
      <c r="J261" t="str">
        <v>Agung Toyota</v>
      </c>
      <c r="K261" t="str">
        <v>Agung Toyota Northern Sumatera</v>
      </c>
      <c r="L261" s="3" t="str">
        <v>2</v>
      </c>
      <c r="M261" t="str">
        <v>2</v>
      </c>
      <c r="N261">
        <v>0</v>
      </c>
      <c r="O261">
        <v>0</v>
      </c>
      <c r="P261">
        <v>0</v>
      </c>
      <c r="Q261">
        <v>0</v>
      </c>
      <c r="R261">
        <v>37</v>
      </c>
    </row>
    <row r="262" spans="1:18" hidden="1">
      <c r="A262" t="s">
        <v>4083</v>
      </c>
      <c r="B262" t="s">
        <v>4792</v>
      </c>
      <c r="C262">
        <v>3050</v>
      </c>
      <c r="D262" t="s">
        <v>4809</v>
      </c>
      <c r="E262" t="s">
        <v>4810</v>
      </c>
      <c r="F262" t="s">
        <v>4568</v>
      </c>
      <c r="G262" t="s">
        <v>4569</v>
      </c>
      <c r="H262" t="str">
        <v>Area 2</v>
      </c>
      <c r="I262" t="s">
        <v>4570</v>
      </c>
      <c r="J262" t="str">
        <v>Agung Toyota</v>
      </c>
      <c r="K262" t="str">
        <v>Agung Toyota Northern Sumatera</v>
      </c>
      <c r="L262" s="3" t="str">
        <v>2</v>
      </c>
      <c r="M262" t="str">
        <v>2</v>
      </c>
      <c r="N262">
        <v>0</v>
      </c>
      <c r="O262">
        <v>0</v>
      </c>
      <c r="P262">
        <v>0</v>
      </c>
      <c r="Q262">
        <v>0</v>
      </c>
      <c r="R262">
        <v>37</v>
      </c>
    </row>
    <row r="263" spans="1:18" hidden="1">
      <c r="A263" t="s">
        <v>4083</v>
      </c>
      <c r="B263" t="s">
        <v>4792</v>
      </c>
      <c r="C263">
        <v>3054</v>
      </c>
      <c r="D263" t="s">
        <v>4811</v>
      </c>
      <c r="E263" t="s">
        <v>4812</v>
      </c>
      <c r="F263" t="s">
        <v>4568</v>
      </c>
      <c r="G263" t="s">
        <v>4569</v>
      </c>
      <c r="H263" t="str">
        <v>Area 2</v>
      </c>
      <c r="I263" t="s">
        <v>4570</v>
      </c>
      <c r="J263" t="str">
        <v>Agung Toyota</v>
      </c>
      <c r="K263" t="str">
        <v>Agung Toyota Northern Sumatera</v>
      </c>
      <c r="L263" s="3" t="str">
        <v>2</v>
      </c>
      <c r="M263" t="str">
        <v>2</v>
      </c>
      <c r="N263">
        <v>0</v>
      </c>
      <c r="O263">
        <v>0</v>
      </c>
      <c r="P263">
        <v>0</v>
      </c>
      <c r="Q263">
        <v>0</v>
      </c>
      <c r="R263">
        <v>37</v>
      </c>
    </row>
    <row r="264" spans="1:18" hidden="1">
      <c r="A264" t="s">
        <v>4083</v>
      </c>
      <c r="B264" t="s">
        <v>4813</v>
      </c>
      <c r="C264">
        <v>6020</v>
      </c>
      <c r="D264" t="s">
        <v>4814</v>
      </c>
      <c r="E264" t="s">
        <v>4815</v>
      </c>
      <c r="F264" t="s">
        <v>4816</v>
      </c>
      <c r="G264" t="s">
        <v>4817</v>
      </c>
      <c r="H264" t="str">
        <v>Area 2</v>
      </c>
      <c r="I264" t="s">
        <v>4562</v>
      </c>
      <c r="J264" t="str">
        <v>Kalla Toyota</v>
      </c>
      <c r="K264" t="str">
        <v>Kalla Toyota</v>
      </c>
      <c r="L264" s="3" t="str">
        <v>6</v>
      </c>
      <c r="M264" t="str">
        <v>6</v>
      </c>
      <c r="N264">
        <v>0</v>
      </c>
      <c r="O264">
        <v>0</v>
      </c>
      <c r="P264">
        <v>0</v>
      </c>
      <c r="Q264">
        <v>0</v>
      </c>
      <c r="R264">
        <v>51</v>
      </c>
    </row>
    <row r="265" spans="1:18" hidden="1">
      <c r="A265" t="s">
        <v>4083</v>
      </c>
      <c r="B265" t="s">
        <v>4813</v>
      </c>
      <c r="C265">
        <v>6033</v>
      </c>
      <c r="D265" t="s">
        <v>4818</v>
      </c>
      <c r="E265" t="s">
        <v>4819</v>
      </c>
      <c r="F265" t="s">
        <v>4816</v>
      </c>
      <c r="G265" t="s">
        <v>4817</v>
      </c>
      <c r="H265" t="str">
        <v>Area 2</v>
      </c>
      <c r="I265" t="s">
        <v>4562</v>
      </c>
      <c r="J265" t="str">
        <v>Kalla Toyota</v>
      </c>
      <c r="K265" t="str">
        <v>Kalla Toyota</v>
      </c>
      <c r="L265" s="3" t="str">
        <v>6</v>
      </c>
      <c r="M265" t="str">
        <v>6</v>
      </c>
      <c r="N265">
        <v>0</v>
      </c>
      <c r="O265">
        <v>0</v>
      </c>
      <c r="P265">
        <v>0</v>
      </c>
      <c r="Q265">
        <v>0</v>
      </c>
      <c r="R265">
        <v>51</v>
      </c>
    </row>
    <row r="266" spans="1:18" hidden="1">
      <c r="A266" t="s">
        <v>4083</v>
      </c>
      <c r="B266" t="s">
        <v>4820</v>
      </c>
      <c r="C266">
        <v>6024</v>
      </c>
      <c r="D266" t="s">
        <v>4821</v>
      </c>
      <c r="E266" t="s">
        <v>4822</v>
      </c>
      <c r="F266" t="s">
        <v>4816</v>
      </c>
      <c r="G266" t="s">
        <v>4817</v>
      </c>
      <c r="H266" t="str">
        <v>Area 2</v>
      </c>
      <c r="I266" t="s">
        <v>4562</v>
      </c>
      <c r="J266" t="str">
        <v>Kalla Toyota</v>
      </c>
      <c r="K266" t="str">
        <v>Kalla Toyota</v>
      </c>
      <c r="L266" s="3" t="str">
        <v>6</v>
      </c>
      <c r="M266" t="str">
        <v>6</v>
      </c>
      <c r="N266">
        <v>0</v>
      </c>
      <c r="O266">
        <v>0</v>
      </c>
      <c r="P266">
        <v>0</v>
      </c>
      <c r="Q266">
        <v>0</v>
      </c>
      <c r="R266">
        <v>51</v>
      </c>
    </row>
    <row r="267" spans="1:18" hidden="1">
      <c r="A267" t="s">
        <v>4083</v>
      </c>
      <c r="B267" t="s">
        <v>4820</v>
      </c>
      <c r="C267">
        <v>6015</v>
      </c>
      <c r="D267" t="s">
        <v>4823</v>
      </c>
      <c r="E267" t="s">
        <v>4824</v>
      </c>
      <c r="F267" t="s">
        <v>4816</v>
      </c>
      <c r="G267" t="s">
        <v>4817</v>
      </c>
      <c r="H267" t="str">
        <v>Area 2</v>
      </c>
      <c r="I267" t="s">
        <v>4562</v>
      </c>
      <c r="J267" t="str">
        <v>Kalla Toyota</v>
      </c>
      <c r="K267" t="str">
        <v>Kalla Toyota</v>
      </c>
      <c r="L267" s="3" t="str">
        <v>6</v>
      </c>
      <c r="M267" t="str">
        <v>6</v>
      </c>
      <c r="N267">
        <v>0</v>
      </c>
      <c r="O267">
        <v>0</v>
      </c>
      <c r="P267">
        <v>0</v>
      </c>
      <c r="Q267">
        <v>0</v>
      </c>
      <c r="R267">
        <v>51</v>
      </c>
    </row>
    <row r="268" spans="1:18" hidden="1">
      <c r="A268" t="s">
        <v>4083</v>
      </c>
      <c r="B268" t="s">
        <v>4820</v>
      </c>
      <c r="C268">
        <v>6035</v>
      </c>
      <c r="D268" t="s">
        <v>4825</v>
      </c>
      <c r="E268" t="s">
        <v>4826</v>
      </c>
      <c r="F268" t="s">
        <v>4816</v>
      </c>
      <c r="G268" t="s">
        <v>4817</v>
      </c>
      <c r="H268" t="str">
        <v>Area 2</v>
      </c>
      <c r="I268" t="s">
        <v>4562</v>
      </c>
      <c r="J268" t="str">
        <v>Kalla Toyota</v>
      </c>
      <c r="K268" t="str">
        <v>Kalla Toyota</v>
      </c>
      <c r="L268" s="3" t="str">
        <v>6</v>
      </c>
      <c r="M268" t="str">
        <v>6</v>
      </c>
      <c r="N268">
        <v>0</v>
      </c>
      <c r="O268">
        <v>0</v>
      </c>
      <c r="P268">
        <v>0</v>
      </c>
      <c r="Q268">
        <v>0</v>
      </c>
      <c r="R268">
        <v>51</v>
      </c>
    </row>
    <row r="269" spans="1:18" hidden="1">
      <c r="A269" t="s">
        <v>4083</v>
      </c>
      <c r="B269" t="s">
        <v>4820</v>
      </c>
      <c r="C269">
        <v>6011</v>
      </c>
      <c r="D269" t="s">
        <v>4827</v>
      </c>
      <c r="E269" t="s">
        <v>4828</v>
      </c>
      <c r="F269" t="s">
        <v>4816</v>
      </c>
      <c r="G269" t="s">
        <v>4817</v>
      </c>
      <c r="H269" t="str">
        <v>Area 2</v>
      </c>
      <c r="I269" t="s">
        <v>4562</v>
      </c>
      <c r="J269" t="str">
        <v>Kalla Toyota</v>
      </c>
      <c r="K269" t="str">
        <v>Kalla Toyota</v>
      </c>
      <c r="L269" s="3" t="str">
        <v>6</v>
      </c>
      <c r="M269" t="str">
        <v>6</v>
      </c>
      <c r="N269">
        <v>0</v>
      </c>
      <c r="O269">
        <v>0</v>
      </c>
      <c r="P269">
        <v>0</v>
      </c>
      <c r="Q269">
        <v>0</v>
      </c>
      <c r="R269">
        <v>51</v>
      </c>
    </row>
    <row r="270" spans="1:18" hidden="1">
      <c r="A270" t="s">
        <v>4083</v>
      </c>
      <c r="B270" t="s">
        <v>4820</v>
      </c>
      <c r="C270">
        <v>6025</v>
      </c>
      <c r="D270" t="s">
        <v>4829</v>
      </c>
      <c r="E270" t="s">
        <v>4830</v>
      </c>
      <c r="F270" t="s">
        <v>4816</v>
      </c>
      <c r="G270" t="s">
        <v>4817</v>
      </c>
      <c r="H270" t="str">
        <v>Area 2</v>
      </c>
      <c r="I270" t="s">
        <v>4562</v>
      </c>
      <c r="J270" t="str">
        <v>Kalla Toyota</v>
      </c>
      <c r="K270" t="str">
        <v>Kalla Toyota</v>
      </c>
      <c r="L270" s="3" t="str">
        <v>6</v>
      </c>
      <c r="M270" t="str">
        <v>6</v>
      </c>
      <c r="N270">
        <v>0</v>
      </c>
      <c r="O270">
        <v>0</v>
      </c>
      <c r="P270">
        <v>0</v>
      </c>
      <c r="Q270">
        <v>0</v>
      </c>
      <c r="R270">
        <v>51</v>
      </c>
    </row>
    <row r="271" spans="1:18" hidden="1">
      <c r="A271" t="s">
        <v>4083</v>
      </c>
      <c r="B271" t="s">
        <v>4820</v>
      </c>
      <c r="C271">
        <v>6016</v>
      </c>
      <c r="D271" t="s">
        <v>4831</v>
      </c>
      <c r="E271" t="s">
        <v>4832</v>
      </c>
      <c r="F271" t="s">
        <v>4816</v>
      </c>
      <c r="G271" t="s">
        <v>4817</v>
      </c>
      <c r="H271" t="str">
        <v>Area 2</v>
      </c>
      <c r="I271" t="s">
        <v>4562</v>
      </c>
      <c r="J271" t="str">
        <v>Kalla Toyota</v>
      </c>
      <c r="K271" t="str">
        <v>Kalla Toyota</v>
      </c>
      <c r="L271" s="3" t="str">
        <v>6</v>
      </c>
      <c r="M271" t="str">
        <v>6</v>
      </c>
      <c r="N271">
        <v>0</v>
      </c>
      <c r="O271">
        <v>0</v>
      </c>
      <c r="P271">
        <v>0</v>
      </c>
      <c r="Q271">
        <v>0</v>
      </c>
      <c r="R271">
        <v>51</v>
      </c>
    </row>
    <row r="272" spans="1:18" hidden="1">
      <c r="A272" t="s">
        <v>4083</v>
      </c>
      <c r="B272" t="s">
        <v>4820</v>
      </c>
      <c r="C272">
        <v>6023</v>
      </c>
      <c r="D272" t="s">
        <v>4833</v>
      </c>
      <c r="E272" t="s">
        <v>4834</v>
      </c>
      <c r="F272" t="s">
        <v>4816</v>
      </c>
      <c r="G272" t="s">
        <v>4817</v>
      </c>
      <c r="H272" t="str">
        <v>Area 2</v>
      </c>
      <c r="I272" t="s">
        <v>4562</v>
      </c>
      <c r="J272" t="str">
        <v>Kalla Toyota</v>
      </c>
      <c r="K272" t="str">
        <v>Kalla Toyota</v>
      </c>
      <c r="L272" s="3" t="str">
        <v>6</v>
      </c>
      <c r="M272" t="str">
        <v>6</v>
      </c>
      <c r="N272">
        <v>0</v>
      </c>
      <c r="O272">
        <v>0</v>
      </c>
      <c r="P272">
        <v>0</v>
      </c>
      <c r="Q272">
        <v>0</v>
      </c>
      <c r="R272">
        <v>51</v>
      </c>
    </row>
    <row r="273" spans="1:18" hidden="1">
      <c r="A273" t="s">
        <v>4083</v>
      </c>
      <c r="B273" t="s">
        <v>4820</v>
      </c>
      <c r="C273">
        <v>6022</v>
      </c>
      <c r="D273" t="s">
        <v>4835</v>
      </c>
      <c r="E273" t="s">
        <v>4836</v>
      </c>
      <c r="F273" t="s">
        <v>4816</v>
      </c>
      <c r="G273" t="s">
        <v>4817</v>
      </c>
      <c r="H273" t="str">
        <v>Area 2</v>
      </c>
      <c r="I273" t="s">
        <v>4562</v>
      </c>
      <c r="J273" t="str">
        <v>Kalla Toyota</v>
      </c>
      <c r="K273" t="str">
        <v>Kalla Toyota</v>
      </c>
      <c r="L273" s="3" t="str">
        <v>6</v>
      </c>
      <c r="M273" t="str">
        <v>6</v>
      </c>
      <c r="N273">
        <v>0</v>
      </c>
      <c r="O273">
        <v>0</v>
      </c>
      <c r="P273">
        <v>0</v>
      </c>
      <c r="Q273">
        <v>0</v>
      </c>
      <c r="R273">
        <v>51</v>
      </c>
    </row>
    <row r="274" spans="1:18" hidden="1">
      <c r="A274" t="s">
        <v>4083</v>
      </c>
      <c r="B274" t="s">
        <v>4820</v>
      </c>
      <c r="C274">
        <v>6012</v>
      </c>
      <c r="D274" t="s">
        <v>4837</v>
      </c>
      <c r="E274" t="s">
        <v>4838</v>
      </c>
      <c r="F274" t="s">
        <v>4816</v>
      </c>
      <c r="G274" t="s">
        <v>4817</v>
      </c>
      <c r="H274" t="str">
        <v>Area 2</v>
      </c>
      <c r="I274" t="s">
        <v>4562</v>
      </c>
      <c r="J274" t="str">
        <v>Kalla Toyota</v>
      </c>
      <c r="K274" t="str">
        <v>Kalla Toyota</v>
      </c>
      <c r="L274" s="3" t="str">
        <v>6</v>
      </c>
      <c r="M274" t="str">
        <v>6</v>
      </c>
      <c r="N274">
        <v>0</v>
      </c>
      <c r="O274">
        <v>0</v>
      </c>
      <c r="P274">
        <v>0</v>
      </c>
      <c r="Q274">
        <v>0</v>
      </c>
      <c r="R274">
        <v>51</v>
      </c>
    </row>
    <row r="275" spans="1:18" hidden="1">
      <c r="A275" t="s">
        <v>4083</v>
      </c>
      <c r="B275" t="s">
        <v>4820</v>
      </c>
      <c r="C275">
        <v>6019</v>
      </c>
      <c r="D275" t="s">
        <v>4839</v>
      </c>
      <c r="E275" t="s">
        <v>4840</v>
      </c>
      <c r="F275" t="s">
        <v>4816</v>
      </c>
      <c r="G275" t="s">
        <v>4817</v>
      </c>
      <c r="H275" t="str">
        <v>Area 2</v>
      </c>
      <c r="I275" t="s">
        <v>4562</v>
      </c>
      <c r="J275" t="str">
        <v>Kalla Toyota</v>
      </c>
      <c r="K275" t="str">
        <v>Kalla Toyota</v>
      </c>
      <c r="L275" s="3" t="str">
        <v>6</v>
      </c>
      <c r="M275" t="str">
        <v>6</v>
      </c>
      <c r="N275">
        <v>0</v>
      </c>
      <c r="O275">
        <v>0</v>
      </c>
      <c r="P275">
        <v>0</v>
      </c>
      <c r="Q275">
        <v>0</v>
      </c>
      <c r="R275">
        <v>51</v>
      </c>
    </row>
    <row r="276" spans="1:18" hidden="1">
      <c r="A276" t="s">
        <v>4083</v>
      </c>
      <c r="B276" t="s">
        <v>4820</v>
      </c>
      <c r="C276">
        <v>6017</v>
      </c>
      <c r="D276" t="s">
        <v>4841</v>
      </c>
      <c r="E276" t="s">
        <v>4842</v>
      </c>
      <c r="F276" t="s">
        <v>4816</v>
      </c>
      <c r="G276" t="s">
        <v>4817</v>
      </c>
      <c r="H276" t="str">
        <v>Area 2</v>
      </c>
      <c r="I276" t="s">
        <v>4562</v>
      </c>
      <c r="J276" t="str">
        <v>Kalla Toyota</v>
      </c>
      <c r="K276" t="str">
        <v>Kalla Toyota</v>
      </c>
      <c r="L276" s="3" t="str">
        <v>6</v>
      </c>
      <c r="M276" t="str">
        <v>6</v>
      </c>
      <c r="N276">
        <v>0</v>
      </c>
      <c r="O276">
        <v>0</v>
      </c>
      <c r="P276">
        <v>0</v>
      </c>
      <c r="Q276">
        <v>0</v>
      </c>
      <c r="R276">
        <v>51</v>
      </c>
    </row>
    <row r="277" spans="1:18" hidden="1">
      <c r="A277" t="s">
        <v>4083</v>
      </c>
      <c r="B277" t="s">
        <v>4820</v>
      </c>
      <c r="C277">
        <v>6021</v>
      </c>
      <c r="D277" t="s">
        <v>4843</v>
      </c>
      <c r="E277" t="s">
        <v>4844</v>
      </c>
      <c r="F277" t="s">
        <v>4816</v>
      </c>
      <c r="G277" t="s">
        <v>4817</v>
      </c>
      <c r="H277" t="str">
        <v>Area 2</v>
      </c>
      <c r="I277" t="s">
        <v>4562</v>
      </c>
      <c r="J277" t="str">
        <v>Kalla Toyota</v>
      </c>
      <c r="K277" t="str">
        <v>Kalla Toyota</v>
      </c>
      <c r="L277" s="3" t="str">
        <v>6</v>
      </c>
      <c r="M277" t="str">
        <v>6</v>
      </c>
      <c r="N277">
        <v>0</v>
      </c>
      <c r="O277">
        <v>0</v>
      </c>
      <c r="P277">
        <v>0</v>
      </c>
      <c r="Q277">
        <v>0</v>
      </c>
      <c r="R277">
        <v>51</v>
      </c>
    </row>
    <row r="278" spans="1:18" hidden="1">
      <c r="A278" t="s">
        <v>4083</v>
      </c>
      <c r="B278" t="s">
        <v>4820</v>
      </c>
      <c r="C278">
        <v>6026</v>
      </c>
      <c r="D278" t="s">
        <v>4845</v>
      </c>
      <c r="E278" t="s">
        <v>4846</v>
      </c>
      <c r="F278" t="s">
        <v>4816</v>
      </c>
      <c r="G278" t="s">
        <v>4817</v>
      </c>
      <c r="H278" t="str">
        <v>Area 2</v>
      </c>
      <c r="I278" t="s">
        <v>4562</v>
      </c>
      <c r="J278" t="str">
        <v>Kalla Toyota</v>
      </c>
      <c r="K278" t="str">
        <v>Kalla Toyota</v>
      </c>
      <c r="L278" s="3" t="str">
        <v>6</v>
      </c>
      <c r="M278" t="str">
        <v>6</v>
      </c>
      <c r="N278">
        <v>0</v>
      </c>
      <c r="O278">
        <v>0</v>
      </c>
      <c r="P278">
        <v>0</v>
      </c>
      <c r="Q278">
        <v>0</v>
      </c>
      <c r="R278">
        <v>51</v>
      </c>
    </row>
    <row r="279" spans="1:18" hidden="1">
      <c r="A279" t="s">
        <v>4083</v>
      </c>
      <c r="B279" t="s">
        <v>4820</v>
      </c>
      <c r="C279">
        <v>6018</v>
      </c>
      <c r="D279" t="s">
        <v>4847</v>
      </c>
      <c r="E279" t="s">
        <v>4848</v>
      </c>
      <c r="F279" t="s">
        <v>4816</v>
      </c>
      <c r="G279" t="s">
        <v>4817</v>
      </c>
      <c r="H279" t="str">
        <v>Area 2</v>
      </c>
      <c r="I279" t="s">
        <v>4562</v>
      </c>
      <c r="J279" t="str">
        <v>Kalla Toyota</v>
      </c>
      <c r="K279" t="str">
        <v>Kalla Toyota</v>
      </c>
      <c r="L279" s="3" t="str">
        <v>6</v>
      </c>
      <c r="M279" t="str">
        <v>6</v>
      </c>
      <c r="N279">
        <v>0</v>
      </c>
      <c r="O279">
        <v>0</v>
      </c>
      <c r="P279">
        <v>0</v>
      </c>
      <c r="Q279">
        <v>0</v>
      </c>
      <c r="R279">
        <v>51</v>
      </c>
    </row>
    <row r="280" spans="1:18" hidden="1">
      <c r="A280" t="s">
        <v>4083</v>
      </c>
      <c r="B280" t="s">
        <v>4849</v>
      </c>
      <c r="C280">
        <v>6034</v>
      </c>
      <c r="D280" t="s">
        <v>4850</v>
      </c>
      <c r="E280" t="s">
        <v>4851</v>
      </c>
      <c r="F280" t="s">
        <v>4816</v>
      </c>
      <c r="G280" t="s">
        <v>4817</v>
      </c>
      <c r="H280" t="str">
        <v>Area 2</v>
      </c>
      <c r="I280" t="s">
        <v>4562</v>
      </c>
      <c r="J280" t="str">
        <v>Kalla Toyota</v>
      </c>
      <c r="K280" t="str">
        <v>Kalla Toyota</v>
      </c>
      <c r="L280" s="3" t="str">
        <v>6</v>
      </c>
      <c r="M280" t="str">
        <v>6</v>
      </c>
      <c r="N280">
        <v>0</v>
      </c>
      <c r="O280">
        <v>0</v>
      </c>
      <c r="P280">
        <v>0</v>
      </c>
      <c r="Q280">
        <v>0</v>
      </c>
      <c r="R280">
        <v>51</v>
      </c>
    </row>
    <row r="281" spans="1:18" hidden="1">
      <c r="A281" t="s">
        <v>4083</v>
      </c>
      <c r="B281" t="s">
        <v>4849</v>
      </c>
      <c r="C281">
        <v>7051</v>
      </c>
      <c r="D281" t="s">
        <v>4852</v>
      </c>
      <c r="E281" t="s">
        <v>4853</v>
      </c>
      <c r="F281" t="s">
        <v>4560</v>
      </c>
      <c r="G281" t="s">
        <v>4561</v>
      </c>
      <c r="H281" t="str">
        <v>Area 2</v>
      </c>
      <c r="I281" t="s">
        <v>4562</v>
      </c>
      <c r="J281" t="str">
        <v>Hasjrat Toyota</v>
      </c>
      <c r="K281" t="str">
        <v>Hasjrat Toyota</v>
      </c>
      <c r="L281" s="3">
        <v>0</v>
      </c>
      <c r="M281">
        <v>0</v>
      </c>
      <c r="N281">
        <v>0</v>
      </c>
      <c r="O281">
        <v>0</v>
      </c>
      <c r="P281">
        <v>0</v>
      </c>
      <c r="Q281">
        <v>0</v>
      </c>
      <c r="R281">
        <v>50</v>
      </c>
    </row>
    <row r="282" spans="1:18" hidden="1">
      <c r="A282" t="s">
        <v>4083</v>
      </c>
      <c r="B282" t="s">
        <v>4849</v>
      </c>
      <c r="C282">
        <v>7180</v>
      </c>
      <c r="D282" t="s">
        <v>4854</v>
      </c>
      <c r="E282" t="s">
        <v>4855</v>
      </c>
      <c r="F282" t="s">
        <v>4560</v>
      </c>
      <c r="G282" t="s">
        <v>4561</v>
      </c>
      <c r="H282" t="str">
        <v>Area 2</v>
      </c>
      <c r="I282" t="s">
        <v>4562</v>
      </c>
      <c r="J282" t="str">
        <v>Hasjrat Toyota</v>
      </c>
      <c r="K282" t="str">
        <v>Hasjrat Toyota</v>
      </c>
      <c r="L282" s="3">
        <v>0</v>
      </c>
      <c r="M282">
        <v>0</v>
      </c>
      <c r="N282">
        <v>0</v>
      </c>
      <c r="O282">
        <v>0</v>
      </c>
      <c r="P282">
        <v>0</v>
      </c>
      <c r="Q282">
        <v>0</v>
      </c>
      <c r="R282">
        <v>50</v>
      </c>
    </row>
    <row r="283" spans="1:18" hidden="1">
      <c r="A283" t="s">
        <v>4083</v>
      </c>
      <c r="B283" t="s">
        <v>4849</v>
      </c>
      <c r="C283">
        <v>6013</v>
      </c>
      <c r="D283" t="s">
        <v>4856</v>
      </c>
      <c r="E283" t="s">
        <v>4857</v>
      </c>
      <c r="F283" t="s">
        <v>4816</v>
      </c>
      <c r="G283" t="s">
        <v>4817</v>
      </c>
      <c r="H283" t="str">
        <v>Area 2</v>
      </c>
      <c r="I283" t="s">
        <v>4562</v>
      </c>
      <c r="J283" t="str">
        <v>Kalla Toyota</v>
      </c>
      <c r="K283" t="str">
        <v>Kalla Toyota</v>
      </c>
      <c r="L283" s="3" t="str">
        <v>6</v>
      </c>
      <c r="M283" t="str">
        <v>6</v>
      </c>
      <c r="N283">
        <v>0</v>
      </c>
      <c r="O283">
        <v>0</v>
      </c>
      <c r="P283">
        <v>0</v>
      </c>
      <c r="Q283">
        <v>0</v>
      </c>
      <c r="R283">
        <v>51</v>
      </c>
    </row>
    <row r="284" spans="1:18" hidden="1">
      <c r="A284" t="s">
        <v>4083</v>
      </c>
      <c r="B284" t="s">
        <v>4849</v>
      </c>
      <c r="C284">
        <v>6029</v>
      </c>
      <c r="D284" t="s">
        <v>4858</v>
      </c>
      <c r="E284" t="s">
        <v>4859</v>
      </c>
      <c r="F284" t="s">
        <v>4816</v>
      </c>
      <c r="G284" t="s">
        <v>4817</v>
      </c>
      <c r="H284" t="str">
        <v>Area 2</v>
      </c>
      <c r="I284" t="s">
        <v>4562</v>
      </c>
      <c r="J284" t="str">
        <v>Kalla Toyota</v>
      </c>
      <c r="K284" t="str">
        <v>Kalla Toyota</v>
      </c>
      <c r="L284" s="3" t="str">
        <v>6</v>
      </c>
      <c r="M284" t="str">
        <v>6</v>
      </c>
      <c r="N284">
        <v>0</v>
      </c>
      <c r="O284">
        <v>0</v>
      </c>
      <c r="P284">
        <v>0</v>
      </c>
      <c r="Q284">
        <v>0</v>
      </c>
      <c r="R284">
        <v>51</v>
      </c>
    </row>
    <row r="285" spans="1:18" hidden="1">
      <c r="A285" t="s">
        <v>4083</v>
      </c>
      <c r="B285" t="s">
        <v>4849</v>
      </c>
      <c r="C285">
        <v>7050</v>
      </c>
      <c r="D285" t="s">
        <v>4860</v>
      </c>
      <c r="E285" t="s">
        <v>4861</v>
      </c>
      <c r="F285" t="s">
        <v>4560</v>
      </c>
      <c r="G285" t="s">
        <v>4561</v>
      </c>
      <c r="H285" t="str">
        <v>Area 2</v>
      </c>
      <c r="I285" t="s">
        <v>4562</v>
      </c>
      <c r="J285" t="str">
        <v>Hasjrat Toyota</v>
      </c>
      <c r="K285" t="str">
        <v>Hasjrat Toyota</v>
      </c>
      <c r="L285" s="3">
        <v>0</v>
      </c>
      <c r="M285">
        <v>0</v>
      </c>
      <c r="N285">
        <v>0</v>
      </c>
      <c r="O285">
        <v>0</v>
      </c>
      <c r="P285">
        <v>0</v>
      </c>
      <c r="Q285">
        <v>0</v>
      </c>
      <c r="R285">
        <v>50</v>
      </c>
    </row>
    <row r="286" spans="1:18" hidden="1">
      <c r="A286" t="s">
        <v>4083</v>
      </c>
      <c r="B286" t="s">
        <v>4862</v>
      </c>
      <c r="C286">
        <v>6014</v>
      </c>
      <c r="D286" t="s">
        <v>4863</v>
      </c>
      <c r="E286" t="s">
        <v>4864</v>
      </c>
      <c r="F286" t="s">
        <v>4816</v>
      </c>
      <c r="G286" t="s">
        <v>4817</v>
      </c>
      <c r="H286" t="str">
        <v>Area 2</v>
      </c>
      <c r="I286" t="s">
        <v>4562</v>
      </c>
      <c r="J286" t="str">
        <v>Kalla Toyota</v>
      </c>
      <c r="K286" t="str">
        <v>Kalla Toyota</v>
      </c>
      <c r="L286" s="3" t="str">
        <v>6</v>
      </c>
      <c r="M286" t="str">
        <v>6</v>
      </c>
      <c r="N286">
        <v>0</v>
      </c>
      <c r="O286">
        <v>0</v>
      </c>
      <c r="P286">
        <v>0</v>
      </c>
      <c r="Q286">
        <v>0</v>
      </c>
      <c r="R286">
        <v>51</v>
      </c>
    </row>
    <row r="287" spans="1:18" hidden="1">
      <c r="A287" t="s">
        <v>4083</v>
      </c>
      <c r="B287" t="s">
        <v>4862</v>
      </c>
      <c r="C287">
        <v>6031</v>
      </c>
      <c r="D287" t="s">
        <v>4865</v>
      </c>
      <c r="E287" t="s">
        <v>4866</v>
      </c>
      <c r="F287" t="s">
        <v>4816</v>
      </c>
      <c r="G287" t="s">
        <v>4817</v>
      </c>
      <c r="H287" t="str">
        <v>Area 2</v>
      </c>
      <c r="I287" t="s">
        <v>4562</v>
      </c>
      <c r="J287" t="str">
        <v>Kalla Toyota</v>
      </c>
      <c r="K287" t="str">
        <v>Kalla Toyota</v>
      </c>
      <c r="L287" s="3" t="str">
        <v>6</v>
      </c>
      <c r="M287" t="str">
        <v>6</v>
      </c>
      <c r="N287">
        <v>0</v>
      </c>
      <c r="O287">
        <v>0</v>
      </c>
      <c r="P287">
        <v>0</v>
      </c>
      <c r="Q287">
        <v>0</v>
      </c>
      <c r="R287">
        <v>51</v>
      </c>
    </row>
    <row r="288" spans="1:18" hidden="1">
      <c r="A288" t="s">
        <v>4083</v>
      </c>
      <c r="B288" t="s">
        <v>4867</v>
      </c>
      <c r="C288">
        <v>7031</v>
      </c>
      <c r="D288" t="s">
        <v>4868</v>
      </c>
      <c r="E288" t="s">
        <v>4869</v>
      </c>
      <c r="F288" t="s">
        <v>4560</v>
      </c>
      <c r="G288" t="s">
        <v>4561</v>
      </c>
      <c r="H288" t="str">
        <v>Area 2</v>
      </c>
      <c r="I288" t="s">
        <v>4562</v>
      </c>
      <c r="J288" t="str">
        <v>Hasjrat Toyota</v>
      </c>
      <c r="K288" t="str">
        <v>Hasjrat Toyota</v>
      </c>
      <c r="L288" s="3">
        <v>0</v>
      </c>
      <c r="M288">
        <v>0</v>
      </c>
      <c r="N288">
        <v>0</v>
      </c>
      <c r="O288">
        <v>0</v>
      </c>
      <c r="P288">
        <v>0</v>
      </c>
      <c r="Q288">
        <v>0</v>
      </c>
      <c r="R288">
        <v>50</v>
      </c>
    </row>
    <row r="289" spans="1:18" hidden="1">
      <c r="A289" t="s">
        <v>4083</v>
      </c>
      <c r="B289" t="s">
        <v>4867</v>
      </c>
      <c r="C289">
        <v>7040</v>
      </c>
      <c r="D289" t="s">
        <v>4870</v>
      </c>
      <c r="E289" t="s">
        <v>4871</v>
      </c>
      <c r="F289" t="s">
        <v>4560</v>
      </c>
      <c r="G289" t="s">
        <v>4561</v>
      </c>
      <c r="H289" t="str">
        <v>Area 2</v>
      </c>
      <c r="I289" t="s">
        <v>4562</v>
      </c>
      <c r="J289" t="str">
        <v>Hasjrat Toyota</v>
      </c>
      <c r="K289" t="str">
        <v>Hasjrat Toyota</v>
      </c>
      <c r="L289" s="3">
        <v>0</v>
      </c>
      <c r="M289">
        <v>0</v>
      </c>
      <c r="N289">
        <v>0</v>
      </c>
      <c r="O289">
        <v>0</v>
      </c>
      <c r="P289">
        <v>0</v>
      </c>
      <c r="Q289">
        <v>0</v>
      </c>
      <c r="R289">
        <v>50</v>
      </c>
    </row>
    <row r="290" spans="1:18" hidden="1">
      <c r="A290" t="s">
        <v>4083</v>
      </c>
      <c r="B290" t="s">
        <v>4867</v>
      </c>
      <c r="C290">
        <v>7021</v>
      </c>
      <c r="D290" t="s">
        <v>4872</v>
      </c>
      <c r="E290" t="s">
        <v>4873</v>
      </c>
      <c r="F290" t="s">
        <v>4560</v>
      </c>
      <c r="G290" t="s">
        <v>4561</v>
      </c>
      <c r="H290" t="str">
        <v>Area 2</v>
      </c>
      <c r="I290" t="s">
        <v>4562</v>
      </c>
      <c r="J290" t="str">
        <v>Hasjrat Toyota</v>
      </c>
      <c r="K290" t="str">
        <v>Hasjrat Toyota</v>
      </c>
      <c r="L290" s="3">
        <v>0</v>
      </c>
      <c r="M290">
        <v>0</v>
      </c>
      <c r="N290">
        <v>0</v>
      </c>
      <c r="O290">
        <v>0</v>
      </c>
      <c r="P290">
        <v>0</v>
      </c>
      <c r="Q290">
        <v>0</v>
      </c>
      <c r="R290">
        <v>50</v>
      </c>
    </row>
    <row r="291" spans="1:18" hidden="1">
      <c r="A291" t="s">
        <v>4083</v>
      </c>
      <c r="B291" t="s">
        <v>4867</v>
      </c>
      <c r="C291">
        <v>7020</v>
      </c>
      <c r="D291" t="s">
        <v>4874</v>
      </c>
      <c r="E291" t="s">
        <v>4875</v>
      </c>
      <c r="F291" t="s">
        <v>4560</v>
      </c>
      <c r="G291" t="s">
        <v>4561</v>
      </c>
      <c r="H291" t="str">
        <v>Area 2</v>
      </c>
      <c r="I291" t="s">
        <v>4562</v>
      </c>
      <c r="J291" t="str">
        <v>Hasjrat Toyota</v>
      </c>
      <c r="K291" t="str">
        <v>Hasjrat Toyota</v>
      </c>
      <c r="L291" s="3">
        <v>0</v>
      </c>
      <c r="M291">
        <v>0</v>
      </c>
      <c r="N291">
        <v>0</v>
      </c>
      <c r="O291">
        <v>0</v>
      </c>
      <c r="P291">
        <v>0</v>
      </c>
      <c r="Q291">
        <v>0</v>
      </c>
      <c r="R291">
        <v>50</v>
      </c>
    </row>
    <row r="292" spans="1:18" hidden="1">
      <c r="A292" t="s">
        <v>4083</v>
      </c>
      <c r="B292" t="s">
        <v>4876</v>
      </c>
      <c r="C292">
        <v>1050</v>
      </c>
      <c r="D292" t="s">
        <v>4877</v>
      </c>
      <c r="E292" t="s">
        <v>4878</v>
      </c>
      <c r="F292" t="s">
        <v>4879</v>
      </c>
      <c r="G292" t="s">
        <v>4880</v>
      </c>
      <c r="H292" t="str">
        <v>Area 2</v>
      </c>
      <c r="I292" t="s">
        <v>4570</v>
      </c>
      <c r="J292" t="str">
        <v>Auto2000</v>
      </c>
      <c r="K292" t="str">
        <v>Auto2000 Northern Sumatera</v>
      </c>
      <c r="L292" s="3" t="str">
        <v>1</v>
      </c>
      <c r="M292" t="str">
        <v>1</v>
      </c>
      <c r="N292">
        <v>1</v>
      </c>
      <c r="O292">
        <v>1</v>
      </c>
      <c r="P292">
        <v>0</v>
      </c>
      <c r="Q292">
        <v>0</v>
      </c>
      <c r="R292">
        <v>38</v>
      </c>
    </row>
    <row r="293" spans="1:18" hidden="1">
      <c r="A293" t="s">
        <v>4083</v>
      </c>
      <c r="B293" t="s">
        <v>4876</v>
      </c>
      <c r="C293" t="s">
        <v>4881</v>
      </c>
      <c r="D293" t="s">
        <v>4882</v>
      </c>
      <c r="E293" t="s">
        <v>4883</v>
      </c>
      <c r="F293" t="s">
        <v>4884</v>
      </c>
      <c r="G293" t="s">
        <v>4883</v>
      </c>
      <c r="H293" t="str">
        <v>Area 2</v>
      </c>
      <c r="I293" t="s">
        <v>4570</v>
      </c>
      <c r="J293" t="str">
        <v>Intercom</v>
      </c>
      <c r="K293" t="str">
        <v>Intercom</v>
      </c>
      <c r="L293" s="3">
        <v>0</v>
      </c>
      <c r="M293">
        <v>0</v>
      </c>
      <c r="N293">
        <v>0</v>
      </c>
      <c r="O293">
        <v>0</v>
      </c>
      <c r="P293">
        <v>0</v>
      </c>
      <c r="Q293">
        <v>0</v>
      </c>
      <c r="R293">
        <v>41</v>
      </c>
    </row>
    <row r="294" spans="1:18" hidden="1">
      <c r="A294" t="s">
        <v>4083</v>
      </c>
      <c r="B294" t="s">
        <v>4876</v>
      </c>
      <c r="C294">
        <v>1053</v>
      </c>
      <c r="D294" t="s">
        <v>4885</v>
      </c>
      <c r="E294" t="s">
        <v>4886</v>
      </c>
      <c r="F294" t="s">
        <v>4879</v>
      </c>
      <c r="G294" t="s">
        <v>4880</v>
      </c>
      <c r="H294" t="str">
        <v>Area 2</v>
      </c>
      <c r="I294" t="s">
        <v>4570</v>
      </c>
      <c r="J294" t="str">
        <v>Auto2000</v>
      </c>
      <c r="K294" t="str">
        <v>Auto2000 Northern Sumatera</v>
      </c>
      <c r="L294" s="3" t="str">
        <v>1</v>
      </c>
      <c r="M294" t="str">
        <v>1</v>
      </c>
      <c r="N294">
        <v>1</v>
      </c>
      <c r="O294">
        <v>1</v>
      </c>
      <c r="P294">
        <v>0</v>
      </c>
      <c r="Q294">
        <v>0</v>
      </c>
      <c r="R294">
        <v>38</v>
      </c>
    </row>
    <row r="295" spans="1:18" hidden="1">
      <c r="A295" t="s">
        <v>4083</v>
      </c>
      <c r="B295" t="s">
        <v>4876</v>
      </c>
      <c r="C295">
        <v>1058</v>
      </c>
      <c r="D295" t="s">
        <v>4887</v>
      </c>
      <c r="E295" t="s">
        <v>4888</v>
      </c>
      <c r="F295" t="s">
        <v>4879</v>
      </c>
      <c r="G295" t="s">
        <v>4880</v>
      </c>
      <c r="H295" t="str">
        <v>Area 2</v>
      </c>
      <c r="I295" t="s">
        <v>4570</v>
      </c>
      <c r="J295" t="str">
        <v>Auto2000</v>
      </c>
      <c r="K295" t="str">
        <v>Auto2000 Northern Sumatera</v>
      </c>
      <c r="L295" s="3" t="str">
        <v>1</v>
      </c>
      <c r="M295" t="str">
        <v>1</v>
      </c>
      <c r="N295">
        <v>1</v>
      </c>
      <c r="O295">
        <v>1</v>
      </c>
      <c r="P295">
        <v>0</v>
      </c>
      <c r="Q295">
        <v>0</v>
      </c>
      <c r="R295">
        <v>38</v>
      </c>
    </row>
    <row r="296" spans="1:18" hidden="1">
      <c r="A296" t="s">
        <v>4083</v>
      </c>
      <c r="B296" t="s">
        <v>4889</v>
      </c>
      <c r="C296">
        <v>1054</v>
      </c>
      <c r="D296" t="s">
        <v>4890</v>
      </c>
      <c r="E296" t="s">
        <v>4891</v>
      </c>
      <c r="F296" t="s">
        <v>4087</v>
      </c>
      <c r="G296" t="s">
        <v>4088</v>
      </c>
      <c r="H296" t="str">
        <v>Area 2</v>
      </c>
      <c r="I296" t="s">
        <v>4089</v>
      </c>
      <c r="J296" t="str">
        <v>Auto2000</v>
      </c>
      <c r="K296" t="str">
        <v>Auto2000 Southern Sumatera</v>
      </c>
      <c r="L296" s="3" t="str">
        <v>1</v>
      </c>
      <c r="M296" t="str">
        <v>1</v>
      </c>
      <c r="N296">
        <v>1</v>
      </c>
      <c r="O296">
        <v>1</v>
      </c>
      <c r="P296">
        <v>0</v>
      </c>
      <c r="Q296">
        <v>0</v>
      </c>
      <c r="R296">
        <v>46</v>
      </c>
    </row>
    <row r="297" spans="1:18" hidden="1">
      <c r="A297" t="s">
        <v>4083</v>
      </c>
      <c r="B297" t="s">
        <v>4889</v>
      </c>
      <c r="C297">
        <v>1055</v>
      </c>
      <c r="D297" t="s">
        <v>4892</v>
      </c>
      <c r="E297" t="s">
        <v>4893</v>
      </c>
      <c r="F297" t="s">
        <v>4087</v>
      </c>
      <c r="G297" t="s">
        <v>4088</v>
      </c>
      <c r="H297" t="str">
        <v>Area 2</v>
      </c>
      <c r="I297" t="s">
        <v>4089</v>
      </c>
      <c r="J297" t="str">
        <v>Auto2000</v>
      </c>
      <c r="K297" t="str">
        <v>Auto2000 Southern Sumatera</v>
      </c>
      <c r="L297" s="3" t="str">
        <v>1</v>
      </c>
      <c r="M297" t="str">
        <v>1</v>
      </c>
      <c r="N297">
        <v>1</v>
      </c>
      <c r="O297">
        <v>1</v>
      </c>
      <c r="P297">
        <v>0</v>
      </c>
      <c r="Q297">
        <v>0</v>
      </c>
      <c r="R297">
        <v>46</v>
      </c>
    </row>
    <row r="298" spans="1:18" hidden="1">
      <c r="A298" t="s">
        <v>4083</v>
      </c>
      <c r="B298" t="s">
        <v>4889</v>
      </c>
      <c r="C298" t="s">
        <v>4894</v>
      </c>
      <c r="D298" t="s">
        <v>4895</v>
      </c>
      <c r="E298" t="s">
        <v>4896</v>
      </c>
      <c r="F298" t="s">
        <v>4897</v>
      </c>
      <c r="G298" t="s">
        <v>4898</v>
      </c>
      <c r="H298" t="str">
        <v>Area 2</v>
      </c>
      <c r="I298" t="s">
        <v>4089</v>
      </c>
      <c r="J298" t="str">
        <v>Tunas Auto Graha</v>
      </c>
      <c r="K298" t="str">
        <v>Tunas Auto Graha</v>
      </c>
      <c r="L298" s="3">
        <v>0</v>
      </c>
      <c r="M298">
        <v>0</v>
      </c>
      <c r="N298">
        <v>0</v>
      </c>
      <c r="O298">
        <v>0</v>
      </c>
      <c r="P298">
        <v>0</v>
      </c>
      <c r="Q298">
        <v>0</v>
      </c>
      <c r="R298">
        <v>48</v>
      </c>
    </row>
    <row r="299" spans="1:18" hidden="1">
      <c r="A299" t="s">
        <v>4083</v>
      </c>
      <c r="B299" t="s">
        <v>4889</v>
      </c>
      <c r="C299" t="s">
        <v>4899</v>
      </c>
      <c r="D299" t="s">
        <v>4900</v>
      </c>
      <c r="E299" t="s">
        <v>4901</v>
      </c>
      <c r="F299" t="s">
        <v>4897</v>
      </c>
      <c r="G299" t="s">
        <v>4898</v>
      </c>
      <c r="H299" t="str">
        <v>Area 2</v>
      </c>
      <c r="I299" t="s">
        <v>4089</v>
      </c>
      <c r="J299" t="str">
        <v>Tunas Auto Graha</v>
      </c>
      <c r="K299" t="str">
        <v>Tunas Auto Graha</v>
      </c>
      <c r="L299" s="3">
        <v>0</v>
      </c>
      <c r="M299">
        <v>0</v>
      </c>
      <c r="N299">
        <v>0</v>
      </c>
      <c r="O299">
        <v>0</v>
      </c>
      <c r="P299">
        <v>0</v>
      </c>
      <c r="Q299">
        <v>0</v>
      </c>
      <c r="R299">
        <v>48</v>
      </c>
    </row>
    <row r="300" spans="1:18" hidden="1">
      <c r="A300" t="s">
        <v>4083</v>
      </c>
      <c r="B300" t="s">
        <v>4889</v>
      </c>
      <c r="C300">
        <v>1056</v>
      </c>
      <c r="D300" t="s">
        <v>4902</v>
      </c>
      <c r="E300" t="s">
        <v>4903</v>
      </c>
      <c r="F300" t="s">
        <v>4087</v>
      </c>
      <c r="G300" t="s">
        <v>4088</v>
      </c>
      <c r="H300" t="str">
        <v>Area 2</v>
      </c>
      <c r="I300" t="s">
        <v>4089</v>
      </c>
      <c r="J300" t="str">
        <v>Auto2000</v>
      </c>
      <c r="K300" t="str">
        <v>Auto2000 Southern Sumatera</v>
      </c>
      <c r="L300" s="3" t="str">
        <v>1</v>
      </c>
      <c r="M300" t="str">
        <v>1</v>
      </c>
      <c r="N300">
        <v>1</v>
      </c>
      <c r="O300">
        <v>1</v>
      </c>
      <c r="P300">
        <v>0</v>
      </c>
      <c r="Q300">
        <v>0</v>
      </c>
      <c r="R300">
        <v>46</v>
      </c>
    </row>
    <row r="301" spans="1:18" hidden="1">
      <c r="A301" t="s">
        <v>4083</v>
      </c>
      <c r="B301" t="s">
        <v>4889</v>
      </c>
      <c r="C301">
        <v>1405</v>
      </c>
      <c r="D301" t="s">
        <v>4904</v>
      </c>
      <c r="E301" t="s">
        <v>4905</v>
      </c>
      <c r="F301" t="s">
        <v>4087</v>
      </c>
      <c r="G301" t="s">
        <v>4088</v>
      </c>
      <c r="H301" t="str">
        <v>Area 2</v>
      </c>
      <c r="I301" t="s">
        <v>4089</v>
      </c>
      <c r="J301" t="str">
        <v>Auto2000</v>
      </c>
      <c r="K301" t="str">
        <v>Auto2000 Southern Sumatera</v>
      </c>
      <c r="L301" s="3" t="str">
        <v>1</v>
      </c>
      <c r="M301" t="str">
        <v>1</v>
      </c>
      <c r="N301">
        <v>1</v>
      </c>
      <c r="O301">
        <v>1</v>
      </c>
      <c r="P301">
        <v>0</v>
      </c>
      <c r="Q301">
        <v>0</v>
      </c>
      <c r="R301">
        <v>46</v>
      </c>
    </row>
    <row r="302" spans="1:18" hidden="1">
      <c r="A302" t="s">
        <v>4083</v>
      </c>
      <c r="B302" t="s">
        <v>4889</v>
      </c>
      <c r="C302" t="s">
        <v>4906</v>
      </c>
      <c r="D302" t="s">
        <v>4907</v>
      </c>
      <c r="E302" t="s">
        <v>4908</v>
      </c>
      <c r="F302" t="s">
        <v>4897</v>
      </c>
      <c r="G302" t="s">
        <v>4898</v>
      </c>
      <c r="H302" t="str">
        <v>Area 2</v>
      </c>
      <c r="I302" t="s">
        <v>4089</v>
      </c>
      <c r="J302" t="str">
        <v>Tunas Auto Graha</v>
      </c>
      <c r="K302" t="str">
        <v>Tunas Auto Graha</v>
      </c>
      <c r="L302" s="3">
        <v>0</v>
      </c>
      <c r="M302">
        <v>0</v>
      </c>
      <c r="N302">
        <v>0</v>
      </c>
      <c r="O302">
        <v>0</v>
      </c>
      <c r="P302">
        <v>0</v>
      </c>
      <c r="Q302">
        <v>0</v>
      </c>
      <c r="R302">
        <v>48</v>
      </c>
    </row>
    <row r="303" spans="1:18" hidden="1">
      <c r="A303" t="s">
        <v>4083</v>
      </c>
      <c r="B303" t="s">
        <v>4909</v>
      </c>
      <c r="C303">
        <v>1404</v>
      </c>
      <c r="D303" t="s">
        <v>4910</v>
      </c>
      <c r="E303" t="s">
        <v>4911</v>
      </c>
      <c r="F303" t="s">
        <v>4879</v>
      </c>
      <c r="G303" t="s">
        <v>4880</v>
      </c>
      <c r="H303" t="str">
        <v>Area 2</v>
      </c>
      <c r="I303" t="s">
        <v>4570</v>
      </c>
      <c r="J303" t="str">
        <v>Auto2000</v>
      </c>
      <c r="K303" t="str">
        <v>Auto2000 Northern Sumatera</v>
      </c>
      <c r="L303" s="3" t="str">
        <v>1</v>
      </c>
      <c r="M303" t="str">
        <v>1</v>
      </c>
      <c r="N303">
        <v>1</v>
      </c>
      <c r="O303">
        <v>1</v>
      </c>
      <c r="P303">
        <v>0</v>
      </c>
      <c r="Q303">
        <v>0</v>
      </c>
      <c r="R303">
        <v>38</v>
      </c>
    </row>
    <row r="304" spans="1:18" hidden="1">
      <c r="A304" t="s">
        <v>4083</v>
      </c>
      <c r="B304" t="s">
        <v>4909</v>
      </c>
      <c r="C304">
        <v>1052</v>
      </c>
      <c r="D304" t="s">
        <v>4912</v>
      </c>
      <c r="E304" t="s">
        <v>4913</v>
      </c>
      <c r="F304" t="s">
        <v>4879</v>
      </c>
      <c r="G304" t="s">
        <v>4880</v>
      </c>
      <c r="H304" t="str">
        <v>Area 2</v>
      </c>
      <c r="I304" t="s">
        <v>4570</v>
      </c>
      <c r="J304" t="str">
        <v>Auto2000</v>
      </c>
      <c r="K304" t="str">
        <v>Auto2000 Northern Sumatera</v>
      </c>
      <c r="L304" s="3" t="str">
        <v>1</v>
      </c>
      <c r="M304" t="str">
        <v>1</v>
      </c>
      <c r="N304">
        <v>1</v>
      </c>
      <c r="O304">
        <v>1</v>
      </c>
      <c r="P304">
        <v>0</v>
      </c>
      <c r="Q304">
        <v>0</v>
      </c>
      <c r="R304">
        <v>38</v>
      </c>
    </row>
    <row r="305" spans="1:20" hidden="1">
      <c r="A305" t="s">
        <v>4083</v>
      </c>
      <c r="B305" t="s">
        <v>4909</v>
      </c>
      <c r="C305">
        <v>1048</v>
      </c>
      <c r="D305" t="s">
        <v>4914</v>
      </c>
      <c r="E305" t="s">
        <v>4915</v>
      </c>
      <c r="F305" t="s">
        <v>4879</v>
      </c>
      <c r="G305" t="s">
        <v>4880</v>
      </c>
      <c r="H305" t="str">
        <v>Area 2</v>
      </c>
      <c r="I305" t="s">
        <v>4570</v>
      </c>
      <c r="J305" t="str">
        <v>Auto2000</v>
      </c>
      <c r="K305" t="str">
        <v>Auto2000 Northern Sumatera</v>
      </c>
      <c r="L305" s="3" t="str">
        <v>1</v>
      </c>
      <c r="M305" t="str">
        <v>1</v>
      </c>
      <c r="N305">
        <v>1</v>
      </c>
      <c r="O305">
        <v>1</v>
      </c>
      <c r="P305">
        <v>0</v>
      </c>
      <c r="Q305">
        <v>0</v>
      </c>
      <c r="R305">
        <v>38</v>
      </c>
    </row>
    <row r="306" spans="1:20" hidden="1">
      <c r="A306" t="s">
        <v>4083</v>
      </c>
      <c r="B306" t="s">
        <v>4909</v>
      </c>
      <c r="C306" t="s">
        <v>4916</v>
      </c>
      <c r="D306" t="s">
        <v>4917</v>
      </c>
      <c r="E306" t="s">
        <v>4918</v>
      </c>
      <c r="F306" t="s">
        <v>4919</v>
      </c>
      <c r="G306" t="s">
        <v>4920</v>
      </c>
      <c r="H306" t="str">
        <v>Area 2</v>
      </c>
      <c r="I306" t="s">
        <v>4570</v>
      </c>
      <c r="J306" t="str">
        <v>Perintis Perkasa</v>
      </c>
      <c r="K306" t="str">
        <v>Perintis Perkasa</v>
      </c>
      <c r="L306" s="3">
        <v>0</v>
      </c>
      <c r="M306">
        <v>0</v>
      </c>
      <c r="N306">
        <v>0</v>
      </c>
      <c r="O306">
        <v>0</v>
      </c>
      <c r="P306">
        <v>0</v>
      </c>
      <c r="Q306">
        <v>0</v>
      </c>
      <c r="R306">
        <v>42</v>
      </c>
    </row>
    <row r="307" spans="1:20" hidden="1">
      <c r="A307" t="s">
        <v>4083</v>
      </c>
      <c r="B307" t="s">
        <v>4909</v>
      </c>
      <c r="C307" t="s">
        <v>4921</v>
      </c>
      <c r="D307" t="s">
        <v>4922</v>
      </c>
      <c r="E307" t="s">
        <v>4923</v>
      </c>
      <c r="F307" t="s">
        <v>4919</v>
      </c>
      <c r="G307" t="s">
        <v>4920</v>
      </c>
      <c r="H307" t="str">
        <v>Area 2</v>
      </c>
      <c r="I307" t="s">
        <v>4570</v>
      </c>
      <c r="J307" t="str">
        <v>Perintis Perkasa</v>
      </c>
      <c r="K307" t="str">
        <v>Perintis Perkasa</v>
      </c>
      <c r="L307" s="3">
        <v>0</v>
      </c>
      <c r="M307">
        <v>0</v>
      </c>
      <c r="N307">
        <v>0</v>
      </c>
      <c r="O307">
        <v>0</v>
      </c>
      <c r="P307">
        <v>0</v>
      </c>
      <c r="Q307">
        <v>0</v>
      </c>
      <c r="R307">
        <v>42</v>
      </c>
    </row>
    <row r="308" spans="1:20" hidden="1">
      <c r="A308" t="s">
        <v>4083</v>
      </c>
      <c r="B308" t="s">
        <v>4909</v>
      </c>
      <c r="C308">
        <v>1402</v>
      </c>
      <c r="D308" t="s">
        <v>4924</v>
      </c>
      <c r="E308" t="s">
        <v>4925</v>
      </c>
      <c r="F308" t="s">
        <v>4879</v>
      </c>
      <c r="G308" t="s">
        <v>4880</v>
      </c>
      <c r="H308" t="str">
        <v>Area 2</v>
      </c>
      <c r="I308" t="s">
        <v>4570</v>
      </c>
      <c r="J308" t="str">
        <v>Auto2000</v>
      </c>
      <c r="K308" t="str">
        <v>Auto2000 Northern Sumatera</v>
      </c>
      <c r="L308" s="3" t="str">
        <v>1</v>
      </c>
      <c r="M308" t="str">
        <v>1</v>
      </c>
      <c r="N308">
        <v>1</v>
      </c>
      <c r="O308">
        <v>1</v>
      </c>
      <c r="P308">
        <v>0</v>
      </c>
      <c r="Q308">
        <v>0</v>
      </c>
      <c r="R308">
        <v>38</v>
      </c>
    </row>
    <row r="309" spans="1:20" hidden="1">
      <c r="A309" t="s">
        <v>4083</v>
      </c>
      <c r="B309" t="s">
        <v>4909</v>
      </c>
      <c r="C309" t="s">
        <v>4926</v>
      </c>
      <c r="D309" t="s">
        <v>4927</v>
      </c>
      <c r="E309" t="s">
        <v>4928</v>
      </c>
      <c r="F309" t="s">
        <v>4929</v>
      </c>
      <c r="G309" t="s">
        <v>4930</v>
      </c>
      <c r="H309" t="str">
        <v>Area 2</v>
      </c>
      <c r="I309" t="s">
        <v>4570</v>
      </c>
      <c r="J309" t="str">
        <v>Deltamas</v>
      </c>
      <c r="K309" t="str">
        <v>Deltamas</v>
      </c>
      <c r="L309" s="3">
        <v>0</v>
      </c>
      <c r="M309">
        <v>0</v>
      </c>
      <c r="N309">
        <v>0</v>
      </c>
      <c r="O309">
        <v>0</v>
      </c>
      <c r="P309">
        <v>0</v>
      </c>
      <c r="Q309">
        <v>0</v>
      </c>
      <c r="R309">
        <v>39</v>
      </c>
    </row>
    <row r="310" spans="1:20" hidden="1">
      <c r="A310" t="s">
        <v>4083</v>
      </c>
      <c r="B310" t="s">
        <v>4909</v>
      </c>
      <c r="C310">
        <v>1400</v>
      </c>
      <c r="D310" t="s">
        <v>4931</v>
      </c>
      <c r="E310" t="s">
        <v>4932</v>
      </c>
      <c r="F310" t="s">
        <v>4879</v>
      </c>
      <c r="G310" t="s">
        <v>4880</v>
      </c>
      <c r="H310" t="str">
        <v>Area 2</v>
      </c>
      <c r="I310" t="s">
        <v>4570</v>
      </c>
      <c r="J310" t="str">
        <v>Auto2000</v>
      </c>
      <c r="K310" t="str">
        <v>Auto2000 Northern Sumatera</v>
      </c>
      <c r="L310" s="3" t="str">
        <v>1</v>
      </c>
      <c r="M310" t="str">
        <v>1</v>
      </c>
      <c r="N310">
        <v>1</v>
      </c>
      <c r="O310">
        <v>1</v>
      </c>
      <c r="P310">
        <v>0</v>
      </c>
      <c r="Q310">
        <v>0</v>
      </c>
      <c r="R310">
        <v>38</v>
      </c>
    </row>
    <row r="311" spans="1:20" hidden="1">
      <c r="A311" t="s">
        <v>4083</v>
      </c>
      <c r="B311" t="s">
        <v>4909</v>
      </c>
      <c r="C311" t="s">
        <v>4933</v>
      </c>
      <c r="D311" t="s">
        <v>4934</v>
      </c>
      <c r="E311" t="s">
        <v>4935</v>
      </c>
      <c r="F311" t="s">
        <v>4936</v>
      </c>
      <c r="G311" t="s">
        <v>4937</v>
      </c>
      <c r="H311" t="str">
        <v>Area 2</v>
      </c>
      <c r="I311" t="s">
        <v>4570</v>
      </c>
      <c r="J311" t="str">
        <v>Sutan Indo</v>
      </c>
      <c r="K311" t="str">
        <v>Sutan Indo</v>
      </c>
      <c r="L311" s="3">
        <v>0</v>
      </c>
      <c r="M311">
        <v>0</v>
      </c>
      <c r="N311">
        <v>0</v>
      </c>
      <c r="O311">
        <v>0</v>
      </c>
      <c r="P311">
        <v>0</v>
      </c>
      <c r="Q311">
        <v>0</v>
      </c>
      <c r="R311">
        <v>43</v>
      </c>
    </row>
    <row r="312" spans="1:20" hidden="1">
      <c r="A312" t="s">
        <v>4083</v>
      </c>
      <c r="B312" t="s">
        <v>4909</v>
      </c>
      <c r="C312">
        <v>1045</v>
      </c>
      <c r="D312" t="s">
        <v>4938</v>
      </c>
      <c r="E312" t="s">
        <v>4939</v>
      </c>
      <c r="F312" t="s">
        <v>4879</v>
      </c>
      <c r="G312" t="s">
        <v>4880</v>
      </c>
      <c r="H312" t="str">
        <v>Area 2</v>
      </c>
      <c r="I312" t="s">
        <v>4570</v>
      </c>
      <c r="J312" t="str">
        <v>Auto2000</v>
      </c>
      <c r="K312" t="str">
        <v>Auto2000 Northern Sumatera</v>
      </c>
      <c r="L312" s="3" t="str">
        <v>1</v>
      </c>
      <c r="M312" t="str">
        <v>1</v>
      </c>
      <c r="N312">
        <v>1</v>
      </c>
      <c r="O312">
        <v>1</v>
      </c>
      <c r="P312">
        <v>0</v>
      </c>
      <c r="Q312">
        <v>0</v>
      </c>
      <c r="R312">
        <v>38</v>
      </c>
    </row>
    <row r="313" spans="1:20" hidden="1">
      <c r="A313" t="s">
        <v>4083</v>
      </c>
      <c r="B313" t="s">
        <v>4909</v>
      </c>
      <c r="C313">
        <v>1407</v>
      </c>
      <c r="D313" t="s">
        <v>4940</v>
      </c>
      <c r="E313" t="s">
        <v>4941</v>
      </c>
      <c r="F313" t="s">
        <v>4879</v>
      </c>
      <c r="G313" t="s">
        <v>4880</v>
      </c>
      <c r="H313" t="str">
        <v>Area 2</v>
      </c>
      <c r="I313" t="s">
        <v>4570</v>
      </c>
      <c r="J313" t="str">
        <v>Auto2000</v>
      </c>
      <c r="K313" t="str">
        <v>Auto2000 Northern Sumatera</v>
      </c>
      <c r="L313" s="3" t="str">
        <v>1</v>
      </c>
      <c r="M313" t="str">
        <v>1</v>
      </c>
      <c r="N313">
        <v>1</v>
      </c>
      <c r="O313">
        <v>1</v>
      </c>
      <c r="P313">
        <v>0</v>
      </c>
      <c r="Q313">
        <v>0</v>
      </c>
      <c r="R313">
        <v>38</v>
      </c>
    </row>
    <row r="314" spans="1:20" hidden="1">
      <c r="A314" t="s">
        <v>4083</v>
      </c>
      <c r="B314" t="s">
        <v>4909</v>
      </c>
      <c r="C314">
        <v>1406</v>
      </c>
      <c r="D314" t="s">
        <v>4942</v>
      </c>
      <c r="E314" t="s">
        <v>4943</v>
      </c>
      <c r="F314" t="s">
        <v>4879</v>
      </c>
      <c r="G314" t="s">
        <v>4880</v>
      </c>
      <c r="H314" t="str">
        <v>Area 2</v>
      </c>
      <c r="I314" t="s">
        <v>4570</v>
      </c>
      <c r="J314" t="str">
        <v>Auto2000</v>
      </c>
      <c r="K314" t="str">
        <v>Auto2000 Northern Sumatera</v>
      </c>
      <c r="L314" s="3" t="str">
        <v>1</v>
      </c>
      <c r="M314" t="str">
        <v>1</v>
      </c>
      <c r="N314">
        <v>1</v>
      </c>
      <c r="O314">
        <v>1</v>
      </c>
      <c r="P314">
        <v>0</v>
      </c>
      <c r="Q314">
        <v>0</v>
      </c>
      <c r="R314">
        <v>38</v>
      </c>
    </row>
    <row r="315" spans="1:20" hidden="1">
      <c r="A315" t="s">
        <v>4083</v>
      </c>
      <c r="B315" t="s">
        <v>4909</v>
      </c>
      <c r="C315" t="s">
        <v>4944</v>
      </c>
      <c r="D315" t="s">
        <v>4945</v>
      </c>
      <c r="E315" t="s">
        <v>4920</v>
      </c>
      <c r="F315" t="s">
        <v>4919</v>
      </c>
      <c r="G315" t="s">
        <v>4920</v>
      </c>
      <c r="H315" t="str">
        <v>Area 2</v>
      </c>
      <c r="I315" t="s">
        <v>4570</v>
      </c>
      <c r="J315" t="str">
        <v>Perintis Perkasa</v>
      </c>
      <c r="K315" t="str">
        <v>Perintis Perkasa</v>
      </c>
      <c r="L315" s="3">
        <v>0</v>
      </c>
      <c r="M315">
        <v>0</v>
      </c>
      <c r="N315">
        <v>0</v>
      </c>
      <c r="O315">
        <v>0</v>
      </c>
      <c r="P315">
        <v>0</v>
      </c>
      <c r="Q315">
        <v>0</v>
      </c>
      <c r="R315">
        <v>42</v>
      </c>
    </row>
    <row r="316" spans="1:20" hidden="1">
      <c r="A316" t="s">
        <v>4083</v>
      </c>
      <c r="B316" t="s">
        <v>4909</v>
      </c>
      <c r="C316">
        <v>1047</v>
      </c>
      <c r="D316" t="s">
        <v>4946</v>
      </c>
      <c r="E316" t="s">
        <v>4947</v>
      </c>
      <c r="F316" t="s">
        <v>4879</v>
      </c>
      <c r="G316" t="s">
        <v>4880</v>
      </c>
      <c r="H316" t="str">
        <v>Area 2</v>
      </c>
      <c r="I316" t="s">
        <v>4570</v>
      </c>
      <c r="J316" t="str">
        <v>Auto2000</v>
      </c>
      <c r="K316" t="str">
        <v>Auto2000 Northern Sumatera</v>
      </c>
      <c r="L316" s="3" t="str">
        <v>1</v>
      </c>
      <c r="M316" t="str">
        <v>1</v>
      </c>
      <c r="N316">
        <v>1</v>
      </c>
      <c r="O316">
        <v>1</v>
      </c>
      <c r="P316">
        <v>0</v>
      </c>
      <c r="Q316">
        <v>0</v>
      </c>
      <c r="R316">
        <v>38</v>
      </c>
    </row>
    <row r="317" spans="1:20" hidden="1">
      <c r="A317" t="s">
        <v>4083</v>
      </c>
      <c r="B317" t="s">
        <v>4909</v>
      </c>
      <c r="C317">
        <v>1051</v>
      </c>
      <c r="D317" t="s">
        <v>4948</v>
      </c>
      <c r="E317" t="s">
        <v>4949</v>
      </c>
      <c r="F317" t="s">
        <v>4879</v>
      </c>
      <c r="G317" t="s">
        <v>4880</v>
      </c>
      <c r="H317" t="str">
        <v>Area 2</v>
      </c>
      <c r="I317" t="s">
        <v>4570</v>
      </c>
      <c r="J317" t="str">
        <v>Auto2000</v>
      </c>
      <c r="K317" t="str">
        <v>Auto2000 Northern Sumatera</v>
      </c>
      <c r="L317" s="3" t="str">
        <v>1</v>
      </c>
      <c r="M317" t="str">
        <v>1</v>
      </c>
      <c r="N317">
        <v>1</v>
      </c>
      <c r="O317">
        <v>1</v>
      </c>
      <c r="P317">
        <v>0</v>
      </c>
      <c r="Q317">
        <v>0</v>
      </c>
      <c r="R317">
        <v>38</v>
      </c>
    </row>
    <row r="318" spans="1:20" hidden="1">
      <c r="A318" t="s">
        <v>4950</v>
      </c>
      <c r="B318" t="s">
        <v>4951</v>
      </c>
      <c r="C318" t="s">
        <v>3054</v>
      </c>
      <c r="E318" t="s">
        <v>4952</v>
      </c>
      <c r="F318" t="s">
        <v>4951</v>
      </c>
      <c r="G318" t="s">
        <v>4953</v>
      </c>
      <c r="H318" t="str">
        <v>Area 6</v>
      </c>
      <c r="I318" t="s">
        <v>4951</v>
      </c>
      <c r="J318" t="str">
        <v>TAM</v>
      </c>
      <c r="K318" t="str">
        <v>TAM</v>
      </c>
      <c r="L318" s="3">
        <v>0</v>
      </c>
      <c r="M318">
        <v>0</v>
      </c>
      <c r="N318">
        <v>0</v>
      </c>
      <c r="O318">
        <v>0</v>
      </c>
      <c r="P318">
        <v>1</v>
      </c>
      <c r="Q318">
        <v>1</v>
      </c>
      <c r="R318" t="e">
        <v>#N/A</v>
      </c>
      <c r="T318" t="s">
        <v>3054</v>
      </c>
    </row>
    <row r="319" spans="1:20" hidden="1">
      <c r="A319" t="s">
        <v>4950</v>
      </c>
      <c r="B319" t="s">
        <v>4951</v>
      </c>
      <c r="C319" t="s">
        <v>4954</v>
      </c>
      <c r="E319" t="s">
        <v>4955</v>
      </c>
      <c r="F319" t="s">
        <v>4951</v>
      </c>
      <c r="G319" t="s">
        <v>4953</v>
      </c>
      <c r="H319" t="str">
        <v>Area 6</v>
      </c>
      <c r="I319" t="s">
        <v>4951</v>
      </c>
      <c r="J319" t="str">
        <v>TAM</v>
      </c>
      <c r="K319" t="str">
        <v>TAM</v>
      </c>
      <c r="L319" s="3">
        <v>0</v>
      </c>
      <c r="M319">
        <v>0</v>
      </c>
      <c r="N319">
        <v>0</v>
      </c>
      <c r="O319">
        <v>0</v>
      </c>
      <c r="P319">
        <v>1</v>
      </c>
      <c r="Q319">
        <v>1</v>
      </c>
      <c r="R319" t="e">
        <v>#N/A</v>
      </c>
      <c r="T319" t="s">
        <v>4956</v>
      </c>
    </row>
    <row r="320" spans="1:20" hidden="1">
      <c r="A320" t="s">
        <v>4950</v>
      </c>
      <c r="B320" t="s">
        <v>4951</v>
      </c>
      <c r="C320" t="s">
        <v>4957</v>
      </c>
      <c r="E320" t="s">
        <v>4958</v>
      </c>
      <c r="F320" t="s">
        <v>4951</v>
      </c>
      <c r="G320" t="s">
        <v>4953</v>
      </c>
      <c r="H320" t="str">
        <v>Area 6</v>
      </c>
      <c r="I320" t="s">
        <v>4951</v>
      </c>
      <c r="J320" t="str">
        <v>TAM</v>
      </c>
      <c r="K320" t="str">
        <v>TAM</v>
      </c>
      <c r="L320" s="3">
        <v>0</v>
      </c>
      <c r="M320">
        <v>0</v>
      </c>
      <c r="N320">
        <v>0</v>
      </c>
      <c r="O320">
        <v>0</v>
      </c>
      <c r="P320">
        <v>1</v>
      </c>
      <c r="Q320">
        <v>1</v>
      </c>
      <c r="R320" t="e">
        <v>#N/A</v>
      </c>
      <c r="T320" t="s">
        <v>4956</v>
      </c>
    </row>
    <row r="321" spans="1:20" hidden="1">
      <c r="A321" t="s">
        <v>4950</v>
      </c>
      <c r="B321" t="s">
        <v>4951</v>
      </c>
      <c r="C321" t="s">
        <v>4959</v>
      </c>
      <c r="E321" t="s">
        <v>4960</v>
      </c>
      <c r="F321" t="s">
        <v>4951</v>
      </c>
      <c r="G321" t="s">
        <v>4953</v>
      </c>
      <c r="H321" t="str">
        <v>Area 6</v>
      </c>
      <c r="I321" t="s">
        <v>4951</v>
      </c>
      <c r="J321" t="str">
        <v>TAM</v>
      </c>
      <c r="K321" t="str">
        <v>TAM</v>
      </c>
      <c r="L321" s="3">
        <v>0</v>
      </c>
      <c r="M321">
        <v>0</v>
      </c>
      <c r="N321">
        <v>0</v>
      </c>
      <c r="O321">
        <v>0</v>
      </c>
      <c r="P321">
        <v>1</v>
      </c>
      <c r="Q321">
        <v>1</v>
      </c>
      <c r="R321" t="e">
        <v>#N/A</v>
      </c>
      <c r="T321" t="s">
        <v>4959</v>
      </c>
    </row>
    <row r="322" spans="1:20" hidden="1">
      <c r="A322" t="s">
        <v>4950</v>
      </c>
      <c r="B322" t="s">
        <v>4951</v>
      </c>
      <c r="C322" t="s">
        <v>4961</v>
      </c>
      <c r="E322" t="s">
        <v>4962</v>
      </c>
      <c r="F322" t="s">
        <v>4951</v>
      </c>
      <c r="G322" t="s">
        <v>4953</v>
      </c>
      <c r="H322" t="str">
        <v>Area 6</v>
      </c>
      <c r="I322" t="e">
        <v>#N/A</v>
      </c>
      <c r="J322" t="str">
        <v>TAM</v>
      </c>
      <c r="K322" t="str">
        <v>TAM</v>
      </c>
      <c r="L322" s="3">
        <v>0</v>
      </c>
      <c r="M322">
        <v>0</v>
      </c>
      <c r="N322">
        <v>0</v>
      </c>
      <c r="O322">
        <v>0</v>
      </c>
      <c r="P322">
        <v>1</v>
      </c>
      <c r="Q322">
        <v>1</v>
      </c>
      <c r="R322" t="e">
        <v>#N/A</v>
      </c>
      <c r="T322" t="s">
        <v>4956</v>
      </c>
    </row>
    <row r="323" spans="1:20" hidden="1">
      <c r="A323" t="s">
        <v>4950</v>
      </c>
      <c r="B323" t="s">
        <v>4951</v>
      </c>
      <c r="C323" t="s">
        <v>4963</v>
      </c>
      <c r="E323" t="s">
        <v>4964</v>
      </c>
      <c r="F323" t="s">
        <v>4951</v>
      </c>
      <c r="G323" t="s">
        <v>4953</v>
      </c>
      <c r="H323" t="str">
        <v>Area 6</v>
      </c>
      <c r="I323" t="e">
        <v>#N/A</v>
      </c>
      <c r="J323" t="str">
        <v>TAM</v>
      </c>
      <c r="K323" t="str">
        <v>TAM</v>
      </c>
      <c r="L323" s="3">
        <v>0</v>
      </c>
      <c r="M323">
        <v>0</v>
      </c>
      <c r="N323">
        <v>0</v>
      </c>
      <c r="O323">
        <v>0</v>
      </c>
      <c r="P323">
        <v>1</v>
      </c>
      <c r="Q323">
        <v>1</v>
      </c>
      <c r="R323" t="e">
        <v>#N/A</v>
      </c>
      <c r="T323" t="s">
        <v>4956</v>
      </c>
    </row>
    <row r="324" spans="1:20" hidden="1">
      <c r="A324" t="s">
        <v>4950</v>
      </c>
      <c r="B324" t="s">
        <v>4951</v>
      </c>
      <c r="C324" t="s">
        <v>4965</v>
      </c>
      <c r="E324" t="s">
        <v>4966</v>
      </c>
      <c r="F324" t="s">
        <v>4951</v>
      </c>
      <c r="G324" t="s">
        <v>4953</v>
      </c>
      <c r="H324" t="str">
        <v>Area 6</v>
      </c>
      <c r="I324" t="e">
        <v>#N/A</v>
      </c>
      <c r="J324" t="str">
        <v>TAM</v>
      </c>
      <c r="K324" t="str">
        <v>TAM</v>
      </c>
      <c r="L324" s="3">
        <v>0</v>
      </c>
      <c r="M324">
        <v>0</v>
      </c>
      <c r="N324">
        <v>0</v>
      </c>
      <c r="O324">
        <v>0</v>
      </c>
      <c r="P324">
        <v>1</v>
      </c>
      <c r="Q324">
        <v>1</v>
      </c>
      <c r="R324" t="e">
        <v>#N/A</v>
      </c>
      <c r="T324" t="s">
        <v>4956</v>
      </c>
    </row>
    <row r="325" spans="1:20" hidden="1">
      <c r="A325" t="s">
        <v>4950</v>
      </c>
      <c r="B325" t="s">
        <v>4967</v>
      </c>
      <c r="C325" t="s">
        <v>4968</v>
      </c>
      <c r="E325" t="s">
        <v>4968</v>
      </c>
      <c r="F325" t="s">
        <v>4951</v>
      </c>
      <c r="G325" t="s">
        <v>4953</v>
      </c>
      <c r="H325" t="str">
        <v>Area 6</v>
      </c>
      <c r="I325" t="e">
        <v>#N/A</v>
      </c>
      <c r="J325" t="str">
        <v>TAM</v>
      </c>
      <c r="K325" t="str">
        <v>TAM</v>
      </c>
      <c r="L325" s="3">
        <v>0</v>
      </c>
      <c r="M325">
        <v>0</v>
      </c>
      <c r="N325">
        <v>0</v>
      </c>
      <c r="O325">
        <v>0</v>
      </c>
      <c r="P325">
        <v>1</v>
      </c>
      <c r="Q325">
        <v>1</v>
      </c>
      <c r="R325" t="e">
        <v>#N/A</v>
      </c>
    </row>
    <row r="326" spans="1:20" hidden="1">
      <c r="A326" t="s">
        <v>4950</v>
      </c>
      <c r="B326" t="s">
        <v>4967</v>
      </c>
      <c r="C326" t="s">
        <v>4969</v>
      </c>
      <c r="E326" t="s">
        <v>4970</v>
      </c>
      <c r="F326" t="s">
        <v>4951</v>
      </c>
      <c r="G326" t="s">
        <v>4953</v>
      </c>
      <c r="H326" t="str">
        <v>Area 6</v>
      </c>
      <c r="I326" t="e">
        <v>#N/A</v>
      </c>
      <c r="J326" t="str">
        <v>TAM</v>
      </c>
      <c r="K326" t="str">
        <v>TAM</v>
      </c>
      <c r="L326" s="3">
        <v>0</v>
      </c>
      <c r="M326">
        <v>0</v>
      </c>
      <c r="N326">
        <v>0</v>
      </c>
      <c r="O326">
        <v>0</v>
      </c>
      <c r="P326">
        <v>1</v>
      </c>
      <c r="Q326">
        <v>1</v>
      </c>
      <c r="R326" t="e">
        <v>#N/A</v>
      </c>
      <c r="T326" t="s">
        <v>4956</v>
      </c>
    </row>
    <row r="327" spans="1:20" hidden="1">
      <c r="A327" t="s">
        <v>4950</v>
      </c>
      <c r="B327" t="s">
        <v>4967</v>
      </c>
      <c r="C327" t="s">
        <v>4971</v>
      </c>
      <c r="E327" t="s">
        <v>4972</v>
      </c>
      <c r="F327" t="s">
        <v>4951</v>
      </c>
      <c r="G327" t="s">
        <v>4953</v>
      </c>
      <c r="H327" t="str">
        <v>Area 6</v>
      </c>
      <c r="I327" t="e">
        <v>#N/A</v>
      </c>
      <c r="J327" t="str">
        <v>TAM</v>
      </c>
      <c r="K327" t="str">
        <v>TAM</v>
      </c>
      <c r="L327" s="3">
        <v>0</v>
      </c>
      <c r="M327">
        <v>0</v>
      </c>
      <c r="N327">
        <v>0</v>
      </c>
      <c r="O327">
        <v>0</v>
      </c>
      <c r="P327">
        <v>1</v>
      </c>
      <c r="Q327">
        <v>1</v>
      </c>
      <c r="R327" t="e">
        <v>#N/A</v>
      </c>
      <c r="T327" t="s">
        <v>4956</v>
      </c>
    </row>
    <row r="328" spans="1:20" hidden="1">
      <c r="A328" t="s">
        <v>4950</v>
      </c>
      <c r="B328" t="s">
        <v>4967</v>
      </c>
      <c r="C328" t="s">
        <v>4973</v>
      </c>
      <c r="E328" t="s">
        <v>4974</v>
      </c>
      <c r="F328" t="s">
        <v>4951</v>
      </c>
      <c r="G328" t="s">
        <v>4953</v>
      </c>
      <c r="H328" t="str">
        <v>Area 6</v>
      </c>
      <c r="I328" t="e">
        <v>#N/A</v>
      </c>
      <c r="J328" t="str">
        <v>TAM</v>
      </c>
      <c r="K328" t="str">
        <v>TAM</v>
      </c>
      <c r="L328" s="3">
        <v>0</v>
      </c>
      <c r="M328">
        <v>0</v>
      </c>
      <c r="N328">
        <v>0</v>
      </c>
      <c r="O328">
        <v>0</v>
      </c>
      <c r="P328">
        <v>1</v>
      </c>
      <c r="Q328">
        <v>1</v>
      </c>
      <c r="R328" t="e">
        <v>#N/A</v>
      </c>
      <c r="T328" t="s">
        <v>4956</v>
      </c>
    </row>
    <row r="329" spans="1:20" hidden="1">
      <c r="A329" t="s">
        <v>4950</v>
      </c>
      <c r="B329" t="s">
        <v>4967</v>
      </c>
      <c r="C329" t="s">
        <v>4975</v>
      </c>
      <c r="E329" t="s">
        <v>4976</v>
      </c>
      <c r="F329" t="s">
        <v>4951</v>
      </c>
      <c r="G329" t="s">
        <v>4953</v>
      </c>
      <c r="H329" t="str">
        <v>Area 6</v>
      </c>
      <c r="I329" t="e">
        <v>#N/A</v>
      </c>
      <c r="J329" t="str">
        <v>TAM</v>
      </c>
      <c r="K329" t="str">
        <v>TAM</v>
      </c>
      <c r="L329" s="3">
        <v>0</v>
      </c>
      <c r="M329">
        <v>0</v>
      </c>
      <c r="N329">
        <v>0</v>
      </c>
      <c r="O329">
        <v>0</v>
      </c>
      <c r="P329">
        <v>1</v>
      </c>
      <c r="Q329">
        <v>1</v>
      </c>
      <c r="R329" t="e">
        <v>#N/A</v>
      </c>
      <c r="T329" t="s">
        <v>4956</v>
      </c>
    </row>
    <row r="330" spans="1:20" hidden="1">
      <c r="A330" t="s">
        <v>4950</v>
      </c>
      <c r="B330" t="s">
        <v>4967</v>
      </c>
      <c r="C330" t="s">
        <v>4977</v>
      </c>
      <c r="E330" t="s">
        <v>4978</v>
      </c>
      <c r="F330" t="s">
        <v>4951</v>
      </c>
      <c r="G330" t="s">
        <v>4953</v>
      </c>
      <c r="H330" t="str">
        <v>Area 6</v>
      </c>
      <c r="I330" t="e">
        <v>#N/A</v>
      </c>
      <c r="J330" t="str">
        <v>TAM</v>
      </c>
      <c r="K330" t="str">
        <v>TAM</v>
      </c>
      <c r="L330" s="3">
        <v>0</v>
      </c>
      <c r="M330">
        <v>0</v>
      </c>
      <c r="N330">
        <v>0</v>
      </c>
      <c r="O330">
        <v>0</v>
      </c>
      <c r="P330">
        <v>1</v>
      </c>
      <c r="Q330">
        <v>1</v>
      </c>
      <c r="R330" t="e">
        <v>#N/A</v>
      </c>
      <c r="T330" t="s">
        <v>4956</v>
      </c>
    </row>
    <row r="331" spans="1:20" hidden="1">
      <c r="A331" t="s">
        <v>4950</v>
      </c>
      <c r="B331" t="s">
        <v>4967</v>
      </c>
      <c r="C331" t="s">
        <v>4977</v>
      </c>
      <c r="E331" t="s">
        <v>4978</v>
      </c>
      <c r="F331" t="s">
        <v>4951</v>
      </c>
      <c r="G331" t="s">
        <v>4979</v>
      </c>
      <c r="H331" t="str">
        <v>Area 6</v>
      </c>
      <c r="I331" t="e">
        <v>#N/A</v>
      </c>
      <c r="J331" t="str">
        <v>TAM</v>
      </c>
      <c r="K331">
        <v>0</v>
      </c>
      <c r="L331" s="3">
        <v>0</v>
      </c>
      <c r="M331">
        <v>0</v>
      </c>
      <c r="N331">
        <v>0</v>
      </c>
      <c r="O331">
        <v>0</v>
      </c>
      <c r="P331">
        <v>1</v>
      </c>
      <c r="Q331">
        <v>1</v>
      </c>
      <c r="R331" t="e">
        <v>#N/A</v>
      </c>
      <c r="T331" t="s">
        <v>4956</v>
      </c>
    </row>
    <row r="332" spans="1:20" hidden="1">
      <c r="A332">
        <v>2</v>
      </c>
      <c r="B332" t="s">
        <v>4713</v>
      </c>
      <c r="C332">
        <v>3063</v>
      </c>
      <c r="D332" s="57" t="s">
        <v>4980</v>
      </c>
      <c r="E332" t="s">
        <v>4715</v>
      </c>
      <c r="F332" t="s">
        <v>4554</v>
      </c>
      <c r="G332" s="88" t="s">
        <v>4716</v>
      </c>
      <c r="H332" t="str">
        <v>Area 2</v>
      </c>
      <c r="I332" t="s">
        <v>4717</v>
      </c>
      <c r="J332" t="str">
        <v>Agung Toyota</v>
      </c>
      <c r="K332" t="str">
        <v>Agung Toyota Southern Sumatera Batam</v>
      </c>
      <c r="L332" t="str">
        <v>2</v>
      </c>
      <c r="M332" t="str">
        <v>2</v>
      </c>
      <c r="N332">
        <v>0</v>
      </c>
      <c r="O332">
        <v>0</v>
      </c>
      <c r="P332">
        <v>0</v>
      </c>
      <c r="Q332">
        <v>0</v>
      </c>
      <c r="R332">
        <v>44</v>
      </c>
    </row>
    <row r="333" spans="1:20" hidden="1">
      <c r="A333">
        <v>2</v>
      </c>
      <c r="B333" t="s">
        <v>4713</v>
      </c>
      <c r="C333">
        <v>3062</v>
      </c>
      <c r="D333" s="57" t="s">
        <v>4981</v>
      </c>
      <c r="E333" t="s">
        <v>4724</v>
      </c>
      <c r="F333" t="s">
        <v>4554</v>
      </c>
      <c r="G333" s="88" t="s">
        <v>4716</v>
      </c>
      <c r="H333" t="str">
        <v>Area 2</v>
      </c>
      <c r="I333" t="s">
        <v>4717</v>
      </c>
      <c r="J333" t="str">
        <v>Agung Toyota</v>
      </c>
      <c r="K333" t="str">
        <v>Agung Toyota Southern Sumatera Batam</v>
      </c>
      <c r="L333" t="str">
        <v>2</v>
      </c>
      <c r="M333" t="str">
        <v>2</v>
      </c>
      <c r="N333">
        <v>0</v>
      </c>
      <c r="O333">
        <v>0</v>
      </c>
      <c r="P333">
        <v>0</v>
      </c>
      <c r="Q333">
        <v>0</v>
      </c>
      <c r="R333">
        <v>44</v>
      </c>
    </row>
    <row r="334" spans="1:20" hidden="1">
      <c r="A334">
        <v>2</v>
      </c>
      <c r="B334" t="s">
        <v>4713</v>
      </c>
      <c r="C334">
        <v>3105</v>
      </c>
      <c r="D334" s="57" t="s">
        <v>4982</v>
      </c>
      <c r="E334" t="s">
        <v>4722</v>
      </c>
      <c r="F334" t="s">
        <v>4554</v>
      </c>
      <c r="G334" s="88" t="s">
        <v>4716</v>
      </c>
      <c r="H334" t="str">
        <v>Area 2</v>
      </c>
      <c r="I334" t="s">
        <v>4717</v>
      </c>
      <c r="J334" t="str">
        <v>Agung Toyota</v>
      </c>
      <c r="K334" t="str">
        <v>Agung Toyota Southern Sumatera Batam</v>
      </c>
      <c r="L334" t="str">
        <v>2</v>
      </c>
      <c r="M334" t="str">
        <v>2</v>
      </c>
      <c r="N334">
        <v>0</v>
      </c>
      <c r="O334">
        <v>0</v>
      </c>
      <c r="P334">
        <v>0</v>
      </c>
      <c r="Q334">
        <v>0</v>
      </c>
      <c r="R334">
        <v>44</v>
      </c>
    </row>
    <row r="335" spans="1:20" hidden="1">
      <c r="A335">
        <v>1</v>
      </c>
      <c r="B335" t="s">
        <v>4157</v>
      </c>
      <c r="C335">
        <v>1115</v>
      </c>
      <c r="D335" t="s">
        <v>4983</v>
      </c>
      <c r="E335" t="s">
        <v>4984</v>
      </c>
      <c r="F335" t="s">
        <v>4081</v>
      </c>
      <c r="G335" t="s">
        <v>4082</v>
      </c>
      <c r="H335" t="str">
        <v>Area 1</v>
      </c>
      <c r="J335" t="str">
        <v>Auto2000</v>
      </c>
      <c r="K335" t="str">
        <v>Auto2000</v>
      </c>
      <c r="L335" t="str">
        <v>1</v>
      </c>
      <c r="M335" t="str">
        <v>1</v>
      </c>
      <c r="N335">
        <v>1</v>
      </c>
      <c r="O335">
        <v>1</v>
      </c>
      <c r="P335">
        <v>0</v>
      </c>
      <c r="Q335">
        <v>0</v>
      </c>
      <c r="R335">
        <v>3</v>
      </c>
    </row>
    <row r="336" spans="1:20" hidden="1">
      <c r="A336">
        <v>1</v>
      </c>
      <c r="B336" t="s">
        <v>4090</v>
      </c>
      <c r="C336" t="s">
        <v>4985</v>
      </c>
      <c r="D336" t="s">
        <v>4986</v>
      </c>
      <c r="E336" t="s">
        <v>4987</v>
      </c>
      <c r="F336" t="s">
        <v>4332</v>
      </c>
      <c r="G336" t="s">
        <v>4333</v>
      </c>
      <c r="H336" t="str">
        <v>Area 1</v>
      </c>
      <c r="J336" t="str">
        <v>Setiajaya Toyota</v>
      </c>
      <c r="K336" t="str">
        <v>Setiajaya Toyota</v>
      </c>
      <c r="L336">
        <v>0</v>
      </c>
      <c r="M336">
        <v>0</v>
      </c>
      <c r="N336">
        <v>0</v>
      </c>
      <c r="O336">
        <v>0</v>
      </c>
      <c r="P336">
        <v>0</v>
      </c>
      <c r="Q336">
        <v>0</v>
      </c>
      <c r="R336">
        <v>7</v>
      </c>
    </row>
    <row r="337" spans="8:18" hidden="1">
      <c r="H337" t="e">
        <v>#N/A</v>
      </c>
      <c r="J337">
        <v>0</v>
      </c>
      <c r="K337">
        <v>0</v>
      </c>
      <c r="L337">
        <v>0</v>
      </c>
      <c r="M337">
        <v>0</v>
      </c>
      <c r="N337">
        <v>0</v>
      </c>
      <c r="O337">
        <v>0</v>
      </c>
      <c r="P337" t="e">
        <v>#N/A</v>
      </c>
      <c r="Q337">
        <v>0</v>
      </c>
      <c r="R337" t="e">
        <v>#N/A</v>
      </c>
    </row>
    <row r="338" spans="8:18" hidden="1">
      <c r="H338" t="e">
        <v>#N/A</v>
      </c>
      <c r="J338">
        <v>0</v>
      </c>
      <c r="K338">
        <v>0</v>
      </c>
      <c r="L338">
        <v>0</v>
      </c>
      <c r="M338">
        <v>0</v>
      </c>
      <c r="N338">
        <v>0</v>
      </c>
      <c r="O338">
        <v>0</v>
      </c>
      <c r="P338" t="e">
        <v>#N/A</v>
      </c>
      <c r="Q338">
        <v>0</v>
      </c>
      <c r="R338" t="e">
        <v>#N/A</v>
      </c>
    </row>
    <row r="339" spans="8:18" hidden="1">
      <c r="H339" t="e">
        <v>#N/A</v>
      </c>
      <c r="J339">
        <v>0</v>
      </c>
      <c r="K339">
        <v>0</v>
      </c>
      <c r="L339">
        <v>0</v>
      </c>
      <c r="M339">
        <v>0</v>
      </c>
      <c r="N339">
        <v>0</v>
      </c>
      <c r="O339">
        <v>0</v>
      </c>
      <c r="P339" t="e">
        <v>#N/A</v>
      </c>
      <c r="Q339">
        <v>0</v>
      </c>
      <c r="R339" t="e">
        <v>#N/A</v>
      </c>
    </row>
    <row r="340" spans="8:18" hidden="1">
      <c r="H340" t="e">
        <v>#N/A</v>
      </c>
      <c r="J340">
        <v>0</v>
      </c>
      <c r="K340">
        <v>0</v>
      </c>
      <c r="L340">
        <v>0</v>
      </c>
      <c r="M340">
        <v>0</v>
      </c>
      <c r="N340">
        <v>0</v>
      </c>
      <c r="O340">
        <v>0</v>
      </c>
      <c r="P340" t="e">
        <v>#N/A</v>
      </c>
      <c r="Q340">
        <v>0</v>
      </c>
      <c r="R340" t="e">
        <v>#N/A</v>
      </c>
    </row>
    <row r="341" spans="8:18" hidden="1">
      <c r="H341" t="e">
        <v>#N/A</v>
      </c>
      <c r="J341">
        <v>0</v>
      </c>
      <c r="K341">
        <v>0</v>
      </c>
      <c r="L341">
        <v>0</v>
      </c>
      <c r="M341">
        <v>0</v>
      </c>
      <c r="N341">
        <v>0</v>
      </c>
      <c r="O341">
        <v>0</v>
      </c>
      <c r="P341" t="e">
        <v>#N/A</v>
      </c>
      <c r="Q341">
        <v>0</v>
      </c>
      <c r="R341" t="e">
        <v>#N/A</v>
      </c>
    </row>
    <row r="342" spans="8:18" hidden="1">
      <c r="H342" t="e">
        <v>#N/A</v>
      </c>
      <c r="J342">
        <v>0</v>
      </c>
      <c r="K342">
        <v>0</v>
      </c>
      <c r="L342">
        <v>0</v>
      </c>
      <c r="M342">
        <v>0</v>
      </c>
      <c r="N342">
        <v>0</v>
      </c>
      <c r="O342">
        <v>0</v>
      </c>
      <c r="P342" t="e">
        <v>#N/A</v>
      </c>
      <c r="Q342">
        <v>0</v>
      </c>
      <c r="R342" t="e">
        <v>#N/A</v>
      </c>
    </row>
    <row r="343" spans="8:18" hidden="1">
      <c r="H343" t="e">
        <v>#N/A</v>
      </c>
      <c r="J343">
        <v>0</v>
      </c>
      <c r="K343">
        <v>0</v>
      </c>
      <c r="L343">
        <v>0</v>
      </c>
      <c r="M343">
        <v>0</v>
      </c>
      <c r="N343">
        <v>0</v>
      </c>
      <c r="O343">
        <v>0</v>
      </c>
      <c r="P343" t="e">
        <v>#N/A</v>
      </c>
      <c r="Q343">
        <v>0</v>
      </c>
      <c r="R343" t="e">
        <v>#N/A</v>
      </c>
    </row>
    <row r="344" spans="8:18" hidden="1">
      <c r="H344" t="e">
        <v>#N/A</v>
      </c>
      <c r="J344">
        <v>0</v>
      </c>
      <c r="K344">
        <v>0</v>
      </c>
      <c r="L344">
        <v>0</v>
      </c>
      <c r="M344">
        <v>0</v>
      </c>
      <c r="N344">
        <v>0</v>
      </c>
      <c r="O344">
        <v>0</v>
      </c>
      <c r="P344" t="e">
        <v>#N/A</v>
      </c>
      <c r="Q344">
        <v>0</v>
      </c>
      <c r="R344" t="e">
        <v>#N/A</v>
      </c>
    </row>
    <row r="345" spans="8:18" hidden="1">
      <c r="H345" t="e">
        <v>#N/A</v>
      </c>
      <c r="J345">
        <v>0</v>
      </c>
      <c r="K345">
        <v>0</v>
      </c>
      <c r="L345">
        <v>0</v>
      </c>
      <c r="M345">
        <v>0</v>
      </c>
      <c r="N345">
        <v>0</v>
      </c>
      <c r="O345">
        <v>0</v>
      </c>
      <c r="P345" t="e">
        <v>#N/A</v>
      </c>
      <c r="Q345">
        <v>0</v>
      </c>
      <c r="R345" t="e">
        <v>#N/A</v>
      </c>
    </row>
    <row r="346" spans="8:18" hidden="1">
      <c r="H346" t="e">
        <v>#N/A</v>
      </c>
      <c r="J346">
        <v>0</v>
      </c>
      <c r="K346">
        <v>0</v>
      </c>
      <c r="L346">
        <v>0</v>
      </c>
      <c r="M346">
        <v>0</v>
      </c>
      <c r="N346">
        <v>0</v>
      </c>
      <c r="O346">
        <v>0</v>
      </c>
      <c r="P346" t="e">
        <v>#N/A</v>
      </c>
      <c r="Q346">
        <v>0</v>
      </c>
      <c r="R346" t="e">
        <v>#N/A</v>
      </c>
    </row>
    <row r="347" spans="8:18" hidden="1">
      <c r="H347" t="e">
        <v>#N/A</v>
      </c>
      <c r="J347">
        <v>0</v>
      </c>
      <c r="K347">
        <v>0</v>
      </c>
      <c r="L347">
        <v>0</v>
      </c>
      <c r="M347">
        <v>0</v>
      </c>
      <c r="N347">
        <v>0</v>
      </c>
      <c r="O347">
        <v>0</v>
      </c>
      <c r="P347" t="e">
        <v>#N/A</v>
      </c>
      <c r="Q347">
        <v>0</v>
      </c>
      <c r="R347" t="e">
        <v>#N/A</v>
      </c>
    </row>
    <row r="348" spans="8:18" hidden="1">
      <c r="H348" t="e">
        <v>#N/A</v>
      </c>
      <c r="J348">
        <v>0</v>
      </c>
      <c r="K348">
        <v>0</v>
      </c>
      <c r="L348">
        <v>0</v>
      </c>
      <c r="M348">
        <v>0</v>
      </c>
      <c r="N348">
        <v>0</v>
      </c>
      <c r="O348">
        <v>0</v>
      </c>
      <c r="P348" t="e">
        <v>#N/A</v>
      </c>
      <c r="Q348">
        <v>0</v>
      </c>
      <c r="R348" t="e">
        <v>#N/A</v>
      </c>
    </row>
    <row r="349" spans="8:18" hidden="1">
      <c r="H349" t="e">
        <v>#N/A</v>
      </c>
      <c r="J349">
        <v>0</v>
      </c>
      <c r="K349">
        <v>0</v>
      </c>
      <c r="L349">
        <v>0</v>
      </c>
      <c r="M349">
        <v>0</v>
      </c>
      <c r="N349">
        <v>0</v>
      </c>
      <c r="O349">
        <v>0</v>
      </c>
      <c r="P349" t="e">
        <v>#N/A</v>
      </c>
      <c r="Q349">
        <v>0</v>
      </c>
      <c r="R349" t="e">
        <v>#N/A</v>
      </c>
    </row>
    <row r="350" spans="8:18" hidden="1">
      <c r="H350" t="e">
        <v>#N/A</v>
      </c>
      <c r="J350">
        <v>0</v>
      </c>
      <c r="K350">
        <v>0</v>
      </c>
      <c r="L350">
        <v>0</v>
      </c>
      <c r="M350">
        <v>0</v>
      </c>
      <c r="N350">
        <v>0</v>
      </c>
      <c r="O350">
        <v>0</v>
      </c>
      <c r="P350" t="e">
        <v>#N/A</v>
      </c>
      <c r="Q350">
        <v>0</v>
      </c>
      <c r="R350" t="e">
        <v>#N/A</v>
      </c>
    </row>
    <row r="351" spans="8:18" hidden="1">
      <c r="H351" t="e">
        <v>#N/A</v>
      </c>
      <c r="J351">
        <v>0</v>
      </c>
      <c r="K351">
        <v>0</v>
      </c>
      <c r="L351">
        <v>0</v>
      </c>
      <c r="M351">
        <v>0</v>
      </c>
      <c r="N351">
        <v>0</v>
      </c>
      <c r="O351">
        <v>0</v>
      </c>
      <c r="P351" t="e">
        <v>#N/A</v>
      </c>
      <c r="Q351">
        <v>0</v>
      </c>
      <c r="R351" t="e">
        <v>#N/A</v>
      </c>
    </row>
    <row r="352" spans="8:18" hidden="1">
      <c r="H352" t="e">
        <v>#N/A</v>
      </c>
      <c r="J352">
        <v>0</v>
      </c>
      <c r="K352">
        <v>0</v>
      </c>
      <c r="L352">
        <v>0</v>
      </c>
      <c r="M352">
        <v>0</v>
      </c>
      <c r="N352">
        <v>0</v>
      </c>
      <c r="O352">
        <v>0</v>
      </c>
      <c r="P352" t="e">
        <v>#N/A</v>
      </c>
      <c r="Q352">
        <v>0</v>
      </c>
      <c r="R352" t="e">
        <v>#N/A</v>
      </c>
    </row>
    <row r="353" spans="8:18" hidden="1">
      <c r="H353" t="e">
        <v>#N/A</v>
      </c>
      <c r="J353">
        <v>0</v>
      </c>
      <c r="K353">
        <v>0</v>
      </c>
      <c r="L353">
        <v>0</v>
      </c>
      <c r="M353">
        <v>0</v>
      </c>
      <c r="N353">
        <v>0</v>
      </c>
      <c r="O353">
        <v>0</v>
      </c>
      <c r="P353" t="e">
        <v>#N/A</v>
      </c>
      <c r="Q353">
        <v>0</v>
      </c>
      <c r="R353" t="e">
        <v>#N/A</v>
      </c>
    </row>
    <row r="354" spans="8:18" hidden="1">
      <c r="H354" t="e">
        <v>#N/A</v>
      </c>
      <c r="J354">
        <v>0</v>
      </c>
      <c r="K354">
        <v>0</v>
      </c>
      <c r="L354">
        <v>0</v>
      </c>
      <c r="M354">
        <v>0</v>
      </c>
      <c r="N354">
        <v>0</v>
      </c>
      <c r="O354">
        <v>0</v>
      </c>
      <c r="P354" t="e">
        <v>#N/A</v>
      </c>
      <c r="Q354">
        <v>0</v>
      </c>
      <c r="R354" t="e">
        <v>#N/A</v>
      </c>
    </row>
    <row r="355" spans="8:18" hidden="1">
      <c r="H355" t="e">
        <v>#N/A</v>
      </c>
      <c r="J355">
        <v>0</v>
      </c>
      <c r="K355">
        <v>0</v>
      </c>
      <c r="L355">
        <v>0</v>
      </c>
      <c r="M355">
        <v>0</v>
      </c>
      <c r="N355">
        <v>0</v>
      </c>
      <c r="O355">
        <v>0</v>
      </c>
      <c r="P355" t="e">
        <v>#N/A</v>
      </c>
      <c r="Q355">
        <v>0</v>
      </c>
      <c r="R355" t="e">
        <v>#N/A</v>
      </c>
    </row>
    <row r="356" spans="8:18" hidden="1">
      <c r="H356" t="e">
        <v>#N/A</v>
      </c>
      <c r="J356">
        <v>0</v>
      </c>
      <c r="K356">
        <v>0</v>
      </c>
      <c r="L356">
        <v>0</v>
      </c>
      <c r="M356">
        <v>0</v>
      </c>
      <c r="N356">
        <v>0</v>
      </c>
      <c r="O356">
        <v>0</v>
      </c>
      <c r="P356" t="e">
        <v>#N/A</v>
      </c>
      <c r="Q356">
        <v>0</v>
      </c>
      <c r="R356" t="e">
        <v>#N/A</v>
      </c>
    </row>
    <row r="357" spans="8:18" hidden="1">
      <c r="H357" t="e">
        <v>#N/A</v>
      </c>
      <c r="J357">
        <v>0</v>
      </c>
      <c r="K357">
        <v>0</v>
      </c>
      <c r="L357">
        <v>0</v>
      </c>
      <c r="M357">
        <v>0</v>
      </c>
      <c r="N357">
        <v>0</v>
      </c>
      <c r="O357">
        <v>0</v>
      </c>
      <c r="P357" t="e">
        <v>#N/A</v>
      </c>
      <c r="Q357">
        <v>0</v>
      </c>
      <c r="R357" t="e">
        <v>#N/A</v>
      </c>
    </row>
    <row r="358" spans="8:18" hidden="1">
      <c r="H358" t="e">
        <v>#N/A</v>
      </c>
      <c r="J358">
        <v>0</v>
      </c>
      <c r="K358">
        <v>0</v>
      </c>
      <c r="L358">
        <v>0</v>
      </c>
      <c r="M358">
        <v>0</v>
      </c>
      <c r="N358">
        <v>0</v>
      </c>
      <c r="O358">
        <v>0</v>
      </c>
      <c r="P358" t="e">
        <v>#N/A</v>
      </c>
      <c r="Q358">
        <v>0</v>
      </c>
      <c r="R358" t="e">
        <v>#N/A</v>
      </c>
    </row>
    <row r="359" spans="8:18" hidden="1">
      <c r="H359" t="e">
        <v>#N/A</v>
      </c>
      <c r="J359">
        <v>0</v>
      </c>
      <c r="K359">
        <v>0</v>
      </c>
      <c r="L359">
        <v>0</v>
      </c>
      <c r="M359">
        <v>0</v>
      </c>
      <c r="N359">
        <v>0</v>
      </c>
      <c r="O359">
        <v>0</v>
      </c>
      <c r="P359" t="e">
        <v>#N/A</v>
      </c>
      <c r="Q359">
        <v>0</v>
      </c>
      <c r="R359" t="e">
        <v>#N/A</v>
      </c>
    </row>
    <row r="360" spans="8:18" hidden="1">
      <c r="H360" t="e">
        <v>#N/A</v>
      </c>
      <c r="J360">
        <v>0</v>
      </c>
      <c r="K360">
        <v>0</v>
      </c>
      <c r="L360">
        <v>0</v>
      </c>
      <c r="M360">
        <v>0</v>
      </c>
      <c r="N360">
        <v>0</v>
      </c>
      <c r="O360">
        <v>0</v>
      </c>
      <c r="P360" t="e">
        <v>#N/A</v>
      </c>
      <c r="Q360">
        <v>0</v>
      </c>
      <c r="R360" t="e">
        <v>#N/A</v>
      </c>
    </row>
    <row r="361" spans="8:18" hidden="1">
      <c r="H361" t="e">
        <v>#N/A</v>
      </c>
      <c r="J361">
        <v>0</v>
      </c>
      <c r="K361">
        <v>0</v>
      </c>
      <c r="L361">
        <v>0</v>
      </c>
      <c r="M361">
        <v>0</v>
      </c>
      <c r="N361">
        <v>0</v>
      </c>
      <c r="O361">
        <v>0</v>
      </c>
      <c r="P361" t="e">
        <v>#N/A</v>
      </c>
      <c r="Q361">
        <v>0</v>
      </c>
      <c r="R361" t="e">
        <v>#N/A</v>
      </c>
    </row>
    <row r="362" spans="8:18" hidden="1">
      <c r="H362" t="e">
        <v>#N/A</v>
      </c>
      <c r="J362">
        <v>0</v>
      </c>
      <c r="K362">
        <v>0</v>
      </c>
      <c r="L362">
        <v>0</v>
      </c>
      <c r="M362">
        <v>0</v>
      </c>
      <c r="N362">
        <v>0</v>
      </c>
      <c r="O362">
        <v>0</v>
      </c>
      <c r="P362" t="e">
        <v>#N/A</v>
      </c>
      <c r="Q362">
        <v>0</v>
      </c>
      <c r="R362" t="e">
        <v>#N/A</v>
      </c>
    </row>
    <row r="363" spans="8:18" hidden="1">
      <c r="H363" t="e">
        <v>#N/A</v>
      </c>
      <c r="J363">
        <v>0</v>
      </c>
      <c r="K363">
        <v>0</v>
      </c>
      <c r="L363">
        <v>0</v>
      </c>
      <c r="M363">
        <v>0</v>
      </c>
      <c r="N363">
        <v>0</v>
      </c>
      <c r="O363">
        <v>0</v>
      </c>
      <c r="P363" t="e">
        <v>#N/A</v>
      </c>
      <c r="Q363">
        <v>0</v>
      </c>
      <c r="R363" t="e">
        <v>#N/A</v>
      </c>
    </row>
    <row r="364" spans="8:18" hidden="1">
      <c r="H364" t="e">
        <v>#N/A</v>
      </c>
      <c r="J364">
        <v>0</v>
      </c>
      <c r="K364">
        <v>0</v>
      </c>
      <c r="L364">
        <v>0</v>
      </c>
      <c r="M364">
        <v>0</v>
      </c>
      <c r="N364">
        <v>0</v>
      </c>
      <c r="O364">
        <v>0</v>
      </c>
      <c r="P364" t="e">
        <v>#N/A</v>
      </c>
      <c r="Q364">
        <v>0</v>
      </c>
      <c r="R364" t="e">
        <v>#N/A</v>
      </c>
    </row>
    <row r="365" spans="8:18" hidden="1">
      <c r="H365" t="e">
        <v>#N/A</v>
      </c>
      <c r="J365">
        <v>0</v>
      </c>
      <c r="K365">
        <v>0</v>
      </c>
      <c r="L365">
        <v>0</v>
      </c>
      <c r="M365">
        <v>0</v>
      </c>
      <c r="N365">
        <v>0</v>
      </c>
      <c r="O365">
        <v>0</v>
      </c>
      <c r="P365" t="e">
        <v>#N/A</v>
      </c>
      <c r="Q365">
        <v>0</v>
      </c>
      <c r="R365" t="e">
        <v>#N/A</v>
      </c>
    </row>
    <row r="366" spans="8:18" hidden="1">
      <c r="H366" t="e">
        <v>#N/A</v>
      </c>
      <c r="J366">
        <v>0</v>
      </c>
      <c r="K366">
        <v>0</v>
      </c>
      <c r="L366">
        <v>0</v>
      </c>
      <c r="M366">
        <v>0</v>
      </c>
      <c r="N366">
        <v>0</v>
      </c>
      <c r="O366">
        <v>0</v>
      </c>
      <c r="P366" t="e">
        <v>#N/A</v>
      </c>
      <c r="Q366">
        <v>0</v>
      </c>
      <c r="R366" t="e">
        <v>#N/A</v>
      </c>
    </row>
    <row r="367" spans="8:18" hidden="1">
      <c r="H367" t="e">
        <v>#N/A</v>
      </c>
      <c r="J367">
        <v>0</v>
      </c>
      <c r="K367">
        <v>0</v>
      </c>
      <c r="L367">
        <v>0</v>
      </c>
      <c r="M367">
        <v>0</v>
      </c>
      <c r="N367">
        <v>0</v>
      </c>
      <c r="O367">
        <v>0</v>
      </c>
      <c r="P367" t="e">
        <v>#N/A</v>
      </c>
      <c r="Q367">
        <v>0</v>
      </c>
      <c r="R367" t="e">
        <v>#N/A</v>
      </c>
    </row>
    <row r="368" spans="8:18" hidden="1">
      <c r="H368" t="e">
        <v>#N/A</v>
      </c>
      <c r="J368">
        <v>0</v>
      </c>
      <c r="K368">
        <v>0</v>
      </c>
      <c r="L368">
        <v>0</v>
      </c>
      <c r="M368">
        <v>0</v>
      </c>
      <c r="N368">
        <v>0</v>
      </c>
      <c r="O368">
        <v>0</v>
      </c>
      <c r="P368" t="e">
        <v>#N/A</v>
      </c>
      <c r="Q368">
        <v>0</v>
      </c>
      <c r="R368" t="e">
        <v>#N/A</v>
      </c>
    </row>
    <row r="369" spans="8:18" hidden="1">
      <c r="H369" t="e">
        <v>#N/A</v>
      </c>
      <c r="J369">
        <v>0</v>
      </c>
      <c r="K369">
        <v>0</v>
      </c>
      <c r="L369">
        <v>0</v>
      </c>
      <c r="M369">
        <v>0</v>
      </c>
      <c r="N369">
        <v>0</v>
      </c>
      <c r="O369">
        <v>0</v>
      </c>
      <c r="P369" t="e">
        <v>#N/A</v>
      </c>
      <c r="Q369">
        <v>0</v>
      </c>
      <c r="R369" t="e">
        <v>#N/A</v>
      </c>
    </row>
    <row r="370" spans="8:18" hidden="1">
      <c r="H370" t="e">
        <v>#N/A</v>
      </c>
      <c r="J370">
        <v>0</v>
      </c>
      <c r="K370">
        <v>0</v>
      </c>
      <c r="L370">
        <v>0</v>
      </c>
      <c r="M370">
        <v>0</v>
      </c>
      <c r="N370">
        <v>0</v>
      </c>
      <c r="O370">
        <v>0</v>
      </c>
      <c r="P370" t="e">
        <v>#N/A</v>
      </c>
      <c r="Q370">
        <v>0</v>
      </c>
      <c r="R370" t="e">
        <v>#N/A</v>
      </c>
    </row>
    <row r="371" spans="8:18" hidden="1">
      <c r="H371" t="e">
        <v>#N/A</v>
      </c>
      <c r="J371">
        <v>0</v>
      </c>
      <c r="K371">
        <v>0</v>
      </c>
      <c r="L371">
        <v>0</v>
      </c>
      <c r="M371">
        <v>0</v>
      </c>
      <c r="N371">
        <v>0</v>
      </c>
      <c r="O371">
        <v>0</v>
      </c>
      <c r="P371" t="e">
        <v>#N/A</v>
      </c>
      <c r="Q371">
        <v>0</v>
      </c>
      <c r="R371" t="e">
        <v>#N/A</v>
      </c>
    </row>
    <row r="372" spans="8:18" hidden="1">
      <c r="H372" t="e">
        <v>#N/A</v>
      </c>
      <c r="J372">
        <v>0</v>
      </c>
      <c r="K372">
        <v>0</v>
      </c>
      <c r="L372">
        <v>0</v>
      </c>
      <c r="M372">
        <v>0</v>
      </c>
      <c r="N372">
        <v>0</v>
      </c>
      <c r="O372">
        <v>0</v>
      </c>
      <c r="P372" t="e">
        <v>#N/A</v>
      </c>
      <c r="Q372">
        <v>0</v>
      </c>
      <c r="R372" t="e">
        <v>#N/A</v>
      </c>
    </row>
    <row r="373" spans="8:18" hidden="1">
      <c r="H373" t="e">
        <v>#N/A</v>
      </c>
      <c r="J373">
        <v>0</v>
      </c>
      <c r="K373">
        <v>0</v>
      </c>
      <c r="L373">
        <v>0</v>
      </c>
      <c r="M373">
        <v>0</v>
      </c>
      <c r="N373">
        <v>0</v>
      </c>
      <c r="O373">
        <v>0</v>
      </c>
      <c r="P373" t="e">
        <v>#N/A</v>
      </c>
      <c r="Q373">
        <v>0</v>
      </c>
      <c r="R373" t="e">
        <v>#N/A</v>
      </c>
    </row>
    <row r="374" spans="8:18" hidden="1">
      <c r="H374" t="e">
        <v>#N/A</v>
      </c>
      <c r="J374">
        <v>0</v>
      </c>
      <c r="K374">
        <v>0</v>
      </c>
      <c r="L374">
        <v>0</v>
      </c>
      <c r="M374">
        <v>0</v>
      </c>
      <c r="N374">
        <v>0</v>
      </c>
      <c r="O374">
        <v>0</v>
      </c>
      <c r="P374" t="e">
        <v>#N/A</v>
      </c>
      <c r="Q374">
        <v>0</v>
      </c>
      <c r="R374" t="e">
        <v>#N/A</v>
      </c>
    </row>
    <row r="375" spans="8:18" hidden="1">
      <c r="H375" t="e">
        <v>#N/A</v>
      </c>
      <c r="J375">
        <v>0</v>
      </c>
      <c r="K375">
        <v>0</v>
      </c>
      <c r="L375">
        <v>0</v>
      </c>
      <c r="M375">
        <v>0</v>
      </c>
      <c r="N375">
        <v>0</v>
      </c>
      <c r="O375">
        <v>0</v>
      </c>
      <c r="P375" t="e">
        <v>#N/A</v>
      </c>
      <c r="Q375">
        <v>0</v>
      </c>
      <c r="R375" t="e">
        <v>#N/A</v>
      </c>
    </row>
    <row r="376" spans="8:18" hidden="1">
      <c r="H376" t="e">
        <v>#N/A</v>
      </c>
      <c r="J376">
        <v>0</v>
      </c>
      <c r="K376">
        <v>0</v>
      </c>
      <c r="L376">
        <v>0</v>
      </c>
      <c r="M376">
        <v>0</v>
      </c>
      <c r="N376">
        <v>0</v>
      </c>
      <c r="O376">
        <v>0</v>
      </c>
      <c r="P376" t="e">
        <v>#N/A</v>
      </c>
      <c r="Q376">
        <v>0</v>
      </c>
      <c r="R376" t="e">
        <v>#N/A</v>
      </c>
    </row>
    <row r="377" spans="8:18" hidden="1">
      <c r="H377" t="e">
        <v>#N/A</v>
      </c>
      <c r="J377">
        <v>0</v>
      </c>
      <c r="K377">
        <v>0</v>
      </c>
      <c r="L377">
        <v>0</v>
      </c>
      <c r="M377">
        <v>0</v>
      </c>
      <c r="N377">
        <v>0</v>
      </c>
      <c r="O377">
        <v>0</v>
      </c>
      <c r="P377" t="e">
        <v>#N/A</v>
      </c>
      <c r="Q377">
        <v>0</v>
      </c>
      <c r="R377" t="e">
        <v>#N/A</v>
      </c>
    </row>
    <row r="378" spans="8:18" hidden="1">
      <c r="H378" t="e">
        <v>#N/A</v>
      </c>
      <c r="J378">
        <v>0</v>
      </c>
      <c r="K378">
        <v>0</v>
      </c>
      <c r="L378">
        <v>0</v>
      </c>
      <c r="M378">
        <v>0</v>
      </c>
      <c r="N378">
        <v>0</v>
      </c>
      <c r="O378">
        <v>0</v>
      </c>
      <c r="P378" t="e">
        <v>#N/A</v>
      </c>
      <c r="Q378">
        <v>0</v>
      </c>
      <c r="R378" t="e">
        <v>#N/A</v>
      </c>
    </row>
    <row r="379" spans="8:18" hidden="1">
      <c r="H379" t="e">
        <v>#N/A</v>
      </c>
      <c r="J379">
        <v>0</v>
      </c>
      <c r="K379">
        <v>0</v>
      </c>
      <c r="L379">
        <v>0</v>
      </c>
      <c r="M379">
        <v>0</v>
      </c>
      <c r="N379">
        <v>0</v>
      </c>
      <c r="O379">
        <v>0</v>
      </c>
      <c r="P379" t="e">
        <v>#N/A</v>
      </c>
      <c r="Q379">
        <v>0</v>
      </c>
      <c r="R379" t="e">
        <v>#N/A</v>
      </c>
    </row>
    <row r="380" spans="8:18" hidden="1">
      <c r="H380" t="e">
        <v>#N/A</v>
      </c>
      <c r="J380">
        <v>0</v>
      </c>
      <c r="K380">
        <v>0</v>
      </c>
      <c r="L380">
        <v>0</v>
      </c>
      <c r="M380">
        <v>0</v>
      </c>
      <c r="N380">
        <v>0</v>
      </c>
      <c r="O380">
        <v>0</v>
      </c>
      <c r="P380" t="e">
        <v>#N/A</v>
      </c>
      <c r="Q380">
        <v>0</v>
      </c>
      <c r="R380" t="e">
        <v>#N/A</v>
      </c>
    </row>
    <row r="381" spans="8:18" hidden="1">
      <c r="H381" t="e">
        <v>#N/A</v>
      </c>
      <c r="J381">
        <v>0</v>
      </c>
      <c r="K381">
        <v>0</v>
      </c>
      <c r="L381">
        <v>0</v>
      </c>
      <c r="M381">
        <v>0</v>
      </c>
      <c r="N381">
        <v>0</v>
      </c>
      <c r="O381">
        <v>0</v>
      </c>
      <c r="P381" t="e">
        <v>#N/A</v>
      </c>
      <c r="Q381">
        <v>0</v>
      </c>
      <c r="R381" t="e">
        <v>#N/A</v>
      </c>
    </row>
    <row r="382" spans="8:18" hidden="1">
      <c r="H382" t="e">
        <v>#N/A</v>
      </c>
      <c r="J382">
        <v>0</v>
      </c>
      <c r="K382">
        <v>0</v>
      </c>
      <c r="L382">
        <v>0</v>
      </c>
      <c r="M382">
        <v>0</v>
      </c>
      <c r="N382">
        <v>0</v>
      </c>
      <c r="O382">
        <v>0</v>
      </c>
      <c r="P382" t="e">
        <v>#N/A</v>
      </c>
      <c r="Q382">
        <v>0</v>
      </c>
      <c r="R382" t="e">
        <v>#N/A</v>
      </c>
    </row>
    <row r="383" spans="8:18" hidden="1">
      <c r="H383" t="e">
        <v>#N/A</v>
      </c>
      <c r="J383">
        <v>0</v>
      </c>
      <c r="K383">
        <v>0</v>
      </c>
      <c r="L383">
        <v>0</v>
      </c>
      <c r="M383">
        <v>0</v>
      </c>
      <c r="N383">
        <v>0</v>
      </c>
      <c r="O383">
        <v>0</v>
      </c>
      <c r="P383" t="e">
        <v>#N/A</v>
      </c>
      <c r="Q383">
        <v>0</v>
      </c>
      <c r="R383" t="e">
        <v>#N/A</v>
      </c>
    </row>
    <row r="384" spans="8:18" hidden="1">
      <c r="H384" t="e">
        <v>#N/A</v>
      </c>
      <c r="J384">
        <v>0</v>
      </c>
      <c r="K384">
        <v>0</v>
      </c>
      <c r="L384">
        <v>0</v>
      </c>
      <c r="M384">
        <v>0</v>
      </c>
      <c r="N384">
        <v>0</v>
      </c>
      <c r="O384">
        <v>0</v>
      </c>
      <c r="P384" t="e">
        <v>#N/A</v>
      </c>
      <c r="Q384">
        <v>0</v>
      </c>
      <c r="R384" t="e">
        <v>#N/A</v>
      </c>
    </row>
    <row r="385" spans="8:18" hidden="1">
      <c r="H385" t="e">
        <v>#N/A</v>
      </c>
      <c r="J385">
        <v>0</v>
      </c>
      <c r="K385">
        <v>0</v>
      </c>
      <c r="L385">
        <v>0</v>
      </c>
      <c r="M385">
        <v>0</v>
      </c>
      <c r="N385">
        <v>0</v>
      </c>
      <c r="O385">
        <v>0</v>
      </c>
      <c r="P385" t="e">
        <v>#N/A</v>
      </c>
      <c r="Q385">
        <v>0</v>
      </c>
      <c r="R385" t="e">
        <v>#N/A</v>
      </c>
    </row>
    <row r="386" spans="8:18" hidden="1">
      <c r="H386" t="e">
        <v>#N/A</v>
      </c>
      <c r="J386">
        <v>0</v>
      </c>
      <c r="K386">
        <v>0</v>
      </c>
      <c r="L386">
        <v>0</v>
      </c>
      <c r="M386">
        <v>0</v>
      </c>
      <c r="N386">
        <v>0</v>
      </c>
      <c r="O386">
        <v>0</v>
      </c>
      <c r="P386" t="e">
        <v>#N/A</v>
      </c>
      <c r="Q386">
        <v>0</v>
      </c>
      <c r="R386" t="e">
        <v>#N/A</v>
      </c>
    </row>
    <row r="387" spans="8:18" hidden="1">
      <c r="H387" t="e">
        <v>#N/A</v>
      </c>
      <c r="J387">
        <v>0</v>
      </c>
      <c r="K387">
        <v>0</v>
      </c>
      <c r="L387">
        <v>0</v>
      </c>
      <c r="M387">
        <v>0</v>
      </c>
      <c r="N387">
        <v>0</v>
      </c>
      <c r="O387">
        <v>0</v>
      </c>
      <c r="P387" t="e">
        <v>#N/A</v>
      </c>
      <c r="Q387">
        <v>0</v>
      </c>
      <c r="R387" t="e">
        <v>#N/A</v>
      </c>
    </row>
    <row r="388" spans="8:18" hidden="1">
      <c r="H388" t="e">
        <v>#N/A</v>
      </c>
      <c r="J388">
        <v>0</v>
      </c>
      <c r="K388">
        <v>0</v>
      </c>
      <c r="L388">
        <v>0</v>
      </c>
      <c r="M388">
        <v>0</v>
      </c>
      <c r="N388">
        <v>0</v>
      </c>
      <c r="O388">
        <v>0</v>
      </c>
      <c r="P388" t="e">
        <v>#N/A</v>
      </c>
      <c r="Q388">
        <v>0</v>
      </c>
      <c r="R388" t="e">
        <v>#N/A</v>
      </c>
    </row>
    <row r="389" spans="8:18" hidden="1">
      <c r="H389" t="e">
        <v>#N/A</v>
      </c>
      <c r="J389">
        <v>0</v>
      </c>
      <c r="K389">
        <v>0</v>
      </c>
      <c r="L389">
        <v>0</v>
      </c>
      <c r="M389">
        <v>0</v>
      </c>
      <c r="N389">
        <v>0</v>
      </c>
      <c r="O389">
        <v>0</v>
      </c>
      <c r="P389" t="e">
        <v>#N/A</v>
      </c>
      <c r="Q389">
        <v>0</v>
      </c>
      <c r="R389" t="e">
        <v>#N/A</v>
      </c>
    </row>
    <row r="390" spans="8:18" hidden="1">
      <c r="H390" t="e">
        <v>#N/A</v>
      </c>
      <c r="J390">
        <v>0</v>
      </c>
      <c r="K390">
        <v>0</v>
      </c>
      <c r="L390">
        <v>0</v>
      </c>
      <c r="M390">
        <v>0</v>
      </c>
      <c r="N390">
        <v>0</v>
      </c>
      <c r="O390">
        <v>0</v>
      </c>
      <c r="P390" t="e">
        <v>#N/A</v>
      </c>
      <c r="Q390">
        <v>0</v>
      </c>
      <c r="R390" t="e">
        <v>#N/A</v>
      </c>
    </row>
    <row r="391" spans="8:18" hidden="1">
      <c r="H391" t="e">
        <v>#N/A</v>
      </c>
      <c r="J391">
        <v>0</v>
      </c>
      <c r="K391">
        <v>0</v>
      </c>
      <c r="L391">
        <v>0</v>
      </c>
      <c r="M391">
        <v>0</v>
      </c>
      <c r="N391">
        <v>0</v>
      </c>
      <c r="O391">
        <v>0</v>
      </c>
      <c r="P391" t="e">
        <v>#N/A</v>
      </c>
      <c r="Q391">
        <v>0</v>
      </c>
      <c r="R391" t="e">
        <v>#N/A</v>
      </c>
    </row>
    <row r="392" spans="8:18" hidden="1">
      <c r="H392" t="e">
        <v>#N/A</v>
      </c>
      <c r="J392">
        <v>0</v>
      </c>
      <c r="K392">
        <v>0</v>
      </c>
      <c r="L392">
        <v>0</v>
      </c>
      <c r="M392">
        <v>0</v>
      </c>
      <c r="N392">
        <v>0</v>
      </c>
      <c r="O392">
        <v>0</v>
      </c>
      <c r="P392" t="e">
        <v>#N/A</v>
      </c>
      <c r="Q392">
        <v>0</v>
      </c>
      <c r="R392" t="e">
        <v>#N/A</v>
      </c>
    </row>
    <row r="393" spans="8:18" hidden="1">
      <c r="H393" t="e">
        <v>#N/A</v>
      </c>
      <c r="J393">
        <v>0</v>
      </c>
      <c r="K393">
        <v>0</v>
      </c>
      <c r="L393">
        <v>0</v>
      </c>
      <c r="M393">
        <v>0</v>
      </c>
      <c r="N393">
        <v>0</v>
      </c>
      <c r="O393">
        <v>0</v>
      </c>
      <c r="P393" t="e">
        <v>#N/A</v>
      </c>
      <c r="Q393">
        <v>0</v>
      </c>
      <c r="R393" t="e">
        <v>#N/A</v>
      </c>
    </row>
    <row r="394" spans="8:18" hidden="1">
      <c r="H394" t="e">
        <v>#N/A</v>
      </c>
      <c r="J394">
        <v>0</v>
      </c>
      <c r="K394">
        <v>0</v>
      </c>
      <c r="L394">
        <v>0</v>
      </c>
      <c r="M394">
        <v>0</v>
      </c>
      <c r="N394">
        <v>0</v>
      </c>
      <c r="O394">
        <v>0</v>
      </c>
      <c r="P394" t="e">
        <v>#N/A</v>
      </c>
      <c r="Q394">
        <v>0</v>
      </c>
      <c r="R394" t="e">
        <v>#N/A</v>
      </c>
    </row>
    <row r="395" spans="8:18" hidden="1">
      <c r="H395" t="e">
        <v>#N/A</v>
      </c>
      <c r="J395">
        <v>0</v>
      </c>
      <c r="K395">
        <v>0</v>
      </c>
      <c r="L395">
        <v>0</v>
      </c>
      <c r="M395">
        <v>0</v>
      </c>
      <c r="N395">
        <v>0</v>
      </c>
      <c r="O395">
        <v>0</v>
      </c>
      <c r="P395" t="e">
        <v>#N/A</v>
      </c>
      <c r="Q395">
        <v>0</v>
      </c>
      <c r="R395" t="e">
        <v>#N/A</v>
      </c>
    </row>
    <row r="396" spans="8:18" hidden="1">
      <c r="H396" t="e">
        <v>#N/A</v>
      </c>
      <c r="J396">
        <v>0</v>
      </c>
      <c r="K396">
        <v>0</v>
      </c>
      <c r="L396">
        <v>0</v>
      </c>
      <c r="M396">
        <v>0</v>
      </c>
      <c r="N396">
        <v>0</v>
      </c>
      <c r="O396">
        <v>0</v>
      </c>
      <c r="P396" t="e">
        <v>#N/A</v>
      </c>
      <c r="Q396">
        <v>0</v>
      </c>
      <c r="R396" t="e">
        <v>#N/A</v>
      </c>
    </row>
    <row r="397" spans="8:18" hidden="1">
      <c r="H397" t="e">
        <v>#N/A</v>
      </c>
      <c r="J397">
        <v>0</v>
      </c>
      <c r="K397">
        <v>0</v>
      </c>
      <c r="L397">
        <v>0</v>
      </c>
      <c r="M397">
        <v>0</v>
      </c>
      <c r="N397">
        <v>0</v>
      </c>
      <c r="O397">
        <v>0</v>
      </c>
      <c r="P397" t="e">
        <v>#N/A</v>
      </c>
      <c r="Q397">
        <v>0</v>
      </c>
      <c r="R397" t="e">
        <v>#N/A</v>
      </c>
    </row>
    <row r="398" spans="8:18" hidden="1">
      <c r="H398" t="e">
        <v>#N/A</v>
      </c>
      <c r="J398">
        <v>0</v>
      </c>
      <c r="K398">
        <v>0</v>
      </c>
      <c r="L398">
        <v>0</v>
      </c>
      <c r="M398">
        <v>0</v>
      </c>
      <c r="N398">
        <v>0</v>
      </c>
      <c r="O398">
        <v>0</v>
      </c>
      <c r="P398" t="e">
        <v>#N/A</v>
      </c>
      <c r="Q398">
        <v>0</v>
      </c>
      <c r="R398" t="e">
        <v>#N/A</v>
      </c>
    </row>
    <row r="399" spans="8:18" hidden="1">
      <c r="H399" t="e">
        <v>#N/A</v>
      </c>
      <c r="J399">
        <v>0</v>
      </c>
      <c r="K399">
        <v>0</v>
      </c>
      <c r="L399">
        <v>0</v>
      </c>
      <c r="M399">
        <v>0</v>
      </c>
      <c r="N399">
        <v>0</v>
      </c>
      <c r="O399">
        <v>0</v>
      </c>
      <c r="P399" t="e">
        <v>#N/A</v>
      </c>
      <c r="Q399">
        <v>0</v>
      </c>
      <c r="R399" t="e">
        <v>#N/A</v>
      </c>
    </row>
    <row r="400" spans="8:18" hidden="1">
      <c r="H400" t="e">
        <v>#N/A</v>
      </c>
      <c r="J400">
        <v>0</v>
      </c>
      <c r="K400">
        <v>0</v>
      </c>
      <c r="L400">
        <v>0</v>
      </c>
      <c r="M400">
        <v>0</v>
      </c>
      <c r="N400">
        <v>0</v>
      </c>
      <c r="O400">
        <v>0</v>
      </c>
      <c r="P400" t="e">
        <v>#N/A</v>
      </c>
      <c r="Q400">
        <v>0</v>
      </c>
      <c r="R400" t="e">
        <v>#N/A</v>
      </c>
    </row>
    <row r="401" spans="8:18" hidden="1">
      <c r="H401" t="e">
        <v>#N/A</v>
      </c>
      <c r="J401">
        <v>0</v>
      </c>
      <c r="K401">
        <v>0</v>
      </c>
      <c r="L401">
        <v>0</v>
      </c>
      <c r="M401">
        <v>0</v>
      </c>
      <c r="N401">
        <v>0</v>
      </c>
      <c r="O401">
        <v>0</v>
      </c>
      <c r="P401" t="e">
        <v>#N/A</v>
      </c>
      <c r="Q401">
        <v>0</v>
      </c>
      <c r="R401" t="e">
        <v>#N/A</v>
      </c>
    </row>
    <row r="402" spans="8:18" hidden="1">
      <c r="H402" t="e">
        <v>#N/A</v>
      </c>
      <c r="J402">
        <v>0</v>
      </c>
      <c r="K402">
        <v>0</v>
      </c>
      <c r="L402">
        <v>0</v>
      </c>
      <c r="M402">
        <v>0</v>
      </c>
      <c r="N402">
        <v>0</v>
      </c>
      <c r="O402">
        <v>0</v>
      </c>
      <c r="P402" t="e">
        <v>#N/A</v>
      </c>
      <c r="Q402">
        <v>0</v>
      </c>
      <c r="R402" t="e">
        <v>#N/A</v>
      </c>
    </row>
    <row r="403" spans="8:18" hidden="1">
      <c r="H403" t="e">
        <v>#N/A</v>
      </c>
      <c r="J403">
        <v>0</v>
      </c>
      <c r="K403">
        <v>0</v>
      </c>
      <c r="L403">
        <v>0</v>
      </c>
      <c r="M403">
        <v>0</v>
      </c>
      <c r="N403">
        <v>0</v>
      </c>
      <c r="O403">
        <v>0</v>
      </c>
      <c r="P403" t="e">
        <v>#N/A</v>
      </c>
      <c r="Q403">
        <v>0</v>
      </c>
      <c r="R403" t="e">
        <v>#N/A</v>
      </c>
    </row>
    <row r="404" spans="8:18" hidden="1">
      <c r="H404" t="e">
        <v>#N/A</v>
      </c>
      <c r="J404">
        <v>0</v>
      </c>
      <c r="K404">
        <v>0</v>
      </c>
      <c r="L404">
        <v>0</v>
      </c>
      <c r="M404">
        <v>0</v>
      </c>
      <c r="N404">
        <v>0</v>
      </c>
      <c r="O404">
        <v>0</v>
      </c>
      <c r="P404" t="e">
        <v>#N/A</v>
      </c>
      <c r="Q404">
        <v>0</v>
      </c>
      <c r="R404" t="e">
        <v>#N/A</v>
      </c>
    </row>
    <row r="405" spans="8:18" hidden="1">
      <c r="H405" t="e">
        <v>#N/A</v>
      </c>
      <c r="J405">
        <v>0</v>
      </c>
      <c r="K405">
        <v>0</v>
      </c>
      <c r="L405">
        <v>0</v>
      </c>
      <c r="M405">
        <v>0</v>
      </c>
      <c r="N405">
        <v>0</v>
      </c>
      <c r="O405">
        <v>0</v>
      </c>
      <c r="P405" t="e">
        <v>#N/A</v>
      </c>
      <c r="Q405">
        <v>0</v>
      </c>
      <c r="R405" t="e">
        <v>#N/A</v>
      </c>
    </row>
    <row r="406" spans="8:18" hidden="1">
      <c r="H406" t="e">
        <v>#N/A</v>
      </c>
      <c r="J406">
        <v>0</v>
      </c>
      <c r="K406">
        <v>0</v>
      </c>
      <c r="L406">
        <v>0</v>
      </c>
      <c r="M406">
        <v>0</v>
      </c>
      <c r="N406">
        <v>0</v>
      </c>
      <c r="O406">
        <v>0</v>
      </c>
      <c r="P406" t="e">
        <v>#N/A</v>
      </c>
      <c r="Q406">
        <v>0</v>
      </c>
      <c r="R406" t="e">
        <v>#N/A</v>
      </c>
    </row>
    <row r="407" spans="8:18" hidden="1">
      <c r="H407" t="e">
        <v>#N/A</v>
      </c>
      <c r="J407">
        <v>0</v>
      </c>
      <c r="K407">
        <v>0</v>
      </c>
      <c r="L407">
        <v>0</v>
      </c>
      <c r="M407">
        <v>0</v>
      </c>
      <c r="N407">
        <v>0</v>
      </c>
      <c r="O407">
        <v>0</v>
      </c>
      <c r="P407" t="e">
        <v>#N/A</v>
      </c>
      <c r="Q407">
        <v>0</v>
      </c>
      <c r="R407" t="e">
        <v>#N/A</v>
      </c>
    </row>
    <row r="408" spans="8:18" hidden="1">
      <c r="H408" t="e">
        <v>#N/A</v>
      </c>
      <c r="J408">
        <v>0</v>
      </c>
      <c r="K408">
        <v>0</v>
      </c>
      <c r="L408">
        <v>0</v>
      </c>
      <c r="M408">
        <v>0</v>
      </c>
      <c r="N408">
        <v>0</v>
      </c>
      <c r="O408">
        <v>0</v>
      </c>
      <c r="P408" t="e">
        <v>#N/A</v>
      </c>
      <c r="Q408">
        <v>0</v>
      </c>
      <c r="R408" t="e">
        <v>#N/A</v>
      </c>
    </row>
    <row r="409" spans="8:18" hidden="1">
      <c r="H409" t="e">
        <v>#N/A</v>
      </c>
      <c r="J409">
        <v>0</v>
      </c>
      <c r="K409">
        <v>0</v>
      </c>
      <c r="L409">
        <v>0</v>
      </c>
      <c r="M409">
        <v>0</v>
      </c>
      <c r="N409">
        <v>0</v>
      </c>
      <c r="O409">
        <v>0</v>
      </c>
      <c r="P409" t="e">
        <v>#N/A</v>
      </c>
      <c r="Q409">
        <v>0</v>
      </c>
      <c r="R409" t="e">
        <v>#N/A</v>
      </c>
    </row>
    <row r="410" spans="8:18" hidden="1">
      <c r="H410" t="e">
        <v>#N/A</v>
      </c>
      <c r="J410">
        <v>0</v>
      </c>
      <c r="K410">
        <v>0</v>
      </c>
      <c r="L410">
        <v>0</v>
      </c>
      <c r="M410">
        <v>0</v>
      </c>
      <c r="N410">
        <v>0</v>
      </c>
      <c r="O410">
        <v>0</v>
      </c>
      <c r="P410" t="e">
        <v>#N/A</v>
      </c>
      <c r="Q410">
        <v>0</v>
      </c>
      <c r="R410" t="e">
        <v>#N/A</v>
      </c>
    </row>
    <row r="411" spans="8:18" hidden="1">
      <c r="H411" t="e">
        <v>#N/A</v>
      </c>
      <c r="J411">
        <v>0</v>
      </c>
      <c r="K411">
        <v>0</v>
      </c>
      <c r="L411">
        <v>0</v>
      </c>
      <c r="M411">
        <v>0</v>
      </c>
      <c r="N411">
        <v>0</v>
      </c>
      <c r="O411">
        <v>0</v>
      </c>
      <c r="P411" t="e">
        <v>#N/A</v>
      </c>
      <c r="Q411">
        <v>0</v>
      </c>
      <c r="R411" t="e">
        <v>#N/A</v>
      </c>
    </row>
    <row r="412" spans="8:18" hidden="1">
      <c r="H412" t="e">
        <v>#N/A</v>
      </c>
      <c r="J412">
        <v>0</v>
      </c>
      <c r="K412">
        <v>0</v>
      </c>
      <c r="L412">
        <v>0</v>
      </c>
      <c r="M412">
        <v>0</v>
      </c>
      <c r="N412">
        <v>0</v>
      </c>
      <c r="O412">
        <v>0</v>
      </c>
      <c r="P412" t="e">
        <v>#N/A</v>
      </c>
      <c r="Q412">
        <v>0</v>
      </c>
      <c r="R412" t="e">
        <v>#N/A</v>
      </c>
    </row>
    <row r="413" spans="8:18" hidden="1">
      <c r="H413" t="e">
        <v>#N/A</v>
      </c>
      <c r="J413">
        <v>0</v>
      </c>
      <c r="K413">
        <v>0</v>
      </c>
      <c r="L413">
        <v>0</v>
      </c>
      <c r="M413">
        <v>0</v>
      </c>
      <c r="N413">
        <v>0</v>
      </c>
      <c r="O413">
        <v>0</v>
      </c>
      <c r="P413" t="e">
        <v>#N/A</v>
      </c>
      <c r="Q413">
        <v>0</v>
      </c>
      <c r="R413" t="e">
        <v>#N/A</v>
      </c>
    </row>
    <row r="414" spans="8:18" hidden="1">
      <c r="H414" t="e">
        <v>#N/A</v>
      </c>
      <c r="J414">
        <v>0</v>
      </c>
      <c r="K414">
        <v>0</v>
      </c>
      <c r="L414">
        <v>0</v>
      </c>
      <c r="M414">
        <v>0</v>
      </c>
      <c r="N414">
        <v>0</v>
      </c>
      <c r="O414">
        <v>0</v>
      </c>
      <c r="P414" t="e">
        <v>#N/A</v>
      </c>
      <c r="Q414">
        <v>0</v>
      </c>
      <c r="R414" t="e">
        <v>#N/A</v>
      </c>
    </row>
    <row r="415" spans="8:18" hidden="1">
      <c r="H415" t="e">
        <v>#N/A</v>
      </c>
      <c r="J415">
        <v>0</v>
      </c>
      <c r="K415">
        <v>0</v>
      </c>
      <c r="L415">
        <v>0</v>
      </c>
      <c r="M415">
        <v>0</v>
      </c>
      <c r="N415">
        <v>0</v>
      </c>
      <c r="O415">
        <v>0</v>
      </c>
      <c r="P415" t="e">
        <v>#N/A</v>
      </c>
      <c r="Q415">
        <v>0</v>
      </c>
      <c r="R415" t="e">
        <v>#N/A</v>
      </c>
    </row>
    <row r="416" spans="8:18" hidden="1">
      <c r="H416" t="e">
        <v>#N/A</v>
      </c>
      <c r="J416">
        <v>0</v>
      </c>
      <c r="K416">
        <v>0</v>
      </c>
      <c r="L416">
        <v>0</v>
      </c>
      <c r="M416">
        <v>0</v>
      </c>
      <c r="N416">
        <v>0</v>
      </c>
      <c r="O416">
        <v>0</v>
      </c>
      <c r="P416" t="e">
        <v>#N/A</v>
      </c>
      <c r="Q416">
        <v>0</v>
      </c>
      <c r="R416" t="e">
        <v>#N/A</v>
      </c>
    </row>
    <row r="417" spans="8:18" hidden="1">
      <c r="H417" t="e">
        <v>#N/A</v>
      </c>
      <c r="J417">
        <v>0</v>
      </c>
      <c r="K417">
        <v>0</v>
      </c>
      <c r="L417">
        <v>0</v>
      </c>
      <c r="M417">
        <v>0</v>
      </c>
      <c r="N417">
        <v>0</v>
      </c>
      <c r="O417">
        <v>0</v>
      </c>
      <c r="P417" t="e">
        <v>#N/A</v>
      </c>
      <c r="Q417">
        <v>0</v>
      </c>
      <c r="R417" t="e">
        <v>#N/A</v>
      </c>
    </row>
    <row r="418" spans="8:18" hidden="1">
      <c r="H418" t="e">
        <v>#N/A</v>
      </c>
      <c r="J418">
        <v>0</v>
      </c>
      <c r="K418">
        <v>0</v>
      </c>
      <c r="L418">
        <v>0</v>
      </c>
      <c r="M418">
        <v>0</v>
      </c>
      <c r="N418">
        <v>0</v>
      </c>
      <c r="O418">
        <v>0</v>
      </c>
      <c r="P418" t="e">
        <v>#N/A</v>
      </c>
      <c r="Q418">
        <v>0</v>
      </c>
      <c r="R418" t="e">
        <v>#N/A</v>
      </c>
    </row>
    <row r="419" spans="8:18" hidden="1">
      <c r="H419" t="e">
        <v>#N/A</v>
      </c>
      <c r="J419">
        <v>0</v>
      </c>
      <c r="K419">
        <v>0</v>
      </c>
      <c r="L419">
        <v>0</v>
      </c>
      <c r="M419">
        <v>0</v>
      </c>
      <c r="N419">
        <v>0</v>
      </c>
      <c r="O419">
        <v>0</v>
      </c>
      <c r="P419" t="e">
        <v>#N/A</v>
      </c>
      <c r="Q419">
        <v>0</v>
      </c>
      <c r="R419" t="e">
        <v>#N/A</v>
      </c>
    </row>
    <row r="420" spans="8:18" hidden="1">
      <c r="H420" t="e">
        <v>#N/A</v>
      </c>
      <c r="J420">
        <v>0</v>
      </c>
      <c r="K420">
        <v>0</v>
      </c>
      <c r="L420">
        <v>0</v>
      </c>
      <c r="M420">
        <v>0</v>
      </c>
      <c r="N420">
        <v>0</v>
      </c>
      <c r="O420">
        <v>0</v>
      </c>
      <c r="P420" t="e">
        <v>#N/A</v>
      </c>
      <c r="Q420">
        <v>0</v>
      </c>
      <c r="R420" t="e">
        <v>#N/A</v>
      </c>
    </row>
    <row r="421" spans="8:18" hidden="1">
      <c r="H421" t="e">
        <v>#N/A</v>
      </c>
      <c r="J421">
        <v>0</v>
      </c>
      <c r="K421">
        <v>0</v>
      </c>
      <c r="L421">
        <v>0</v>
      </c>
      <c r="M421">
        <v>0</v>
      </c>
      <c r="N421">
        <v>0</v>
      </c>
      <c r="O421">
        <v>0</v>
      </c>
      <c r="P421" t="e">
        <v>#N/A</v>
      </c>
      <c r="Q421">
        <v>0</v>
      </c>
      <c r="R421" t="e">
        <v>#N/A</v>
      </c>
    </row>
    <row r="422" spans="8:18" hidden="1">
      <c r="H422" t="e">
        <v>#N/A</v>
      </c>
      <c r="J422">
        <v>0</v>
      </c>
      <c r="K422">
        <v>0</v>
      </c>
      <c r="L422">
        <v>0</v>
      </c>
      <c r="M422">
        <v>0</v>
      </c>
      <c r="N422">
        <v>0</v>
      </c>
      <c r="O422">
        <v>0</v>
      </c>
      <c r="P422" t="e">
        <v>#N/A</v>
      </c>
      <c r="Q422">
        <v>0</v>
      </c>
      <c r="R422" t="e">
        <v>#N/A</v>
      </c>
    </row>
    <row r="423" spans="8:18" hidden="1">
      <c r="H423" t="e">
        <v>#N/A</v>
      </c>
      <c r="J423">
        <v>0</v>
      </c>
      <c r="K423">
        <v>0</v>
      </c>
      <c r="L423">
        <v>0</v>
      </c>
      <c r="M423">
        <v>0</v>
      </c>
      <c r="N423">
        <v>0</v>
      </c>
      <c r="O423">
        <v>0</v>
      </c>
      <c r="P423" t="e">
        <v>#N/A</v>
      </c>
      <c r="Q423">
        <v>0</v>
      </c>
      <c r="R423" t="e">
        <v>#N/A</v>
      </c>
    </row>
    <row r="424" spans="8:18" hidden="1">
      <c r="H424" t="e">
        <v>#N/A</v>
      </c>
      <c r="J424">
        <v>0</v>
      </c>
      <c r="K424">
        <v>0</v>
      </c>
      <c r="L424">
        <v>0</v>
      </c>
      <c r="M424">
        <v>0</v>
      </c>
      <c r="N424">
        <v>0</v>
      </c>
      <c r="O424">
        <v>0</v>
      </c>
      <c r="P424" t="e">
        <v>#N/A</v>
      </c>
      <c r="Q424">
        <v>0</v>
      </c>
      <c r="R424" t="e">
        <v>#N/A</v>
      </c>
    </row>
    <row r="425" spans="8:18" hidden="1">
      <c r="H425" t="e">
        <v>#N/A</v>
      </c>
      <c r="J425">
        <v>0</v>
      </c>
      <c r="K425">
        <v>0</v>
      </c>
      <c r="L425">
        <v>0</v>
      </c>
      <c r="M425">
        <v>0</v>
      </c>
      <c r="N425">
        <v>0</v>
      </c>
      <c r="O425">
        <v>0</v>
      </c>
      <c r="P425" t="e">
        <v>#N/A</v>
      </c>
      <c r="Q425">
        <v>0</v>
      </c>
      <c r="R425" t="e">
        <v>#N/A</v>
      </c>
    </row>
    <row r="426" spans="8:18" hidden="1">
      <c r="H426" t="e">
        <v>#N/A</v>
      </c>
      <c r="J426">
        <v>0</v>
      </c>
      <c r="K426">
        <v>0</v>
      </c>
      <c r="L426">
        <v>0</v>
      </c>
      <c r="M426">
        <v>0</v>
      </c>
      <c r="N426">
        <v>0</v>
      </c>
      <c r="O426">
        <v>0</v>
      </c>
      <c r="P426" t="e">
        <v>#N/A</v>
      </c>
      <c r="Q426">
        <v>0</v>
      </c>
      <c r="R426" t="e">
        <v>#N/A</v>
      </c>
    </row>
    <row r="427" spans="8:18" hidden="1">
      <c r="H427" t="e">
        <v>#N/A</v>
      </c>
      <c r="J427">
        <v>0</v>
      </c>
      <c r="K427">
        <v>0</v>
      </c>
      <c r="L427">
        <v>0</v>
      </c>
      <c r="M427">
        <v>0</v>
      </c>
      <c r="N427">
        <v>0</v>
      </c>
      <c r="O427">
        <v>0</v>
      </c>
      <c r="P427" t="e">
        <v>#N/A</v>
      </c>
      <c r="Q427">
        <v>0</v>
      </c>
      <c r="R427" t="e">
        <v>#N/A</v>
      </c>
    </row>
    <row r="428" spans="8:18" hidden="1">
      <c r="H428" t="e">
        <v>#N/A</v>
      </c>
      <c r="J428">
        <v>0</v>
      </c>
      <c r="K428">
        <v>0</v>
      </c>
      <c r="L428">
        <v>0</v>
      </c>
      <c r="M428">
        <v>0</v>
      </c>
      <c r="N428">
        <v>0</v>
      </c>
      <c r="O428">
        <v>0</v>
      </c>
      <c r="P428" t="e">
        <v>#N/A</v>
      </c>
      <c r="Q428">
        <v>0</v>
      </c>
      <c r="R428" t="e">
        <v>#N/A</v>
      </c>
    </row>
    <row r="429" spans="8:18" hidden="1">
      <c r="H429" t="e">
        <v>#N/A</v>
      </c>
      <c r="J429">
        <v>0</v>
      </c>
      <c r="K429">
        <v>0</v>
      </c>
      <c r="L429">
        <v>0</v>
      </c>
      <c r="M429">
        <v>0</v>
      </c>
      <c r="N429">
        <v>0</v>
      </c>
      <c r="O429">
        <v>0</v>
      </c>
      <c r="P429" t="e">
        <v>#N/A</v>
      </c>
      <c r="Q429">
        <v>0</v>
      </c>
      <c r="R429" t="e">
        <v>#N/A</v>
      </c>
    </row>
    <row r="430" spans="8:18" hidden="1">
      <c r="H430" t="e">
        <v>#N/A</v>
      </c>
      <c r="J430">
        <v>0</v>
      </c>
      <c r="K430">
        <v>0</v>
      </c>
      <c r="L430">
        <v>0</v>
      </c>
      <c r="M430">
        <v>0</v>
      </c>
      <c r="N430">
        <v>0</v>
      </c>
      <c r="O430">
        <v>0</v>
      </c>
      <c r="P430" t="e">
        <v>#N/A</v>
      </c>
      <c r="Q430">
        <v>0</v>
      </c>
      <c r="R430" t="e">
        <v>#N/A</v>
      </c>
    </row>
    <row r="431" spans="8:18" hidden="1">
      <c r="H431" t="e">
        <v>#N/A</v>
      </c>
      <c r="J431">
        <v>0</v>
      </c>
      <c r="K431">
        <v>0</v>
      </c>
      <c r="L431">
        <v>0</v>
      </c>
      <c r="M431">
        <v>0</v>
      </c>
      <c r="N431">
        <v>0</v>
      </c>
      <c r="O431">
        <v>0</v>
      </c>
      <c r="P431" t="e">
        <v>#N/A</v>
      </c>
      <c r="Q431">
        <v>0</v>
      </c>
      <c r="R431" t="e">
        <v>#N/A</v>
      </c>
    </row>
    <row r="432" spans="8:18" hidden="1">
      <c r="H432" t="e">
        <v>#N/A</v>
      </c>
      <c r="J432">
        <v>0</v>
      </c>
      <c r="K432">
        <v>0</v>
      </c>
      <c r="L432">
        <v>0</v>
      </c>
      <c r="M432">
        <v>0</v>
      </c>
      <c r="N432">
        <v>0</v>
      </c>
      <c r="O432">
        <v>0</v>
      </c>
      <c r="P432" t="e">
        <v>#N/A</v>
      </c>
      <c r="Q432">
        <v>0</v>
      </c>
      <c r="R432" t="e">
        <v>#N/A</v>
      </c>
    </row>
    <row r="433" spans="8:18" hidden="1">
      <c r="H433" t="e">
        <v>#N/A</v>
      </c>
      <c r="J433">
        <v>0</v>
      </c>
      <c r="K433">
        <v>0</v>
      </c>
      <c r="L433">
        <v>0</v>
      </c>
      <c r="M433">
        <v>0</v>
      </c>
      <c r="N433">
        <v>0</v>
      </c>
      <c r="O433">
        <v>0</v>
      </c>
      <c r="P433" t="e">
        <v>#N/A</v>
      </c>
      <c r="Q433">
        <v>0</v>
      </c>
      <c r="R433" t="e">
        <v>#N/A</v>
      </c>
    </row>
    <row r="434" spans="8:18" hidden="1">
      <c r="H434" t="e">
        <v>#N/A</v>
      </c>
      <c r="J434">
        <v>0</v>
      </c>
      <c r="K434">
        <v>0</v>
      </c>
      <c r="L434">
        <v>0</v>
      </c>
      <c r="M434">
        <v>0</v>
      </c>
      <c r="N434">
        <v>0</v>
      </c>
      <c r="O434">
        <v>0</v>
      </c>
      <c r="P434" t="e">
        <v>#N/A</v>
      </c>
      <c r="Q434">
        <v>0</v>
      </c>
      <c r="R434" t="e">
        <v>#N/A</v>
      </c>
    </row>
    <row r="435" spans="8:18" hidden="1">
      <c r="H435" t="e">
        <v>#N/A</v>
      </c>
      <c r="J435">
        <v>0</v>
      </c>
      <c r="K435">
        <v>0</v>
      </c>
      <c r="L435">
        <v>0</v>
      </c>
      <c r="M435">
        <v>0</v>
      </c>
      <c r="N435">
        <v>0</v>
      </c>
      <c r="O435">
        <v>0</v>
      </c>
      <c r="P435" t="e">
        <v>#N/A</v>
      </c>
      <c r="Q435">
        <v>0</v>
      </c>
      <c r="R435" t="e">
        <v>#N/A</v>
      </c>
    </row>
    <row r="436" spans="8:18" hidden="1">
      <c r="H436" t="e">
        <v>#N/A</v>
      </c>
      <c r="J436">
        <v>0</v>
      </c>
      <c r="K436">
        <v>0</v>
      </c>
      <c r="L436">
        <v>0</v>
      </c>
      <c r="M436">
        <v>0</v>
      </c>
      <c r="N436">
        <v>0</v>
      </c>
      <c r="O436">
        <v>0</v>
      </c>
      <c r="P436" t="e">
        <v>#N/A</v>
      </c>
      <c r="Q436">
        <v>0</v>
      </c>
      <c r="R436" t="e">
        <v>#N/A</v>
      </c>
    </row>
    <row r="437" spans="8:18" hidden="1">
      <c r="H437" t="e">
        <v>#N/A</v>
      </c>
      <c r="J437">
        <v>0</v>
      </c>
      <c r="K437">
        <v>0</v>
      </c>
      <c r="L437">
        <v>0</v>
      </c>
      <c r="M437">
        <v>0</v>
      </c>
      <c r="N437">
        <v>0</v>
      </c>
      <c r="O437">
        <v>0</v>
      </c>
      <c r="P437" t="e">
        <v>#N/A</v>
      </c>
      <c r="Q437">
        <v>0</v>
      </c>
      <c r="R437" t="e">
        <v>#N/A</v>
      </c>
    </row>
    <row r="438" spans="8:18" hidden="1">
      <c r="H438" t="e">
        <v>#N/A</v>
      </c>
      <c r="J438">
        <v>0</v>
      </c>
      <c r="K438">
        <v>0</v>
      </c>
      <c r="L438">
        <v>0</v>
      </c>
      <c r="M438">
        <v>0</v>
      </c>
      <c r="N438">
        <v>0</v>
      </c>
      <c r="O438">
        <v>0</v>
      </c>
      <c r="P438" t="e">
        <v>#N/A</v>
      </c>
      <c r="Q438">
        <v>0</v>
      </c>
      <c r="R438" t="e">
        <v>#N/A</v>
      </c>
    </row>
    <row r="439" spans="8:18" hidden="1">
      <c r="H439" t="e">
        <v>#N/A</v>
      </c>
      <c r="J439">
        <v>0</v>
      </c>
      <c r="K439">
        <v>0</v>
      </c>
      <c r="L439">
        <v>0</v>
      </c>
      <c r="M439">
        <v>0</v>
      </c>
      <c r="N439">
        <v>0</v>
      </c>
      <c r="O439">
        <v>0</v>
      </c>
      <c r="P439" t="e">
        <v>#N/A</v>
      </c>
      <c r="Q439">
        <v>0</v>
      </c>
      <c r="R439" t="e">
        <v>#N/A</v>
      </c>
    </row>
    <row r="440" spans="8:18" hidden="1">
      <c r="H440" t="e">
        <v>#N/A</v>
      </c>
      <c r="J440">
        <v>0</v>
      </c>
      <c r="K440">
        <v>0</v>
      </c>
      <c r="L440">
        <v>0</v>
      </c>
      <c r="M440">
        <v>0</v>
      </c>
      <c r="N440">
        <v>0</v>
      </c>
      <c r="O440">
        <v>0</v>
      </c>
      <c r="P440" t="e">
        <v>#N/A</v>
      </c>
      <c r="Q440">
        <v>0</v>
      </c>
      <c r="R440" t="e">
        <v>#N/A</v>
      </c>
    </row>
    <row r="441" spans="8:18" hidden="1">
      <c r="H441" t="e">
        <v>#N/A</v>
      </c>
      <c r="J441">
        <v>0</v>
      </c>
      <c r="K441">
        <v>0</v>
      </c>
      <c r="L441">
        <v>0</v>
      </c>
      <c r="M441">
        <v>0</v>
      </c>
      <c r="N441">
        <v>0</v>
      </c>
      <c r="O441">
        <v>0</v>
      </c>
      <c r="P441" t="e">
        <v>#N/A</v>
      </c>
      <c r="Q441">
        <v>0</v>
      </c>
      <c r="R441" t="e">
        <v>#N/A</v>
      </c>
    </row>
    <row r="442" spans="8:18" hidden="1">
      <c r="H442" t="e">
        <v>#N/A</v>
      </c>
      <c r="J442">
        <v>0</v>
      </c>
      <c r="K442">
        <v>0</v>
      </c>
      <c r="L442">
        <v>0</v>
      </c>
      <c r="M442">
        <v>0</v>
      </c>
      <c r="N442">
        <v>0</v>
      </c>
      <c r="O442">
        <v>0</v>
      </c>
      <c r="P442" t="e">
        <v>#N/A</v>
      </c>
      <c r="Q442">
        <v>0</v>
      </c>
      <c r="R442" t="e">
        <v>#N/A</v>
      </c>
    </row>
    <row r="443" spans="8:18" hidden="1">
      <c r="H443" t="e">
        <v>#N/A</v>
      </c>
      <c r="J443">
        <v>0</v>
      </c>
      <c r="K443">
        <v>0</v>
      </c>
      <c r="L443">
        <v>0</v>
      </c>
      <c r="M443">
        <v>0</v>
      </c>
      <c r="N443">
        <v>0</v>
      </c>
      <c r="O443">
        <v>0</v>
      </c>
      <c r="P443" t="e">
        <v>#N/A</v>
      </c>
      <c r="Q443">
        <v>0</v>
      </c>
      <c r="R443" t="e">
        <v>#N/A</v>
      </c>
    </row>
    <row r="444" spans="8:18" hidden="1">
      <c r="H444" t="e">
        <v>#N/A</v>
      </c>
      <c r="J444">
        <v>0</v>
      </c>
      <c r="K444">
        <v>0</v>
      </c>
      <c r="L444">
        <v>0</v>
      </c>
      <c r="M444">
        <v>0</v>
      </c>
      <c r="N444">
        <v>0</v>
      </c>
      <c r="O444">
        <v>0</v>
      </c>
      <c r="P444" t="e">
        <v>#N/A</v>
      </c>
      <c r="Q444">
        <v>0</v>
      </c>
      <c r="R444" t="e">
        <v>#N/A</v>
      </c>
    </row>
    <row r="445" spans="8:18" hidden="1">
      <c r="H445" t="e">
        <v>#N/A</v>
      </c>
      <c r="J445">
        <v>0</v>
      </c>
      <c r="K445">
        <v>0</v>
      </c>
      <c r="L445">
        <v>0</v>
      </c>
      <c r="M445">
        <v>0</v>
      </c>
      <c r="N445">
        <v>0</v>
      </c>
      <c r="O445">
        <v>0</v>
      </c>
      <c r="P445" t="e">
        <v>#N/A</v>
      </c>
      <c r="Q445">
        <v>0</v>
      </c>
      <c r="R445" t="e">
        <v>#N/A</v>
      </c>
    </row>
    <row r="446" spans="8:18" hidden="1">
      <c r="H446" t="e">
        <v>#N/A</v>
      </c>
      <c r="J446">
        <v>0</v>
      </c>
      <c r="K446">
        <v>0</v>
      </c>
      <c r="L446">
        <v>0</v>
      </c>
      <c r="M446">
        <v>0</v>
      </c>
      <c r="N446">
        <v>0</v>
      </c>
      <c r="O446">
        <v>0</v>
      </c>
      <c r="P446" t="e">
        <v>#N/A</v>
      </c>
      <c r="Q446">
        <v>0</v>
      </c>
      <c r="R446" t="e">
        <v>#N/A</v>
      </c>
    </row>
    <row r="447" spans="8:18" hidden="1">
      <c r="H447" t="e">
        <v>#N/A</v>
      </c>
      <c r="J447">
        <v>0</v>
      </c>
      <c r="K447">
        <v>0</v>
      </c>
      <c r="L447">
        <v>0</v>
      </c>
      <c r="M447">
        <v>0</v>
      </c>
      <c r="N447">
        <v>0</v>
      </c>
      <c r="O447">
        <v>0</v>
      </c>
      <c r="P447" t="e">
        <v>#N/A</v>
      </c>
      <c r="Q447">
        <v>0</v>
      </c>
      <c r="R447" t="e">
        <v>#N/A</v>
      </c>
    </row>
    <row r="448" spans="8:18" hidden="1">
      <c r="H448" t="e">
        <v>#N/A</v>
      </c>
      <c r="J448">
        <v>0</v>
      </c>
      <c r="K448">
        <v>0</v>
      </c>
      <c r="L448">
        <v>0</v>
      </c>
      <c r="M448">
        <v>0</v>
      </c>
      <c r="N448">
        <v>0</v>
      </c>
      <c r="O448">
        <v>0</v>
      </c>
      <c r="P448" t="e">
        <v>#N/A</v>
      </c>
      <c r="Q448">
        <v>0</v>
      </c>
      <c r="R448" t="e">
        <v>#N/A</v>
      </c>
    </row>
    <row r="449" spans="8:18" hidden="1">
      <c r="H449" t="e">
        <v>#N/A</v>
      </c>
      <c r="J449">
        <v>0</v>
      </c>
      <c r="K449">
        <v>0</v>
      </c>
      <c r="L449">
        <v>0</v>
      </c>
      <c r="M449">
        <v>0</v>
      </c>
      <c r="N449">
        <v>0</v>
      </c>
      <c r="O449">
        <v>0</v>
      </c>
      <c r="P449" t="e">
        <v>#N/A</v>
      </c>
      <c r="Q449">
        <v>0</v>
      </c>
      <c r="R449" t="e">
        <v>#N/A</v>
      </c>
    </row>
    <row r="450" spans="8:18" hidden="1">
      <c r="H450" t="e">
        <v>#N/A</v>
      </c>
      <c r="J450">
        <v>0</v>
      </c>
      <c r="K450">
        <v>0</v>
      </c>
      <c r="L450">
        <v>0</v>
      </c>
      <c r="M450">
        <v>0</v>
      </c>
      <c r="N450">
        <v>0</v>
      </c>
      <c r="O450">
        <v>0</v>
      </c>
      <c r="P450" t="e">
        <v>#N/A</v>
      </c>
      <c r="Q450">
        <v>0</v>
      </c>
      <c r="R450" t="e">
        <v>#N/A</v>
      </c>
    </row>
    <row r="451" spans="8:18" hidden="1">
      <c r="H451" t="e">
        <v>#N/A</v>
      </c>
      <c r="J451">
        <v>0</v>
      </c>
      <c r="K451">
        <v>0</v>
      </c>
      <c r="L451">
        <v>0</v>
      </c>
      <c r="M451">
        <v>0</v>
      </c>
      <c r="N451">
        <v>0</v>
      </c>
      <c r="O451">
        <v>0</v>
      </c>
      <c r="P451" t="e">
        <v>#N/A</v>
      </c>
      <c r="Q451">
        <v>0</v>
      </c>
      <c r="R451" t="e">
        <v>#N/A</v>
      </c>
    </row>
    <row r="452" spans="8:18" hidden="1">
      <c r="H452" t="e">
        <v>#N/A</v>
      </c>
      <c r="J452">
        <v>0</v>
      </c>
      <c r="K452">
        <v>0</v>
      </c>
      <c r="L452">
        <v>0</v>
      </c>
      <c r="M452">
        <v>0</v>
      </c>
      <c r="N452">
        <v>0</v>
      </c>
      <c r="O452">
        <v>0</v>
      </c>
      <c r="P452" t="e">
        <v>#N/A</v>
      </c>
      <c r="Q452">
        <v>0</v>
      </c>
      <c r="R452" t="e">
        <v>#N/A</v>
      </c>
    </row>
    <row r="453" spans="8:18" hidden="1">
      <c r="H453" t="e">
        <v>#N/A</v>
      </c>
      <c r="J453">
        <v>0</v>
      </c>
      <c r="K453">
        <v>0</v>
      </c>
      <c r="L453">
        <v>0</v>
      </c>
      <c r="M453">
        <v>0</v>
      </c>
      <c r="N453">
        <v>0</v>
      </c>
      <c r="O453">
        <v>0</v>
      </c>
      <c r="P453" t="e">
        <v>#N/A</v>
      </c>
      <c r="Q453">
        <v>0</v>
      </c>
      <c r="R453" t="e">
        <v>#N/A</v>
      </c>
    </row>
    <row r="454" spans="8:18" hidden="1">
      <c r="H454" t="e">
        <v>#N/A</v>
      </c>
      <c r="J454">
        <v>0</v>
      </c>
      <c r="K454">
        <v>0</v>
      </c>
      <c r="L454">
        <v>0</v>
      </c>
      <c r="M454">
        <v>0</v>
      </c>
      <c r="N454">
        <v>0</v>
      </c>
      <c r="O454">
        <v>0</v>
      </c>
      <c r="P454" t="e">
        <v>#N/A</v>
      </c>
      <c r="Q454">
        <v>0</v>
      </c>
      <c r="R454" t="e">
        <v>#N/A</v>
      </c>
    </row>
    <row r="455" spans="8:18" hidden="1">
      <c r="H455" t="e">
        <v>#N/A</v>
      </c>
      <c r="J455">
        <v>0</v>
      </c>
      <c r="K455">
        <v>0</v>
      </c>
      <c r="L455">
        <v>0</v>
      </c>
      <c r="M455">
        <v>0</v>
      </c>
      <c r="N455">
        <v>0</v>
      </c>
      <c r="O455">
        <v>0</v>
      </c>
      <c r="P455" t="e">
        <v>#N/A</v>
      </c>
      <c r="Q455">
        <v>0</v>
      </c>
      <c r="R455" t="e">
        <v>#N/A</v>
      </c>
    </row>
    <row r="456" spans="8:18" hidden="1">
      <c r="H456" t="e">
        <v>#N/A</v>
      </c>
      <c r="J456">
        <v>0</v>
      </c>
      <c r="K456">
        <v>0</v>
      </c>
      <c r="L456">
        <v>0</v>
      </c>
      <c r="M456">
        <v>0</v>
      </c>
      <c r="N456">
        <v>0</v>
      </c>
      <c r="O456">
        <v>0</v>
      </c>
      <c r="P456" t="e">
        <v>#N/A</v>
      </c>
      <c r="Q456">
        <v>0</v>
      </c>
      <c r="R456" t="e">
        <v>#N/A</v>
      </c>
    </row>
    <row r="457" spans="8:18" hidden="1">
      <c r="H457" t="e">
        <v>#N/A</v>
      </c>
      <c r="J457">
        <v>0</v>
      </c>
      <c r="K457">
        <v>0</v>
      </c>
      <c r="L457">
        <v>0</v>
      </c>
      <c r="M457">
        <v>0</v>
      </c>
      <c r="N457">
        <v>0</v>
      </c>
      <c r="O457">
        <v>0</v>
      </c>
      <c r="P457" t="e">
        <v>#N/A</v>
      </c>
      <c r="Q457">
        <v>0</v>
      </c>
      <c r="R457" t="e">
        <v>#N/A</v>
      </c>
    </row>
    <row r="458" spans="8:18" hidden="1">
      <c r="H458" t="e">
        <v>#N/A</v>
      </c>
      <c r="J458">
        <v>0</v>
      </c>
      <c r="K458">
        <v>0</v>
      </c>
      <c r="L458">
        <v>0</v>
      </c>
      <c r="M458">
        <v>0</v>
      </c>
      <c r="N458">
        <v>0</v>
      </c>
      <c r="O458">
        <v>0</v>
      </c>
      <c r="P458" t="e">
        <v>#N/A</v>
      </c>
      <c r="Q458">
        <v>0</v>
      </c>
      <c r="R458" t="e">
        <v>#N/A</v>
      </c>
    </row>
    <row r="459" spans="8:18" hidden="1">
      <c r="H459" t="e">
        <v>#N/A</v>
      </c>
      <c r="J459">
        <v>0</v>
      </c>
      <c r="K459">
        <v>0</v>
      </c>
      <c r="L459">
        <v>0</v>
      </c>
      <c r="M459">
        <v>0</v>
      </c>
      <c r="N459">
        <v>0</v>
      </c>
      <c r="O459">
        <v>0</v>
      </c>
      <c r="P459" t="e">
        <v>#N/A</v>
      </c>
      <c r="Q459">
        <v>0</v>
      </c>
      <c r="R459" t="e">
        <v>#N/A</v>
      </c>
    </row>
    <row r="460" spans="8:18" hidden="1">
      <c r="H460" t="e">
        <v>#N/A</v>
      </c>
      <c r="J460">
        <v>0</v>
      </c>
      <c r="K460">
        <v>0</v>
      </c>
      <c r="L460">
        <v>0</v>
      </c>
      <c r="M460">
        <v>0</v>
      </c>
      <c r="N460">
        <v>0</v>
      </c>
      <c r="O460">
        <v>0</v>
      </c>
      <c r="P460" t="e">
        <v>#N/A</v>
      </c>
      <c r="Q460">
        <v>0</v>
      </c>
      <c r="R460" t="e">
        <v>#N/A</v>
      </c>
    </row>
    <row r="461" spans="8:18" hidden="1">
      <c r="H461" t="e">
        <v>#N/A</v>
      </c>
      <c r="J461">
        <v>0</v>
      </c>
      <c r="K461">
        <v>0</v>
      </c>
      <c r="L461">
        <v>0</v>
      </c>
      <c r="M461">
        <v>0</v>
      </c>
      <c r="N461">
        <v>0</v>
      </c>
      <c r="O461">
        <v>0</v>
      </c>
      <c r="P461" t="e">
        <v>#N/A</v>
      </c>
      <c r="Q461">
        <v>0</v>
      </c>
      <c r="R461" t="e">
        <v>#N/A</v>
      </c>
    </row>
    <row r="462" spans="8:18" hidden="1">
      <c r="H462" t="e">
        <v>#N/A</v>
      </c>
      <c r="J462">
        <v>0</v>
      </c>
      <c r="K462">
        <v>0</v>
      </c>
      <c r="L462">
        <v>0</v>
      </c>
      <c r="M462">
        <v>0</v>
      </c>
      <c r="N462">
        <v>0</v>
      </c>
      <c r="O462">
        <v>0</v>
      </c>
      <c r="P462" t="e">
        <v>#N/A</v>
      </c>
      <c r="Q462">
        <v>0</v>
      </c>
      <c r="R462" t="e">
        <v>#N/A</v>
      </c>
    </row>
    <row r="463" spans="8:18" hidden="1">
      <c r="H463" t="e">
        <v>#N/A</v>
      </c>
      <c r="J463">
        <v>0</v>
      </c>
      <c r="K463">
        <v>0</v>
      </c>
      <c r="L463">
        <v>0</v>
      </c>
      <c r="M463">
        <v>0</v>
      </c>
      <c r="N463">
        <v>0</v>
      </c>
      <c r="O463">
        <v>0</v>
      </c>
      <c r="P463" t="e">
        <v>#N/A</v>
      </c>
      <c r="Q463">
        <v>0</v>
      </c>
      <c r="R463" t="e">
        <v>#N/A</v>
      </c>
    </row>
    <row r="464" spans="8:18" hidden="1">
      <c r="H464" t="e">
        <v>#N/A</v>
      </c>
      <c r="J464">
        <v>0</v>
      </c>
      <c r="K464">
        <v>0</v>
      </c>
      <c r="L464">
        <v>0</v>
      </c>
      <c r="M464">
        <v>0</v>
      </c>
      <c r="N464">
        <v>0</v>
      </c>
      <c r="O464">
        <v>0</v>
      </c>
      <c r="P464" t="e">
        <v>#N/A</v>
      </c>
      <c r="Q464">
        <v>0</v>
      </c>
      <c r="R464" t="e">
        <v>#N/A</v>
      </c>
    </row>
    <row r="465" spans="8:18" hidden="1">
      <c r="H465" t="e">
        <v>#N/A</v>
      </c>
      <c r="J465">
        <v>0</v>
      </c>
      <c r="K465">
        <v>0</v>
      </c>
      <c r="L465">
        <v>0</v>
      </c>
      <c r="M465">
        <v>0</v>
      </c>
      <c r="N465">
        <v>0</v>
      </c>
      <c r="O465">
        <v>0</v>
      </c>
      <c r="P465" t="e">
        <v>#N/A</v>
      </c>
      <c r="Q465">
        <v>0</v>
      </c>
      <c r="R465" t="e">
        <v>#N/A</v>
      </c>
    </row>
    <row r="466" spans="8:18" hidden="1">
      <c r="H466" t="e">
        <v>#N/A</v>
      </c>
      <c r="J466">
        <v>0</v>
      </c>
      <c r="K466">
        <v>0</v>
      </c>
      <c r="L466">
        <v>0</v>
      </c>
      <c r="M466">
        <v>0</v>
      </c>
      <c r="N466">
        <v>0</v>
      </c>
      <c r="O466">
        <v>0</v>
      </c>
      <c r="P466" t="e">
        <v>#N/A</v>
      </c>
      <c r="Q466">
        <v>0</v>
      </c>
      <c r="R466" t="e">
        <v>#N/A</v>
      </c>
    </row>
    <row r="467" spans="8:18" hidden="1">
      <c r="H467" t="e">
        <v>#N/A</v>
      </c>
      <c r="J467">
        <v>0</v>
      </c>
      <c r="K467">
        <v>0</v>
      </c>
      <c r="L467">
        <v>0</v>
      </c>
      <c r="M467">
        <v>0</v>
      </c>
      <c r="N467">
        <v>0</v>
      </c>
      <c r="O467">
        <v>0</v>
      </c>
      <c r="P467" t="e">
        <v>#N/A</v>
      </c>
      <c r="Q467">
        <v>0</v>
      </c>
      <c r="R467" t="e">
        <v>#N/A</v>
      </c>
    </row>
    <row r="468" spans="8:18" hidden="1">
      <c r="H468" t="e">
        <v>#N/A</v>
      </c>
      <c r="J468">
        <v>0</v>
      </c>
      <c r="K468">
        <v>0</v>
      </c>
      <c r="L468">
        <v>0</v>
      </c>
      <c r="M468">
        <v>0</v>
      </c>
      <c r="N468">
        <v>0</v>
      </c>
      <c r="O468">
        <v>0</v>
      </c>
      <c r="P468" t="e">
        <v>#N/A</v>
      </c>
      <c r="Q468">
        <v>0</v>
      </c>
      <c r="R468" t="e">
        <v>#N/A</v>
      </c>
    </row>
    <row r="469" spans="8:18" hidden="1">
      <c r="H469" t="e">
        <v>#N/A</v>
      </c>
      <c r="J469">
        <v>0</v>
      </c>
      <c r="K469">
        <v>0</v>
      </c>
      <c r="L469">
        <v>0</v>
      </c>
      <c r="M469">
        <v>0</v>
      </c>
      <c r="N469">
        <v>0</v>
      </c>
      <c r="O469">
        <v>0</v>
      </c>
      <c r="P469" t="e">
        <v>#N/A</v>
      </c>
      <c r="Q469">
        <v>0</v>
      </c>
      <c r="R469" t="e">
        <v>#N/A</v>
      </c>
    </row>
    <row r="470" spans="8:18" hidden="1">
      <c r="H470" t="e">
        <v>#N/A</v>
      </c>
      <c r="J470">
        <v>0</v>
      </c>
      <c r="K470">
        <v>0</v>
      </c>
      <c r="L470">
        <v>0</v>
      </c>
      <c r="M470">
        <v>0</v>
      </c>
      <c r="N470">
        <v>0</v>
      </c>
      <c r="O470">
        <v>0</v>
      </c>
      <c r="P470" t="e">
        <v>#N/A</v>
      </c>
      <c r="Q470">
        <v>0</v>
      </c>
      <c r="R470" t="e">
        <v>#N/A</v>
      </c>
    </row>
    <row r="471" spans="8:18" hidden="1">
      <c r="H471" t="e">
        <v>#N/A</v>
      </c>
      <c r="J471">
        <v>0</v>
      </c>
      <c r="K471">
        <v>0</v>
      </c>
      <c r="L471">
        <v>0</v>
      </c>
      <c r="M471">
        <v>0</v>
      </c>
      <c r="N471">
        <v>0</v>
      </c>
      <c r="O471">
        <v>0</v>
      </c>
      <c r="P471" t="e">
        <v>#N/A</v>
      </c>
      <c r="Q471">
        <v>0</v>
      </c>
      <c r="R471" t="e">
        <v>#N/A</v>
      </c>
    </row>
    <row r="472" spans="8:18" hidden="1">
      <c r="H472" t="e">
        <v>#N/A</v>
      </c>
      <c r="J472">
        <v>0</v>
      </c>
      <c r="K472">
        <v>0</v>
      </c>
      <c r="L472">
        <v>0</v>
      </c>
      <c r="M472">
        <v>0</v>
      </c>
      <c r="N472">
        <v>0</v>
      </c>
      <c r="O472">
        <v>0</v>
      </c>
      <c r="P472" t="e">
        <v>#N/A</v>
      </c>
      <c r="Q472">
        <v>0</v>
      </c>
      <c r="R472" t="e">
        <v>#N/A</v>
      </c>
    </row>
    <row r="473" spans="8:18" hidden="1">
      <c r="H473" t="e">
        <v>#N/A</v>
      </c>
      <c r="J473">
        <v>0</v>
      </c>
      <c r="K473">
        <v>0</v>
      </c>
      <c r="L473">
        <v>0</v>
      </c>
      <c r="M473">
        <v>0</v>
      </c>
      <c r="N473">
        <v>0</v>
      </c>
      <c r="O473">
        <v>0</v>
      </c>
      <c r="P473" t="e">
        <v>#N/A</v>
      </c>
      <c r="Q473">
        <v>0</v>
      </c>
      <c r="R473" t="e">
        <v>#N/A</v>
      </c>
    </row>
    <row r="474" spans="8:18" hidden="1">
      <c r="H474" t="e">
        <v>#N/A</v>
      </c>
      <c r="J474">
        <v>0</v>
      </c>
      <c r="K474">
        <v>0</v>
      </c>
      <c r="L474">
        <v>0</v>
      </c>
      <c r="M474">
        <v>0</v>
      </c>
      <c r="N474">
        <v>0</v>
      </c>
      <c r="O474">
        <v>0</v>
      </c>
      <c r="P474" t="e">
        <v>#N/A</v>
      </c>
      <c r="Q474">
        <v>0</v>
      </c>
      <c r="R474" t="e">
        <v>#N/A</v>
      </c>
    </row>
    <row r="475" spans="8:18" hidden="1">
      <c r="H475" t="e">
        <v>#N/A</v>
      </c>
      <c r="J475">
        <v>0</v>
      </c>
      <c r="K475">
        <v>0</v>
      </c>
      <c r="L475">
        <v>0</v>
      </c>
      <c r="M475">
        <v>0</v>
      </c>
      <c r="N475">
        <v>0</v>
      </c>
      <c r="O475">
        <v>0</v>
      </c>
      <c r="P475" t="e">
        <v>#N/A</v>
      </c>
      <c r="Q475">
        <v>0</v>
      </c>
      <c r="R475" t="e">
        <v>#N/A</v>
      </c>
    </row>
    <row r="476" spans="8:18" hidden="1">
      <c r="H476" t="e">
        <v>#N/A</v>
      </c>
      <c r="J476">
        <v>0</v>
      </c>
      <c r="K476">
        <v>0</v>
      </c>
      <c r="L476">
        <v>0</v>
      </c>
      <c r="M476">
        <v>0</v>
      </c>
      <c r="N476">
        <v>0</v>
      </c>
      <c r="O476">
        <v>0</v>
      </c>
      <c r="P476" t="e">
        <v>#N/A</v>
      </c>
      <c r="Q476">
        <v>0</v>
      </c>
      <c r="R476" t="e">
        <v>#N/A</v>
      </c>
    </row>
    <row r="477" spans="8:18" hidden="1">
      <c r="H477" t="e">
        <v>#N/A</v>
      </c>
      <c r="J477">
        <v>0</v>
      </c>
      <c r="K477">
        <v>0</v>
      </c>
      <c r="L477">
        <v>0</v>
      </c>
      <c r="M477">
        <v>0</v>
      </c>
      <c r="N477">
        <v>0</v>
      </c>
      <c r="O477">
        <v>0</v>
      </c>
      <c r="P477" t="e">
        <v>#N/A</v>
      </c>
      <c r="Q477">
        <v>0</v>
      </c>
      <c r="R477" t="e">
        <v>#N/A</v>
      </c>
    </row>
    <row r="478" spans="8:18" hidden="1">
      <c r="H478" t="e">
        <v>#N/A</v>
      </c>
      <c r="J478">
        <v>0</v>
      </c>
      <c r="K478">
        <v>0</v>
      </c>
      <c r="L478">
        <v>0</v>
      </c>
      <c r="M478">
        <v>0</v>
      </c>
      <c r="N478">
        <v>0</v>
      </c>
      <c r="O478">
        <v>0</v>
      </c>
      <c r="P478" t="e">
        <v>#N/A</v>
      </c>
      <c r="Q478">
        <v>0</v>
      </c>
      <c r="R478" t="e">
        <v>#N/A</v>
      </c>
    </row>
    <row r="479" spans="8:18" hidden="1">
      <c r="H479" t="e">
        <v>#N/A</v>
      </c>
      <c r="J479">
        <v>0</v>
      </c>
      <c r="K479">
        <v>0</v>
      </c>
      <c r="L479">
        <v>0</v>
      </c>
      <c r="M479">
        <v>0</v>
      </c>
      <c r="N479">
        <v>0</v>
      </c>
      <c r="O479">
        <v>0</v>
      </c>
      <c r="P479" t="e">
        <v>#N/A</v>
      </c>
      <c r="Q479">
        <v>0</v>
      </c>
      <c r="R479" t="e">
        <v>#N/A</v>
      </c>
    </row>
    <row r="480" spans="8:18" hidden="1">
      <c r="H480" t="e">
        <v>#N/A</v>
      </c>
      <c r="J480">
        <v>0</v>
      </c>
      <c r="K480">
        <v>0</v>
      </c>
      <c r="L480">
        <v>0</v>
      </c>
      <c r="M480">
        <v>0</v>
      </c>
      <c r="N480">
        <v>0</v>
      </c>
      <c r="O480">
        <v>0</v>
      </c>
      <c r="P480" t="e">
        <v>#N/A</v>
      </c>
      <c r="Q480">
        <v>0</v>
      </c>
      <c r="R480" t="e">
        <v>#N/A</v>
      </c>
    </row>
    <row r="481" spans="8:18" hidden="1">
      <c r="H481" t="e">
        <v>#N/A</v>
      </c>
      <c r="J481">
        <v>0</v>
      </c>
      <c r="K481">
        <v>0</v>
      </c>
      <c r="L481">
        <v>0</v>
      </c>
      <c r="M481">
        <v>0</v>
      </c>
      <c r="N481">
        <v>0</v>
      </c>
      <c r="O481">
        <v>0</v>
      </c>
      <c r="P481" t="e">
        <v>#N/A</v>
      </c>
      <c r="Q481">
        <v>0</v>
      </c>
      <c r="R481" t="e">
        <v>#N/A</v>
      </c>
    </row>
    <row r="482" spans="8:18" hidden="1">
      <c r="H482" t="e">
        <v>#N/A</v>
      </c>
      <c r="J482">
        <v>0</v>
      </c>
      <c r="K482">
        <v>0</v>
      </c>
      <c r="L482">
        <v>0</v>
      </c>
      <c r="M482">
        <v>0</v>
      </c>
      <c r="N482">
        <v>0</v>
      </c>
      <c r="O482">
        <v>0</v>
      </c>
      <c r="P482" t="e">
        <v>#N/A</v>
      </c>
      <c r="Q482">
        <v>0</v>
      </c>
      <c r="R482" t="e">
        <v>#N/A</v>
      </c>
    </row>
    <row r="483" spans="8:18" hidden="1">
      <c r="H483" t="e">
        <v>#N/A</v>
      </c>
      <c r="J483">
        <v>0</v>
      </c>
      <c r="K483">
        <v>0</v>
      </c>
      <c r="L483">
        <v>0</v>
      </c>
      <c r="M483">
        <v>0</v>
      </c>
      <c r="N483">
        <v>0</v>
      </c>
      <c r="O483">
        <v>0</v>
      </c>
      <c r="P483" t="e">
        <v>#N/A</v>
      </c>
      <c r="Q483">
        <v>0</v>
      </c>
      <c r="R483" t="e">
        <v>#N/A</v>
      </c>
    </row>
    <row r="484" spans="8:18" hidden="1">
      <c r="H484" t="e">
        <v>#N/A</v>
      </c>
      <c r="J484">
        <v>0</v>
      </c>
      <c r="K484">
        <v>0</v>
      </c>
      <c r="L484">
        <v>0</v>
      </c>
      <c r="M484">
        <v>0</v>
      </c>
      <c r="N484">
        <v>0</v>
      </c>
      <c r="O484">
        <v>0</v>
      </c>
      <c r="P484" t="e">
        <v>#N/A</v>
      </c>
      <c r="Q484">
        <v>0</v>
      </c>
      <c r="R484" t="e">
        <v>#N/A</v>
      </c>
    </row>
    <row r="485" spans="8:18" hidden="1">
      <c r="H485" t="e">
        <v>#N/A</v>
      </c>
      <c r="J485">
        <v>0</v>
      </c>
      <c r="K485">
        <v>0</v>
      </c>
      <c r="L485">
        <v>0</v>
      </c>
      <c r="M485">
        <v>0</v>
      </c>
      <c r="N485">
        <v>0</v>
      </c>
      <c r="O485">
        <v>0</v>
      </c>
      <c r="P485" t="e">
        <v>#N/A</v>
      </c>
      <c r="Q485">
        <v>0</v>
      </c>
      <c r="R485" t="e">
        <v>#N/A</v>
      </c>
    </row>
    <row r="486" spans="8:18" hidden="1">
      <c r="H486" t="e">
        <v>#N/A</v>
      </c>
      <c r="J486">
        <v>0</v>
      </c>
      <c r="K486">
        <v>0</v>
      </c>
      <c r="L486">
        <v>0</v>
      </c>
      <c r="M486">
        <v>0</v>
      </c>
      <c r="N486">
        <v>0</v>
      </c>
      <c r="O486">
        <v>0</v>
      </c>
      <c r="P486" t="e">
        <v>#N/A</v>
      </c>
      <c r="Q486">
        <v>0</v>
      </c>
      <c r="R486" t="e">
        <v>#N/A</v>
      </c>
    </row>
    <row r="487" spans="8:18" hidden="1">
      <c r="H487" t="e">
        <v>#N/A</v>
      </c>
      <c r="J487">
        <v>0</v>
      </c>
      <c r="K487">
        <v>0</v>
      </c>
      <c r="L487">
        <v>0</v>
      </c>
      <c r="M487">
        <v>0</v>
      </c>
      <c r="N487">
        <v>0</v>
      </c>
      <c r="O487">
        <v>0</v>
      </c>
      <c r="P487" t="e">
        <v>#N/A</v>
      </c>
      <c r="Q487">
        <v>0</v>
      </c>
      <c r="R487" t="e">
        <v>#N/A</v>
      </c>
    </row>
    <row r="488" spans="8:18" hidden="1">
      <c r="H488" t="e">
        <v>#N/A</v>
      </c>
      <c r="J488">
        <v>0</v>
      </c>
      <c r="K488">
        <v>0</v>
      </c>
      <c r="L488">
        <v>0</v>
      </c>
      <c r="M488">
        <v>0</v>
      </c>
      <c r="N488">
        <v>0</v>
      </c>
      <c r="O488">
        <v>0</v>
      </c>
      <c r="P488" t="e">
        <v>#N/A</v>
      </c>
      <c r="Q488">
        <v>0</v>
      </c>
      <c r="R488" t="e">
        <v>#N/A</v>
      </c>
    </row>
    <row r="489" spans="8:18" hidden="1">
      <c r="H489" t="e">
        <v>#N/A</v>
      </c>
      <c r="J489">
        <v>0</v>
      </c>
      <c r="K489">
        <v>0</v>
      </c>
      <c r="L489">
        <v>0</v>
      </c>
      <c r="M489">
        <v>0</v>
      </c>
      <c r="N489">
        <v>0</v>
      </c>
      <c r="O489">
        <v>0</v>
      </c>
      <c r="P489" t="e">
        <v>#N/A</v>
      </c>
      <c r="Q489">
        <v>0</v>
      </c>
      <c r="R489" t="e">
        <v>#N/A</v>
      </c>
    </row>
    <row r="490" spans="8:18" hidden="1">
      <c r="H490" t="e">
        <v>#N/A</v>
      </c>
      <c r="J490">
        <v>0</v>
      </c>
      <c r="K490">
        <v>0</v>
      </c>
      <c r="L490">
        <v>0</v>
      </c>
      <c r="M490">
        <v>0</v>
      </c>
      <c r="N490">
        <v>0</v>
      </c>
      <c r="O490">
        <v>0</v>
      </c>
      <c r="P490" t="e">
        <v>#N/A</v>
      </c>
      <c r="Q490">
        <v>0</v>
      </c>
      <c r="R490" t="e">
        <v>#N/A</v>
      </c>
    </row>
    <row r="491" spans="8:18" hidden="1">
      <c r="H491" t="e">
        <v>#N/A</v>
      </c>
      <c r="J491">
        <v>0</v>
      </c>
      <c r="K491">
        <v>0</v>
      </c>
      <c r="L491">
        <v>0</v>
      </c>
      <c r="M491">
        <v>0</v>
      </c>
      <c r="N491">
        <v>0</v>
      </c>
      <c r="O491">
        <v>0</v>
      </c>
      <c r="P491" t="e">
        <v>#N/A</v>
      </c>
      <c r="Q491">
        <v>0</v>
      </c>
      <c r="R491" t="e">
        <v>#N/A</v>
      </c>
    </row>
    <row r="492" spans="8:18" hidden="1">
      <c r="H492" t="e">
        <v>#N/A</v>
      </c>
      <c r="J492">
        <v>0</v>
      </c>
      <c r="K492">
        <v>0</v>
      </c>
      <c r="L492">
        <v>0</v>
      </c>
      <c r="M492">
        <v>0</v>
      </c>
      <c r="N492">
        <v>0</v>
      </c>
      <c r="O492">
        <v>0</v>
      </c>
      <c r="P492" t="e">
        <v>#N/A</v>
      </c>
      <c r="Q492">
        <v>0</v>
      </c>
      <c r="R492" t="e">
        <v>#N/A</v>
      </c>
    </row>
    <row r="493" spans="8:18" hidden="1">
      <c r="H493" t="e">
        <v>#N/A</v>
      </c>
      <c r="J493">
        <v>0</v>
      </c>
      <c r="K493">
        <v>0</v>
      </c>
      <c r="L493">
        <v>0</v>
      </c>
      <c r="M493">
        <v>0</v>
      </c>
      <c r="N493">
        <v>0</v>
      </c>
      <c r="O493">
        <v>0</v>
      </c>
      <c r="P493" t="e">
        <v>#N/A</v>
      </c>
      <c r="Q493">
        <v>0</v>
      </c>
      <c r="R493" t="e">
        <v>#N/A</v>
      </c>
    </row>
    <row r="494" spans="8:18" hidden="1">
      <c r="H494" t="e">
        <v>#N/A</v>
      </c>
      <c r="J494">
        <v>0</v>
      </c>
      <c r="K494">
        <v>0</v>
      </c>
      <c r="L494">
        <v>0</v>
      </c>
      <c r="M494">
        <v>0</v>
      </c>
      <c r="N494">
        <v>0</v>
      </c>
      <c r="O494">
        <v>0</v>
      </c>
      <c r="P494" t="e">
        <v>#N/A</v>
      </c>
      <c r="Q494">
        <v>0</v>
      </c>
      <c r="R494" t="e">
        <v>#N/A</v>
      </c>
    </row>
    <row r="495" spans="8:18" hidden="1">
      <c r="H495" t="e">
        <v>#N/A</v>
      </c>
      <c r="J495">
        <v>0</v>
      </c>
      <c r="K495">
        <v>0</v>
      </c>
      <c r="L495">
        <v>0</v>
      </c>
      <c r="M495">
        <v>0</v>
      </c>
      <c r="N495">
        <v>0</v>
      </c>
      <c r="O495">
        <v>0</v>
      </c>
      <c r="P495" t="e">
        <v>#N/A</v>
      </c>
      <c r="Q495">
        <v>0</v>
      </c>
      <c r="R495" t="e">
        <v>#N/A</v>
      </c>
    </row>
    <row r="496" spans="8:18" hidden="1">
      <c r="H496" t="e">
        <v>#N/A</v>
      </c>
      <c r="J496">
        <v>0</v>
      </c>
      <c r="K496">
        <v>0</v>
      </c>
      <c r="L496">
        <v>0</v>
      </c>
      <c r="M496">
        <v>0</v>
      </c>
      <c r="N496">
        <v>0</v>
      </c>
      <c r="O496">
        <v>0</v>
      </c>
      <c r="P496" t="e">
        <v>#N/A</v>
      </c>
      <c r="Q496">
        <v>0</v>
      </c>
      <c r="R496" t="e">
        <v>#N/A</v>
      </c>
    </row>
    <row r="497" spans="8:18" hidden="1">
      <c r="H497" t="e">
        <v>#N/A</v>
      </c>
      <c r="J497">
        <v>0</v>
      </c>
      <c r="K497">
        <v>0</v>
      </c>
      <c r="L497">
        <v>0</v>
      </c>
      <c r="M497">
        <v>0</v>
      </c>
      <c r="N497">
        <v>0</v>
      </c>
      <c r="O497">
        <v>0</v>
      </c>
      <c r="P497" t="e">
        <v>#N/A</v>
      </c>
      <c r="Q497">
        <v>0</v>
      </c>
      <c r="R497" t="e">
        <v>#N/A</v>
      </c>
    </row>
    <row r="498" spans="8:18" hidden="1">
      <c r="H498" t="e">
        <v>#N/A</v>
      </c>
      <c r="J498">
        <v>0</v>
      </c>
      <c r="K498">
        <v>0</v>
      </c>
      <c r="L498">
        <v>0</v>
      </c>
      <c r="M498">
        <v>0</v>
      </c>
      <c r="N498">
        <v>0</v>
      </c>
      <c r="O498">
        <v>0</v>
      </c>
      <c r="P498" t="e">
        <v>#N/A</v>
      </c>
      <c r="Q498">
        <v>0</v>
      </c>
      <c r="R498" t="e">
        <v>#N/A</v>
      </c>
    </row>
    <row r="499" spans="8:18" hidden="1">
      <c r="H499" t="e">
        <v>#N/A</v>
      </c>
      <c r="J499">
        <v>0</v>
      </c>
      <c r="K499">
        <v>0</v>
      </c>
      <c r="L499">
        <v>0</v>
      </c>
      <c r="M499">
        <v>0</v>
      </c>
      <c r="N499">
        <v>0</v>
      </c>
      <c r="O499">
        <v>0</v>
      </c>
      <c r="P499" t="e">
        <v>#N/A</v>
      </c>
      <c r="Q499">
        <v>0</v>
      </c>
      <c r="R499" t="e">
        <v>#N/A</v>
      </c>
    </row>
    <row r="500" spans="8:18" hidden="1">
      <c r="H500" t="e">
        <v>#N/A</v>
      </c>
      <c r="J500">
        <v>0</v>
      </c>
      <c r="K500">
        <v>0</v>
      </c>
      <c r="L500">
        <v>0</v>
      </c>
      <c r="M500">
        <v>0</v>
      </c>
      <c r="N500">
        <v>0</v>
      </c>
      <c r="O500">
        <v>0</v>
      </c>
      <c r="P500" t="e">
        <v>#N/A</v>
      </c>
      <c r="Q500">
        <v>0</v>
      </c>
      <c r="R500" t="e">
        <v>#N/A</v>
      </c>
    </row>
    <row r="501" spans="8:18" hidden="1">
      <c r="H501" t="e">
        <v>#N/A</v>
      </c>
      <c r="J501">
        <v>0</v>
      </c>
      <c r="K501">
        <v>0</v>
      </c>
      <c r="L501">
        <v>0</v>
      </c>
      <c r="M501">
        <v>0</v>
      </c>
      <c r="N501">
        <v>0</v>
      </c>
      <c r="O501">
        <v>0</v>
      </c>
      <c r="P501" t="e">
        <v>#N/A</v>
      </c>
      <c r="Q501">
        <v>0</v>
      </c>
      <c r="R501" t="e">
        <v>#N/A</v>
      </c>
    </row>
    <row r="502" spans="8:18" hidden="1">
      <c r="H502" t="e">
        <v>#N/A</v>
      </c>
      <c r="J502">
        <v>0</v>
      </c>
      <c r="K502">
        <v>0</v>
      </c>
      <c r="L502">
        <v>0</v>
      </c>
      <c r="M502">
        <v>0</v>
      </c>
      <c r="N502">
        <v>0</v>
      </c>
      <c r="O502">
        <v>0</v>
      </c>
      <c r="P502" t="e">
        <v>#N/A</v>
      </c>
      <c r="Q502">
        <v>0</v>
      </c>
      <c r="R502" t="e">
        <v>#N/A</v>
      </c>
    </row>
    <row r="503" spans="8:18" hidden="1">
      <c r="H503" t="e">
        <v>#N/A</v>
      </c>
      <c r="J503">
        <v>0</v>
      </c>
      <c r="K503">
        <v>0</v>
      </c>
      <c r="L503">
        <v>0</v>
      </c>
      <c r="M503">
        <v>0</v>
      </c>
      <c r="N503">
        <v>0</v>
      </c>
      <c r="O503">
        <v>0</v>
      </c>
      <c r="P503" t="e">
        <v>#N/A</v>
      </c>
      <c r="Q503">
        <v>0</v>
      </c>
      <c r="R503" t="e">
        <v>#N/A</v>
      </c>
    </row>
    <row r="504" spans="8:18" hidden="1">
      <c r="H504" t="e">
        <v>#N/A</v>
      </c>
      <c r="J504">
        <v>0</v>
      </c>
      <c r="K504">
        <v>0</v>
      </c>
      <c r="L504">
        <v>0</v>
      </c>
      <c r="M504">
        <v>0</v>
      </c>
      <c r="N504">
        <v>0</v>
      </c>
      <c r="O504">
        <v>0</v>
      </c>
      <c r="P504" t="e">
        <v>#N/A</v>
      </c>
      <c r="Q504">
        <v>0</v>
      </c>
      <c r="R504" t="e">
        <v>#N/A</v>
      </c>
    </row>
    <row r="505" spans="8:18" hidden="1">
      <c r="H505" t="e">
        <v>#N/A</v>
      </c>
      <c r="J505">
        <v>0</v>
      </c>
      <c r="K505">
        <v>0</v>
      </c>
      <c r="L505">
        <v>0</v>
      </c>
      <c r="M505">
        <v>0</v>
      </c>
      <c r="N505">
        <v>0</v>
      </c>
      <c r="O505">
        <v>0</v>
      </c>
      <c r="P505" t="e">
        <v>#N/A</v>
      </c>
      <c r="Q505">
        <v>0</v>
      </c>
      <c r="R505" t="e">
        <v>#N/A</v>
      </c>
    </row>
    <row r="506" spans="8:18" hidden="1">
      <c r="H506" t="e">
        <v>#N/A</v>
      </c>
      <c r="J506">
        <v>0</v>
      </c>
      <c r="K506">
        <v>0</v>
      </c>
      <c r="L506">
        <v>0</v>
      </c>
      <c r="M506">
        <v>0</v>
      </c>
      <c r="N506">
        <v>0</v>
      </c>
      <c r="O506">
        <v>0</v>
      </c>
      <c r="P506" t="e">
        <v>#N/A</v>
      </c>
      <c r="Q506">
        <v>0</v>
      </c>
      <c r="R506" t="e">
        <v>#N/A</v>
      </c>
    </row>
    <row r="507" spans="8:18" hidden="1">
      <c r="H507" t="e">
        <v>#N/A</v>
      </c>
      <c r="J507">
        <v>0</v>
      </c>
      <c r="K507">
        <v>0</v>
      </c>
      <c r="L507">
        <v>0</v>
      </c>
      <c r="M507">
        <v>0</v>
      </c>
      <c r="N507">
        <v>0</v>
      </c>
      <c r="O507">
        <v>0</v>
      </c>
      <c r="P507" t="e">
        <v>#N/A</v>
      </c>
      <c r="Q507">
        <v>0</v>
      </c>
      <c r="R507" t="e">
        <v>#N/A</v>
      </c>
    </row>
    <row r="508" spans="8:18" hidden="1">
      <c r="H508" t="e">
        <v>#N/A</v>
      </c>
      <c r="J508">
        <v>0</v>
      </c>
      <c r="K508">
        <v>0</v>
      </c>
      <c r="L508">
        <v>0</v>
      </c>
      <c r="M508">
        <v>0</v>
      </c>
      <c r="N508">
        <v>0</v>
      </c>
      <c r="O508">
        <v>0</v>
      </c>
      <c r="P508" t="e">
        <v>#N/A</v>
      </c>
      <c r="Q508">
        <v>0</v>
      </c>
      <c r="R508" t="e">
        <v>#N/A</v>
      </c>
    </row>
    <row r="509" spans="8:18" hidden="1">
      <c r="H509" t="e">
        <v>#N/A</v>
      </c>
      <c r="J509">
        <v>0</v>
      </c>
      <c r="K509">
        <v>0</v>
      </c>
      <c r="L509">
        <v>0</v>
      </c>
      <c r="M509">
        <v>0</v>
      </c>
      <c r="N509">
        <v>0</v>
      </c>
      <c r="O509">
        <v>0</v>
      </c>
      <c r="P509" t="e">
        <v>#N/A</v>
      </c>
      <c r="Q509">
        <v>0</v>
      </c>
      <c r="R509" t="e">
        <v>#N/A</v>
      </c>
    </row>
    <row r="510" spans="8:18" hidden="1">
      <c r="H510" t="e">
        <v>#N/A</v>
      </c>
      <c r="J510">
        <v>0</v>
      </c>
      <c r="K510">
        <v>0</v>
      </c>
      <c r="L510">
        <v>0</v>
      </c>
      <c r="M510">
        <v>0</v>
      </c>
      <c r="N510">
        <v>0</v>
      </c>
      <c r="O510">
        <v>0</v>
      </c>
      <c r="P510" t="e">
        <v>#N/A</v>
      </c>
      <c r="Q510">
        <v>0</v>
      </c>
      <c r="R510" t="e">
        <v>#N/A</v>
      </c>
    </row>
    <row r="511" spans="8:18" hidden="1">
      <c r="H511" t="e">
        <v>#N/A</v>
      </c>
      <c r="J511">
        <v>0</v>
      </c>
      <c r="K511">
        <v>0</v>
      </c>
      <c r="L511">
        <v>0</v>
      </c>
      <c r="M511">
        <v>0</v>
      </c>
      <c r="N511">
        <v>0</v>
      </c>
      <c r="O511">
        <v>0</v>
      </c>
      <c r="P511" t="e">
        <v>#N/A</v>
      </c>
      <c r="Q511">
        <v>0</v>
      </c>
      <c r="R511" t="e">
        <v>#N/A</v>
      </c>
    </row>
    <row r="512" spans="8:18" hidden="1">
      <c r="H512" t="e">
        <v>#N/A</v>
      </c>
      <c r="J512">
        <v>0</v>
      </c>
      <c r="K512">
        <v>0</v>
      </c>
      <c r="L512">
        <v>0</v>
      </c>
      <c r="M512">
        <v>0</v>
      </c>
      <c r="N512">
        <v>0</v>
      </c>
      <c r="O512">
        <v>0</v>
      </c>
      <c r="P512" t="e">
        <v>#N/A</v>
      </c>
      <c r="Q512">
        <v>0</v>
      </c>
      <c r="R512" t="e">
        <v>#N/A</v>
      </c>
    </row>
    <row r="513" spans="8:18" hidden="1">
      <c r="H513" t="e">
        <v>#N/A</v>
      </c>
      <c r="J513">
        <v>0</v>
      </c>
      <c r="K513">
        <v>0</v>
      </c>
      <c r="L513">
        <v>0</v>
      </c>
      <c r="M513">
        <v>0</v>
      </c>
      <c r="N513">
        <v>0</v>
      </c>
      <c r="O513">
        <v>0</v>
      </c>
      <c r="P513" t="e">
        <v>#N/A</v>
      </c>
      <c r="Q513">
        <v>0</v>
      </c>
      <c r="R513" t="e">
        <v>#N/A</v>
      </c>
    </row>
    <row r="514" spans="8:18" hidden="1">
      <c r="H514" t="e">
        <v>#N/A</v>
      </c>
      <c r="J514">
        <v>0</v>
      </c>
      <c r="K514">
        <v>0</v>
      </c>
      <c r="L514">
        <v>0</v>
      </c>
      <c r="M514">
        <v>0</v>
      </c>
      <c r="N514">
        <v>0</v>
      </c>
      <c r="O514">
        <v>0</v>
      </c>
      <c r="P514" t="e">
        <v>#N/A</v>
      </c>
      <c r="Q514">
        <v>0</v>
      </c>
      <c r="R514" t="e">
        <v>#N/A</v>
      </c>
    </row>
    <row r="515" spans="8:18" hidden="1">
      <c r="H515" t="e">
        <v>#N/A</v>
      </c>
      <c r="J515">
        <v>0</v>
      </c>
      <c r="K515">
        <v>0</v>
      </c>
      <c r="L515">
        <v>0</v>
      </c>
      <c r="M515">
        <v>0</v>
      </c>
      <c r="N515">
        <v>0</v>
      </c>
      <c r="O515">
        <v>0</v>
      </c>
      <c r="P515" t="e">
        <v>#N/A</v>
      </c>
      <c r="Q515">
        <v>0</v>
      </c>
      <c r="R515" t="e">
        <v>#N/A</v>
      </c>
    </row>
    <row r="516" spans="8:18" hidden="1">
      <c r="H516" t="e">
        <v>#N/A</v>
      </c>
      <c r="J516">
        <v>0</v>
      </c>
      <c r="K516">
        <v>0</v>
      </c>
      <c r="L516">
        <v>0</v>
      </c>
      <c r="M516">
        <v>0</v>
      </c>
      <c r="N516">
        <v>0</v>
      </c>
      <c r="O516">
        <v>0</v>
      </c>
      <c r="P516" t="e">
        <v>#N/A</v>
      </c>
      <c r="Q516">
        <v>0</v>
      </c>
      <c r="R516" t="e">
        <v>#N/A</v>
      </c>
    </row>
    <row r="517" spans="8:18" hidden="1">
      <c r="H517" t="e">
        <v>#N/A</v>
      </c>
      <c r="J517">
        <v>0</v>
      </c>
      <c r="K517">
        <v>0</v>
      </c>
      <c r="L517">
        <v>0</v>
      </c>
      <c r="M517">
        <v>0</v>
      </c>
      <c r="N517">
        <v>0</v>
      </c>
      <c r="O517">
        <v>0</v>
      </c>
      <c r="P517" t="e">
        <v>#N/A</v>
      </c>
      <c r="Q517">
        <v>0</v>
      </c>
      <c r="R517" t="e">
        <v>#N/A</v>
      </c>
    </row>
    <row r="518" spans="8:18" hidden="1">
      <c r="H518" t="e">
        <v>#N/A</v>
      </c>
      <c r="J518">
        <v>0</v>
      </c>
      <c r="K518">
        <v>0</v>
      </c>
      <c r="L518">
        <v>0</v>
      </c>
      <c r="M518">
        <v>0</v>
      </c>
      <c r="N518">
        <v>0</v>
      </c>
      <c r="O518">
        <v>0</v>
      </c>
      <c r="P518" t="e">
        <v>#N/A</v>
      </c>
      <c r="Q518">
        <v>0</v>
      </c>
      <c r="R518" t="e">
        <v>#N/A</v>
      </c>
    </row>
    <row r="519" spans="8:18" hidden="1">
      <c r="H519" t="e">
        <v>#N/A</v>
      </c>
      <c r="J519">
        <v>0</v>
      </c>
      <c r="K519">
        <v>0</v>
      </c>
      <c r="L519">
        <v>0</v>
      </c>
      <c r="M519">
        <v>0</v>
      </c>
      <c r="N519">
        <v>0</v>
      </c>
      <c r="O519">
        <v>0</v>
      </c>
      <c r="P519" t="e">
        <v>#N/A</v>
      </c>
      <c r="Q519">
        <v>0</v>
      </c>
      <c r="R519" t="e">
        <v>#N/A</v>
      </c>
    </row>
    <row r="520" spans="8:18" hidden="1">
      <c r="H520" t="e">
        <v>#N/A</v>
      </c>
      <c r="J520">
        <v>0</v>
      </c>
      <c r="K520">
        <v>0</v>
      </c>
      <c r="L520">
        <v>0</v>
      </c>
      <c r="M520">
        <v>0</v>
      </c>
      <c r="N520">
        <v>0</v>
      </c>
      <c r="O520">
        <v>0</v>
      </c>
      <c r="P520" t="e">
        <v>#N/A</v>
      </c>
      <c r="Q520">
        <v>0</v>
      </c>
      <c r="R520" t="e">
        <v>#N/A</v>
      </c>
    </row>
    <row r="521" spans="8:18" hidden="1">
      <c r="H521" t="e">
        <v>#N/A</v>
      </c>
      <c r="J521">
        <v>0</v>
      </c>
      <c r="K521">
        <v>0</v>
      </c>
      <c r="L521">
        <v>0</v>
      </c>
      <c r="M521">
        <v>0</v>
      </c>
      <c r="N521">
        <v>0</v>
      </c>
      <c r="O521">
        <v>0</v>
      </c>
      <c r="P521" t="e">
        <v>#N/A</v>
      </c>
      <c r="Q521">
        <v>0</v>
      </c>
      <c r="R521" t="e">
        <v>#N/A</v>
      </c>
    </row>
    <row r="522" spans="8:18" hidden="1">
      <c r="H522" t="e">
        <v>#N/A</v>
      </c>
      <c r="J522">
        <v>0</v>
      </c>
      <c r="K522">
        <v>0</v>
      </c>
      <c r="L522">
        <v>0</v>
      </c>
      <c r="M522">
        <v>0</v>
      </c>
      <c r="N522">
        <v>0</v>
      </c>
      <c r="O522">
        <v>0</v>
      </c>
      <c r="P522" t="e">
        <v>#N/A</v>
      </c>
      <c r="Q522">
        <v>0</v>
      </c>
      <c r="R522" t="e">
        <v>#N/A</v>
      </c>
    </row>
    <row r="523" spans="8:18" hidden="1">
      <c r="H523" t="e">
        <v>#N/A</v>
      </c>
      <c r="J523">
        <v>0</v>
      </c>
      <c r="K523">
        <v>0</v>
      </c>
      <c r="L523">
        <v>0</v>
      </c>
      <c r="M523">
        <v>0</v>
      </c>
      <c r="N523">
        <v>0</v>
      </c>
      <c r="O523">
        <v>0</v>
      </c>
      <c r="P523" t="e">
        <v>#N/A</v>
      </c>
      <c r="Q523">
        <v>0</v>
      </c>
      <c r="R523" t="e">
        <v>#N/A</v>
      </c>
    </row>
    <row r="524" spans="8:18" hidden="1">
      <c r="H524" t="e">
        <v>#N/A</v>
      </c>
      <c r="J524">
        <v>0</v>
      </c>
      <c r="K524">
        <v>0</v>
      </c>
      <c r="L524">
        <v>0</v>
      </c>
      <c r="M524">
        <v>0</v>
      </c>
      <c r="N524">
        <v>0</v>
      </c>
      <c r="O524">
        <v>0</v>
      </c>
      <c r="P524" t="e">
        <v>#N/A</v>
      </c>
      <c r="Q524">
        <v>0</v>
      </c>
      <c r="R524" t="e">
        <v>#N/A</v>
      </c>
    </row>
    <row r="525" spans="8:18" hidden="1">
      <c r="H525" t="e">
        <v>#N/A</v>
      </c>
      <c r="J525">
        <v>0</v>
      </c>
      <c r="K525">
        <v>0</v>
      </c>
      <c r="L525">
        <v>0</v>
      </c>
      <c r="M525">
        <v>0</v>
      </c>
      <c r="N525">
        <v>0</v>
      </c>
      <c r="O525">
        <v>0</v>
      </c>
      <c r="P525" t="e">
        <v>#N/A</v>
      </c>
      <c r="Q525">
        <v>0</v>
      </c>
      <c r="R525" t="e">
        <v>#N/A</v>
      </c>
    </row>
    <row r="526" spans="8:18" hidden="1">
      <c r="H526" t="e">
        <v>#N/A</v>
      </c>
      <c r="J526">
        <v>0</v>
      </c>
      <c r="K526">
        <v>0</v>
      </c>
      <c r="L526">
        <v>0</v>
      </c>
      <c r="M526">
        <v>0</v>
      </c>
      <c r="N526">
        <v>0</v>
      </c>
      <c r="O526">
        <v>0</v>
      </c>
      <c r="P526" t="e">
        <v>#N/A</v>
      </c>
      <c r="Q526">
        <v>0</v>
      </c>
      <c r="R526" t="e">
        <v>#N/A</v>
      </c>
    </row>
    <row r="527" spans="8:18" hidden="1">
      <c r="H527" t="e">
        <v>#N/A</v>
      </c>
      <c r="J527">
        <v>0</v>
      </c>
      <c r="K527">
        <v>0</v>
      </c>
      <c r="L527">
        <v>0</v>
      </c>
      <c r="M527">
        <v>0</v>
      </c>
      <c r="N527">
        <v>0</v>
      </c>
      <c r="O527">
        <v>0</v>
      </c>
      <c r="P527" t="e">
        <v>#N/A</v>
      </c>
      <c r="Q527">
        <v>0</v>
      </c>
      <c r="R527" t="e">
        <v>#N/A</v>
      </c>
    </row>
    <row r="528" spans="8:18" hidden="1">
      <c r="H528" t="e">
        <v>#N/A</v>
      </c>
      <c r="J528">
        <v>0</v>
      </c>
      <c r="K528">
        <v>0</v>
      </c>
      <c r="L528">
        <v>0</v>
      </c>
      <c r="M528">
        <v>0</v>
      </c>
      <c r="N528">
        <v>0</v>
      </c>
      <c r="O528">
        <v>0</v>
      </c>
      <c r="P528" t="e">
        <v>#N/A</v>
      </c>
      <c r="Q528">
        <v>0</v>
      </c>
      <c r="R528" t="e">
        <v>#N/A</v>
      </c>
    </row>
    <row r="529" spans="8:18" hidden="1">
      <c r="H529" t="e">
        <v>#N/A</v>
      </c>
      <c r="J529">
        <v>0</v>
      </c>
      <c r="K529">
        <v>0</v>
      </c>
      <c r="L529">
        <v>0</v>
      </c>
      <c r="M529">
        <v>0</v>
      </c>
      <c r="N529">
        <v>0</v>
      </c>
      <c r="O529">
        <v>0</v>
      </c>
      <c r="P529" t="e">
        <v>#N/A</v>
      </c>
      <c r="Q529">
        <v>0</v>
      </c>
      <c r="R529" t="e">
        <v>#N/A</v>
      </c>
    </row>
    <row r="530" spans="8:18" hidden="1">
      <c r="H530" t="e">
        <v>#N/A</v>
      </c>
      <c r="J530">
        <v>0</v>
      </c>
      <c r="K530">
        <v>0</v>
      </c>
      <c r="L530">
        <v>0</v>
      </c>
      <c r="M530">
        <v>0</v>
      </c>
      <c r="N530">
        <v>0</v>
      </c>
      <c r="O530">
        <v>0</v>
      </c>
      <c r="P530" t="e">
        <v>#N/A</v>
      </c>
      <c r="Q530">
        <v>0</v>
      </c>
      <c r="R530" t="e">
        <v>#N/A</v>
      </c>
    </row>
    <row r="531" spans="8:18" hidden="1">
      <c r="H531" t="e">
        <v>#N/A</v>
      </c>
      <c r="J531">
        <v>0</v>
      </c>
      <c r="K531">
        <v>0</v>
      </c>
      <c r="L531">
        <v>0</v>
      </c>
      <c r="M531">
        <v>0</v>
      </c>
      <c r="N531">
        <v>0</v>
      </c>
      <c r="O531">
        <v>0</v>
      </c>
      <c r="P531" t="e">
        <v>#N/A</v>
      </c>
      <c r="Q531">
        <v>0</v>
      </c>
      <c r="R531" t="e">
        <v>#N/A</v>
      </c>
    </row>
    <row r="532" spans="8:18" hidden="1">
      <c r="H532" t="e">
        <v>#N/A</v>
      </c>
      <c r="J532">
        <v>0</v>
      </c>
      <c r="K532">
        <v>0</v>
      </c>
      <c r="L532">
        <v>0</v>
      </c>
      <c r="M532">
        <v>0</v>
      </c>
      <c r="N532">
        <v>0</v>
      </c>
      <c r="O532">
        <v>0</v>
      </c>
      <c r="P532" t="e">
        <v>#N/A</v>
      </c>
      <c r="Q532">
        <v>0</v>
      </c>
      <c r="R532" t="e">
        <v>#N/A</v>
      </c>
    </row>
    <row r="533" spans="8:18" hidden="1">
      <c r="H533" t="e">
        <v>#N/A</v>
      </c>
      <c r="J533">
        <v>0</v>
      </c>
      <c r="K533">
        <v>0</v>
      </c>
      <c r="L533">
        <v>0</v>
      </c>
      <c r="M533">
        <v>0</v>
      </c>
      <c r="N533">
        <v>0</v>
      </c>
      <c r="O533">
        <v>0</v>
      </c>
      <c r="P533" t="e">
        <v>#N/A</v>
      </c>
      <c r="Q533">
        <v>0</v>
      </c>
      <c r="R533" t="e">
        <v>#N/A</v>
      </c>
    </row>
    <row r="534" spans="8:18" hidden="1">
      <c r="H534" t="e">
        <v>#N/A</v>
      </c>
      <c r="J534">
        <v>0</v>
      </c>
      <c r="K534">
        <v>0</v>
      </c>
      <c r="L534">
        <v>0</v>
      </c>
      <c r="M534">
        <v>0</v>
      </c>
      <c r="N534">
        <v>0</v>
      </c>
      <c r="O534">
        <v>0</v>
      </c>
      <c r="P534" t="e">
        <v>#N/A</v>
      </c>
      <c r="Q534">
        <v>0</v>
      </c>
      <c r="R534" t="e">
        <v>#N/A</v>
      </c>
    </row>
    <row r="535" spans="8:18" hidden="1">
      <c r="H535" t="e">
        <v>#N/A</v>
      </c>
      <c r="J535">
        <v>0</v>
      </c>
      <c r="K535">
        <v>0</v>
      </c>
      <c r="L535">
        <v>0</v>
      </c>
      <c r="M535">
        <v>0</v>
      </c>
      <c r="N535">
        <v>0</v>
      </c>
      <c r="O535">
        <v>0</v>
      </c>
      <c r="P535" t="e">
        <v>#N/A</v>
      </c>
      <c r="Q535">
        <v>0</v>
      </c>
      <c r="R535" t="e">
        <v>#N/A</v>
      </c>
    </row>
    <row r="536" spans="8:18" hidden="1">
      <c r="H536" t="e">
        <v>#N/A</v>
      </c>
      <c r="J536">
        <v>0</v>
      </c>
      <c r="K536">
        <v>0</v>
      </c>
      <c r="L536">
        <v>0</v>
      </c>
      <c r="M536">
        <v>0</v>
      </c>
      <c r="N536">
        <v>0</v>
      </c>
      <c r="O536">
        <v>0</v>
      </c>
      <c r="P536" t="e">
        <v>#N/A</v>
      </c>
      <c r="Q536">
        <v>0</v>
      </c>
      <c r="R536" t="e">
        <v>#N/A</v>
      </c>
    </row>
    <row r="537" spans="8:18" hidden="1">
      <c r="H537" t="e">
        <v>#N/A</v>
      </c>
      <c r="J537">
        <v>0</v>
      </c>
      <c r="K537">
        <v>0</v>
      </c>
      <c r="L537">
        <v>0</v>
      </c>
      <c r="M537">
        <v>0</v>
      </c>
      <c r="N537">
        <v>0</v>
      </c>
      <c r="O537">
        <v>0</v>
      </c>
      <c r="P537" t="e">
        <v>#N/A</v>
      </c>
      <c r="Q537">
        <v>0</v>
      </c>
      <c r="R537" t="e">
        <v>#N/A</v>
      </c>
    </row>
    <row r="538" spans="8:18" hidden="1">
      <c r="H538" t="e">
        <v>#N/A</v>
      </c>
      <c r="J538">
        <v>0</v>
      </c>
      <c r="K538">
        <v>0</v>
      </c>
      <c r="L538">
        <v>0</v>
      </c>
      <c r="M538">
        <v>0</v>
      </c>
      <c r="N538">
        <v>0</v>
      </c>
      <c r="O538">
        <v>0</v>
      </c>
      <c r="P538" t="e">
        <v>#N/A</v>
      </c>
      <c r="Q538">
        <v>0</v>
      </c>
      <c r="R538" t="e">
        <v>#N/A</v>
      </c>
    </row>
    <row r="539" spans="8:18" hidden="1">
      <c r="H539" t="e">
        <v>#N/A</v>
      </c>
      <c r="J539">
        <v>0</v>
      </c>
      <c r="K539">
        <v>0</v>
      </c>
      <c r="L539">
        <v>0</v>
      </c>
      <c r="M539">
        <v>0</v>
      </c>
      <c r="N539">
        <v>0</v>
      </c>
      <c r="O539">
        <v>0</v>
      </c>
      <c r="P539" t="e">
        <v>#N/A</v>
      </c>
      <c r="Q539">
        <v>0</v>
      </c>
      <c r="R539" t="e">
        <v>#N/A</v>
      </c>
    </row>
    <row r="540" spans="8:18" hidden="1">
      <c r="H540" t="e">
        <v>#N/A</v>
      </c>
      <c r="J540">
        <v>0</v>
      </c>
      <c r="K540">
        <v>0</v>
      </c>
      <c r="L540">
        <v>0</v>
      </c>
      <c r="M540">
        <v>0</v>
      </c>
      <c r="N540">
        <v>0</v>
      </c>
      <c r="O540">
        <v>0</v>
      </c>
      <c r="P540" t="e">
        <v>#N/A</v>
      </c>
      <c r="Q540">
        <v>0</v>
      </c>
      <c r="R540" t="e">
        <v>#N/A</v>
      </c>
    </row>
    <row r="541" spans="8:18" hidden="1">
      <c r="H541" t="e">
        <v>#N/A</v>
      </c>
      <c r="J541">
        <v>0</v>
      </c>
      <c r="K541">
        <v>0</v>
      </c>
      <c r="L541">
        <v>0</v>
      </c>
      <c r="M541">
        <v>0</v>
      </c>
      <c r="N541">
        <v>0</v>
      </c>
      <c r="O541">
        <v>0</v>
      </c>
      <c r="P541" t="e">
        <v>#N/A</v>
      </c>
      <c r="Q541">
        <v>0</v>
      </c>
      <c r="R541" t="e">
        <v>#N/A</v>
      </c>
    </row>
    <row r="542" spans="8:18" hidden="1">
      <c r="H542" t="e">
        <v>#N/A</v>
      </c>
      <c r="J542">
        <v>0</v>
      </c>
      <c r="K542">
        <v>0</v>
      </c>
      <c r="L542">
        <v>0</v>
      </c>
      <c r="M542">
        <v>0</v>
      </c>
      <c r="N542">
        <v>0</v>
      </c>
      <c r="O542">
        <v>0</v>
      </c>
      <c r="P542" t="e">
        <v>#N/A</v>
      </c>
      <c r="Q542">
        <v>0</v>
      </c>
      <c r="R542" t="e">
        <v>#N/A</v>
      </c>
    </row>
    <row r="543" spans="8:18" hidden="1">
      <c r="H543" t="e">
        <v>#N/A</v>
      </c>
      <c r="J543">
        <v>0</v>
      </c>
      <c r="K543">
        <v>0</v>
      </c>
      <c r="L543">
        <v>0</v>
      </c>
      <c r="M543">
        <v>0</v>
      </c>
      <c r="N543">
        <v>0</v>
      </c>
      <c r="O543">
        <v>0</v>
      </c>
      <c r="P543" t="e">
        <v>#N/A</v>
      </c>
      <c r="Q543">
        <v>0</v>
      </c>
      <c r="R543" t="e">
        <v>#N/A</v>
      </c>
    </row>
    <row r="544" spans="8:18" hidden="1">
      <c r="H544" t="e">
        <v>#N/A</v>
      </c>
      <c r="J544">
        <v>0</v>
      </c>
      <c r="K544">
        <v>0</v>
      </c>
      <c r="L544">
        <v>0</v>
      </c>
      <c r="M544">
        <v>0</v>
      </c>
      <c r="N544">
        <v>0</v>
      </c>
      <c r="O544">
        <v>0</v>
      </c>
      <c r="P544" t="e">
        <v>#N/A</v>
      </c>
      <c r="Q544">
        <v>0</v>
      </c>
      <c r="R544" t="e">
        <v>#N/A</v>
      </c>
    </row>
    <row r="545" spans="8:18" hidden="1">
      <c r="H545" t="e">
        <v>#N/A</v>
      </c>
      <c r="J545">
        <v>0</v>
      </c>
      <c r="K545">
        <v>0</v>
      </c>
      <c r="L545">
        <v>0</v>
      </c>
      <c r="M545">
        <v>0</v>
      </c>
      <c r="N545">
        <v>0</v>
      </c>
      <c r="O545">
        <v>0</v>
      </c>
      <c r="P545" t="e">
        <v>#N/A</v>
      </c>
      <c r="Q545">
        <v>0</v>
      </c>
      <c r="R545" t="e">
        <v>#N/A</v>
      </c>
    </row>
    <row r="546" spans="8:18" hidden="1">
      <c r="H546" t="e">
        <v>#N/A</v>
      </c>
      <c r="J546">
        <v>0</v>
      </c>
      <c r="K546">
        <v>0</v>
      </c>
      <c r="L546">
        <v>0</v>
      </c>
      <c r="M546">
        <v>0</v>
      </c>
      <c r="N546">
        <v>0</v>
      </c>
      <c r="O546">
        <v>0</v>
      </c>
      <c r="P546" t="e">
        <v>#N/A</v>
      </c>
      <c r="Q546">
        <v>0</v>
      </c>
      <c r="R546" t="e">
        <v>#N/A</v>
      </c>
    </row>
    <row r="547" spans="8:18" hidden="1">
      <c r="H547" t="e">
        <v>#N/A</v>
      </c>
      <c r="J547">
        <v>0</v>
      </c>
      <c r="K547">
        <v>0</v>
      </c>
      <c r="L547">
        <v>0</v>
      </c>
      <c r="M547">
        <v>0</v>
      </c>
      <c r="N547">
        <v>0</v>
      </c>
      <c r="O547">
        <v>0</v>
      </c>
      <c r="P547" t="e">
        <v>#N/A</v>
      </c>
      <c r="Q547">
        <v>0</v>
      </c>
      <c r="R547" t="e">
        <v>#N/A</v>
      </c>
    </row>
    <row r="548" spans="8:18" hidden="1">
      <c r="H548" t="e">
        <v>#N/A</v>
      </c>
      <c r="J548">
        <v>0</v>
      </c>
      <c r="K548">
        <v>0</v>
      </c>
      <c r="L548">
        <v>0</v>
      </c>
      <c r="M548">
        <v>0</v>
      </c>
      <c r="N548">
        <v>0</v>
      </c>
      <c r="O548">
        <v>0</v>
      </c>
      <c r="P548" t="e">
        <v>#N/A</v>
      </c>
      <c r="Q548">
        <v>0</v>
      </c>
      <c r="R548" t="e">
        <v>#N/A</v>
      </c>
    </row>
    <row r="549" spans="8:18" hidden="1">
      <c r="H549" t="e">
        <v>#N/A</v>
      </c>
      <c r="J549">
        <v>0</v>
      </c>
      <c r="K549">
        <v>0</v>
      </c>
      <c r="L549">
        <v>0</v>
      </c>
      <c r="M549">
        <v>0</v>
      </c>
      <c r="N549">
        <v>0</v>
      </c>
      <c r="O549">
        <v>0</v>
      </c>
      <c r="P549" t="e">
        <v>#N/A</v>
      </c>
      <c r="Q549">
        <v>0</v>
      </c>
      <c r="R549" t="e">
        <v>#N/A</v>
      </c>
    </row>
    <row r="550" spans="8:18" hidden="1">
      <c r="H550" t="e">
        <v>#N/A</v>
      </c>
      <c r="J550">
        <v>0</v>
      </c>
      <c r="K550">
        <v>0</v>
      </c>
      <c r="L550">
        <v>0</v>
      </c>
      <c r="M550">
        <v>0</v>
      </c>
      <c r="N550">
        <v>0</v>
      </c>
      <c r="O550">
        <v>0</v>
      </c>
      <c r="P550" t="e">
        <v>#N/A</v>
      </c>
      <c r="Q550">
        <v>0</v>
      </c>
      <c r="R550" t="e">
        <v>#N/A</v>
      </c>
    </row>
    <row r="551" spans="8:18" hidden="1">
      <c r="H551" t="e">
        <v>#N/A</v>
      </c>
      <c r="J551">
        <v>0</v>
      </c>
      <c r="K551">
        <v>0</v>
      </c>
      <c r="L551">
        <v>0</v>
      </c>
      <c r="M551">
        <v>0</v>
      </c>
      <c r="N551">
        <v>0</v>
      </c>
      <c r="O551">
        <v>0</v>
      </c>
      <c r="P551" t="e">
        <v>#N/A</v>
      </c>
      <c r="Q551">
        <v>0</v>
      </c>
      <c r="R551" t="e">
        <v>#N/A</v>
      </c>
    </row>
    <row r="552" spans="8:18" hidden="1">
      <c r="H552" t="e">
        <v>#N/A</v>
      </c>
      <c r="J552">
        <v>0</v>
      </c>
      <c r="K552">
        <v>0</v>
      </c>
      <c r="L552">
        <v>0</v>
      </c>
      <c r="M552">
        <v>0</v>
      </c>
      <c r="N552">
        <v>0</v>
      </c>
      <c r="O552">
        <v>0</v>
      </c>
      <c r="P552" t="e">
        <v>#N/A</v>
      </c>
      <c r="Q552">
        <v>0</v>
      </c>
      <c r="R552" t="e">
        <v>#N/A</v>
      </c>
    </row>
    <row r="553" spans="8:18" hidden="1">
      <c r="H553" t="e">
        <v>#N/A</v>
      </c>
      <c r="J553">
        <v>0</v>
      </c>
      <c r="K553">
        <v>0</v>
      </c>
      <c r="L553">
        <v>0</v>
      </c>
      <c r="M553">
        <v>0</v>
      </c>
      <c r="N553">
        <v>0</v>
      </c>
      <c r="O553">
        <v>0</v>
      </c>
      <c r="P553" t="e">
        <v>#N/A</v>
      </c>
      <c r="Q553">
        <v>0</v>
      </c>
      <c r="R553" t="e">
        <v>#N/A</v>
      </c>
    </row>
    <row r="554" spans="8:18" hidden="1">
      <c r="H554" t="e">
        <v>#N/A</v>
      </c>
      <c r="J554">
        <v>0</v>
      </c>
      <c r="K554">
        <v>0</v>
      </c>
      <c r="L554">
        <v>0</v>
      </c>
      <c r="M554">
        <v>0</v>
      </c>
      <c r="N554">
        <v>0</v>
      </c>
      <c r="O554">
        <v>0</v>
      </c>
      <c r="P554" t="e">
        <v>#N/A</v>
      </c>
      <c r="Q554">
        <v>0</v>
      </c>
      <c r="R554" t="e">
        <v>#N/A</v>
      </c>
    </row>
    <row r="555" spans="8:18" hidden="1">
      <c r="H555" t="e">
        <v>#N/A</v>
      </c>
      <c r="J555">
        <v>0</v>
      </c>
      <c r="K555">
        <v>0</v>
      </c>
      <c r="L555">
        <v>0</v>
      </c>
      <c r="M555">
        <v>0</v>
      </c>
      <c r="N555">
        <v>0</v>
      </c>
      <c r="O555">
        <v>0</v>
      </c>
      <c r="P555" t="e">
        <v>#N/A</v>
      </c>
      <c r="Q555">
        <v>0</v>
      </c>
      <c r="R555" t="e">
        <v>#N/A</v>
      </c>
    </row>
    <row r="556" spans="8:18" hidden="1">
      <c r="H556" t="e">
        <v>#N/A</v>
      </c>
      <c r="J556">
        <v>0</v>
      </c>
      <c r="K556">
        <v>0</v>
      </c>
      <c r="L556">
        <v>0</v>
      </c>
      <c r="M556">
        <v>0</v>
      </c>
      <c r="N556">
        <v>0</v>
      </c>
      <c r="O556">
        <v>0</v>
      </c>
      <c r="P556" t="e">
        <v>#N/A</v>
      </c>
      <c r="Q556">
        <v>0</v>
      </c>
      <c r="R556" t="e">
        <v>#N/A</v>
      </c>
    </row>
    <row r="557" spans="8:18" hidden="1">
      <c r="H557" t="e">
        <v>#N/A</v>
      </c>
      <c r="J557">
        <v>0</v>
      </c>
      <c r="K557">
        <v>0</v>
      </c>
      <c r="L557">
        <v>0</v>
      </c>
      <c r="M557">
        <v>0</v>
      </c>
      <c r="N557">
        <v>0</v>
      </c>
      <c r="O557">
        <v>0</v>
      </c>
      <c r="P557" t="e">
        <v>#N/A</v>
      </c>
      <c r="Q557">
        <v>0</v>
      </c>
      <c r="R557" t="e">
        <v>#N/A</v>
      </c>
    </row>
    <row r="558" spans="8:18" hidden="1">
      <c r="H558" t="e">
        <v>#N/A</v>
      </c>
      <c r="J558">
        <v>0</v>
      </c>
      <c r="K558">
        <v>0</v>
      </c>
      <c r="L558">
        <v>0</v>
      </c>
      <c r="M558">
        <v>0</v>
      </c>
      <c r="N558">
        <v>0</v>
      </c>
      <c r="O558">
        <v>0</v>
      </c>
      <c r="P558" t="e">
        <v>#N/A</v>
      </c>
      <c r="Q558">
        <v>0</v>
      </c>
      <c r="R558" t="e">
        <v>#N/A</v>
      </c>
    </row>
    <row r="559" spans="8:18" hidden="1">
      <c r="H559" t="e">
        <v>#N/A</v>
      </c>
      <c r="J559">
        <v>0</v>
      </c>
      <c r="K559">
        <v>0</v>
      </c>
      <c r="L559">
        <v>0</v>
      </c>
      <c r="M559">
        <v>0</v>
      </c>
      <c r="N559">
        <v>0</v>
      </c>
      <c r="O559">
        <v>0</v>
      </c>
      <c r="P559" t="e">
        <v>#N/A</v>
      </c>
      <c r="Q559">
        <v>0</v>
      </c>
      <c r="R559" t="e">
        <v>#N/A</v>
      </c>
    </row>
    <row r="560" spans="8:18" hidden="1">
      <c r="H560" t="e">
        <v>#N/A</v>
      </c>
      <c r="J560">
        <v>0</v>
      </c>
      <c r="K560">
        <v>0</v>
      </c>
      <c r="L560">
        <v>0</v>
      </c>
      <c r="M560">
        <v>0</v>
      </c>
      <c r="N560">
        <v>0</v>
      </c>
      <c r="O560">
        <v>0</v>
      </c>
      <c r="P560" t="e">
        <v>#N/A</v>
      </c>
      <c r="Q560">
        <v>0</v>
      </c>
      <c r="R560" t="e">
        <v>#N/A</v>
      </c>
    </row>
    <row r="561" spans="8:18" hidden="1">
      <c r="H561" t="e">
        <v>#N/A</v>
      </c>
      <c r="J561">
        <v>0</v>
      </c>
      <c r="K561">
        <v>0</v>
      </c>
      <c r="L561">
        <v>0</v>
      </c>
      <c r="M561">
        <v>0</v>
      </c>
      <c r="N561">
        <v>0</v>
      </c>
      <c r="O561">
        <v>0</v>
      </c>
      <c r="P561" t="e">
        <v>#N/A</v>
      </c>
      <c r="Q561">
        <v>0</v>
      </c>
      <c r="R561" t="e">
        <v>#N/A</v>
      </c>
    </row>
    <row r="562" spans="8:18" hidden="1">
      <c r="H562" t="e">
        <v>#N/A</v>
      </c>
      <c r="J562">
        <v>0</v>
      </c>
      <c r="K562">
        <v>0</v>
      </c>
      <c r="L562">
        <v>0</v>
      </c>
      <c r="M562">
        <v>0</v>
      </c>
      <c r="N562">
        <v>0</v>
      </c>
      <c r="O562">
        <v>0</v>
      </c>
      <c r="P562" t="e">
        <v>#N/A</v>
      </c>
      <c r="Q562">
        <v>0</v>
      </c>
      <c r="R562" t="e">
        <v>#N/A</v>
      </c>
    </row>
    <row r="563" spans="8:18" hidden="1">
      <c r="H563" t="e">
        <v>#N/A</v>
      </c>
      <c r="J563">
        <v>0</v>
      </c>
      <c r="K563">
        <v>0</v>
      </c>
      <c r="L563">
        <v>0</v>
      </c>
      <c r="M563">
        <v>0</v>
      </c>
      <c r="N563">
        <v>0</v>
      </c>
      <c r="O563">
        <v>0</v>
      </c>
      <c r="P563" t="e">
        <v>#N/A</v>
      </c>
      <c r="Q563">
        <v>0</v>
      </c>
      <c r="R563" t="e">
        <v>#N/A</v>
      </c>
    </row>
    <row r="564" spans="8:18" hidden="1">
      <c r="H564" t="e">
        <v>#N/A</v>
      </c>
      <c r="J564">
        <v>0</v>
      </c>
      <c r="K564">
        <v>0</v>
      </c>
      <c r="L564">
        <v>0</v>
      </c>
      <c r="M564">
        <v>0</v>
      </c>
      <c r="N564">
        <v>0</v>
      </c>
      <c r="O564">
        <v>0</v>
      </c>
      <c r="P564" t="e">
        <v>#N/A</v>
      </c>
      <c r="Q564">
        <v>0</v>
      </c>
      <c r="R564" t="e">
        <v>#N/A</v>
      </c>
    </row>
    <row r="565" spans="8:18" hidden="1">
      <c r="H565" t="e">
        <v>#N/A</v>
      </c>
      <c r="J565">
        <v>0</v>
      </c>
      <c r="K565">
        <v>0</v>
      </c>
      <c r="L565">
        <v>0</v>
      </c>
      <c r="M565">
        <v>0</v>
      </c>
      <c r="N565">
        <v>0</v>
      </c>
      <c r="O565">
        <v>0</v>
      </c>
      <c r="P565" t="e">
        <v>#N/A</v>
      </c>
      <c r="Q565">
        <v>0</v>
      </c>
      <c r="R565" t="e">
        <v>#N/A</v>
      </c>
    </row>
    <row r="566" spans="8:18" hidden="1">
      <c r="H566" t="e">
        <v>#N/A</v>
      </c>
      <c r="J566">
        <v>0</v>
      </c>
      <c r="K566">
        <v>0</v>
      </c>
      <c r="L566">
        <v>0</v>
      </c>
      <c r="M566">
        <v>0</v>
      </c>
      <c r="N566">
        <v>0</v>
      </c>
      <c r="O566">
        <v>0</v>
      </c>
      <c r="P566" t="e">
        <v>#N/A</v>
      </c>
      <c r="Q566">
        <v>0</v>
      </c>
      <c r="R566" t="e">
        <v>#N/A</v>
      </c>
    </row>
    <row r="567" spans="8:18" hidden="1">
      <c r="H567" t="e">
        <v>#N/A</v>
      </c>
      <c r="J567">
        <v>0</v>
      </c>
      <c r="K567">
        <v>0</v>
      </c>
      <c r="L567">
        <v>0</v>
      </c>
      <c r="M567">
        <v>0</v>
      </c>
      <c r="N567">
        <v>0</v>
      </c>
      <c r="O567">
        <v>0</v>
      </c>
      <c r="P567" t="e">
        <v>#N/A</v>
      </c>
      <c r="Q567">
        <v>0</v>
      </c>
      <c r="R567" t="e">
        <v>#N/A</v>
      </c>
    </row>
    <row r="568" spans="8:18" hidden="1">
      <c r="H568" t="e">
        <v>#N/A</v>
      </c>
      <c r="J568">
        <v>0</v>
      </c>
      <c r="K568">
        <v>0</v>
      </c>
      <c r="L568">
        <v>0</v>
      </c>
      <c r="M568">
        <v>0</v>
      </c>
      <c r="N568">
        <v>0</v>
      </c>
      <c r="O568">
        <v>0</v>
      </c>
      <c r="P568" t="e">
        <v>#N/A</v>
      </c>
      <c r="Q568">
        <v>0</v>
      </c>
      <c r="R568" t="e">
        <v>#N/A</v>
      </c>
    </row>
    <row r="569" spans="8:18" hidden="1">
      <c r="H569" t="e">
        <v>#N/A</v>
      </c>
      <c r="J569">
        <v>0</v>
      </c>
      <c r="K569">
        <v>0</v>
      </c>
      <c r="L569">
        <v>0</v>
      </c>
      <c r="M569">
        <v>0</v>
      </c>
      <c r="N569">
        <v>0</v>
      </c>
      <c r="O569">
        <v>0</v>
      </c>
      <c r="P569" t="e">
        <v>#N/A</v>
      </c>
      <c r="Q569">
        <v>0</v>
      </c>
      <c r="R569" t="e">
        <v>#N/A</v>
      </c>
    </row>
    <row r="570" spans="8:18" hidden="1">
      <c r="H570" t="e">
        <v>#N/A</v>
      </c>
      <c r="J570">
        <v>0</v>
      </c>
      <c r="K570">
        <v>0</v>
      </c>
      <c r="L570">
        <v>0</v>
      </c>
      <c r="M570">
        <v>0</v>
      </c>
      <c r="N570">
        <v>0</v>
      </c>
      <c r="O570">
        <v>0</v>
      </c>
      <c r="P570" t="e">
        <v>#N/A</v>
      </c>
      <c r="Q570">
        <v>0</v>
      </c>
      <c r="R570" t="e">
        <v>#N/A</v>
      </c>
    </row>
    <row r="571" spans="8:18" hidden="1">
      <c r="H571" t="e">
        <v>#N/A</v>
      </c>
      <c r="J571">
        <v>0</v>
      </c>
      <c r="K571">
        <v>0</v>
      </c>
      <c r="L571">
        <v>0</v>
      </c>
      <c r="M571">
        <v>0</v>
      </c>
      <c r="N571">
        <v>0</v>
      </c>
      <c r="O571">
        <v>0</v>
      </c>
      <c r="P571" t="e">
        <v>#N/A</v>
      </c>
      <c r="Q571">
        <v>0</v>
      </c>
      <c r="R571" t="e">
        <v>#N/A</v>
      </c>
    </row>
    <row r="572" spans="8:18" hidden="1">
      <c r="H572" t="e">
        <v>#N/A</v>
      </c>
      <c r="J572">
        <v>0</v>
      </c>
      <c r="K572">
        <v>0</v>
      </c>
      <c r="L572">
        <v>0</v>
      </c>
      <c r="M572">
        <v>0</v>
      </c>
      <c r="N572">
        <v>0</v>
      </c>
      <c r="O572">
        <v>0</v>
      </c>
      <c r="P572" t="e">
        <v>#N/A</v>
      </c>
      <c r="Q572">
        <v>0</v>
      </c>
      <c r="R572" t="e">
        <v>#N/A</v>
      </c>
    </row>
    <row r="573" spans="8:18" hidden="1">
      <c r="H573" t="e">
        <v>#N/A</v>
      </c>
      <c r="J573">
        <v>0</v>
      </c>
      <c r="K573">
        <v>0</v>
      </c>
      <c r="L573">
        <v>0</v>
      </c>
      <c r="M573">
        <v>0</v>
      </c>
      <c r="N573">
        <v>0</v>
      </c>
      <c r="O573">
        <v>0</v>
      </c>
      <c r="P573" t="e">
        <v>#N/A</v>
      </c>
      <c r="Q573">
        <v>0</v>
      </c>
      <c r="R573" t="e">
        <v>#N/A</v>
      </c>
    </row>
    <row r="574" spans="8:18" hidden="1">
      <c r="H574" t="e">
        <v>#N/A</v>
      </c>
      <c r="J574">
        <v>0</v>
      </c>
      <c r="K574">
        <v>0</v>
      </c>
      <c r="L574">
        <v>0</v>
      </c>
      <c r="M574">
        <v>0</v>
      </c>
      <c r="N574">
        <v>0</v>
      </c>
      <c r="O574">
        <v>0</v>
      </c>
      <c r="P574" t="e">
        <v>#N/A</v>
      </c>
      <c r="Q574">
        <v>0</v>
      </c>
      <c r="R574" t="e">
        <v>#N/A</v>
      </c>
    </row>
    <row r="575" spans="8:18" hidden="1">
      <c r="H575" t="e">
        <v>#N/A</v>
      </c>
      <c r="J575">
        <v>0</v>
      </c>
      <c r="K575">
        <v>0</v>
      </c>
      <c r="L575">
        <v>0</v>
      </c>
      <c r="M575">
        <v>0</v>
      </c>
      <c r="N575">
        <v>0</v>
      </c>
      <c r="O575">
        <v>0</v>
      </c>
      <c r="P575" t="e">
        <v>#N/A</v>
      </c>
      <c r="Q575">
        <v>0</v>
      </c>
      <c r="R575" t="e">
        <v>#N/A</v>
      </c>
    </row>
    <row r="576" spans="8:18" hidden="1">
      <c r="H576" t="e">
        <v>#N/A</v>
      </c>
      <c r="J576">
        <v>0</v>
      </c>
      <c r="K576">
        <v>0</v>
      </c>
      <c r="L576">
        <v>0</v>
      </c>
      <c r="M576">
        <v>0</v>
      </c>
      <c r="N576">
        <v>0</v>
      </c>
      <c r="O576">
        <v>0</v>
      </c>
      <c r="P576" t="e">
        <v>#N/A</v>
      </c>
      <c r="Q576">
        <v>0</v>
      </c>
      <c r="R576" t="e">
        <v>#N/A</v>
      </c>
    </row>
    <row r="577" spans="8:18" hidden="1">
      <c r="H577" t="e">
        <v>#N/A</v>
      </c>
      <c r="J577">
        <v>0</v>
      </c>
      <c r="K577">
        <v>0</v>
      </c>
      <c r="L577">
        <v>0</v>
      </c>
      <c r="M577">
        <v>0</v>
      </c>
      <c r="N577">
        <v>0</v>
      </c>
      <c r="O577">
        <v>0</v>
      </c>
      <c r="P577" t="e">
        <v>#N/A</v>
      </c>
      <c r="Q577">
        <v>0</v>
      </c>
      <c r="R577" t="e">
        <v>#N/A</v>
      </c>
    </row>
    <row r="578" spans="8:18" hidden="1">
      <c r="H578" t="e">
        <v>#N/A</v>
      </c>
      <c r="J578">
        <v>0</v>
      </c>
      <c r="K578">
        <v>0</v>
      </c>
      <c r="L578">
        <v>0</v>
      </c>
      <c r="M578">
        <v>0</v>
      </c>
      <c r="N578">
        <v>0</v>
      </c>
      <c r="O578">
        <v>0</v>
      </c>
      <c r="P578" t="e">
        <v>#N/A</v>
      </c>
      <c r="Q578">
        <v>0</v>
      </c>
      <c r="R578" t="e">
        <v>#N/A</v>
      </c>
    </row>
    <row r="579" spans="8:18" hidden="1">
      <c r="H579" t="e">
        <v>#N/A</v>
      </c>
      <c r="J579">
        <v>0</v>
      </c>
      <c r="K579">
        <v>0</v>
      </c>
      <c r="L579">
        <v>0</v>
      </c>
      <c r="M579">
        <v>0</v>
      </c>
      <c r="N579">
        <v>0</v>
      </c>
      <c r="O579">
        <v>0</v>
      </c>
      <c r="P579" t="e">
        <v>#N/A</v>
      </c>
      <c r="Q579">
        <v>0</v>
      </c>
      <c r="R579" t="e">
        <v>#N/A</v>
      </c>
    </row>
    <row r="580" spans="8:18" hidden="1">
      <c r="H580" t="e">
        <v>#N/A</v>
      </c>
      <c r="J580">
        <v>0</v>
      </c>
      <c r="K580">
        <v>0</v>
      </c>
      <c r="L580">
        <v>0</v>
      </c>
      <c r="M580">
        <v>0</v>
      </c>
      <c r="N580">
        <v>0</v>
      </c>
      <c r="O580">
        <v>0</v>
      </c>
      <c r="P580" t="e">
        <v>#N/A</v>
      </c>
      <c r="Q580">
        <v>0</v>
      </c>
      <c r="R580" t="e">
        <v>#N/A</v>
      </c>
    </row>
    <row r="581" spans="8:18" hidden="1">
      <c r="H581" t="e">
        <v>#N/A</v>
      </c>
      <c r="J581">
        <v>0</v>
      </c>
      <c r="K581">
        <v>0</v>
      </c>
      <c r="L581">
        <v>0</v>
      </c>
      <c r="M581">
        <v>0</v>
      </c>
      <c r="N581">
        <v>0</v>
      </c>
      <c r="O581">
        <v>0</v>
      </c>
      <c r="P581" t="e">
        <v>#N/A</v>
      </c>
      <c r="Q581">
        <v>0</v>
      </c>
      <c r="R581" t="e">
        <v>#N/A</v>
      </c>
    </row>
    <row r="582" spans="8:18" hidden="1">
      <c r="H582" t="e">
        <v>#N/A</v>
      </c>
      <c r="J582">
        <v>0</v>
      </c>
      <c r="K582">
        <v>0</v>
      </c>
      <c r="L582">
        <v>0</v>
      </c>
      <c r="M582">
        <v>0</v>
      </c>
      <c r="N582">
        <v>0</v>
      </c>
      <c r="O582">
        <v>0</v>
      </c>
      <c r="P582" t="e">
        <v>#N/A</v>
      </c>
      <c r="Q582">
        <v>0</v>
      </c>
      <c r="R582" t="e">
        <v>#N/A</v>
      </c>
    </row>
    <row r="583" spans="8:18" hidden="1">
      <c r="H583" t="e">
        <v>#N/A</v>
      </c>
      <c r="J583">
        <v>0</v>
      </c>
      <c r="K583">
        <v>0</v>
      </c>
      <c r="L583">
        <v>0</v>
      </c>
      <c r="M583">
        <v>0</v>
      </c>
      <c r="N583">
        <v>0</v>
      </c>
      <c r="O583">
        <v>0</v>
      </c>
      <c r="P583" t="e">
        <v>#N/A</v>
      </c>
      <c r="Q583">
        <v>0</v>
      </c>
      <c r="R583" t="e">
        <v>#N/A</v>
      </c>
    </row>
    <row r="584" spans="8:18" hidden="1">
      <c r="H584" t="e">
        <v>#N/A</v>
      </c>
      <c r="J584">
        <v>0</v>
      </c>
      <c r="K584">
        <v>0</v>
      </c>
      <c r="L584">
        <v>0</v>
      </c>
      <c r="M584">
        <v>0</v>
      </c>
      <c r="N584">
        <v>0</v>
      </c>
      <c r="O584">
        <v>0</v>
      </c>
      <c r="P584" t="e">
        <v>#N/A</v>
      </c>
      <c r="Q584">
        <v>0</v>
      </c>
      <c r="R584" t="e">
        <v>#N/A</v>
      </c>
    </row>
    <row r="585" spans="8:18" hidden="1">
      <c r="H585" t="e">
        <v>#N/A</v>
      </c>
      <c r="J585">
        <v>0</v>
      </c>
      <c r="K585">
        <v>0</v>
      </c>
      <c r="L585">
        <v>0</v>
      </c>
      <c r="M585">
        <v>0</v>
      </c>
      <c r="N585">
        <v>0</v>
      </c>
      <c r="O585">
        <v>0</v>
      </c>
      <c r="P585" t="e">
        <v>#N/A</v>
      </c>
      <c r="Q585">
        <v>0</v>
      </c>
      <c r="R585" t="e">
        <v>#N/A</v>
      </c>
    </row>
    <row r="586" spans="8:18" hidden="1">
      <c r="H586" t="e">
        <v>#N/A</v>
      </c>
      <c r="J586">
        <v>0</v>
      </c>
      <c r="K586">
        <v>0</v>
      </c>
      <c r="L586">
        <v>0</v>
      </c>
      <c r="M586">
        <v>0</v>
      </c>
      <c r="N586">
        <v>0</v>
      </c>
      <c r="O586">
        <v>0</v>
      </c>
      <c r="P586" t="e">
        <v>#N/A</v>
      </c>
      <c r="Q586">
        <v>0</v>
      </c>
      <c r="R586" t="e">
        <v>#N/A</v>
      </c>
    </row>
    <row r="587" spans="8:18" hidden="1">
      <c r="H587" t="e">
        <v>#N/A</v>
      </c>
      <c r="J587">
        <v>0</v>
      </c>
      <c r="K587">
        <v>0</v>
      </c>
      <c r="L587">
        <v>0</v>
      </c>
      <c r="M587">
        <v>0</v>
      </c>
      <c r="N587">
        <v>0</v>
      </c>
      <c r="O587">
        <v>0</v>
      </c>
      <c r="P587" t="e">
        <v>#N/A</v>
      </c>
      <c r="Q587">
        <v>0</v>
      </c>
      <c r="R587" t="e">
        <v>#N/A</v>
      </c>
    </row>
    <row r="588" spans="8:18" hidden="1">
      <c r="H588" t="e">
        <v>#N/A</v>
      </c>
      <c r="J588">
        <v>0</v>
      </c>
      <c r="K588">
        <v>0</v>
      </c>
      <c r="L588">
        <v>0</v>
      </c>
      <c r="M588">
        <v>0</v>
      </c>
      <c r="N588">
        <v>0</v>
      </c>
      <c r="O588">
        <v>0</v>
      </c>
      <c r="P588" t="e">
        <v>#N/A</v>
      </c>
      <c r="Q588">
        <v>0</v>
      </c>
      <c r="R588" t="e">
        <v>#N/A</v>
      </c>
    </row>
    <row r="589" spans="8:18" hidden="1">
      <c r="H589" t="e">
        <v>#N/A</v>
      </c>
      <c r="J589">
        <v>0</v>
      </c>
      <c r="K589">
        <v>0</v>
      </c>
      <c r="L589">
        <v>0</v>
      </c>
      <c r="M589">
        <v>0</v>
      </c>
      <c r="N589">
        <v>0</v>
      </c>
      <c r="O589">
        <v>0</v>
      </c>
      <c r="P589" t="e">
        <v>#N/A</v>
      </c>
      <c r="Q589">
        <v>0</v>
      </c>
      <c r="R589" t="e">
        <v>#N/A</v>
      </c>
    </row>
    <row r="590" spans="8:18" hidden="1">
      <c r="H590" t="e">
        <v>#N/A</v>
      </c>
      <c r="J590">
        <v>0</v>
      </c>
      <c r="K590">
        <v>0</v>
      </c>
      <c r="L590">
        <v>0</v>
      </c>
      <c r="M590">
        <v>0</v>
      </c>
      <c r="N590">
        <v>0</v>
      </c>
      <c r="O590">
        <v>0</v>
      </c>
      <c r="P590" t="e">
        <v>#N/A</v>
      </c>
      <c r="Q590">
        <v>0</v>
      </c>
      <c r="R590" t="e">
        <v>#N/A</v>
      </c>
    </row>
    <row r="591" spans="8:18" hidden="1">
      <c r="H591" t="e">
        <v>#N/A</v>
      </c>
      <c r="J591">
        <v>0</v>
      </c>
      <c r="K591">
        <v>0</v>
      </c>
      <c r="L591">
        <v>0</v>
      </c>
      <c r="M591">
        <v>0</v>
      </c>
      <c r="N591">
        <v>0</v>
      </c>
      <c r="O591">
        <v>0</v>
      </c>
      <c r="P591" t="e">
        <v>#N/A</v>
      </c>
      <c r="Q591">
        <v>0</v>
      </c>
      <c r="R591" t="e">
        <v>#N/A</v>
      </c>
    </row>
    <row r="592" spans="8:18" hidden="1">
      <c r="H592" t="e">
        <v>#N/A</v>
      </c>
      <c r="J592">
        <v>0</v>
      </c>
      <c r="K592">
        <v>0</v>
      </c>
      <c r="L592">
        <v>0</v>
      </c>
      <c r="M592">
        <v>0</v>
      </c>
      <c r="N592">
        <v>0</v>
      </c>
      <c r="O592">
        <v>0</v>
      </c>
      <c r="P592" t="e">
        <v>#N/A</v>
      </c>
      <c r="Q592">
        <v>0</v>
      </c>
      <c r="R592" t="e">
        <v>#N/A</v>
      </c>
    </row>
    <row r="593" spans="8:18" hidden="1">
      <c r="H593" t="e">
        <v>#N/A</v>
      </c>
      <c r="J593">
        <v>0</v>
      </c>
      <c r="K593">
        <v>0</v>
      </c>
      <c r="L593">
        <v>0</v>
      </c>
      <c r="M593">
        <v>0</v>
      </c>
      <c r="N593">
        <v>0</v>
      </c>
      <c r="O593">
        <v>0</v>
      </c>
      <c r="P593" t="e">
        <v>#N/A</v>
      </c>
      <c r="Q593">
        <v>0</v>
      </c>
      <c r="R593" t="e">
        <v>#N/A</v>
      </c>
    </row>
    <row r="594" spans="8:18" hidden="1">
      <c r="H594" t="e">
        <v>#N/A</v>
      </c>
      <c r="J594">
        <v>0</v>
      </c>
      <c r="K594">
        <v>0</v>
      </c>
      <c r="L594">
        <v>0</v>
      </c>
      <c r="M594">
        <v>0</v>
      </c>
      <c r="N594">
        <v>0</v>
      </c>
      <c r="O594">
        <v>0</v>
      </c>
      <c r="P594" t="e">
        <v>#N/A</v>
      </c>
      <c r="Q594">
        <v>0</v>
      </c>
      <c r="R594" t="e">
        <v>#N/A</v>
      </c>
    </row>
    <row r="595" spans="8:18" hidden="1">
      <c r="H595" t="e">
        <v>#N/A</v>
      </c>
      <c r="J595">
        <v>0</v>
      </c>
      <c r="K595">
        <v>0</v>
      </c>
      <c r="L595">
        <v>0</v>
      </c>
      <c r="M595">
        <v>0</v>
      </c>
      <c r="N595">
        <v>0</v>
      </c>
      <c r="O595">
        <v>0</v>
      </c>
      <c r="P595" t="e">
        <v>#N/A</v>
      </c>
      <c r="Q595">
        <v>0</v>
      </c>
      <c r="R595" t="e">
        <v>#N/A</v>
      </c>
    </row>
    <row r="596" spans="8:18" hidden="1">
      <c r="H596" t="e">
        <v>#N/A</v>
      </c>
      <c r="J596">
        <v>0</v>
      </c>
      <c r="K596">
        <v>0</v>
      </c>
      <c r="L596">
        <v>0</v>
      </c>
      <c r="M596">
        <v>0</v>
      </c>
      <c r="N596">
        <v>0</v>
      </c>
      <c r="O596">
        <v>0</v>
      </c>
      <c r="P596" t="e">
        <v>#N/A</v>
      </c>
      <c r="Q596">
        <v>0</v>
      </c>
      <c r="R596" t="e">
        <v>#N/A</v>
      </c>
    </row>
    <row r="597" spans="8:18" hidden="1">
      <c r="H597" t="e">
        <v>#N/A</v>
      </c>
      <c r="J597">
        <v>0</v>
      </c>
      <c r="K597">
        <v>0</v>
      </c>
      <c r="L597">
        <v>0</v>
      </c>
      <c r="M597">
        <v>0</v>
      </c>
      <c r="N597">
        <v>0</v>
      </c>
      <c r="O597">
        <v>0</v>
      </c>
      <c r="P597" t="e">
        <v>#N/A</v>
      </c>
      <c r="Q597">
        <v>0</v>
      </c>
      <c r="R597" t="e">
        <v>#N/A</v>
      </c>
    </row>
    <row r="598" spans="8:18" hidden="1">
      <c r="H598" t="e">
        <v>#N/A</v>
      </c>
      <c r="J598">
        <v>0</v>
      </c>
      <c r="K598">
        <v>0</v>
      </c>
      <c r="L598">
        <v>0</v>
      </c>
      <c r="M598">
        <v>0</v>
      </c>
      <c r="N598">
        <v>0</v>
      </c>
      <c r="O598">
        <v>0</v>
      </c>
      <c r="P598" t="e">
        <v>#N/A</v>
      </c>
      <c r="Q598">
        <v>0</v>
      </c>
      <c r="R598" t="e">
        <v>#N/A</v>
      </c>
    </row>
    <row r="599" spans="8:18" hidden="1">
      <c r="H599" t="e">
        <v>#N/A</v>
      </c>
      <c r="J599">
        <v>0</v>
      </c>
      <c r="K599">
        <v>0</v>
      </c>
      <c r="L599">
        <v>0</v>
      </c>
      <c r="M599">
        <v>0</v>
      </c>
      <c r="N599">
        <v>0</v>
      </c>
      <c r="O599">
        <v>0</v>
      </c>
      <c r="P599" t="e">
        <v>#N/A</v>
      </c>
      <c r="Q599">
        <v>0</v>
      </c>
      <c r="R599" t="e">
        <v>#N/A</v>
      </c>
    </row>
    <row r="600" spans="8:18" hidden="1">
      <c r="H600" t="e">
        <v>#N/A</v>
      </c>
      <c r="J600">
        <v>0</v>
      </c>
      <c r="K600">
        <v>0</v>
      </c>
      <c r="L600">
        <v>0</v>
      </c>
      <c r="M600">
        <v>0</v>
      </c>
      <c r="N600">
        <v>0</v>
      </c>
      <c r="O600">
        <v>0</v>
      </c>
      <c r="P600" t="e">
        <v>#N/A</v>
      </c>
      <c r="Q600">
        <v>0</v>
      </c>
      <c r="R600" t="e">
        <v>#N/A</v>
      </c>
    </row>
    <row r="601" spans="8:18" hidden="1">
      <c r="H601" t="e">
        <v>#N/A</v>
      </c>
      <c r="J601">
        <v>0</v>
      </c>
      <c r="K601">
        <v>0</v>
      </c>
      <c r="L601">
        <v>0</v>
      </c>
      <c r="M601">
        <v>0</v>
      </c>
      <c r="N601">
        <v>0</v>
      </c>
      <c r="O601">
        <v>0</v>
      </c>
      <c r="P601" t="e">
        <v>#N/A</v>
      </c>
      <c r="Q601">
        <v>0</v>
      </c>
      <c r="R601" t="e">
        <v>#N/A</v>
      </c>
    </row>
    <row r="602" spans="8:18" hidden="1">
      <c r="H602" t="e">
        <v>#N/A</v>
      </c>
      <c r="J602">
        <v>0</v>
      </c>
      <c r="K602">
        <v>0</v>
      </c>
      <c r="L602">
        <v>0</v>
      </c>
      <c r="M602">
        <v>0</v>
      </c>
      <c r="N602">
        <v>0</v>
      </c>
      <c r="O602">
        <v>0</v>
      </c>
      <c r="P602" t="e">
        <v>#N/A</v>
      </c>
      <c r="Q602">
        <v>0</v>
      </c>
      <c r="R602" t="e">
        <v>#N/A</v>
      </c>
    </row>
    <row r="603" spans="8:18" hidden="1">
      <c r="H603" t="e">
        <v>#N/A</v>
      </c>
      <c r="J603">
        <v>0</v>
      </c>
      <c r="K603">
        <v>0</v>
      </c>
      <c r="L603">
        <v>0</v>
      </c>
      <c r="M603">
        <v>0</v>
      </c>
      <c r="N603">
        <v>0</v>
      </c>
      <c r="O603">
        <v>0</v>
      </c>
      <c r="P603" t="e">
        <v>#N/A</v>
      </c>
      <c r="Q603">
        <v>0</v>
      </c>
      <c r="R603" t="e">
        <v>#N/A</v>
      </c>
    </row>
    <row r="604" spans="8:18" hidden="1">
      <c r="H604" t="e">
        <v>#N/A</v>
      </c>
      <c r="J604">
        <v>0</v>
      </c>
      <c r="K604">
        <v>0</v>
      </c>
      <c r="L604">
        <v>0</v>
      </c>
      <c r="M604">
        <v>0</v>
      </c>
      <c r="N604">
        <v>0</v>
      </c>
      <c r="O604">
        <v>0</v>
      </c>
      <c r="P604" t="e">
        <v>#N/A</v>
      </c>
      <c r="Q604">
        <v>0</v>
      </c>
      <c r="R604" t="e">
        <v>#N/A</v>
      </c>
    </row>
    <row r="605" spans="8:18" hidden="1">
      <c r="H605" t="e">
        <v>#N/A</v>
      </c>
      <c r="J605">
        <v>0</v>
      </c>
      <c r="K605">
        <v>0</v>
      </c>
      <c r="L605">
        <v>0</v>
      </c>
      <c r="M605">
        <v>0</v>
      </c>
      <c r="N605">
        <v>0</v>
      </c>
      <c r="O605">
        <v>0</v>
      </c>
      <c r="P605" t="e">
        <v>#N/A</v>
      </c>
      <c r="Q605">
        <v>0</v>
      </c>
      <c r="R605" t="e">
        <v>#N/A</v>
      </c>
    </row>
    <row r="606" spans="8:18" hidden="1">
      <c r="H606" t="e">
        <v>#N/A</v>
      </c>
      <c r="J606">
        <v>0</v>
      </c>
      <c r="K606">
        <v>0</v>
      </c>
      <c r="L606">
        <v>0</v>
      </c>
      <c r="M606">
        <v>0</v>
      </c>
      <c r="N606">
        <v>0</v>
      </c>
      <c r="O606">
        <v>0</v>
      </c>
      <c r="P606" t="e">
        <v>#N/A</v>
      </c>
      <c r="Q606">
        <v>0</v>
      </c>
      <c r="R606" t="e">
        <v>#N/A</v>
      </c>
    </row>
    <row r="607" spans="8:18" hidden="1">
      <c r="H607" t="e">
        <v>#N/A</v>
      </c>
      <c r="J607">
        <v>0</v>
      </c>
      <c r="K607">
        <v>0</v>
      </c>
      <c r="L607">
        <v>0</v>
      </c>
      <c r="M607">
        <v>0</v>
      </c>
      <c r="N607">
        <v>0</v>
      </c>
      <c r="O607">
        <v>0</v>
      </c>
      <c r="P607" t="e">
        <v>#N/A</v>
      </c>
      <c r="Q607">
        <v>0</v>
      </c>
      <c r="R607" t="e">
        <v>#N/A</v>
      </c>
    </row>
    <row r="608" spans="8:18" hidden="1">
      <c r="H608" t="e">
        <v>#N/A</v>
      </c>
      <c r="J608">
        <v>0</v>
      </c>
      <c r="K608">
        <v>0</v>
      </c>
      <c r="L608">
        <v>0</v>
      </c>
      <c r="M608">
        <v>0</v>
      </c>
      <c r="N608">
        <v>0</v>
      </c>
      <c r="O608">
        <v>0</v>
      </c>
      <c r="P608" t="e">
        <v>#N/A</v>
      </c>
      <c r="Q608">
        <v>0</v>
      </c>
      <c r="R608" t="e">
        <v>#N/A</v>
      </c>
    </row>
    <row r="609" spans="8:18" hidden="1">
      <c r="H609" t="e">
        <v>#N/A</v>
      </c>
      <c r="J609">
        <v>0</v>
      </c>
      <c r="K609">
        <v>0</v>
      </c>
      <c r="L609">
        <v>0</v>
      </c>
      <c r="M609">
        <v>0</v>
      </c>
      <c r="N609">
        <v>0</v>
      </c>
      <c r="O609">
        <v>0</v>
      </c>
      <c r="P609" t="e">
        <v>#N/A</v>
      </c>
      <c r="Q609">
        <v>0</v>
      </c>
      <c r="R609" t="e">
        <v>#N/A</v>
      </c>
    </row>
    <row r="610" spans="8:18" hidden="1">
      <c r="H610" t="e">
        <v>#N/A</v>
      </c>
      <c r="J610">
        <v>0</v>
      </c>
      <c r="K610">
        <v>0</v>
      </c>
      <c r="L610">
        <v>0</v>
      </c>
      <c r="M610">
        <v>0</v>
      </c>
      <c r="N610">
        <v>0</v>
      </c>
      <c r="O610">
        <v>0</v>
      </c>
      <c r="P610" t="e">
        <v>#N/A</v>
      </c>
      <c r="Q610">
        <v>0</v>
      </c>
      <c r="R610" t="e">
        <v>#N/A</v>
      </c>
    </row>
    <row r="611" spans="8:18" hidden="1">
      <c r="H611" t="e">
        <v>#N/A</v>
      </c>
      <c r="J611">
        <v>0</v>
      </c>
      <c r="K611">
        <v>0</v>
      </c>
      <c r="L611">
        <v>0</v>
      </c>
      <c r="M611">
        <v>0</v>
      </c>
      <c r="N611">
        <v>0</v>
      </c>
      <c r="O611">
        <v>0</v>
      </c>
      <c r="P611" t="e">
        <v>#N/A</v>
      </c>
      <c r="Q611">
        <v>0</v>
      </c>
      <c r="R611" t="e">
        <v>#N/A</v>
      </c>
    </row>
    <row r="612" spans="8:18" hidden="1">
      <c r="H612" t="e">
        <v>#N/A</v>
      </c>
      <c r="J612">
        <v>0</v>
      </c>
      <c r="K612">
        <v>0</v>
      </c>
      <c r="L612">
        <v>0</v>
      </c>
      <c r="M612">
        <v>0</v>
      </c>
      <c r="N612">
        <v>0</v>
      </c>
      <c r="O612">
        <v>0</v>
      </c>
      <c r="P612" t="e">
        <v>#N/A</v>
      </c>
      <c r="Q612">
        <v>0</v>
      </c>
      <c r="R612" t="e">
        <v>#N/A</v>
      </c>
    </row>
    <row r="613" spans="8:18" hidden="1">
      <c r="H613" t="e">
        <v>#N/A</v>
      </c>
      <c r="J613">
        <v>0</v>
      </c>
      <c r="K613">
        <v>0</v>
      </c>
      <c r="L613">
        <v>0</v>
      </c>
      <c r="M613">
        <v>0</v>
      </c>
      <c r="N613">
        <v>0</v>
      </c>
      <c r="O613">
        <v>0</v>
      </c>
      <c r="P613" t="e">
        <v>#N/A</v>
      </c>
      <c r="Q613">
        <v>0</v>
      </c>
      <c r="R613" t="e">
        <v>#N/A</v>
      </c>
    </row>
    <row r="614" spans="8:18" hidden="1">
      <c r="H614" t="e">
        <v>#N/A</v>
      </c>
      <c r="J614">
        <v>0</v>
      </c>
      <c r="K614">
        <v>0</v>
      </c>
      <c r="L614">
        <v>0</v>
      </c>
      <c r="M614">
        <v>0</v>
      </c>
      <c r="N614">
        <v>0</v>
      </c>
      <c r="O614">
        <v>0</v>
      </c>
      <c r="P614" t="e">
        <v>#N/A</v>
      </c>
      <c r="Q614">
        <v>0</v>
      </c>
      <c r="R614" t="e">
        <v>#N/A</v>
      </c>
    </row>
    <row r="615" spans="8:18" hidden="1">
      <c r="H615" t="e">
        <v>#N/A</v>
      </c>
      <c r="J615">
        <v>0</v>
      </c>
      <c r="K615">
        <v>0</v>
      </c>
      <c r="L615">
        <v>0</v>
      </c>
      <c r="M615">
        <v>0</v>
      </c>
      <c r="N615">
        <v>0</v>
      </c>
      <c r="O615">
        <v>0</v>
      </c>
      <c r="P615" t="e">
        <v>#N/A</v>
      </c>
      <c r="Q615">
        <v>0</v>
      </c>
      <c r="R615" t="e">
        <v>#N/A</v>
      </c>
    </row>
    <row r="616" spans="8:18" hidden="1">
      <c r="H616" t="e">
        <v>#N/A</v>
      </c>
      <c r="J616">
        <v>0</v>
      </c>
      <c r="K616">
        <v>0</v>
      </c>
      <c r="L616">
        <v>0</v>
      </c>
      <c r="M616">
        <v>0</v>
      </c>
      <c r="N616">
        <v>0</v>
      </c>
      <c r="O616">
        <v>0</v>
      </c>
      <c r="P616" t="e">
        <v>#N/A</v>
      </c>
      <c r="Q616">
        <v>0</v>
      </c>
      <c r="R616" t="e">
        <v>#N/A</v>
      </c>
    </row>
    <row r="617" spans="8:18" hidden="1">
      <c r="H617" t="e">
        <v>#N/A</v>
      </c>
      <c r="J617">
        <v>0</v>
      </c>
      <c r="K617">
        <v>0</v>
      </c>
      <c r="L617">
        <v>0</v>
      </c>
      <c r="M617">
        <v>0</v>
      </c>
      <c r="N617">
        <v>0</v>
      </c>
      <c r="O617">
        <v>0</v>
      </c>
      <c r="P617" t="e">
        <v>#N/A</v>
      </c>
      <c r="Q617">
        <v>0</v>
      </c>
      <c r="R617" t="e">
        <v>#N/A</v>
      </c>
    </row>
    <row r="618" spans="8:18" hidden="1">
      <c r="H618" t="e">
        <v>#N/A</v>
      </c>
      <c r="J618">
        <v>0</v>
      </c>
      <c r="K618">
        <v>0</v>
      </c>
      <c r="L618">
        <v>0</v>
      </c>
      <c r="M618">
        <v>0</v>
      </c>
      <c r="N618">
        <v>0</v>
      </c>
      <c r="O618">
        <v>0</v>
      </c>
      <c r="P618" t="e">
        <v>#N/A</v>
      </c>
      <c r="Q618">
        <v>0</v>
      </c>
      <c r="R618" t="e">
        <v>#N/A</v>
      </c>
    </row>
    <row r="619" spans="8:18" hidden="1">
      <c r="H619" t="e">
        <v>#N/A</v>
      </c>
      <c r="J619">
        <v>0</v>
      </c>
      <c r="K619">
        <v>0</v>
      </c>
      <c r="L619">
        <v>0</v>
      </c>
      <c r="M619">
        <v>0</v>
      </c>
      <c r="N619">
        <v>0</v>
      </c>
      <c r="O619">
        <v>0</v>
      </c>
      <c r="P619" t="e">
        <v>#N/A</v>
      </c>
      <c r="Q619">
        <v>0</v>
      </c>
      <c r="R619" t="e">
        <v>#N/A</v>
      </c>
    </row>
    <row r="620" spans="8:18" hidden="1">
      <c r="H620" t="e">
        <v>#N/A</v>
      </c>
      <c r="J620">
        <v>0</v>
      </c>
      <c r="K620">
        <v>0</v>
      </c>
      <c r="L620">
        <v>0</v>
      </c>
      <c r="M620">
        <v>0</v>
      </c>
      <c r="N620">
        <v>0</v>
      </c>
      <c r="O620">
        <v>0</v>
      </c>
      <c r="P620" t="e">
        <v>#N/A</v>
      </c>
      <c r="Q620">
        <v>0</v>
      </c>
      <c r="R620" t="e">
        <v>#N/A</v>
      </c>
    </row>
    <row r="621" spans="8:18" hidden="1">
      <c r="H621" t="e">
        <v>#N/A</v>
      </c>
      <c r="J621">
        <v>0</v>
      </c>
      <c r="K621">
        <v>0</v>
      </c>
      <c r="L621">
        <v>0</v>
      </c>
      <c r="M621">
        <v>0</v>
      </c>
      <c r="N621">
        <v>0</v>
      </c>
      <c r="O621">
        <v>0</v>
      </c>
      <c r="P621" t="e">
        <v>#N/A</v>
      </c>
      <c r="Q621">
        <v>0</v>
      </c>
      <c r="R621" t="e">
        <v>#N/A</v>
      </c>
    </row>
    <row r="622" spans="8:18" hidden="1">
      <c r="H622" t="e">
        <v>#N/A</v>
      </c>
      <c r="J622">
        <v>0</v>
      </c>
      <c r="K622">
        <v>0</v>
      </c>
      <c r="L622">
        <v>0</v>
      </c>
      <c r="M622">
        <v>0</v>
      </c>
      <c r="N622">
        <v>0</v>
      </c>
      <c r="O622">
        <v>0</v>
      </c>
      <c r="P622" t="e">
        <v>#N/A</v>
      </c>
      <c r="Q622">
        <v>0</v>
      </c>
      <c r="R622" t="e">
        <v>#N/A</v>
      </c>
    </row>
    <row r="623" spans="8:18" hidden="1">
      <c r="H623" t="e">
        <v>#N/A</v>
      </c>
      <c r="J623">
        <v>0</v>
      </c>
      <c r="K623">
        <v>0</v>
      </c>
      <c r="L623">
        <v>0</v>
      </c>
      <c r="M623">
        <v>0</v>
      </c>
      <c r="N623">
        <v>0</v>
      </c>
      <c r="O623">
        <v>0</v>
      </c>
      <c r="P623" t="e">
        <v>#N/A</v>
      </c>
      <c r="Q623">
        <v>0</v>
      </c>
      <c r="R623" t="e">
        <v>#N/A</v>
      </c>
    </row>
    <row r="624" spans="8:18" hidden="1">
      <c r="H624" t="e">
        <v>#N/A</v>
      </c>
      <c r="J624">
        <v>0</v>
      </c>
      <c r="K624">
        <v>0</v>
      </c>
      <c r="L624">
        <v>0</v>
      </c>
      <c r="M624">
        <v>0</v>
      </c>
      <c r="N624">
        <v>0</v>
      </c>
      <c r="O624">
        <v>0</v>
      </c>
      <c r="P624" t="e">
        <v>#N/A</v>
      </c>
      <c r="Q624">
        <v>0</v>
      </c>
      <c r="R624" t="e">
        <v>#N/A</v>
      </c>
    </row>
    <row r="625" spans="8:18" hidden="1">
      <c r="H625" t="e">
        <v>#N/A</v>
      </c>
      <c r="J625">
        <v>0</v>
      </c>
      <c r="K625">
        <v>0</v>
      </c>
      <c r="L625">
        <v>0</v>
      </c>
      <c r="M625">
        <v>0</v>
      </c>
      <c r="N625">
        <v>0</v>
      </c>
      <c r="O625">
        <v>0</v>
      </c>
      <c r="P625" t="e">
        <v>#N/A</v>
      </c>
      <c r="Q625">
        <v>0</v>
      </c>
      <c r="R625" t="e">
        <v>#N/A</v>
      </c>
    </row>
    <row r="626" spans="8:18" hidden="1">
      <c r="H626" t="e">
        <v>#N/A</v>
      </c>
      <c r="J626">
        <v>0</v>
      </c>
      <c r="K626">
        <v>0</v>
      </c>
      <c r="L626">
        <v>0</v>
      </c>
      <c r="M626">
        <v>0</v>
      </c>
      <c r="N626">
        <v>0</v>
      </c>
      <c r="O626">
        <v>0</v>
      </c>
      <c r="P626" t="e">
        <v>#N/A</v>
      </c>
      <c r="Q626">
        <v>0</v>
      </c>
      <c r="R626" t="e">
        <v>#N/A</v>
      </c>
    </row>
    <row r="627" spans="8:18" hidden="1">
      <c r="H627" t="e">
        <v>#N/A</v>
      </c>
      <c r="J627">
        <v>0</v>
      </c>
      <c r="K627">
        <v>0</v>
      </c>
      <c r="L627">
        <v>0</v>
      </c>
      <c r="M627">
        <v>0</v>
      </c>
      <c r="N627">
        <v>0</v>
      </c>
      <c r="O627">
        <v>0</v>
      </c>
      <c r="P627" t="e">
        <v>#N/A</v>
      </c>
      <c r="Q627">
        <v>0</v>
      </c>
      <c r="R627" t="e">
        <v>#N/A</v>
      </c>
    </row>
    <row r="628" spans="8:18" hidden="1">
      <c r="H628" t="e">
        <v>#N/A</v>
      </c>
      <c r="J628">
        <v>0</v>
      </c>
      <c r="K628">
        <v>0</v>
      </c>
      <c r="L628">
        <v>0</v>
      </c>
      <c r="M628">
        <v>0</v>
      </c>
      <c r="N628">
        <v>0</v>
      </c>
      <c r="O628">
        <v>0</v>
      </c>
      <c r="P628" t="e">
        <v>#N/A</v>
      </c>
      <c r="Q628">
        <v>0</v>
      </c>
      <c r="R628" t="e">
        <v>#N/A</v>
      </c>
    </row>
    <row r="629" spans="8:18" hidden="1">
      <c r="H629" t="e">
        <v>#N/A</v>
      </c>
      <c r="J629">
        <v>0</v>
      </c>
      <c r="K629">
        <v>0</v>
      </c>
      <c r="L629">
        <v>0</v>
      </c>
      <c r="M629">
        <v>0</v>
      </c>
      <c r="N629">
        <v>0</v>
      </c>
      <c r="O629">
        <v>0</v>
      </c>
      <c r="P629" t="e">
        <v>#N/A</v>
      </c>
      <c r="Q629">
        <v>0</v>
      </c>
      <c r="R629" t="e">
        <v>#N/A</v>
      </c>
    </row>
    <row r="630" spans="8:18" hidden="1">
      <c r="H630" t="e">
        <v>#N/A</v>
      </c>
      <c r="J630">
        <v>0</v>
      </c>
      <c r="K630">
        <v>0</v>
      </c>
      <c r="L630">
        <v>0</v>
      </c>
      <c r="M630">
        <v>0</v>
      </c>
      <c r="N630">
        <v>0</v>
      </c>
      <c r="O630">
        <v>0</v>
      </c>
      <c r="P630" t="e">
        <v>#N/A</v>
      </c>
      <c r="Q630">
        <v>0</v>
      </c>
      <c r="R630" t="e">
        <v>#N/A</v>
      </c>
    </row>
    <row r="631" spans="8:18" hidden="1">
      <c r="H631" t="e">
        <v>#N/A</v>
      </c>
      <c r="J631">
        <v>0</v>
      </c>
      <c r="K631">
        <v>0</v>
      </c>
      <c r="L631">
        <v>0</v>
      </c>
      <c r="M631">
        <v>0</v>
      </c>
      <c r="N631">
        <v>0</v>
      </c>
      <c r="O631">
        <v>0</v>
      </c>
      <c r="P631" t="e">
        <v>#N/A</v>
      </c>
      <c r="Q631">
        <v>0</v>
      </c>
      <c r="R631" t="e">
        <v>#N/A</v>
      </c>
    </row>
    <row r="632" spans="8:18" hidden="1">
      <c r="H632" t="e">
        <v>#N/A</v>
      </c>
      <c r="J632">
        <v>0</v>
      </c>
      <c r="K632">
        <v>0</v>
      </c>
      <c r="L632">
        <v>0</v>
      </c>
      <c r="M632">
        <v>0</v>
      </c>
      <c r="N632">
        <v>0</v>
      </c>
      <c r="O632">
        <v>0</v>
      </c>
      <c r="P632" t="e">
        <v>#N/A</v>
      </c>
      <c r="Q632">
        <v>0</v>
      </c>
      <c r="R632" t="e">
        <v>#N/A</v>
      </c>
    </row>
    <row r="633" spans="8:18" hidden="1">
      <c r="H633" t="e">
        <v>#N/A</v>
      </c>
      <c r="J633">
        <v>0</v>
      </c>
      <c r="K633">
        <v>0</v>
      </c>
      <c r="L633">
        <v>0</v>
      </c>
      <c r="M633">
        <v>0</v>
      </c>
      <c r="N633">
        <v>0</v>
      </c>
      <c r="O633">
        <v>0</v>
      </c>
      <c r="P633" t="e">
        <v>#N/A</v>
      </c>
      <c r="Q633">
        <v>0</v>
      </c>
      <c r="R633" t="e">
        <v>#N/A</v>
      </c>
    </row>
    <row r="634" spans="8:18" hidden="1">
      <c r="H634" t="e">
        <v>#N/A</v>
      </c>
      <c r="J634">
        <v>0</v>
      </c>
      <c r="K634">
        <v>0</v>
      </c>
      <c r="L634">
        <v>0</v>
      </c>
      <c r="M634">
        <v>0</v>
      </c>
      <c r="N634">
        <v>0</v>
      </c>
      <c r="O634">
        <v>0</v>
      </c>
      <c r="P634" t="e">
        <v>#N/A</v>
      </c>
      <c r="Q634">
        <v>0</v>
      </c>
      <c r="R634" t="e">
        <v>#N/A</v>
      </c>
    </row>
    <row r="635" spans="8:18" hidden="1">
      <c r="H635" t="e">
        <v>#N/A</v>
      </c>
      <c r="J635">
        <v>0</v>
      </c>
      <c r="K635">
        <v>0</v>
      </c>
      <c r="L635">
        <v>0</v>
      </c>
      <c r="M635">
        <v>0</v>
      </c>
      <c r="N635">
        <v>0</v>
      </c>
      <c r="O635">
        <v>0</v>
      </c>
      <c r="P635" t="e">
        <v>#N/A</v>
      </c>
      <c r="Q635">
        <v>0</v>
      </c>
      <c r="R635" t="e">
        <v>#N/A</v>
      </c>
    </row>
    <row r="636" spans="8:18" hidden="1">
      <c r="H636" t="e">
        <v>#N/A</v>
      </c>
      <c r="J636">
        <v>0</v>
      </c>
      <c r="K636">
        <v>0</v>
      </c>
      <c r="L636">
        <v>0</v>
      </c>
      <c r="M636">
        <v>0</v>
      </c>
      <c r="N636">
        <v>0</v>
      </c>
      <c r="O636">
        <v>0</v>
      </c>
      <c r="P636" t="e">
        <v>#N/A</v>
      </c>
      <c r="Q636">
        <v>0</v>
      </c>
      <c r="R636" t="e">
        <v>#N/A</v>
      </c>
    </row>
    <row r="637" spans="8:18" hidden="1">
      <c r="H637" t="e">
        <v>#N/A</v>
      </c>
      <c r="J637">
        <v>0</v>
      </c>
      <c r="K637">
        <v>0</v>
      </c>
      <c r="L637">
        <v>0</v>
      </c>
      <c r="M637">
        <v>0</v>
      </c>
      <c r="N637">
        <v>0</v>
      </c>
      <c r="O637">
        <v>0</v>
      </c>
      <c r="P637" t="e">
        <v>#N/A</v>
      </c>
      <c r="Q637">
        <v>0</v>
      </c>
      <c r="R637" t="e">
        <v>#N/A</v>
      </c>
    </row>
    <row r="638" spans="8:18" hidden="1">
      <c r="H638" t="e">
        <v>#N/A</v>
      </c>
      <c r="J638">
        <v>0</v>
      </c>
      <c r="K638">
        <v>0</v>
      </c>
      <c r="L638">
        <v>0</v>
      </c>
      <c r="M638">
        <v>0</v>
      </c>
      <c r="N638">
        <v>0</v>
      </c>
      <c r="O638">
        <v>0</v>
      </c>
      <c r="P638" t="e">
        <v>#N/A</v>
      </c>
      <c r="Q638">
        <v>0</v>
      </c>
      <c r="R638" t="e">
        <v>#N/A</v>
      </c>
    </row>
    <row r="639" spans="8:18" hidden="1">
      <c r="H639" t="e">
        <v>#N/A</v>
      </c>
      <c r="J639">
        <v>0</v>
      </c>
      <c r="K639">
        <v>0</v>
      </c>
      <c r="L639">
        <v>0</v>
      </c>
      <c r="M639">
        <v>0</v>
      </c>
      <c r="N639">
        <v>0</v>
      </c>
      <c r="O639">
        <v>0</v>
      </c>
      <c r="P639" t="e">
        <v>#N/A</v>
      </c>
      <c r="Q639">
        <v>0</v>
      </c>
      <c r="R639" t="e">
        <v>#N/A</v>
      </c>
    </row>
    <row r="640" spans="8:18" hidden="1">
      <c r="H640" t="e">
        <v>#N/A</v>
      </c>
      <c r="J640">
        <v>0</v>
      </c>
      <c r="K640">
        <v>0</v>
      </c>
      <c r="L640">
        <v>0</v>
      </c>
      <c r="M640">
        <v>0</v>
      </c>
      <c r="N640">
        <v>0</v>
      </c>
      <c r="O640">
        <v>0</v>
      </c>
      <c r="P640" t="e">
        <v>#N/A</v>
      </c>
      <c r="Q640">
        <v>0</v>
      </c>
      <c r="R640" t="e">
        <v>#N/A</v>
      </c>
    </row>
    <row r="641" spans="8:18" hidden="1">
      <c r="H641" t="e">
        <v>#N/A</v>
      </c>
      <c r="J641">
        <v>0</v>
      </c>
      <c r="K641">
        <v>0</v>
      </c>
      <c r="L641">
        <v>0</v>
      </c>
      <c r="M641">
        <v>0</v>
      </c>
      <c r="N641">
        <v>0</v>
      </c>
      <c r="O641">
        <v>0</v>
      </c>
      <c r="P641" t="e">
        <v>#N/A</v>
      </c>
      <c r="Q641">
        <v>0</v>
      </c>
      <c r="R641" t="e">
        <v>#N/A</v>
      </c>
    </row>
    <row r="642" spans="8:18" hidden="1">
      <c r="H642" t="e">
        <v>#N/A</v>
      </c>
      <c r="J642">
        <v>0</v>
      </c>
      <c r="K642">
        <v>0</v>
      </c>
      <c r="L642">
        <v>0</v>
      </c>
      <c r="M642">
        <v>0</v>
      </c>
      <c r="N642">
        <v>0</v>
      </c>
      <c r="O642">
        <v>0</v>
      </c>
      <c r="P642" t="e">
        <v>#N/A</v>
      </c>
      <c r="Q642">
        <v>0</v>
      </c>
      <c r="R642" t="e">
        <v>#N/A</v>
      </c>
    </row>
    <row r="643" spans="8:18" hidden="1">
      <c r="H643" t="e">
        <v>#N/A</v>
      </c>
      <c r="J643">
        <v>0</v>
      </c>
      <c r="K643">
        <v>0</v>
      </c>
      <c r="L643">
        <v>0</v>
      </c>
      <c r="M643">
        <v>0</v>
      </c>
      <c r="N643">
        <v>0</v>
      </c>
      <c r="O643">
        <v>0</v>
      </c>
      <c r="P643" t="e">
        <v>#N/A</v>
      </c>
      <c r="Q643">
        <v>0</v>
      </c>
      <c r="R643" t="e">
        <v>#N/A</v>
      </c>
    </row>
    <row r="644" spans="8:18" hidden="1">
      <c r="H644" t="e">
        <v>#N/A</v>
      </c>
      <c r="J644">
        <v>0</v>
      </c>
      <c r="K644">
        <v>0</v>
      </c>
      <c r="L644">
        <v>0</v>
      </c>
      <c r="M644">
        <v>0</v>
      </c>
      <c r="N644">
        <v>0</v>
      </c>
      <c r="O644">
        <v>0</v>
      </c>
      <c r="P644" t="e">
        <v>#N/A</v>
      </c>
      <c r="Q644">
        <v>0</v>
      </c>
      <c r="R644" t="e">
        <v>#N/A</v>
      </c>
    </row>
    <row r="645" spans="8:18" hidden="1">
      <c r="H645" t="e">
        <v>#N/A</v>
      </c>
      <c r="J645">
        <v>0</v>
      </c>
      <c r="K645">
        <v>0</v>
      </c>
      <c r="L645">
        <v>0</v>
      </c>
      <c r="M645">
        <v>0</v>
      </c>
      <c r="N645">
        <v>0</v>
      </c>
      <c r="O645">
        <v>0</v>
      </c>
      <c r="P645" t="e">
        <v>#N/A</v>
      </c>
      <c r="Q645">
        <v>0</v>
      </c>
      <c r="R645" t="e">
        <v>#N/A</v>
      </c>
    </row>
    <row r="646" spans="8:18" hidden="1">
      <c r="H646" t="e">
        <v>#N/A</v>
      </c>
      <c r="J646">
        <v>0</v>
      </c>
      <c r="K646">
        <v>0</v>
      </c>
      <c r="L646">
        <v>0</v>
      </c>
      <c r="M646">
        <v>0</v>
      </c>
      <c r="N646">
        <v>0</v>
      </c>
      <c r="O646">
        <v>0</v>
      </c>
      <c r="P646" t="e">
        <v>#N/A</v>
      </c>
      <c r="Q646">
        <v>0</v>
      </c>
      <c r="R646" t="e">
        <v>#N/A</v>
      </c>
    </row>
    <row r="647" spans="8:18" hidden="1">
      <c r="H647" t="e">
        <v>#N/A</v>
      </c>
      <c r="J647">
        <v>0</v>
      </c>
      <c r="K647">
        <v>0</v>
      </c>
      <c r="L647">
        <v>0</v>
      </c>
      <c r="M647">
        <v>0</v>
      </c>
      <c r="N647">
        <v>0</v>
      </c>
      <c r="O647">
        <v>0</v>
      </c>
      <c r="P647" t="e">
        <v>#N/A</v>
      </c>
      <c r="Q647">
        <v>0</v>
      </c>
      <c r="R647" t="e">
        <v>#N/A</v>
      </c>
    </row>
    <row r="648" spans="8:18" hidden="1">
      <c r="H648" t="e">
        <v>#N/A</v>
      </c>
      <c r="J648">
        <v>0</v>
      </c>
      <c r="K648">
        <v>0</v>
      </c>
      <c r="L648">
        <v>0</v>
      </c>
      <c r="M648">
        <v>0</v>
      </c>
      <c r="N648">
        <v>0</v>
      </c>
      <c r="O648">
        <v>0</v>
      </c>
      <c r="P648" t="e">
        <v>#N/A</v>
      </c>
      <c r="Q648">
        <v>0</v>
      </c>
      <c r="R648" t="e">
        <v>#N/A</v>
      </c>
    </row>
    <row r="649" spans="8:18" hidden="1">
      <c r="H649" t="e">
        <v>#N/A</v>
      </c>
      <c r="J649">
        <v>0</v>
      </c>
      <c r="K649">
        <v>0</v>
      </c>
      <c r="L649">
        <v>0</v>
      </c>
      <c r="M649">
        <v>0</v>
      </c>
      <c r="N649">
        <v>0</v>
      </c>
      <c r="O649">
        <v>0</v>
      </c>
      <c r="P649" t="e">
        <v>#N/A</v>
      </c>
      <c r="Q649">
        <v>0</v>
      </c>
      <c r="R649" t="e">
        <v>#N/A</v>
      </c>
    </row>
    <row r="650" spans="8:18" hidden="1">
      <c r="H650" t="e">
        <v>#N/A</v>
      </c>
      <c r="J650">
        <v>0</v>
      </c>
      <c r="K650">
        <v>0</v>
      </c>
      <c r="L650">
        <v>0</v>
      </c>
      <c r="M650">
        <v>0</v>
      </c>
      <c r="N650">
        <v>0</v>
      </c>
      <c r="O650">
        <v>0</v>
      </c>
      <c r="P650" t="e">
        <v>#N/A</v>
      </c>
      <c r="Q650">
        <v>0</v>
      </c>
      <c r="R650" t="e">
        <v>#N/A</v>
      </c>
    </row>
    <row r="651" spans="8:18" hidden="1">
      <c r="H651" t="e">
        <v>#N/A</v>
      </c>
      <c r="J651">
        <v>0</v>
      </c>
      <c r="K651">
        <v>0</v>
      </c>
      <c r="L651">
        <v>0</v>
      </c>
      <c r="M651">
        <v>0</v>
      </c>
      <c r="N651">
        <v>0</v>
      </c>
      <c r="O651">
        <v>0</v>
      </c>
      <c r="P651" t="e">
        <v>#N/A</v>
      </c>
      <c r="Q651">
        <v>0</v>
      </c>
      <c r="R651" t="e">
        <v>#N/A</v>
      </c>
    </row>
    <row r="652" spans="8:18" hidden="1">
      <c r="H652" t="e">
        <v>#N/A</v>
      </c>
      <c r="J652">
        <v>0</v>
      </c>
      <c r="K652">
        <v>0</v>
      </c>
      <c r="L652">
        <v>0</v>
      </c>
      <c r="M652">
        <v>0</v>
      </c>
      <c r="N652">
        <v>0</v>
      </c>
      <c r="O652">
        <v>0</v>
      </c>
      <c r="P652" t="e">
        <v>#N/A</v>
      </c>
      <c r="Q652">
        <v>0</v>
      </c>
      <c r="R652" t="e">
        <v>#N/A</v>
      </c>
    </row>
    <row r="653" spans="8:18" hidden="1">
      <c r="H653" t="e">
        <v>#N/A</v>
      </c>
      <c r="J653">
        <v>0</v>
      </c>
      <c r="K653">
        <v>0</v>
      </c>
      <c r="L653">
        <v>0</v>
      </c>
      <c r="M653">
        <v>0</v>
      </c>
      <c r="N653">
        <v>0</v>
      </c>
      <c r="O653">
        <v>0</v>
      </c>
      <c r="P653" t="e">
        <v>#N/A</v>
      </c>
      <c r="Q653">
        <v>0</v>
      </c>
      <c r="R653" t="e">
        <v>#N/A</v>
      </c>
    </row>
    <row r="654" spans="8:18" hidden="1">
      <c r="H654" t="e">
        <v>#N/A</v>
      </c>
      <c r="J654">
        <v>0</v>
      </c>
      <c r="K654">
        <v>0</v>
      </c>
      <c r="L654">
        <v>0</v>
      </c>
      <c r="M654">
        <v>0</v>
      </c>
      <c r="N654">
        <v>0</v>
      </c>
      <c r="O654">
        <v>0</v>
      </c>
      <c r="P654" t="e">
        <v>#N/A</v>
      </c>
      <c r="Q654">
        <v>0</v>
      </c>
      <c r="R654" t="e">
        <v>#N/A</v>
      </c>
    </row>
    <row r="655" spans="8:18" hidden="1">
      <c r="H655" t="e">
        <v>#N/A</v>
      </c>
      <c r="J655">
        <v>0</v>
      </c>
      <c r="K655">
        <v>0</v>
      </c>
      <c r="L655">
        <v>0</v>
      </c>
      <c r="M655">
        <v>0</v>
      </c>
      <c r="N655">
        <v>0</v>
      </c>
      <c r="O655">
        <v>0</v>
      </c>
      <c r="P655" t="e">
        <v>#N/A</v>
      </c>
      <c r="Q655">
        <v>0</v>
      </c>
      <c r="R655" t="e">
        <v>#N/A</v>
      </c>
    </row>
    <row r="656" spans="8:18" hidden="1">
      <c r="H656" t="e">
        <v>#N/A</v>
      </c>
      <c r="J656">
        <v>0</v>
      </c>
      <c r="K656">
        <v>0</v>
      </c>
      <c r="L656">
        <v>0</v>
      </c>
      <c r="M656">
        <v>0</v>
      </c>
      <c r="N656">
        <v>0</v>
      </c>
      <c r="O656">
        <v>0</v>
      </c>
      <c r="P656" t="e">
        <v>#N/A</v>
      </c>
      <c r="Q656">
        <v>0</v>
      </c>
      <c r="R656" t="e">
        <v>#N/A</v>
      </c>
    </row>
    <row r="657" spans="8:18" hidden="1">
      <c r="H657" t="e">
        <v>#N/A</v>
      </c>
      <c r="J657">
        <v>0</v>
      </c>
      <c r="K657">
        <v>0</v>
      </c>
      <c r="L657">
        <v>0</v>
      </c>
      <c r="M657">
        <v>0</v>
      </c>
      <c r="N657">
        <v>0</v>
      </c>
      <c r="O657">
        <v>0</v>
      </c>
      <c r="P657" t="e">
        <v>#N/A</v>
      </c>
      <c r="Q657">
        <v>0</v>
      </c>
      <c r="R657" t="e">
        <v>#N/A</v>
      </c>
    </row>
    <row r="658" spans="8:18" hidden="1">
      <c r="H658" t="e">
        <v>#N/A</v>
      </c>
      <c r="J658">
        <v>0</v>
      </c>
      <c r="K658">
        <v>0</v>
      </c>
      <c r="L658">
        <v>0</v>
      </c>
      <c r="M658">
        <v>0</v>
      </c>
      <c r="N658">
        <v>0</v>
      </c>
      <c r="O658">
        <v>0</v>
      </c>
      <c r="P658" t="e">
        <v>#N/A</v>
      </c>
      <c r="Q658">
        <v>0</v>
      </c>
      <c r="R658" t="e">
        <v>#N/A</v>
      </c>
    </row>
    <row r="659" spans="8:18" hidden="1">
      <c r="H659" t="e">
        <v>#N/A</v>
      </c>
      <c r="J659">
        <v>0</v>
      </c>
      <c r="K659">
        <v>0</v>
      </c>
      <c r="L659">
        <v>0</v>
      </c>
      <c r="M659">
        <v>0</v>
      </c>
      <c r="N659">
        <v>0</v>
      </c>
      <c r="O659">
        <v>0</v>
      </c>
      <c r="P659" t="e">
        <v>#N/A</v>
      </c>
      <c r="Q659">
        <v>0</v>
      </c>
      <c r="R659" t="e">
        <v>#N/A</v>
      </c>
    </row>
    <row r="660" spans="8:18" hidden="1">
      <c r="H660" t="e">
        <v>#N/A</v>
      </c>
      <c r="J660">
        <v>0</v>
      </c>
      <c r="K660">
        <v>0</v>
      </c>
      <c r="L660">
        <v>0</v>
      </c>
      <c r="M660">
        <v>0</v>
      </c>
      <c r="N660">
        <v>0</v>
      </c>
      <c r="O660">
        <v>0</v>
      </c>
      <c r="P660" t="e">
        <v>#N/A</v>
      </c>
      <c r="Q660">
        <v>0</v>
      </c>
      <c r="R660" t="e">
        <v>#N/A</v>
      </c>
    </row>
    <row r="661" spans="8:18" hidden="1">
      <c r="H661" t="e">
        <v>#N/A</v>
      </c>
      <c r="J661">
        <v>0</v>
      </c>
      <c r="K661">
        <v>0</v>
      </c>
      <c r="L661">
        <v>0</v>
      </c>
      <c r="M661">
        <v>0</v>
      </c>
      <c r="N661">
        <v>0</v>
      </c>
      <c r="O661">
        <v>0</v>
      </c>
      <c r="P661" t="e">
        <v>#N/A</v>
      </c>
      <c r="Q661">
        <v>0</v>
      </c>
      <c r="R661" t="e">
        <v>#N/A</v>
      </c>
    </row>
    <row r="662" spans="8:18" hidden="1">
      <c r="H662" t="e">
        <v>#N/A</v>
      </c>
      <c r="J662">
        <v>0</v>
      </c>
      <c r="K662">
        <v>0</v>
      </c>
      <c r="L662">
        <v>0</v>
      </c>
      <c r="M662">
        <v>0</v>
      </c>
      <c r="N662">
        <v>0</v>
      </c>
      <c r="O662">
        <v>0</v>
      </c>
      <c r="P662" t="e">
        <v>#N/A</v>
      </c>
      <c r="Q662">
        <v>0</v>
      </c>
      <c r="R662" t="e">
        <v>#N/A</v>
      </c>
    </row>
    <row r="663" spans="8:18" hidden="1">
      <c r="H663" t="e">
        <v>#N/A</v>
      </c>
      <c r="J663">
        <v>0</v>
      </c>
      <c r="K663">
        <v>0</v>
      </c>
      <c r="L663">
        <v>0</v>
      </c>
      <c r="M663">
        <v>0</v>
      </c>
      <c r="N663">
        <v>0</v>
      </c>
      <c r="O663">
        <v>0</v>
      </c>
      <c r="P663" t="e">
        <v>#N/A</v>
      </c>
      <c r="Q663">
        <v>0</v>
      </c>
      <c r="R663" t="e">
        <v>#N/A</v>
      </c>
    </row>
    <row r="664" spans="8:18" hidden="1">
      <c r="H664" t="e">
        <v>#N/A</v>
      </c>
      <c r="J664">
        <v>0</v>
      </c>
      <c r="K664">
        <v>0</v>
      </c>
      <c r="L664">
        <v>0</v>
      </c>
      <c r="M664">
        <v>0</v>
      </c>
      <c r="N664">
        <v>0</v>
      </c>
      <c r="O664">
        <v>0</v>
      </c>
      <c r="P664" t="e">
        <v>#N/A</v>
      </c>
      <c r="Q664">
        <v>0</v>
      </c>
      <c r="R664" t="e">
        <v>#N/A</v>
      </c>
    </row>
    <row r="665" spans="8:18" hidden="1">
      <c r="H665" t="e">
        <v>#N/A</v>
      </c>
      <c r="J665">
        <v>0</v>
      </c>
      <c r="K665">
        <v>0</v>
      </c>
      <c r="L665">
        <v>0</v>
      </c>
      <c r="M665">
        <v>0</v>
      </c>
      <c r="N665">
        <v>0</v>
      </c>
      <c r="O665">
        <v>0</v>
      </c>
      <c r="P665" t="e">
        <v>#N/A</v>
      </c>
      <c r="Q665">
        <v>0</v>
      </c>
      <c r="R665" t="e">
        <v>#N/A</v>
      </c>
    </row>
    <row r="666" spans="8:18" hidden="1">
      <c r="H666" t="e">
        <v>#N/A</v>
      </c>
      <c r="J666">
        <v>0</v>
      </c>
      <c r="K666">
        <v>0</v>
      </c>
      <c r="L666">
        <v>0</v>
      </c>
      <c r="M666">
        <v>0</v>
      </c>
      <c r="N666">
        <v>0</v>
      </c>
      <c r="O666">
        <v>0</v>
      </c>
      <c r="P666" t="e">
        <v>#N/A</v>
      </c>
      <c r="Q666">
        <v>0</v>
      </c>
      <c r="R666" t="e">
        <v>#N/A</v>
      </c>
    </row>
    <row r="667" spans="8:18" hidden="1">
      <c r="H667" t="e">
        <v>#N/A</v>
      </c>
      <c r="J667">
        <v>0</v>
      </c>
      <c r="K667">
        <v>0</v>
      </c>
      <c r="L667">
        <v>0</v>
      </c>
      <c r="M667">
        <v>0</v>
      </c>
      <c r="N667">
        <v>0</v>
      </c>
      <c r="O667">
        <v>0</v>
      </c>
      <c r="P667" t="e">
        <v>#N/A</v>
      </c>
      <c r="Q667">
        <v>0</v>
      </c>
      <c r="R667" t="e">
        <v>#N/A</v>
      </c>
    </row>
    <row r="668" spans="8:18" hidden="1">
      <c r="H668" t="e">
        <v>#N/A</v>
      </c>
      <c r="J668">
        <v>0</v>
      </c>
      <c r="K668">
        <v>0</v>
      </c>
      <c r="L668">
        <v>0</v>
      </c>
      <c r="M668">
        <v>0</v>
      </c>
      <c r="N668">
        <v>0</v>
      </c>
      <c r="O668">
        <v>0</v>
      </c>
      <c r="P668" t="e">
        <v>#N/A</v>
      </c>
      <c r="Q668">
        <v>0</v>
      </c>
      <c r="R668" t="e">
        <v>#N/A</v>
      </c>
    </row>
    <row r="669" spans="8:18" hidden="1">
      <c r="H669" t="e">
        <v>#N/A</v>
      </c>
      <c r="J669">
        <v>0</v>
      </c>
      <c r="K669">
        <v>0</v>
      </c>
      <c r="L669">
        <v>0</v>
      </c>
      <c r="M669">
        <v>0</v>
      </c>
      <c r="N669">
        <v>0</v>
      </c>
      <c r="O669">
        <v>0</v>
      </c>
      <c r="P669" t="e">
        <v>#N/A</v>
      </c>
      <c r="Q669">
        <v>0</v>
      </c>
      <c r="R669" t="e">
        <v>#N/A</v>
      </c>
    </row>
    <row r="670" spans="8:18" hidden="1">
      <c r="H670" t="e">
        <v>#N/A</v>
      </c>
      <c r="J670">
        <v>0</v>
      </c>
      <c r="K670">
        <v>0</v>
      </c>
      <c r="L670">
        <v>0</v>
      </c>
      <c r="M670">
        <v>0</v>
      </c>
      <c r="N670">
        <v>0</v>
      </c>
      <c r="O670">
        <v>0</v>
      </c>
      <c r="P670" t="e">
        <v>#N/A</v>
      </c>
      <c r="Q670">
        <v>0</v>
      </c>
      <c r="R670" t="e">
        <v>#N/A</v>
      </c>
    </row>
    <row r="671" spans="8:18" hidden="1">
      <c r="H671" t="e">
        <v>#N/A</v>
      </c>
      <c r="J671">
        <v>0</v>
      </c>
      <c r="K671">
        <v>0</v>
      </c>
      <c r="L671">
        <v>0</v>
      </c>
      <c r="M671">
        <v>0</v>
      </c>
      <c r="N671">
        <v>0</v>
      </c>
      <c r="O671">
        <v>0</v>
      </c>
      <c r="P671" t="e">
        <v>#N/A</v>
      </c>
      <c r="Q671">
        <v>0</v>
      </c>
      <c r="R671" t="e">
        <v>#N/A</v>
      </c>
    </row>
    <row r="672" spans="8:18" hidden="1">
      <c r="H672" t="e">
        <v>#N/A</v>
      </c>
      <c r="J672">
        <v>0</v>
      </c>
      <c r="K672">
        <v>0</v>
      </c>
      <c r="L672">
        <v>0</v>
      </c>
      <c r="M672">
        <v>0</v>
      </c>
      <c r="N672">
        <v>0</v>
      </c>
      <c r="O672">
        <v>0</v>
      </c>
      <c r="P672" t="e">
        <v>#N/A</v>
      </c>
      <c r="Q672">
        <v>0</v>
      </c>
      <c r="R672" t="e">
        <v>#N/A</v>
      </c>
    </row>
    <row r="673" spans="8:18" hidden="1">
      <c r="H673" t="e">
        <v>#N/A</v>
      </c>
      <c r="J673">
        <v>0</v>
      </c>
      <c r="K673">
        <v>0</v>
      </c>
      <c r="L673">
        <v>0</v>
      </c>
      <c r="M673">
        <v>0</v>
      </c>
      <c r="N673">
        <v>0</v>
      </c>
      <c r="O673">
        <v>0</v>
      </c>
      <c r="P673" t="e">
        <v>#N/A</v>
      </c>
      <c r="Q673">
        <v>0</v>
      </c>
      <c r="R673" t="e">
        <v>#N/A</v>
      </c>
    </row>
    <row r="674" spans="8:18" hidden="1">
      <c r="H674" t="e">
        <v>#N/A</v>
      </c>
      <c r="J674">
        <v>0</v>
      </c>
      <c r="K674">
        <v>0</v>
      </c>
      <c r="L674">
        <v>0</v>
      </c>
      <c r="M674">
        <v>0</v>
      </c>
      <c r="N674">
        <v>0</v>
      </c>
      <c r="O674">
        <v>0</v>
      </c>
      <c r="P674" t="e">
        <v>#N/A</v>
      </c>
      <c r="Q674">
        <v>0</v>
      </c>
      <c r="R674" t="e">
        <v>#N/A</v>
      </c>
    </row>
    <row r="675" spans="8:18" hidden="1">
      <c r="H675" t="e">
        <v>#N/A</v>
      </c>
      <c r="J675">
        <v>0</v>
      </c>
      <c r="K675">
        <v>0</v>
      </c>
      <c r="L675">
        <v>0</v>
      </c>
      <c r="M675">
        <v>0</v>
      </c>
      <c r="N675">
        <v>0</v>
      </c>
      <c r="O675">
        <v>0</v>
      </c>
      <c r="P675" t="e">
        <v>#N/A</v>
      </c>
      <c r="Q675">
        <v>0</v>
      </c>
      <c r="R675" t="e">
        <v>#N/A</v>
      </c>
    </row>
    <row r="676" spans="8:18" hidden="1">
      <c r="H676" t="e">
        <v>#N/A</v>
      </c>
      <c r="J676">
        <v>0</v>
      </c>
      <c r="K676">
        <v>0</v>
      </c>
      <c r="L676">
        <v>0</v>
      </c>
      <c r="M676">
        <v>0</v>
      </c>
      <c r="N676">
        <v>0</v>
      </c>
      <c r="O676">
        <v>0</v>
      </c>
      <c r="P676" t="e">
        <v>#N/A</v>
      </c>
      <c r="Q676">
        <v>0</v>
      </c>
      <c r="R676" t="e">
        <v>#N/A</v>
      </c>
    </row>
    <row r="677" spans="8:18" hidden="1">
      <c r="H677" t="e">
        <v>#N/A</v>
      </c>
      <c r="J677">
        <v>0</v>
      </c>
      <c r="K677">
        <v>0</v>
      </c>
      <c r="L677">
        <v>0</v>
      </c>
      <c r="M677">
        <v>0</v>
      </c>
      <c r="N677">
        <v>0</v>
      </c>
      <c r="O677">
        <v>0</v>
      </c>
      <c r="P677" t="e">
        <v>#N/A</v>
      </c>
      <c r="Q677">
        <v>0</v>
      </c>
      <c r="R677" t="e">
        <v>#N/A</v>
      </c>
    </row>
    <row r="678" spans="8:18" hidden="1">
      <c r="H678" t="e">
        <v>#N/A</v>
      </c>
      <c r="J678">
        <v>0</v>
      </c>
      <c r="K678">
        <v>0</v>
      </c>
      <c r="L678">
        <v>0</v>
      </c>
      <c r="M678">
        <v>0</v>
      </c>
      <c r="N678">
        <v>0</v>
      </c>
      <c r="O678">
        <v>0</v>
      </c>
      <c r="P678" t="e">
        <v>#N/A</v>
      </c>
      <c r="Q678">
        <v>0</v>
      </c>
      <c r="R678" t="e">
        <v>#N/A</v>
      </c>
    </row>
    <row r="679" spans="8:18" hidden="1">
      <c r="H679" t="e">
        <v>#N/A</v>
      </c>
      <c r="J679">
        <v>0</v>
      </c>
      <c r="K679">
        <v>0</v>
      </c>
      <c r="L679">
        <v>0</v>
      </c>
      <c r="M679">
        <v>0</v>
      </c>
      <c r="N679">
        <v>0</v>
      </c>
      <c r="O679">
        <v>0</v>
      </c>
      <c r="P679" t="e">
        <v>#N/A</v>
      </c>
      <c r="Q679">
        <v>0</v>
      </c>
      <c r="R679" t="e">
        <v>#N/A</v>
      </c>
    </row>
    <row r="680" spans="8:18" hidden="1">
      <c r="H680" t="e">
        <v>#N/A</v>
      </c>
      <c r="J680">
        <v>0</v>
      </c>
      <c r="K680">
        <v>0</v>
      </c>
      <c r="L680">
        <v>0</v>
      </c>
      <c r="M680">
        <v>0</v>
      </c>
      <c r="N680">
        <v>0</v>
      </c>
      <c r="O680">
        <v>0</v>
      </c>
      <c r="P680" t="e">
        <v>#N/A</v>
      </c>
      <c r="Q680">
        <v>0</v>
      </c>
      <c r="R680" t="e">
        <v>#N/A</v>
      </c>
    </row>
    <row r="681" spans="8:18" hidden="1">
      <c r="H681" t="e">
        <v>#N/A</v>
      </c>
      <c r="J681">
        <v>0</v>
      </c>
      <c r="K681">
        <v>0</v>
      </c>
      <c r="L681">
        <v>0</v>
      </c>
      <c r="M681">
        <v>0</v>
      </c>
      <c r="N681">
        <v>0</v>
      </c>
      <c r="O681">
        <v>0</v>
      </c>
      <c r="P681" t="e">
        <v>#N/A</v>
      </c>
      <c r="Q681">
        <v>0</v>
      </c>
      <c r="R681" t="e">
        <v>#N/A</v>
      </c>
    </row>
    <row r="682" spans="8:18" hidden="1">
      <c r="H682" t="e">
        <v>#N/A</v>
      </c>
      <c r="J682">
        <v>0</v>
      </c>
      <c r="K682">
        <v>0</v>
      </c>
      <c r="L682">
        <v>0</v>
      </c>
      <c r="M682">
        <v>0</v>
      </c>
      <c r="N682">
        <v>0</v>
      </c>
      <c r="O682">
        <v>0</v>
      </c>
      <c r="P682" t="e">
        <v>#N/A</v>
      </c>
      <c r="Q682">
        <v>0</v>
      </c>
      <c r="R682" t="e">
        <v>#N/A</v>
      </c>
    </row>
    <row r="683" spans="8:18" hidden="1">
      <c r="H683" t="e">
        <v>#N/A</v>
      </c>
      <c r="J683">
        <v>0</v>
      </c>
      <c r="K683">
        <v>0</v>
      </c>
      <c r="L683">
        <v>0</v>
      </c>
      <c r="M683">
        <v>0</v>
      </c>
      <c r="N683">
        <v>0</v>
      </c>
      <c r="O683">
        <v>0</v>
      </c>
      <c r="P683" t="e">
        <v>#N/A</v>
      </c>
      <c r="Q683">
        <v>0</v>
      </c>
      <c r="R683" t="e">
        <v>#N/A</v>
      </c>
    </row>
    <row r="684" spans="8:18" hidden="1">
      <c r="H684" t="e">
        <v>#N/A</v>
      </c>
      <c r="J684">
        <v>0</v>
      </c>
      <c r="K684">
        <v>0</v>
      </c>
      <c r="L684">
        <v>0</v>
      </c>
      <c r="M684">
        <v>0</v>
      </c>
      <c r="N684">
        <v>0</v>
      </c>
      <c r="O684">
        <v>0</v>
      </c>
      <c r="P684" t="e">
        <v>#N/A</v>
      </c>
      <c r="Q684">
        <v>0</v>
      </c>
      <c r="R684" t="e">
        <v>#N/A</v>
      </c>
    </row>
    <row r="685" spans="8:18" hidden="1">
      <c r="H685" t="e">
        <v>#N/A</v>
      </c>
      <c r="J685">
        <v>0</v>
      </c>
      <c r="K685">
        <v>0</v>
      </c>
      <c r="L685">
        <v>0</v>
      </c>
      <c r="M685">
        <v>0</v>
      </c>
      <c r="N685">
        <v>0</v>
      </c>
      <c r="O685">
        <v>0</v>
      </c>
      <c r="P685" t="e">
        <v>#N/A</v>
      </c>
      <c r="Q685">
        <v>0</v>
      </c>
      <c r="R685" t="e">
        <v>#N/A</v>
      </c>
    </row>
    <row r="686" spans="8:18" hidden="1">
      <c r="H686" t="e">
        <v>#N/A</v>
      </c>
      <c r="J686">
        <v>0</v>
      </c>
      <c r="K686">
        <v>0</v>
      </c>
      <c r="L686">
        <v>0</v>
      </c>
      <c r="M686">
        <v>0</v>
      </c>
      <c r="N686">
        <v>0</v>
      </c>
      <c r="O686">
        <v>0</v>
      </c>
      <c r="P686" t="e">
        <v>#N/A</v>
      </c>
      <c r="Q686">
        <v>0</v>
      </c>
      <c r="R686" t="e">
        <v>#N/A</v>
      </c>
    </row>
    <row r="687" spans="8:18" hidden="1">
      <c r="H687" t="e">
        <v>#N/A</v>
      </c>
      <c r="J687">
        <v>0</v>
      </c>
      <c r="K687">
        <v>0</v>
      </c>
      <c r="L687">
        <v>0</v>
      </c>
      <c r="M687">
        <v>0</v>
      </c>
      <c r="N687">
        <v>0</v>
      </c>
      <c r="O687">
        <v>0</v>
      </c>
      <c r="P687" t="e">
        <v>#N/A</v>
      </c>
      <c r="Q687">
        <v>0</v>
      </c>
      <c r="R687" t="e">
        <v>#N/A</v>
      </c>
    </row>
    <row r="688" spans="8:18" hidden="1">
      <c r="H688" t="e">
        <v>#N/A</v>
      </c>
      <c r="J688">
        <v>0</v>
      </c>
      <c r="K688">
        <v>0</v>
      </c>
      <c r="L688">
        <v>0</v>
      </c>
      <c r="M688">
        <v>0</v>
      </c>
      <c r="N688">
        <v>0</v>
      </c>
      <c r="O688">
        <v>0</v>
      </c>
      <c r="P688" t="e">
        <v>#N/A</v>
      </c>
      <c r="Q688">
        <v>0</v>
      </c>
      <c r="R688" t="e">
        <v>#N/A</v>
      </c>
    </row>
    <row r="689" spans="8:18" hidden="1">
      <c r="H689" t="e">
        <v>#N/A</v>
      </c>
      <c r="J689">
        <v>0</v>
      </c>
      <c r="K689">
        <v>0</v>
      </c>
      <c r="L689">
        <v>0</v>
      </c>
      <c r="M689">
        <v>0</v>
      </c>
      <c r="N689">
        <v>0</v>
      </c>
      <c r="O689">
        <v>0</v>
      </c>
      <c r="P689" t="e">
        <v>#N/A</v>
      </c>
      <c r="Q689">
        <v>0</v>
      </c>
      <c r="R689" t="e">
        <v>#N/A</v>
      </c>
    </row>
    <row r="690" spans="8:18" hidden="1">
      <c r="H690" t="e">
        <v>#N/A</v>
      </c>
      <c r="J690">
        <v>0</v>
      </c>
      <c r="K690">
        <v>0</v>
      </c>
      <c r="L690">
        <v>0</v>
      </c>
      <c r="M690">
        <v>0</v>
      </c>
      <c r="N690">
        <v>0</v>
      </c>
      <c r="O690">
        <v>0</v>
      </c>
      <c r="P690" t="e">
        <v>#N/A</v>
      </c>
      <c r="Q690">
        <v>0</v>
      </c>
      <c r="R690" t="e">
        <v>#N/A</v>
      </c>
    </row>
    <row r="691" spans="8:18" hidden="1">
      <c r="H691" t="e">
        <v>#N/A</v>
      </c>
      <c r="J691">
        <v>0</v>
      </c>
      <c r="K691">
        <v>0</v>
      </c>
      <c r="L691">
        <v>0</v>
      </c>
      <c r="M691">
        <v>0</v>
      </c>
      <c r="N691">
        <v>0</v>
      </c>
      <c r="O691">
        <v>0</v>
      </c>
      <c r="P691" t="e">
        <v>#N/A</v>
      </c>
      <c r="Q691">
        <v>0</v>
      </c>
      <c r="R691" t="e">
        <v>#N/A</v>
      </c>
    </row>
    <row r="692" spans="8:18" hidden="1">
      <c r="H692" t="e">
        <v>#N/A</v>
      </c>
      <c r="J692">
        <v>0</v>
      </c>
      <c r="K692">
        <v>0</v>
      </c>
      <c r="L692">
        <v>0</v>
      </c>
      <c r="M692">
        <v>0</v>
      </c>
      <c r="N692">
        <v>0</v>
      </c>
      <c r="O692">
        <v>0</v>
      </c>
      <c r="P692" t="e">
        <v>#N/A</v>
      </c>
      <c r="Q692">
        <v>0</v>
      </c>
      <c r="R692" t="e">
        <v>#N/A</v>
      </c>
    </row>
    <row r="693" spans="8:18" hidden="1">
      <c r="H693" t="e">
        <v>#N/A</v>
      </c>
      <c r="J693">
        <v>0</v>
      </c>
      <c r="K693">
        <v>0</v>
      </c>
      <c r="L693">
        <v>0</v>
      </c>
      <c r="M693">
        <v>0</v>
      </c>
      <c r="N693">
        <v>0</v>
      </c>
      <c r="O693">
        <v>0</v>
      </c>
      <c r="P693" t="e">
        <v>#N/A</v>
      </c>
      <c r="Q693">
        <v>0</v>
      </c>
      <c r="R693" t="e">
        <v>#N/A</v>
      </c>
    </row>
    <row r="694" spans="8:18" hidden="1">
      <c r="H694" t="e">
        <v>#N/A</v>
      </c>
      <c r="J694">
        <v>0</v>
      </c>
      <c r="K694">
        <v>0</v>
      </c>
      <c r="L694">
        <v>0</v>
      </c>
      <c r="M694">
        <v>0</v>
      </c>
      <c r="N694">
        <v>0</v>
      </c>
      <c r="O694">
        <v>0</v>
      </c>
      <c r="P694" t="e">
        <v>#N/A</v>
      </c>
      <c r="Q694">
        <v>0</v>
      </c>
      <c r="R694" t="e">
        <v>#N/A</v>
      </c>
    </row>
    <row r="695" spans="8:18" hidden="1">
      <c r="H695" t="e">
        <v>#N/A</v>
      </c>
      <c r="J695">
        <v>0</v>
      </c>
      <c r="K695">
        <v>0</v>
      </c>
      <c r="L695">
        <v>0</v>
      </c>
      <c r="M695">
        <v>0</v>
      </c>
      <c r="N695">
        <v>0</v>
      </c>
      <c r="O695">
        <v>0</v>
      </c>
      <c r="P695" t="e">
        <v>#N/A</v>
      </c>
      <c r="Q695">
        <v>0</v>
      </c>
      <c r="R695" t="e">
        <v>#N/A</v>
      </c>
    </row>
    <row r="696" spans="8:18" hidden="1">
      <c r="H696" t="e">
        <v>#N/A</v>
      </c>
      <c r="J696">
        <v>0</v>
      </c>
      <c r="K696">
        <v>0</v>
      </c>
      <c r="L696">
        <v>0</v>
      </c>
      <c r="M696">
        <v>0</v>
      </c>
      <c r="N696">
        <v>0</v>
      </c>
      <c r="O696">
        <v>0</v>
      </c>
      <c r="P696" t="e">
        <v>#N/A</v>
      </c>
      <c r="Q696">
        <v>0</v>
      </c>
      <c r="R696" t="e">
        <v>#N/A</v>
      </c>
    </row>
    <row r="697" spans="8:18" hidden="1">
      <c r="H697" t="e">
        <v>#N/A</v>
      </c>
      <c r="J697">
        <v>0</v>
      </c>
      <c r="K697">
        <v>0</v>
      </c>
      <c r="L697">
        <v>0</v>
      </c>
      <c r="M697">
        <v>0</v>
      </c>
      <c r="N697">
        <v>0</v>
      </c>
      <c r="O697">
        <v>0</v>
      </c>
      <c r="P697" t="e">
        <v>#N/A</v>
      </c>
      <c r="Q697">
        <v>0</v>
      </c>
      <c r="R697" t="e">
        <v>#N/A</v>
      </c>
    </row>
    <row r="698" spans="8:18" hidden="1">
      <c r="H698" t="e">
        <v>#N/A</v>
      </c>
      <c r="J698">
        <v>0</v>
      </c>
      <c r="K698">
        <v>0</v>
      </c>
      <c r="L698">
        <v>0</v>
      </c>
      <c r="M698">
        <v>0</v>
      </c>
      <c r="N698">
        <v>0</v>
      </c>
      <c r="O698">
        <v>0</v>
      </c>
      <c r="P698" t="e">
        <v>#N/A</v>
      </c>
      <c r="Q698">
        <v>0</v>
      </c>
      <c r="R698" t="e">
        <v>#N/A</v>
      </c>
    </row>
    <row r="699" spans="8:18" hidden="1">
      <c r="H699" t="e">
        <v>#N/A</v>
      </c>
      <c r="J699">
        <v>0</v>
      </c>
      <c r="K699">
        <v>0</v>
      </c>
      <c r="L699">
        <v>0</v>
      </c>
      <c r="M699">
        <v>0</v>
      </c>
      <c r="N699">
        <v>0</v>
      </c>
      <c r="O699">
        <v>0</v>
      </c>
      <c r="P699" t="e">
        <v>#N/A</v>
      </c>
      <c r="Q699">
        <v>0</v>
      </c>
      <c r="R699" t="e">
        <v>#N/A</v>
      </c>
    </row>
    <row r="700" spans="8:18" hidden="1">
      <c r="H700" t="e">
        <v>#N/A</v>
      </c>
      <c r="J700">
        <v>0</v>
      </c>
      <c r="K700">
        <v>0</v>
      </c>
      <c r="L700">
        <v>0</v>
      </c>
      <c r="M700">
        <v>0</v>
      </c>
      <c r="N700">
        <v>0</v>
      </c>
      <c r="O700">
        <v>0</v>
      </c>
      <c r="P700" t="e">
        <v>#N/A</v>
      </c>
      <c r="Q700">
        <v>0</v>
      </c>
      <c r="R700" t="e">
        <v>#N/A</v>
      </c>
    </row>
    <row r="701" spans="8:18" hidden="1">
      <c r="H701" t="e">
        <v>#N/A</v>
      </c>
      <c r="J701">
        <v>0</v>
      </c>
      <c r="K701">
        <v>0</v>
      </c>
      <c r="L701">
        <v>0</v>
      </c>
      <c r="M701">
        <v>0</v>
      </c>
      <c r="N701">
        <v>0</v>
      </c>
      <c r="O701">
        <v>0</v>
      </c>
      <c r="P701" t="e">
        <v>#N/A</v>
      </c>
      <c r="Q701">
        <v>0</v>
      </c>
      <c r="R701" t="e">
        <v>#N/A</v>
      </c>
    </row>
    <row r="702" spans="8:18" hidden="1">
      <c r="H702" t="e">
        <v>#N/A</v>
      </c>
      <c r="J702">
        <v>0</v>
      </c>
      <c r="K702">
        <v>0</v>
      </c>
      <c r="L702">
        <v>0</v>
      </c>
      <c r="M702">
        <v>0</v>
      </c>
      <c r="N702">
        <v>0</v>
      </c>
      <c r="O702">
        <v>0</v>
      </c>
      <c r="P702" t="e">
        <v>#N/A</v>
      </c>
      <c r="Q702">
        <v>0</v>
      </c>
      <c r="R702" t="e">
        <v>#N/A</v>
      </c>
    </row>
    <row r="703" spans="8:18" hidden="1">
      <c r="H703" t="e">
        <v>#N/A</v>
      </c>
      <c r="J703">
        <v>0</v>
      </c>
      <c r="K703">
        <v>0</v>
      </c>
      <c r="L703">
        <v>0</v>
      </c>
      <c r="M703">
        <v>0</v>
      </c>
      <c r="N703">
        <v>0</v>
      </c>
      <c r="O703">
        <v>0</v>
      </c>
      <c r="P703" t="e">
        <v>#N/A</v>
      </c>
      <c r="Q703">
        <v>0</v>
      </c>
      <c r="R703" t="e">
        <v>#N/A</v>
      </c>
    </row>
    <row r="704" spans="8:18" hidden="1">
      <c r="H704" t="e">
        <v>#N/A</v>
      </c>
      <c r="J704">
        <v>0</v>
      </c>
      <c r="K704">
        <v>0</v>
      </c>
      <c r="L704">
        <v>0</v>
      </c>
      <c r="M704">
        <v>0</v>
      </c>
      <c r="N704">
        <v>0</v>
      </c>
      <c r="O704">
        <v>0</v>
      </c>
      <c r="P704" t="e">
        <v>#N/A</v>
      </c>
      <c r="Q704">
        <v>0</v>
      </c>
      <c r="R704" t="e">
        <v>#N/A</v>
      </c>
    </row>
    <row r="705" spans="8:18" hidden="1">
      <c r="H705" t="e">
        <v>#N/A</v>
      </c>
      <c r="J705">
        <v>0</v>
      </c>
      <c r="K705">
        <v>0</v>
      </c>
      <c r="L705">
        <v>0</v>
      </c>
      <c r="M705">
        <v>0</v>
      </c>
      <c r="N705">
        <v>0</v>
      </c>
      <c r="O705">
        <v>0</v>
      </c>
      <c r="P705" t="e">
        <v>#N/A</v>
      </c>
      <c r="Q705">
        <v>0</v>
      </c>
      <c r="R705" t="e">
        <v>#N/A</v>
      </c>
    </row>
    <row r="706" spans="8:18" hidden="1">
      <c r="H706" t="e">
        <v>#N/A</v>
      </c>
      <c r="J706">
        <v>0</v>
      </c>
      <c r="K706">
        <v>0</v>
      </c>
      <c r="L706">
        <v>0</v>
      </c>
      <c r="M706">
        <v>0</v>
      </c>
      <c r="N706">
        <v>0</v>
      </c>
      <c r="O706">
        <v>0</v>
      </c>
      <c r="P706" t="e">
        <v>#N/A</v>
      </c>
      <c r="Q706">
        <v>0</v>
      </c>
      <c r="R706" t="e">
        <v>#N/A</v>
      </c>
    </row>
    <row r="707" spans="8:18" hidden="1">
      <c r="H707" t="e">
        <v>#N/A</v>
      </c>
      <c r="J707">
        <v>0</v>
      </c>
      <c r="K707">
        <v>0</v>
      </c>
      <c r="L707">
        <v>0</v>
      </c>
      <c r="M707">
        <v>0</v>
      </c>
      <c r="N707">
        <v>0</v>
      </c>
      <c r="O707">
        <v>0</v>
      </c>
      <c r="P707" t="e">
        <v>#N/A</v>
      </c>
      <c r="Q707">
        <v>0</v>
      </c>
      <c r="R707" t="e">
        <v>#N/A</v>
      </c>
    </row>
    <row r="708" spans="8:18" hidden="1">
      <c r="H708" t="e">
        <v>#N/A</v>
      </c>
      <c r="J708">
        <v>0</v>
      </c>
      <c r="K708">
        <v>0</v>
      </c>
      <c r="L708">
        <v>0</v>
      </c>
      <c r="M708">
        <v>0</v>
      </c>
      <c r="N708">
        <v>0</v>
      </c>
      <c r="O708">
        <v>0</v>
      </c>
      <c r="P708" t="e">
        <v>#N/A</v>
      </c>
      <c r="Q708">
        <v>0</v>
      </c>
      <c r="R708" t="e">
        <v>#N/A</v>
      </c>
    </row>
    <row r="709" spans="8:18" hidden="1">
      <c r="H709" t="e">
        <v>#N/A</v>
      </c>
      <c r="J709">
        <v>0</v>
      </c>
      <c r="K709">
        <v>0</v>
      </c>
      <c r="L709">
        <v>0</v>
      </c>
      <c r="M709">
        <v>0</v>
      </c>
      <c r="N709">
        <v>0</v>
      </c>
      <c r="O709">
        <v>0</v>
      </c>
      <c r="P709" t="e">
        <v>#N/A</v>
      </c>
      <c r="Q709">
        <v>0</v>
      </c>
      <c r="R709" t="e">
        <v>#N/A</v>
      </c>
    </row>
    <row r="710" spans="8:18" hidden="1">
      <c r="H710" t="e">
        <v>#N/A</v>
      </c>
      <c r="J710">
        <v>0</v>
      </c>
      <c r="K710">
        <v>0</v>
      </c>
      <c r="L710">
        <v>0</v>
      </c>
      <c r="M710">
        <v>0</v>
      </c>
      <c r="N710">
        <v>0</v>
      </c>
      <c r="O710">
        <v>0</v>
      </c>
      <c r="P710" t="e">
        <v>#N/A</v>
      </c>
      <c r="Q710">
        <v>0</v>
      </c>
      <c r="R710" t="e">
        <v>#N/A</v>
      </c>
    </row>
    <row r="711" spans="8:18" hidden="1">
      <c r="H711" t="e">
        <v>#N/A</v>
      </c>
      <c r="J711">
        <v>0</v>
      </c>
      <c r="K711">
        <v>0</v>
      </c>
      <c r="L711">
        <v>0</v>
      </c>
      <c r="M711">
        <v>0</v>
      </c>
      <c r="N711">
        <v>0</v>
      </c>
      <c r="O711">
        <v>0</v>
      </c>
      <c r="P711" t="e">
        <v>#N/A</v>
      </c>
      <c r="Q711">
        <v>0</v>
      </c>
      <c r="R711" t="e">
        <v>#N/A</v>
      </c>
    </row>
    <row r="712" spans="8:18" hidden="1">
      <c r="H712" t="e">
        <v>#N/A</v>
      </c>
      <c r="J712">
        <v>0</v>
      </c>
      <c r="K712">
        <v>0</v>
      </c>
      <c r="L712">
        <v>0</v>
      </c>
      <c r="M712">
        <v>0</v>
      </c>
      <c r="N712">
        <v>0</v>
      </c>
      <c r="O712">
        <v>0</v>
      </c>
      <c r="P712" t="e">
        <v>#N/A</v>
      </c>
      <c r="Q712">
        <v>0</v>
      </c>
      <c r="R712" t="e">
        <v>#N/A</v>
      </c>
    </row>
    <row r="713" spans="8:18" hidden="1">
      <c r="H713" t="e">
        <v>#N/A</v>
      </c>
      <c r="J713">
        <v>0</v>
      </c>
      <c r="K713">
        <v>0</v>
      </c>
      <c r="L713">
        <v>0</v>
      </c>
      <c r="M713">
        <v>0</v>
      </c>
      <c r="N713">
        <v>0</v>
      </c>
      <c r="O713">
        <v>0</v>
      </c>
      <c r="P713" t="e">
        <v>#N/A</v>
      </c>
      <c r="Q713">
        <v>0</v>
      </c>
      <c r="R713" t="e">
        <v>#N/A</v>
      </c>
    </row>
    <row r="714" spans="8:18" hidden="1">
      <c r="H714" t="e">
        <v>#N/A</v>
      </c>
      <c r="J714">
        <v>0</v>
      </c>
      <c r="K714">
        <v>0</v>
      </c>
      <c r="L714">
        <v>0</v>
      </c>
      <c r="M714">
        <v>0</v>
      </c>
      <c r="N714">
        <v>0</v>
      </c>
      <c r="O714">
        <v>0</v>
      </c>
      <c r="P714" t="e">
        <v>#N/A</v>
      </c>
      <c r="Q714">
        <v>0</v>
      </c>
      <c r="R714" t="e">
        <v>#N/A</v>
      </c>
    </row>
    <row r="715" spans="8:18" hidden="1">
      <c r="H715" t="e">
        <v>#N/A</v>
      </c>
      <c r="J715">
        <v>0</v>
      </c>
      <c r="K715">
        <v>0</v>
      </c>
      <c r="L715">
        <v>0</v>
      </c>
      <c r="M715">
        <v>0</v>
      </c>
      <c r="N715">
        <v>0</v>
      </c>
      <c r="O715">
        <v>0</v>
      </c>
      <c r="P715" t="e">
        <v>#N/A</v>
      </c>
      <c r="Q715">
        <v>0</v>
      </c>
      <c r="R715" t="e">
        <v>#N/A</v>
      </c>
    </row>
    <row r="716" spans="8:18" hidden="1">
      <c r="H716" t="e">
        <v>#N/A</v>
      </c>
      <c r="J716">
        <v>0</v>
      </c>
      <c r="K716">
        <v>0</v>
      </c>
      <c r="L716">
        <v>0</v>
      </c>
      <c r="M716">
        <v>0</v>
      </c>
      <c r="N716">
        <v>0</v>
      </c>
      <c r="O716">
        <v>0</v>
      </c>
      <c r="P716" t="e">
        <v>#N/A</v>
      </c>
      <c r="Q716">
        <v>0</v>
      </c>
      <c r="R716" t="e">
        <v>#N/A</v>
      </c>
    </row>
    <row r="717" spans="8:18" hidden="1">
      <c r="H717" t="e">
        <v>#N/A</v>
      </c>
      <c r="J717">
        <v>0</v>
      </c>
      <c r="K717">
        <v>0</v>
      </c>
      <c r="L717">
        <v>0</v>
      </c>
      <c r="M717">
        <v>0</v>
      </c>
      <c r="N717">
        <v>0</v>
      </c>
      <c r="O717">
        <v>0</v>
      </c>
      <c r="P717" t="e">
        <v>#N/A</v>
      </c>
      <c r="Q717">
        <v>0</v>
      </c>
      <c r="R717" t="e">
        <v>#N/A</v>
      </c>
    </row>
    <row r="718" spans="8:18" hidden="1">
      <c r="H718" t="e">
        <v>#N/A</v>
      </c>
      <c r="J718">
        <v>0</v>
      </c>
      <c r="K718">
        <v>0</v>
      </c>
      <c r="L718">
        <v>0</v>
      </c>
      <c r="M718">
        <v>0</v>
      </c>
      <c r="N718">
        <v>0</v>
      </c>
      <c r="O718">
        <v>0</v>
      </c>
      <c r="P718" t="e">
        <v>#N/A</v>
      </c>
      <c r="Q718">
        <v>0</v>
      </c>
      <c r="R718" t="e">
        <v>#N/A</v>
      </c>
    </row>
    <row r="719" spans="8:18" hidden="1">
      <c r="H719" t="e">
        <v>#N/A</v>
      </c>
      <c r="J719">
        <v>0</v>
      </c>
      <c r="K719">
        <v>0</v>
      </c>
      <c r="L719">
        <v>0</v>
      </c>
      <c r="M719">
        <v>0</v>
      </c>
      <c r="N719">
        <v>0</v>
      </c>
      <c r="O719">
        <v>0</v>
      </c>
      <c r="P719" t="e">
        <v>#N/A</v>
      </c>
      <c r="Q719">
        <v>0</v>
      </c>
      <c r="R719" t="e">
        <v>#N/A</v>
      </c>
    </row>
    <row r="720" spans="8:18" hidden="1">
      <c r="H720" t="e">
        <v>#N/A</v>
      </c>
      <c r="J720">
        <v>0</v>
      </c>
      <c r="K720">
        <v>0</v>
      </c>
      <c r="L720">
        <v>0</v>
      </c>
      <c r="M720">
        <v>0</v>
      </c>
      <c r="N720">
        <v>0</v>
      </c>
      <c r="O720">
        <v>0</v>
      </c>
      <c r="P720" t="e">
        <v>#N/A</v>
      </c>
      <c r="Q720">
        <v>0</v>
      </c>
      <c r="R720" t="e">
        <v>#N/A</v>
      </c>
    </row>
    <row r="721" spans="8:18" hidden="1">
      <c r="H721" t="e">
        <v>#N/A</v>
      </c>
      <c r="J721">
        <v>0</v>
      </c>
      <c r="K721">
        <v>0</v>
      </c>
      <c r="L721">
        <v>0</v>
      </c>
      <c r="M721">
        <v>0</v>
      </c>
      <c r="N721">
        <v>0</v>
      </c>
      <c r="O721">
        <v>0</v>
      </c>
      <c r="P721" t="e">
        <v>#N/A</v>
      </c>
      <c r="Q721">
        <v>0</v>
      </c>
      <c r="R721" t="e">
        <v>#N/A</v>
      </c>
    </row>
    <row r="722" spans="8:18" hidden="1">
      <c r="H722" t="e">
        <v>#N/A</v>
      </c>
      <c r="J722">
        <v>0</v>
      </c>
      <c r="K722">
        <v>0</v>
      </c>
      <c r="L722">
        <v>0</v>
      </c>
      <c r="M722">
        <v>0</v>
      </c>
      <c r="N722">
        <v>0</v>
      </c>
      <c r="O722">
        <v>0</v>
      </c>
      <c r="P722" t="e">
        <v>#N/A</v>
      </c>
      <c r="Q722">
        <v>0</v>
      </c>
      <c r="R722" t="e">
        <v>#N/A</v>
      </c>
    </row>
    <row r="723" spans="8:18" hidden="1">
      <c r="H723" t="e">
        <v>#N/A</v>
      </c>
      <c r="J723">
        <v>0</v>
      </c>
      <c r="K723">
        <v>0</v>
      </c>
      <c r="L723">
        <v>0</v>
      </c>
      <c r="M723">
        <v>0</v>
      </c>
      <c r="N723">
        <v>0</v>
      </c>
      <c r="O723">
        <v>0</v>
      </c>
      <c r="P723" t="e">
        <v>#N/A</v>
      </c>
      <c r="Q723">
        <v>0</v>
      </c>
      <c r="R723" t="e">
        <v>#N/A</v>
      </c>
    </row>
    <row r="724" spans="8:18" hidden="1">
      <c r="H724" t="e">
        <v>#N/A</v>
      </c>
      <c r="J724">
        <v>0</v>
      </c>
      <c r="K724">
        <v>0</v>
      </c>
      <c r="L724">
        <v>0</v>
      </c>
      <c r="M724">
        <v>0</v>
      </c>
      <c r="N724">
        <v>0</v>
      </c>
      <c r="O724">
        <v>0</v>
      </c>
      <c r="P724" t="e">
        <v>#N/A</v>
      </c>
      <c r="Q724">
        <v>0</v>
      </c>
      <c r="R724" t="e">
        <v>#N/A</v>
      </c>
    </row>
    <row r="725" spans="8:18" hidden="1">
      <c r="H725" t="e">
        <v>#N/A</v>
      </c>
      <c r="J725">
        <v>0</v>
      </c>
      <c r="K725">
        <v>0</v>
      </c>
      <c r="L725">
        <v>0</v>
      </c>
      <c r="M725">
        <v>0</v>
      </c>
      <c r="N725">
        <v>0</v>
      </c>
      <c r="O725">
        <v>0</v>
      </c>
      <c r="P725" t="e">
        <v>#N/A</v>
      </c>
      <c r="Q725">
        <v>0</v>
      </c>
      <c r="R725" t="e">
        <v>#N/A</v>
      </c>
    </row>
    <row r="726" spans="8:18" hidden="1">
      <c r="H726" t="e">
        <v>#N/A</v>
      </c>
      <c r="J726">
        <v>0</v>
      </c>
      <c r="K726">
        <v>0</v>
      </c>
      <c r="L726">
        <v>0</v>
      </c>
      <c r="M726">
        <v>0</v>
      </c>
      <c r="N726">
        <v>0</v>
      </c>
      <c r="O726">
        <v>0</v>
      </c>
      <c r="P726" t="e">
        <v>#N/A</v>
      </c>
      <c r="Q726">
        <v>0</v>
      </c>
      <c r="R726" t="e">
        <v>#N/A</v>
      </c>
    </row>
    <row r="727" spans="8:18" hidden="1">
      <c r="H727" t="e">
        <v>#N/A</v>
      </c>
      <c r="J727">
        <v>0</v>
      </c>
      <c r="K727">
        <v>0</v>
      </c>
      <c r="L727">
        <v>0</v>
      </c>
      <c r="M727">
        <v>0</v>
      </c>
      <c r="N727">
        <v>0</v>
      </c>
      <c r="O727">
        <v>0</v>
      </c>
      <c r="P727" t="e">
        <v>#N/A</v>
      </c>
      <c r="Q727">
        <v>0</v>
      </c>
      <c r="R727" t="e">
        <v>#N/A</v>
      </c>
    </row>
    <row r="728" spans="8:18" hidden="1">
      <c r="H728" t="e">
        <v>#N/A</v>
      </c>
      <c r="J728">
        <v>0</v>
      </c>
      <c r="K728">
        <v>0</v>
      </c>
      <c r="L728">
        <v>0</v>
      </c>
      <c r="M728">
        <v>0</v>
      </c>
      <c r="N728">
        <v>0</v>
      </c>
      <c r="O728">
        <v>0</v>
      </c>
      <c r="P728" t="e">
        <v>#N/A</v>
      </c>
      <c r="Q728">
        <v>0</v>
      </c>
      <c r="R728" t="e">
        <v>#N/A</v>
      </c>
    </row>
    <row r="729" spans="8:18" hidden="1">
      <c r="H729" t="e">
        <v>#N/A</v>
      </c>
      <c r="J729">
        <v>0</v>
      </c>
      <c r="K729">
        <v>0</v>
      </c>
      <c r="L729">
        <v>0</v>
      </c>
      <c r="M729">
        <v>0</v>
      </c>
      <c r="N729">
        <v>0</v>
      </c>
      <c r="O729">
        <v>0</v>
      </c>
      <c r="P729" t="e">
        <v>#N/A</v>
      </c>
      <c r="Q729">
        <v>0</v>
      </c>
      <c r="R729" t="e">
        <v>#N/A</v>
      </c>
    </row>
    <row r="730" spans="8:18" hidden="1">
      <c r="H730" t="e">
        <v>#N/A</v>
      </c>
      <c r="J730">
        <v>0</v>
      </c>
      <c r="K730">
        <v>0</v>
      </c>
      <c r="L730">
        <v>0</v>
      </c>
      <c r="M730">
        <v>0</v>
      </c>
      <c r="N730">
        <v>0</v>
      </c>
      <c r="O730">
        <v>0</v>
      </c>
      <c r="P730" t="e">
        <v>#N/A</v>
      </c>
      <c r="Q730">
        <v>0</v>
      </c>
      <c r="R730" t="e">
        <v>#N/A</v>
      </c>
    </row>
    <row r="731" spans="8:18" hidden="1">
      <c r="H731" t="e">
        <v>#N/A</v>
      </c>
      <c r="J731">
        <v>0</v>
      </c>
      <c r="K731">
        <v>0</v>
      </c>
      <c r="L731">
        <v>0</v>
      </c>
      <c r="M731">
        <v>0</v>
      </c>
      <c r="N731">
        <v>0</v>
      </c>
      <c r="O731">
        <v>0</v>
      </c>
      <c r="P731" t="e">
        <v>#N/A</v>
      </c>
      <c r="Q731">
        <v>0</v>
      </c>
      <c r="R731" t="e">
        <v>#N/A</v>
      </c>
    </row>
    <row r="732" spans="8:18" hidden="1">
      <c r="H732" t="e">
        <v>#N/A</v>
      </c>
      <c r="J732">
        <v>0</v>
      </c>
      <c r="K732">
        <v>0</v>
      </c>
      <c r="L732">
        <v>0</v>
      </c>
      <c r="M732">
        <v>0</v>
      </c>
      <c r="N732">
        <v>0</v>
      </c>
      <c r="O732">
        <v>0</v>
      </c>
      <c r="P732" t="e">
        <v>#N/A</v>
      </c>
      <c r="Q732">
        <v>0</v>
      </c>
      <c r="R732" t="e">
        <v>#N/A</v>
      </c>
    </row>
    <row r="733" spans="8:18" hidden="1">
      <c r="H733" t="e">
        <v>#N/A</v>
      </c>
      <c r="J733">
        <v>0</v>
      </c>
      <c r="K733">
        <v>0</v>
      </c>
      <c r="L733">
        <v>0</v>
      </c>
      <c r="M733">
        <v>0</v>
      </c>
      <c r="N733">
        <v>0</v>
      </c>
      <c r="O733">
        <v>0</v>
      </c>
      <c r="P733" t="e">
        <v>#N/A</v>
      </c>
      <c r="Q733">
        <v>0</v>
      </c>
      <c r="R733" t="e">
        <v>#N/A</v>
      </c>
    </row>
    <row r="734" spans="8:18" hidden="1">
      <c r="H734" t="e">
        <v>#N/A</v>
      </c>
      <c r="J734">
        <v>0</v>
      </c>
      <c r="K734">
        <v>0</v>
      </c>
      <c r="L734">
        <v>0</v>
      </c>
      <c r="M734">
        <v>0</v>
      </c>
      <c r="N734">
        <v>0</v>
      </c>
      <c r="O734">
        <v>0</v>
      </c>
      <c r="P734" t="e">
        <v>#N/A</v>
      </c>
      <c r="Q734">
        <v>0</v>
      </c>
      <c r="R734" t="e">
        <v>#N/A</v>
      </c>
    </row>
    <row r="735" spans="8:18" hidden="1">
      <c r="H735" t="e">
        <v>#N/A</v>
      </c>
      <c r="J735">
        <v>0</v>
      </c>
      <c r="K735">
        <v>0</v>
      </c>
      <c r="L735">
        <v>0</v>
      </c>
      <c r="M735">
        <v>0</v>
      </c>
      <c r="N735">
        <v>0</v>
      </c>
      <c r="O735">
        <v>0</v>
      </c>
      <c r="P735" t="e">
        <v>#N/A</v>
      </c>
      <c r="Q735">
        <v>0</v>
      </c>
      <c r="R735" t="e">
        <v>#N/A</v>
      </c>
    </row>
    <row r="736" spans="8:18" hidden="1">
      <c r="H736" t="e">
        <v>#N/A</v>
      </c>
      <c r="J736">
        <v>0</v>
      </c>
      <c r="K736">
        <v>0</v>
      </c>
      <c r="L736">
        <v>0</v>
      </c>
      <c r="M736">
        <v>0</v>
      </c>
      <c r="N736">
        <v>0</v>
      </c>
      <c r="O736">
        <v>0</v>
      </c>
      <c r="P736" t="e">
        <v>#N/A</v>
      </c>
      <c r="Q736">
        <v>0</v>
      </c>
      <c r="R736" t="e">
        <v>#N/A</v>
      </c>
    </row>
    <row r="737" spans="8:18" hidden="1">
      <c r="H737" t="e">
        <v>#N/A</v>
      </c>
      <c r="J737">
        <v>0</v>
      </c>
      <c r="K737">
        <v>0</v>
      </c>
      <c r="L737">
        <v>0</v>
      </c>
      <c r="M737">
        <v>0</v>
      </c>
      <c r="N737">
        <v>0</v>
      </c>
      <c r="O737">
        <v>0</v>
      </c>
      <c r="P737" t="e">
        <v>#N/A</v>
      </c>
      <c r="Q737">
        <v>0</v>
      </c>
      <c r="R737" t="e">
        <v>#N/A</v>
      </c>
    </row>
    <row r="738" spans="8:18" hidden="1">
      <c r="H738" t="e">
        <v>#N/A</v>
      </c>
      <c r="J738">
        <v>0</v>
      </c>
      <c r="K738">
        <v>0</v>
      </c>
      <c r="L738">
        <v>0</v>
      </c>
      <c r="M738">
        <v>0</v>
      </c>
      <c r="N738">
        <v>0</v>
      </c>
      <c r="O738">
        <v>0</v>
      </c>
      <c r="P738" t="e">
        <v>#N/A</v>
      </c>
      <c r="Q738">
        <v>0</v>
      </c>
      <c r="R738" t="e">
        <v>#N/A</v>
      </c>
    </row>
    <row r="739" spans="8:18" hidden="1">
      <c r="H739" t="e">
        <v>#N/A</v>
      </c>
      <c r="J739">
        <v>0</v>
      </c>
      <c r="K739">
        <v>0</v>
      </c>
      <c r="L739">
        <v>0</v>
      </c>
      <c r="M739">
        <v>0</v>
      </c>
      <c r="N739">
        <v>0</v>
      </c>
      <c r="O739">
        <v>0</v>
      </c>
      <c r="P739" t="e">
        <v>#N/A</v>
      </c>
      <c r="Q739">
        <v>0</v>
      </c>
      <c r="R739" t="e">
        <v>#N/A</v>
      </c>
    </row>
    <row r="740" spans="8:18" hidden="1">
      <c r="H740" t="e">
        <v>#N/A</v>
      </c>
      <c r="J740">
        <v>0</v>
      </c>
      <c r="K740">
        <v>0</v>
      </c>
      <c r="L740">
        <v>0</v>
      </c>
      <c r="M740">
        <v>0</v>
      </c>
      <c r="N740">
        <v>0</v>
      </c>
      <c r="O740">
        <v>0</v>
      </c>
      <c r="P740" t="e">
        <v>#N/A</v>
      </c>
      <c r="Q740">
        <v>0</v>
      </c>
      <c r="R740" t="e">
        <v>#N/A</v>
      </c>
    </row>
    <row r="741" spans="8:18" hidden="1">
      <c r="H741" t="e">
        <v>#N/A</v>
      </c>
      <c r="J741">
        <v>0</v>
      </c>
      <c r="K741">
        <v>0</v>
      </c>
      <c r="L741">
        <v>0</v>
      </c>
      <c r="M741">
        <v>0</v>
      </c>
      <c r="N741">
        <v>0</v>
      </c>
      <c r="O741">
        <v>0</v>
      </c>
      <c r="P741" t="e">
        <v>#N/A</v>
      </c>
      <c r="Q741">
        <v>0</v>
      </c>
      <c r="R741" t="e">
        <v>#N/A</v>
      </c>
    </row>
    <row r="742" spans="8:18" hidden="1">
      <c r="H742" t="e">
        <v>#N/A</v>
      </c>
      <c r="J742">
        <v>0</v>
      </c>
      <c r="K742">
        <v>0</v>
      </c>
      <c r="L742">
        <v>0</v>
      </c>
      <c r="M742">
        <v>0</v>
      </c>
      <c r="N742">
        <v>0</v>
      </c>
      <c r="O742">
        <v>0</v>
      </c>
      <c r="P742" t="e">
        <v>#N/A</v>
      </c>
      <c r="Q742">
        <v>0</v>
      </c>
      <c r="R742" t="e">
        <v>#N/A</v>
      </c>
    </row>
    <row r="743" spans="8:18" hidden="1">
      <c r="H743" t="e">
        <v>#N/A</v>
      </c>
      <c r="J743">
        <v>0</v>
      </c>
      <c r="K743">
        <v>0</v>
      </c>
      <c r="L743">
        <v>0</v>
      </c>
      <c r="M743">
        <v>0</v>
      </c>
      <c r="N743">
        <v>0</v>
      </c>
      <c r="O743">
        <v>0</v>
      </c>
      <c r="P743" t="e">
        <v>#N/A</v>
      </c>
      <c r="Q743">
        <v>0</v>
      </c>
      <c r="R743" t="e">
        <v>#N/A</v>
      </c>
    </row>
    <row r="744" spans="8:18" hidden="1">
      <c r="H744" t="e">
        <v>#N/A</v>
      </c>
      <c r="J744">
        <v>0</v>
      </c>
      <c r="K744">
        <v>0</v>
      </c>
      <c r="L744">
        <v>0</v>
      </c>
      <c r="M744">
        <v>0</v>
      </c>
      <c r="N744">
        <v>0</v>
      </c>
      <c r="O744">
        <v>0</v>
      </c>
      <c r="P744" t="e">
        <v>#N/A</v>
      </c>
      <c r="Q744">
        <v>0</v>
      </c>
      <c r="R744" t="e">
        <v>#N/A</v>
      </c>
    </row>
    <row r="745" spans="8:18" hidden="1">
      <c r="H745" t="e">
        <v>#N/A</v>
      </c>
      <c r="J745">
        <v>0</v>
      </c>
      <c r="K745">
        <v>0</v>
      </c>
      <c r="L745">
        <v>0</v>
      </c>
      <c r="M745">
        <v>0</v>
      </c>
      <c r="N745">
        <v>0</v>
      </c>
      <c r="O745">
        <v>0</v>
      </c>
      <c r="P745" t="e">
        <v>#N/A</v>
      </c>
      <c r="Q745">
        <v>0</v>
      </c>
      <c r="R745" t="e">
        <v>#N/A</v>
      </c>
    </row>
    <row r="746" spans="8:18" hidden="1">
      <c r="H746" t="e">
        <v>#N/A</v>
      </c>
      <c r="J746">
        <v>0</v>
      </c>
      <c r="K746">
        <v>0</v>
      </c>
      <c r="L746">
        <v>0</v>
      </c>
      <c r="M746">
        <v>0</v>
      </c>
      <c r="N746">
        <v>0</v>
      </c>
      <c r="O746">
        <v>0</v>
      </c>
      <c r="P746" t="e">
        <v>#N/A</v>
      </c>
      <c r="Q746">
        <v>0</v>
      </c>
      <c r="R746" t="e">
        <v>#N/A</v>
      </c>
    </row>
    <row r="747" spans="8:18" hidden="1">
      <c r="H747" t="e">
        <v>#N/A</v>
      </c>
      <c r="J747">
        <v>0</v>
      </c>
      <c r="K747">
        <v>0</v>
      </c>
      <c r="L747">
        <v>0</v>
      </c>
      <c r="M747">
        <v>0</v>
      </c>
      <c r="N747">
        <v>0</v>
      </c>
      <c r="O747">
        <v>0</v>
      </c>
      <c r="P747" t="e">
        <v>#N/A</v>
      </c>
      <c r="Q747">
        <v>0</v>
      </c>
      <c r="R747" t="e">
        <v>#N/A</v>
      </c>
    </row>
    <row r="748" spans="8:18" hidden="1">
      <c r="H748" t="e">
        <v>#N/A</v>
      </c>
      <c r="J748">
        <v>0</v>
      </c>
      <c r="K748">
        <v>0</v>
      </c>
      <c r="L748">
        <v>0</v>
      </c>
      <c r="M748">
        <v>0</v>
      </c>
      <c r="N748">
        <v>0</v>
      </c>
      <c r="O748">
        <v>0</v>
      </c>
      <c r="P748" t="e">
        <v>#N/A</v>
      </c>
      <c r="Q748">
        <v>0</v>
      </c>
      <c r="R748" t="e">
        <v>#N/A</v>
      </c>
    </row>
    <row r="749" spans="8:18" hidden="1">
      <c r="H749" t="e">
        <v>#N/A</v>
      </c>
      <c r="J749">
        <v>0</v>
      </c>
      <c r="K749">
        <v>0</v>
      </c>
      <c r="L749">
        <v>0</v>
      </c>
      <c r="M749">
        <v>0</v>
      </c>
      <c r="N749">
        <v>0</v>
      </c>
      <c r="O749">
        <v>0</v>
      </c>
      <c r="P749" t="e">
        <v>#N/A</v>
      </c>
      <c r="Q749">
        <v>0</v>
      </c>
      <c r="R749" t="e">
        <v>#N/A</v>
      </c>
    </row>
    <row r="750" spans="8:18" hidden="1">
      <c r="H750" t="e">
        <v>#N/A</v>
      </c>
      <c r="J750">
        <v>0</v>
      </c>
      <c r="K750">
        <v>0</v>
      </c>
      <c r="L750">
        <v>0</v>
      </c>
      <c r="M750">
        <v>0</v>
      </c>
      <c r="N750">
        <v>0</v>
      </c>
      <c r="O750">
        <v>0</v>
      </c>
      <c r="P750" t="e">
        <v>#N/A</v>
      </c>
      <c r="Q750">
        <v>0</v>
      </c>
      <c r="R750" t="e">
        <v>#N/A</v>
      </c>
    </row>
    <row r="751" spans="8:18" hidden="1">
      <c r="H751" t="e">
        <v>#N/A</v>
      </c>
      <c r="J751">
        <v>0</v>
      </c>
      <c r="K751">
        <v>0</v>
      </c>
      <c r="L751">
        <v>0</v>
      </c>
      <c r="M751">
        <v>0</v>
      </c>
      <c r="N751">
        <v>0</v>
      </c>
      <c r="O751">
        <v>0</v>
      </c>
      <c r="P751" t="e">
        <v>#N/A</v>
      </c>
      <c r="Q751">
        <v>0</v>
      </c>
      <c r="R751" t="e">
        <v>#N/A</v>
      </c>
    </row>
    <row r="752" spans="8:18" hidden="1">
      <c r="H752" t="e">
        <v>#N/A</v>
      </c>
      <c r="J752">
        <v>0</v>
      </c>
      <c r="K752">
        <v>0</v>
      </c>
      <c r="L752">
        <v>0</v>
      </c>
      <c r="M752">
        <v>0</v>
      </c>
      <c r="N752">
        <v>0</v>
      </c>
      <c r="O752">
        <v>0</v>
      </c>
      <c r="P752" t="e">
        <v>#N/A</v>
      </c>
      <c r="Q752">
        <v>0</v>
      </c>
      <c r="R752" t="e">
        <v>#N/A</v>
      </c>
    </row>
    <row r="753" spans="8:18" hidden="1">
      <c r="H753" t="e">
        <v>#N/A</v>
      </c>
      <c r="J753">
        <v>0</v>
      </c>
      <c r="K753">
        <v>0</v>
      </c>
      <c r="L753">
        <v>0</v>
      </c>
      <c r="M753">
        <v>0</v>
      </c>
      <c r="N753">
        <v>0</v>
      </c>
      <c r="O753">
        <v>0</v>
      </c>
      <c r="P753" t="e">
        <v>#N/A</v>
      </c>
      <c r="Q753">
        <v>0</v>
      </c>
      <c r="R753" t="e">
        <v>#N/A</v>
      </c>
    </row>
    <row r="754" spans="8:18" hidden="1">
      <c r="H754" t="e">
        <v>#N/A</v>
      </c>
      <c r="J754">
        <v>0</v>
      </c>
      <c r="K754">
        <v>0</v>
      </c>
      <c r="L754">
        <v>0</v>
      </c>
      <c r="M754">
        <v>0</v>
      </c>
      <c r="N754">
        <v>0</v>
      </c>
      <c r="O754">
        <v>0</v>
      </c>
      <c r="P754" t="e">
        <v>#N/A</v>
      </c>
      <c r="Q754">
        <v>0</v>
      </c>
      <c r="R754" t="e">
        <v>#N/A</v>
      </c>
    </row>
    <row r="755" spans="8:18" hidden="1">
      <c r="H755" t="e">
        <v>#N/A</v>
      </c>
      <c r="J755">
        <v>0</v>
      </c>
      <c r="K755">
        <v>0</v>
      </c>
      <c r="L755">
        <v>0</v>
      </c>
      <c r="M755">
        <v>0</v>
      </c>
      <c r="N755">
        <v>0</v>
      </c>
      <c r="O755">
        <v>0</v>
      </c>
      <c r="P755" t="e">
        <v>#N/A</v>
      </c>
      <c r="Q755">
        <v>0</v>
      </c>
      <c r="R755" t="e">
        <v>#N/A</v>
      </c>
    </row>
    <row r="756" spans="8:18" hidden="1">
      <c r="H756" t="e">
        <v>#N/A</v>
      </c>
      <c r="J756">
        <v>0</v>
      </c>
      <c r="K756">
        <v>0</v>
      </c>
      <c r="L756">
        <v>0</v>
      </c>
      <c r="M756">
        <v>0</v>
      </c>
      <c r="N756">
        <v>0</v>
      </c>
      <c r="O756">
        <v>0</v>
      </c>
      <c r="P756" t="e">
        <v>#N/A</v>
      </c>
      <c r="Q756">
        <v>0</v>
      </c>
      <c r="R756" t="e">
        <v>#N/A</v>
      </c>
    </row>
    <row r="757" spans="8:18" hidden="1">
      <c r="H757" t="e">
        <v>#N/A</v>
      </c>
      <c r="J757">
        <v>0</v>
      </c>
      <c r="K757">
        <v>0</v>
      </c>
      <c r="L757">
        <v>0</v>
      </c>
      <c r="M757">
        <v>0</v>
      </c>
      <c r="N757">
        <v>0</v>
      </c>
      <c r="O757">
        <v>0</v>
      </c>
      <c r="P757" t="e">
        <v>#N/A</v>
      </c>
      <c r="Q757">
        <v>0</v>
      </c>
      <c r="R757" t="e">
        <v>#N/A</v>
      </c>
    </row>
    <row r="758" spans="8:18" hidden="1">
      <c r="H758" t="e">
        <v>#N/A</v>
      </c>
      <c r="J758">
        <v>0</v>
      </c>
      <c r="K758">
        <v>0</v>
      </c>
      <c r="L758">
        <v>0</v>
      </c>
      <c r="M758">
        <v>0</v>
      </c>
      <c r="N758">
        <v>0</v>
      </c>
      <c r="O758">
        <v>0</v>
      </c>
      <c r="P758" t="e">
        <v>#N/A</v>
      </c>
      <c r="Q758">
        <v>0</v>
      </c>
      <c r="R758" t="e">
        <v>#N/A</v>
      </c>
    </row>
    <row r="759" spans="8:18" hidden="1">
      <c r="H759" t="e">
        <v>#N/A</v>
      </c>
      <c r="J759">
        <v>0</v>
      </c>
      <c r="K759">
        <v>0</v>
      </c>
      <c r="L759">
        <v>0</v>
      </c>
      <c r="M759">
        <v>0</v>
      </c>
      <c r="N759">
        <v>0</v>
      </c>
      <c r="O759">
        <v>0</v>
      </c>
      <c r="P759" t="e">
        <v>#N/A</v>
      </c>
      <c r="Q759">
        <v>0</v>
      </c>
      <c r="R759" t="e">
        <v>#N/A</v>
      </c>
    </row>
    <row r="760" spans="8:18" hidden="1">
      <c r="H760" t="e">
        <v>#N/A</v>
      </c>
      <c r="J760">
        <v>0</v>
      </c>
      <c r="K760">
        <v>0</v>
      </c>
      <c r="L760">
        <v>0</v>
      </c>
      <c r="M760">
        <v>0</v>
      </c>
      <c r="N760">
        <v>0</v>
      </c>
      <c r="O760">
        <v>0</v>
      </c>
      <c r="P760" t="e">
        <v>#N/A</v>
      </c>
      <c r="Q760">
        <v>0</v>
      </c>
      <c r="R760" t="e">
        <v>#N/A</v>
      </c>
    </row>
    <row r="761" spans="8:18" hidden="1">
      <c r="H761" t="e">
        <v>#N/A</v>
      </c>
      <c r="J761">
        <v>0</v>
      </c>
      <c r="K761">
        <v>0</v>
      </c>
      <c r="L761">
        <v>0</v>
      </c>
      <c r="M761">
        <v>0</v>
      </c>
      <c r="N761">
        <v>0</v>
      </c>
      <c r="O761">
        <v>0</v>
      </c>
      <c r="P761" t="e">
        <v>#N/A</v>
      </c>
      <c r="Q761">
        <v>0</v>
      </c>
      <c r="R761" t="e">
        <v>#N/A</v>
      </c>
    </row>
    <row r="762" spans="8:18" hidden="1">
      <c r="H762" t="e">
        <v>#N/A</v>
      </c>
      <c r="J762">
        <v>0</v>
      </c>
      <c r="K762">
        <v>0</v>
      </c>
      <c r="L762">
        <v>0</v>
      </c>
      <c r="M762">
        <v>0</v>
      </c>
      <c r="N762">
        <v>0</v>
      </c>
      <c r="O762">
        <v>0</v>
      </c>
      <c r="P762" t="e">
        <v>#N/A</v>
      </c>
      <c r="Q762">
        <v>0</v>
      </c>
      <c r="R762" t="e">
        <v>#N/A</v>
      </c>
    </row>
    <row r="763" spans="8:18" hidden="1">
      <c r="H763" t="e">
        <v>#N/A</v>
      </c>
      <c r="J763">
        <v>0</v>
      </c>
      <c r="K763">
        <v>0</v>
      </c>
      <c r="L763">
        <v>0</v>
      </c>
      <c r="M763">
        <v>0</v>
      </c>
      <c r="N763">
        <v>0</v>
      </c>
      <c r="O763">
        <v>0</v>
      </c>
      <c r="P763" t="e">
        <v>#N/A</v>
      </c>
      <c r="Q763">
        <v>0</v>
      </c>
      <c r="R763" t="e">
        <v>#N/A</v>
      </c>
    </row>
    <row r="764" spans="8:18" hidden="1">
      <c r="H764" t="e">
        <v>#N/A</v>
      </c>
      <c r="J764">
        <v>0</v>
      </c>
      <c r="K764">
        <v>0</v>
      </c>
      <c r="L764">
        <v>0</v>
      </c>
      <c r="M764">
        <v>0</v>
      </c>
      <c r="N764">
        <v>0</v>
      </c>
      <c r="O764">
        <v>0</v>
      </c>
      <c r="P764" t="e">
        <v>#N/A</v>
      </c>
      <c r="Q764">
        <v>0</v>
      </c>
      <c r="R764" t="e">
        <v>#N/A</v>
      </c>
    </row>
    <row r="765" spans="8:18" hidden="1">
      <c r="H765" t="e">
        <v>#N/A</v>
      </c>
      <c r="J765">
        <v>0</v>
      </c>
      <c r="K765">
        <v>0</v>
      </c>
      <c r="L765">
        <v>0</v>
      </c>
      <c r="M765">
        <v>0</v>
      </c>
      <c r="N765">
        <v>0</v>
      </c>
      <c r="O765">
        <v>0</v>
      </c>
      <c r="P765" t="e">
        <v>#N/A</v>
      </c>
      <c r="Q765">
        <v>0</v>
      </c>
      <c r="R765" t="e">
        <v>#N/A</v>
      </c>
    </row>
    <row r="766" spans="8:18" hidden="1">
      <c r="H766" t="e">
        <v>#N/A</v>
      </c>
      <c r="J766">
        <v>0</v>
      </c>
      <c r="K766">
        <v>0</v>
      </c>
      <c r="L766">
        <v>0</v>
      </c>
      <c r="M766">
        <v>0</v>
      </c>
      <c r="N766">
        <v>0</v>
      </c>
      <c r="O766">
        <v>0</v>
      </c>
      <c r="P766" t="e">
        <v>#N/A</v>
      </c>
      <c r="Q766">
        <v>0</v>
      </c>
      <c r="R766" t="e">
        <v>#N/A</v>
      </c>
    </row>
    <row r="767" spans="8:18" hidden="1">
      <c r="H767" t="e">
        <v>#N/A</v>
      </c>
      <c r="J767">
        <v>0</v>
      </c>
      <c r="K767">
        <v>0</v>
      </c>
      <c r="L767">
        <v>0</v>
      </c>
      <c r="M767">
        <v>0</v>
      </c>
      <c r="N767">
        <v>0</v>
      </c>
      <c r="O767">
        <v>0</v>
      </c>
      <c r="P767" t="e">
        <v>#N/A</v>
      </c>
      <c r="Q767">
        <v>0</v>
      </c>
      <c r="R767" t="e">
        <v>#N/A</v>
      </c>
    </row>
    <row r="768" spans="8:18" hidden="1">
      <c r="H768" t="e">
        <v>#N/A</v>
      </c>
      <c r="J768">
        <v>0</v>
      </c>
      <c r="K768">
        <v>0</v>
      </c>
      <c r="L768">
        <v>0</v>
      </c>
      <c r="M768">
        <v>0</v>
      </c>
      <c r="N768">
        <v>0</v>
      </c>
      <c r="O768">
        <v>0</v>
      </c>
      <c r="P768" t="e">
        <v>#N/A</v>
      </c>
      <c r="Q768">
        <v>0</v>
      </c>
      <c r="R768" t="e">
        <v>#N/A</v>
      </c>
    </row>
    <row r="769" spans="8:18" hidden="1">
      <c r="H769" t="e">
        <v>#N/A</v>
      </c>
      <c r="J769">
        <v>0</v>
      </c>
      <c r="K769">
        <v>0</v>
      </c>
      <c r="L769">
        <v>0</v>
      </c>
      <c r="M769">
        <v>0</v>
      </c>
      <c r="N769">
        <v>0</v>
      </c>
      <c r="O769">
        <v>0</v>
      </c>
      <c r="P769" t="e">
        <v>#N/A</v>
      </c>
      <c r="Q769">
        <v>0</v>
      </c>
      <c r="R769" t="e">
        <v>#N/A</v>
      </c>
    </row>
    <row r="770" spans="8:18" hidden="1">
      <c r="H770" t="e">
        <v>#N/A</v>
      </c>
      <c r="J770">
        <v>0</v>
      </c>
      <c r="K770">
        <v>0</v>
      </c>
      <c r="L770">
        <v>0</v>
      </c>
      <c r="M770">
        <v>0</v>
      </c>
      <c r="N770">
        <v>0</v>
      </c>
      <c r="O770">
        <v>0</v>
      </c>
      <c r="P770" t="e">
        <v>#N/A</v>
      </c>
      <c r="Q770">
        <v>0</v>
      </c>
      <c r="R770" t="e">
        <v>#N/A</v>
      </c>
    </row>
    <row r="771" spans="8:18" hidden="1">
      <c r="H771" t="e">
        <v>#N/A</v>
      </c>
      <c r="J771">
        <v>0</v>
      </c>
      <c r="K771">
        <v>0</v>
      </c>
      <c r="L771">
        <v>0</v>
      </c>
      <c r="M771">
        <v>0</v>
      </c>
      <c r="N771">
        <v>0</v>
      </c>
      <c r="O771">
        <v>0</v>
      </c>
      <c r="P771" t="e">
        <v>#N/A</v>
      </c>
      <c r="Q771">
        <v>0</v>
      </c>
      <c r="R771" t="e">
        <v>#N/A</v>
      </c>
    </row>
    <row r="772" spans="8:18" hidden="1">
      <c r="H772" t="e">
        <v>#N/A</v>
      </c>
      <c r="J772">
        <v>0</v>
      </c>
      <c r="K772">
        <v>0</v>
      </c>
      <c r="L772">
        <v>0</v>
      </c>
      <c r="M772">
        <v>0</v>
      </c>
      <c r="N772">
        <v>0</v>
      </c>
      <c r="O772">
        <v>0</v>
      </c>
      <c r="P772" t="e">
        <v>#N/A</v>
      </c>
      <c r="Q772">
        <v>0</v>
      </c>
      <c r="R772" t="e">
        <v>#N/A</v>
      </c>
    </row>
    <row r="773" spans="8:18" hidden="1">
      <c r="H773" t="e">
        <v>#N/A</v>
      </c>
      <c r="J773">
        <v>0</v>
      </c>
      <c r="K773">
        <v>0</v>
      </c>
      <c r="L773">
        <v>0</v>
      </c>
      <c r="M773">
        <v>0</v>
      </c>
      <c r="N773">
        <v>0</v>
      </c>
      <c r="O773">
        <v>0</v>
      </c>
      <c r="P773" t="e">
        <v>#N/A</v>
      </c>
      <c r="Q773">
        <v>0</v>
      </c>
      <c r="R773" t="e">
        <v>#N/A</v>
      </c>
    </row>
    <row r="774" spans="8:18" hidden="1">
      <c r="H774" t="e">
        <v>#N/A</v>
      </c>
      <c r="J774">
        <v>0</v>
      </c>
      <c r="K774">
        <v>0</v>
      </c>
      <c r="L774">
        <v>0</v>
      </c>
      <c r="M774">
        <v>0</v>
      </c>
      <c r="N774">
        <v>0</v>
      </c>
      <c r="O774">
        <v>0</v>
      </c>
      <c r="P774" t="e">
        <v>#N/A</v>
      </c>
      <c r="Q774">
        <v>0</v>
      </c>
      <c r="R774" t="e">
        <v>#N/A</v>
      </c>
    </row>
    <row r="775" spans="8:18" hidden="1">
      <c r="H775" t="e">
        <v>#N/A</v>
      </c>
      <c r="J775">
        <v>0</v>
      </c>
      <c r="K775">
        <v>0</v>
      </c>
      <c r="L775">
        <v>0</v>
      </c>
      <c r="M775">
        <v>0</v>
      </c>
      <c r="N775">
        <v>0</v>
      </c>
      <c r="O775">
        <v>0</v>
      </c>
      <c r="P775" t="e">
        <v>#N/A</v>
      </c>
      <c r="Q775">
        <v>0</v>
      </c>
      <c r="R775" t="e">
        <v>#N/A</v>
      </c>
    </row>
    <row r="776" spans="8:18" hidden="1">
      <c r="H776" t="e">
        <v>#N/A</v>
      </c>
      <c r="J776">
        <v>0</v>
      </c>
      <c r="K776">
        <v>0</v>
      </c>
      <c r="L776">
        <v>0</v>
      </c>
      <c r="M776">
        <v>0</v>
      </c>
      <c r="N776">
        <v>0</v>
      </c>
      <c r="O776">
        <v>0</v>
      </c>
      <c r="P776" t="e">
        <v>#N/A</v>
      </c>
      <c r="Q776">
        <v>0</v>
      </c>
      <c r="R776" t="e">
        <v>#N/A</v>
      </c>
    </row>
    <row r="777" spans="8:18" hidden="1">
      <c r="H777" t="e">
        <v>#N/A</v>
      </c>
      <c r="J777">
        <v>0</v>
      </c>
      <c r="K777">
        <v>0</v>
      </c>
      <c r="L777">
        <v>0</v>
      </c>
      <c r="M777">
        <v>0</v>
      </c>
      <c r="N777">
        <v>0</v>
      </c>
      <c r="O777">
        <v>0</v>
      </c>
      <c r="P777" t="e">
        <v>#N/A</v>
      </c>
      <c r="Q777">
        <v>0</v>
      </c>
      <c r="R777" t="e">
        <v>#N/A</v>
      </c>
    </row>
    <row r="778" spans="8:18" hidden="1">
      <c r="H778" t="e">
        <v>#N/A</v>
      </c>
      <c r="J778">
        <v>0</v>
      </c>
      <c r="K778">
        <v>0</v>
      </c>
      <c r="L778">
        <v>0</v>
      </c>
      <c r="M778">
        <v>0</v>
      </c>
      <c r="N778">
        <v>0</v>
      </c>
      <c r="O778">
        <v>0</v>
      </c>
      <c r="P778" t="e">
        <v>#N/A</v>
      </c>
      <c r="Q778">
        <v>0</v>
      </c>
      <c r="R778" t="e">
        <v>#N/A</v>
      </c>
    </row>
    <row r="779" spans="8:18" hidden="1">
      <c r="H779" t="e">
        <v>#N/A</v>
      </c>
      <c r="J779">
        <v>0</v>
      </c>
      <c r="K779">
        <v>0</v>
      </c>
      <c r="L779">
        <v>0</v>
      </c>
      <c r="M779">
        <v>0</v>
      </c>
      <c r="N779">
        <v>0</v>
      </c>
      <c r="O779">
        <v>0</v>
      </c>
      <c r="P779" t="e">
        <v>#N/A</v>
      </c>
      <c r="Q779">
        <v>0</v>
      </c>
      <c r="R779" t="e">
        <v>#N/A</v>
      </c>
    </row>
    <row r="780" spans="8:18" hidden="1">
      <c r="H780" t="e">
        <v>#N/A</v>
      </c>
      <c r="J780">
        <v>0</v>
      </c>
      <c r="K780">
        <v>0</v>
      </c>
      <c r="L780">
        <v>0</v>
      </c>
      <c r="M780">
        <v>0</v>
      </c>
      <c r="N780">
        <v>0</v>
      </c>
      <c r="O780">
        <v>0</v>
      </c>
      <c r="P780" t="e">
        <v>#N/A</v>
      </c>
      <c r="Q780">
        <v>0</v>
      </c>
      <c r="R780" t="e">
        <v>#N/A</v>
      </c>
    </row>
    <row r="781" spans="8:18" hidden="1">
      <c r="H781" t="e">
        <v>#N/A</v>
      </c>
      <c r="J781">
        <v>0</v>
      </c>
      <c r="K781">
        <v>0</v>
      </c>
      <c r="L781">
        <v>0</v>
      </c>
      <c r="M781">
        <v>0</v>
      </c>
      <c r="N781">
        <v>0</v>
      </c>
      <c r="O781">
        <v>0</v>
      </c>
      <c r="P781" t="e">
        <v>#N/A</v>
      </c>
      <c r="Q781">
        <v>0</v>
      </c>
      <c r="R781" t="e">
        <v>#N/A</v>
      </c>
    </row>
    <row r="782" spans="8:18" hidden="1">
      <c r="H782" t="e">
        <v>#N/A</v>
      </c>
      <c r="J782">
        <v>0</v>
      </c>
      <c r="K782">
        <v>0</v>
      </c>
      <c r="L782">
        <v>0</v>
      </c>
      <c r="M782">
        <v>0</v>
      </c>
      <c r="N782">
        <v>0</v>
      </c>
      <c r="O782">
        <v>0</v>
      </c>
      <c r="P782" t="e">
        <v>#N/A</v>
      </c>
      <c r="Q782">
        <v>0</v>
      </c>
      <c r="R782" t="e">
        <v>#N/A</v>
      </c>
    </row>
    <row r="783" spans="8:18" hidden="1">
      <c r="H783" t="e">
        <v>#N/A</v>
      </c>
      <c r="J783">
        <v>0</v>
      </c>
      <c r="K783">
        <v>0</v>
      </c>
      <c r="L783">
        <v>0</v>
      </c>
      <c r="M783">
        <v>0</v>
      </c>
      <c r="N783">
        <v>0</v>
      </c>
      <c r="O783">
        <v>0</v>
      </c>
      <c r="P783" t="e">
        <v>#N/A</v>
      </c>
      <c r="Q783">
        <v>0</v>
      </c>
      <c r="R783" t="e">
        <v>#N/A</v>
      </c>
    </row>
    <row r="784" spans="8:18" hidden="1">
      <c r="H784" t="e">
        <v>#N/A</v>
      </c>
      <c r="J784">
        <v>0</v>
      </c>
      <c r="K784">
        <v>0</v>
      </c>
      <c r="L784">
        <v>0</v>
      </c>
      <c r="M784">
        <v>0</v>
      </c>
      <c r="N784">
        <v>0</v>
      </c>
      <c r="O784">
        <v>0</v>
      </c>
      <c r="P784" t="e">
        <v>#N/A</v>
      </c>
      <c r="Q784">
        <v>0</v>
      </c>
      <c r="R784" t="e">
        <v>#N/A</v>
      </c>
    </row>
    <row r="785" spans="8:18" hidden="1">
      <c r="H785" t="e">
        <v>#N/A</v>
      </c>
      <c r="J785">
        <v>0</v>
      </c>
      <c r="K785">
        <v>0</v>
      </c>
      <c r="L785">
        <v>0</v>
      </c>
      <c r="M785">
        <v>0</v>
      </c>
      <c r="N785">
        <v>0</v>
      </c>
      <c r="O785">
        <v>0</v>
      </c>
      <c r="P785" t="e">
        <v>#N/A</v>
      </c>
      <c r="Q785">
        <v>0</v>
      </c>
      <c r="R785" t="e">
        <v>#N/A</v>
      </c>
    </row>
    <row r="786" spans="8:18" hidden="1">
      <c r="H786" t="e">
        <v>#N/A</v>
      </c>
      <c r="J786">
        <v>0</v>
      </c>
      <c r="K786">
        <v>0</v>
      </c>
      <c r="L786">
        <v>0</v>
      </c>
      <c r="M786">
        <v>0</v>
      </c>
      <c r="N786">
        <v>0</v>
      </c>
      <c r="O786">
        <v>0</v>
      </c>
      <c r="P786" t="e">
        <v>#N/A</v>
      </c>
      <c r="Q786">
        <v>0</v>
      </c>
      <c r="R786" t="e">
        <v>#N/A</v>
      </c>
    </row>
    <row r="787" spans="8:18" hidden="1">
      <c r="H787" t="e">
        <v>#N/A</v>
      </c>
      <c r="J787">
        <v>0</v>
      </c>
      <c r="K787">
        <v>0</v>
      </c>
      <c r="L787">
        <v>0</v>
      </c>
      <c r="M787">
        <v>0</v>
      </c>
      <c r="N787">
        <v>0</v>
      </c>
      <c r="O787">
        <v>0</v>
      </c>
      <c r="P787" t="e">
        <v>#N/A</v>
      </c>
      <c r="Q787">
        <v>0</v>
      </c>
      <c r="R787" t="e">
        <v>#N/A</v>
      </c>
    </row>
    <row r="788" spans="8:18" hidden="1">
      <c r="H788" t="e">
        <v>#N/A</v>
      </c>
      <c r="J788">
        <v>0</v>
      </c>
      <c r="K788">
        <v>0</v>
      </c>
      <c r="L788">
        <v>0</v>
      </c>
      <c r="M788">
        <v>0</v>
      </c>
      <c r="N788">
        <v>0</v>
      </c>
      <c r="O788">
        <v>0</v>
      </c>
      <c r="P788" t="e">
        <v>#N/A</v>
      </c>
      <c r="Q788">
        <v>0</v>
      </c>
      <c r="R788" t="e">
        <v>#N/A</v>
      </c>
    </row>
    <row r="789" spans="8:18" hidden="1">
      <c r="H789" t="e">
        <v>#N/A</v>
      </c>
      <c r="J789">
        <v>0</v>
      </c>
      <c r="K789">
        <v>0</v>
      </c>
      <c r="L789">
        <v>0</v>
      </c>
      <c r="M789">
        <v>0</v>
      </c>
      <c r="N789">
        <v>0</v>
      </c>
      <c r="O789">
        <v>0</v>
      </c>
      <c r="P789" t="e">
        <v>#N/A</v>
      </c>
      <c r="Q789">
        <v>0</v>
      </c>
      <c r="R789" t="e">
        <v>#N/A</v>
      </c>
    </row>
    <row r="790" spans="8:18" hidden="1">
      <c r="H790" t="e">
        <v>#N/A</v>
      </c>
      <c r="J790">
        <v>0</v>
      </c>
      <c r="K790">
        <v>0</v>
      </c>
      <c r="L790">
        <v>0</v>
      </c>
      <c r="M790">
        <v>0</v>
      </c>
      <c r="N790">
        <v>0</v>
      </c>
      <c r="O790">
        <v>0</v>
      </c>
      <c r="P790" t="e">
        <v>#N/A</v>
      </c>
      <c r="Q790">
        <v>0</v>
      </c>
      <c r="R790" t="e">
        <v>#N/A</v>
      </c>
    </row>
    <row r="791" spans="8:18" hidden="1">
      <c r="H791" t="e">
        <v>#N/A</v>
      </c>
      <c r="J791">
        <v>0</v>
      </c>
      <c r="K791">
        <v>0</v>
      </c>
      <c r="L791">
        <v>0</v>
      </c>
      <c r="M791">
        <v>0</v>
      </c>
      <c r="N791">
        <v>0</v>
      </c>
      <c r="O791">
        <v>0</v>
      </c>
      <c r="P791" t="e">
        <v>#N/A</v>
      </c>
      <c r="Q791">
        <v>0</v>
      </c>
      <c r="R791" t="e">
        <v>#N/A</v>
      </c>
    </row>
    <row r="792" spans="8:18" hidden="1">
      <c r="H792" t="e">
        <v>#N/A</v>
      </c>
      <c r="J792">
        <v>0</v>
      </c>
      <c r="K792">
        <v>0</v>
      </c>
      <c r="L792">
        <v>0</v>
      </c>
      <c r="M792">
        <v>0</v>
      </c>
      <c r="N792">
        <v>0</v>
      </c>
      <c r="O792">
        <v>0</v>
      </c>
      <c r="P792" t="e">
        <v>#N/A</v>
      </c>
      <c r="Q792">
        <v>0</v>
      </c>
      <c r="R792" t="e">
        <v>#N/A</v>
      </c>
    </row>
    <row r="793" spans="8:18" hidden="1">
      <c r="H793" t="e">
        <v>#N/A</v>
      </c>
      <c r="J793">
        <v>0</v>
      </c>
      <c r="K793">
        <v>0</v>
      </c>
      <c r="L793">
        <v>0</v>
      </c>
      <c r="M793">
        <v>0</v>
      </c>
      <c r="N793">
        <v>0</v>
      </c>
      <c r="O793">
        <v>0</v>
      </c>
      <c r="P793" t="e">
        <v>#N/A</v>
      </c>
      <c r="Q793">
        <v>0</v>
      </c>
      <c r="R793" t="e">
        <v>#N/A</v>
      </c>
    </row>
    <row r="794" spans="8:18" hidden="1">
      <c r="H794" t="e">
        <v>#N/A</v>
      </c>
      <c r="J794">
        <v>0</v>
      </c>
      <c r="K794">
        <v>0</v>
      </c>
      <c r="L794">
        <v>0</v>
      </c>
      <c r="M794">
        <v>0</v>
      </c>
      <c r="N794">
        <v>0</v>
      </c>
      <c r="O794">
        <v>0</v>
      </c>
      <c r="P794" t="e">
        <v>#N/A</v>
      </c>
      <c r="Q794">
        <v>0</v>
      </c>
      <c r="R794" t="e">
        <v>#N/A</v>
      </c>
    </row>
    <row r="795" spans="8:18" hidden="1">
      <c r="H795" t="e">
        <v>#N/A</v>
      </c>
      <c r="J795">
        <v>0</v>
      </c>
      <c r="K795">
        <v>0</v>
      </c>
      <c r="L795">
        <v>0</v>
      </c>
      <c r="M795">
        <v>0</v>
      </c>
      <c r="N795">
        <v>0</v>
      </c>
      <c r="O795">
        <v>0</v>
      </c>
      <c r="P795" t="e">
        <v>#N/A</v>
      </c>
      <c r="Q795">
        <v>0</v>
      </c>
      <c r="R795" t="e">
        <v>#N/A</v>
      </c>
    </row>
    <row r="796" spans="8:18" hidden="1">
      <c r="H796" t="e">
        <v>#N/A</v>
      </c>
      <c r="J796">
        <v>0</v>
      </c>
      <c r="K796">
        <v>0</v>
      </c>
      <c r="L796">
        <v>0</v>
      </c>
      <c r="M796">
        <v>0</v>
      </c>
      <c r="N796">
        <v>0</v>
      </c>
      <c r="O796">
        <v>0</v>
      </c>
      <c r="P796" t="e">
        <v>#N/A</v>
      </c>
      <c r="Q796">
        <v>0</v>
      </c>
      <c r="R796" t="e">
        <v>#N/A</v>
      </c>
    </row>
    <row r="797" spans="8:18" hidden="1">
      <c r="H797" t="e">
        <v>#N/A</v>
      </c>
      <c r="J797">
        <v>0</v>
      </c>
      <c r="K797">
        <v>0</v>
      </c>
      <c r="L797">
        <v>0</v>
      </c>
      <c r="M797">
        <v>0</v>
      </c>
      <c r="N797">
        <v>0</v>
      </c>
      <c r="O797">
        <v>0</v>
      </c>
      <c r="P797" t="e">
        <v>#N/A</v>
      </c>
      <c r="Q797">
        <v>0</v>
      </c>
      <c r="R797" t="e">
        <v>#N/A</v>
      </c>
    </row>
    <row r="798" spans="8:18" hidden="1">
      <c r="H798" t="e">
        <v>#N/A</v>
      </c>
      <c r="J798">
        <v>0</v>
      </c>
      <c r="K798">
        <v>0</v>
      </c>
      <c r="L798">
        <v>0</v>
      </c>
      <c r="M798">
        <v>0</v>
      </c>
      <c r="N798">
        <v>0</v>
      </c>
      <c r="O798">
        <v>0</v>
      </c>
      <c r="P798" t="e">
        <v>#N/A</v>
      </c>
      <c r="Q798">
        <v>0</v>
      </c>
      <c r="R798" t="e">
        <v>#N/A</v>
      </c>
    </row>
    <row r="799" spans="8:18" hidden="1">
      <c r="H799" t="e">
        <v>#N/A</v>
      </c>
      <c r="J799">
        <v>0</v>
      </c>
      <c r="K799">
        <v>0</v>
      </c>
      <c r="L799">
        <v>0</v>
      </c>
      <c r="M799">
        <v>0</v>
      </c>
      <c r="N799">
        <v>0</v>
      </c>
      <c r="O799">
        <v>0</v>
      </c>
      <c r="P799" t="e">
        <v>#N/A</v>
      </c>
      <c r="Q799">
        <v>0</v>
      </c>
      <c r="R799" t="e">
        <v>#N/A</v>
      </c>
    </row>
    <row r="800" spans="8:18" hidden="1">
      <c r="H800" t="e">
        <v>#N/A</v>
      </c>
      <c r="J800">
        <v>0</v>
      </c>
      <c r="K800">
        <v>0</v>
      </c>
      <c r="L800">
        <v>0</v>
      </c>
      <c r="M800">
        <v>0</v>
      </c>
      <c r="N800">
        <v>0</v>
      </c>
      <c r="O800">
        <v>0</v>
      </c>
      <c r="P800" t="e">
        <v>#N/A</v>
      </c>
      <c r="Q800">
        <v>0</v>
      </c>
      <c r="R800" t="e">
        <v>#N/A</v>
      </c>
    </row>
    <row r="801" spans="8:18" hidden="1">
      <c r="H801" t="e">
        <v>#N/A</v>
      </c>
      <c r="J801">
        <v>0</v>
      </c>
      <c r="K801">
        <v>0</v>
      </c>
      <c r="L801">
        <v>0</v>
      </c>
      <c r="M801">
        <v>0</v>
      </c>
      <c r="N801">
        <v>0</v>
      </c>
      <c r="O801">
        <v>0</v>
      </c>
      <c r="P801" t="e">
        <v>#N/A</v>
      </c>
      <c r="Q801">
        <v>0</v>
      </c>
      <c r="R801" t="e">
        <v>#N/A</v>
      </c>
    </row>
    <row r="802" spans="8:18" hidden="1">
      <c r="H802" t="e">
        <v>#N/A</v>
      </c>
      <c r="J802">
        <v>0</v>
      </c>
      <c r="K802">
        <v>0</v>
      </c>
      <c r="L802">
        <v>0</v>
      </c>
      <c r="M802">
        <v>0</v>
      </c>
      <c r="N802">
        <v>0</v>
      </c>
      <c r="O802">
        <v>0</v>
      </c>
      <c r="P802" t="e">
        <v>#N/A</v>
      </c>
      <c r="Q802">
        <v>0</v>
      </c>
      <c r="R802" t="e">
        <v>#N/A</v>
      </c>
    </row>
    <row r="803" spans="8:18" hidden="1">
      <c r="H803" t="e">
        <v>#N/A</v>
      </c>
      <c r="J803">
        <v>0</v>
      </c>
      <c r="K803">
        <v>0</v>
      </c>
      <c r="L803">
        <v>0</v>
      </c>
      <c r="M803">
        <v>0</v>
      </c>
      <c r="N803">
        <v>0</v>
      </c>
      <c r="O803">
        <v>0</v>
      </c>
      <c r="P803" t="e">
        <v>#N/A</v>
      </c>
      <c r="Q803">
        <v>0</v>
      </c>
      <c r="R803" t="e">
        <v>#N/A</v>
      </c>
    </row>
    <row r="804" spans="8:18" hidden="1">
      <c r="H804" t="e">
        <v>#N/A</v>
      </c>
      <c r="J804">
        <v>0</v>
      </c>
      <c r="K804">
        <v>0</v>
      </c>
      <c r="L804">
        <v>0</v>
      </c>
      <c r="M804">
        <v>0</v>
      </c>
      <c r="N804">
        <v>0</v>
      </c>
      <c r="O804">
        <v>0</v>
      </c>
      <c r="P804" t="e">
        <v>#N/A</v>
      </c>
      <c r="Q804">
        <v>0</v>
      </c>
      <c r="R804" t="e">
        <v>#N/A</v>
      </c>
    </row>
    <row r="805" spans="8:18" hidden="1">
      <c r="H805" t="e">
        <v>#N/A</v>
      </c>
      <c r="J805">
        <v>0</v>
      </c>
      <c r="K805">
        <v>0</v>
      </c>
      <c r="L805">
        <v>0</v>
      </c>
      <c r="M805">
        <v>0</v>
      </c>
      <c r="N805">
        <v>0</v>
      </c>
      <c r="O805">
        <v>0</v>
      </c>
      <c r="P805" t="e">
        <v>#N/A</v>
      </c>
      <c r="Q805">
        <v>0</v>
      </c>
      <c r="R805" t="e">
        <v>#N/A</v>
      </c>
    </row>
    <row r="806" spans="8:18" hidden="1">
      <c r="H806" t="e">
        <v>#N/A</v>
      </c>
      <c r="J806">
        <v>0</v>
      </c>
      <c r="K806">
        <v>0</v>
      </c>
      <c r="L806">
        <v>0</v>
      </c>
      <c r="M806">
        <v>0</v>
      </c>
      <c r="N806">
        <v>0</v>
      </c>
      <c r="O806">
        <v>0</v>
      </c>
      <c r="P806" t="e">
        <v>#N/A</v>
      </c>
      <c r="Q806">
        <v>0</v>
      </c>
      <c r="R806" t="e">
        <v>#N/A</v>
      </c>
    </row>
    <row r="807" spans="8:18" hidden="1">
      <c r="H807" t="e">
        <v>#N/A</v>
      </c>
      <c r="J807">
        <v>0</v>
      </c>
      <c r="K807">
        <v>0</v>
      </c>
      <c r="L807">
        <v>0</v>
      </c>
      <c r="M807">
        <v>0</v>
      </c>
      <c r="N807">
        <v>0</v>
      </c>
      <c r="O807">
        <v>0</v>
      </c>
      <c r="P807" t="e">
        <v>#N/A</v>
      </c>
      <c r="Q807">
        <v>0</v>
      </c>
      <c r="R807" t="e">
        <v>#N/A</v>
      </c>
    </row>
    <row r="808" spans="8:18" hidden="1">
      <c r="H808" t="e">
        <v>#N/A</v>
      </c>
      <c r="J808">
        <v>0</v>
      </c>
      <c r="K808">
        <v>0</v>
      </c>
      <c r="L808">
        <v>0</v>
      </c>
      <c r="M808">
        <v>0</v>
      </c>
      <c r="N808">
        <v>0</v>
      </c>
      <c r="O808">
        <v>0</v>
      </c>
      <c r="P808" t="e">
        <v>#N/A</v>
      </c>
      <c r="Q808">
        <v>0</v>
      </c>
      <c r="R808" t="e">
        <v>#N/A</v>
      </c>
    </row>
    <row r="809" spans="8:18" hidden="1">
      <c r="H809" t="e">
        <v>#N/A</v>
      </c>
      <c r="J809">
        <v>0</v>
      </c>
      <c r="K809">
        <v>0</v>
      </c>
      <c r="L809">
        <v>0</v>
      </c>
      <c r="M809">
        <v>0</v>
      </c>
      <c r="N809">
        <v>0</v>
      </c>
      <c r="O809">
        <v>0</v>
      </c>
      <c r="P809" t="e">
        <v>#N/A</v>
      </c>
      <c r="Q809">
        <v>0</v>
      </c>
      <c r="R809" t="e">
        <v>#N/A</v>
      </c>
    </row>
    <row r="810" spans="8:18" hidden="1">
      <c r="H810" t="e">
        <v>#N/A</v>
      </c>
      <c r="J810">
        <v>0</v>
      </c>
      <c r="K810">
        <v>0</v>
      </c>
      <c r="L810">
        <v>0</v>
      </c>
      <c r="M810">
        <v>0</v>
      </c>
      <c r="N810">
        <v>0</v>
      </c>
      <c r="O810">
        <v>0</v>
      </c>
      <c r="P810" t="e">
        <v>#N/A</v>
      </c>
      <c r="Q810">
        <v>0</v>
      </c>
      <c r="R810" t="e">
        <v>#N/A</v>
      </c>
    </row>
    <row r="811" spans="8:18" hidden="1">
      <c r="H811" t="e">
        <v>#N/A</v>
      </c>
      <c r="J811">
        <v>0</v>
      </c>
      <c r="K811">
        <v>0</v>
      </c>
      <c r="L811">
        <v>0</v>
      </c>
      <c r="M811">
        <v>0</v>
      </c>
      <c r="N811">
        <v>0</v>
      </c>
      <c r="O811">
        <v>0</v>
      </c>
      <c r="P811" t="e">
        <v>#N/A</v>
      </c>
      <c r="Q811">
        <v>0</v>
      </c>
      <c r="R811" t="e">
        <v>#N/A</v>
      </c>
    </row>
    <row r="812" spans="8:18" hidden="1">
      <c r="H812" t="e">
        <v>#N/A</v>
      </c>
      <c r="J812">
        <v>0</v>
      </c>
      <c r="K812">
        <v>0</v>
      </c>
      <c r="L812">
        <v>0</v>
      </c>
      <c r="M812">
        <v>0</v>
      </c>
      <c r="N812">
        <v>0</v>
      </c>
      <c r="O812">
        <v>0</v>
      </c>
      <c r="P812" t="e">
        <v>#N/A</v>
      </c>
      <c r="Q812">
        <v>0</v>
      </c>
      <c r="R812" t="e">
        <v>#N/A</v>
      </c>
    </row>
    <row r="813" spans="8:18" hidden="1">
      <c r="H813" t="e">
        <v>#N/A</v>
      </c>
      <c r="J813">
        <v>0</v>
      </c>
      <c r="K813">
        <v>0</v>
      </c>
      <c r="L813">
        <v>0</v>
      </c>
      <c r="M813">
        <v>0</v>
      </c>
      <c r="N813">
        <v>0</v>
      </c>
      <c r="O813">
        <v>0</v>
      </c>
      <c r="P813" t="e">
        <v>#N/A</v>
      </c>
      <c r="Q813">
        <v>0</v>
      </c>
      <c r="R813" t="e">
        <v>#N/A</v>
      </c>
    </row>
    <row r="814" spans="8:18" hidden="1">
      <c r="H814" t="e">
        <v>#N/A</v>
      </c>
      <c r="J814">
        <v>0</v>
      </c>
      <c r="K814">
        <v>0</v>
      </c>
      <c r="L814">
        <v>0</v>
      </c>
      <c r="M814">
        <v>0</v>
      </c>
      <c r="N814">
        <v>0</v>
      </c>
      <c r="O814">
        <v>0</v>
      </c>
      <c r="P814" t="e">
        <v>#N/A</v>
      </c>
      <c r="Q814">
        <v>0</v>
      </c>
      <c r="R814" t="e">
        <v>#N/A</v>
      </c>
    </row>
    <row r="815" spans="8:18" hidden="1">
      <c r="H815" t="e">
        <v>#N/A</v>
      </c>
      <c r="J815">
        <v>0</v>
      </c>
      <c r="K815">
        <v>0</v>
      </c>
      <c r="L815">
        <v>0</v>
      </c>
      <c r="M815">
        <v>0</v>
      </c>
      <c r="N815">
        <v>0</v>
      </c>
      <c r="O815">
        <v>0</v>
      </c>
      <c r="P815" t="e">
        <v>#N/A</v>
      </c>
      <c r="Q815">
        <v>0</v>
      </c>
      <c r="R815" t="e">
        <v>#N/A</v>
      </c>
    </row>
    <row r="816" spans="8:18" hidden="1">
      <c r="H816" t="e">
        <v>#N/A</v>
      </c>
      <c r="J816">
        <v>0</v>
      </c>
      <c r="K816">
        <v>0</v>
      </c>
      <c r="L816">
        <v>0</v>
      </c>
      <c r="M816">
        <v>0</v>
      </c>
      <c r="N816">
        <v>0</v>
      </c>
      <c r="O816">
        <v>0</v>
      </c>
      <c r="P816" t="e">
        <v>#N/A</v>
      </c>
      <c r="Q816">
        <v>0</v>
      </c>
      <c r="R816" t="e">
        <v>#N/A</v>
      </c>
    </row>
    <row r="817" spans="8:18" hidden="1">
      <c r="H817" t="e">
        <v>#N/A</v>
      </c>
      <c r="J817">
        <v>0</v>
      </c>
      <c r="K817">
        <v>0</v>
      </c>
      <c r="L817">
        <v>0</v>
      </c>
      <c r="M817">
        <v>0</v>
      </c>
      <c r="N817">
        <v>0</v>
      </c>
      <c r="O817">
        <v>0</v>
      </c>
      <c r="P817" t="e">
        <v>#N/A</v>
      </c>
      <c r="Q817">
        <v>0</v>
      </c>
      <c r="R817" t="e">
        <v>#N/A</v>
      </c>
    </row>
    <row r="818" spans="8:18" hidden="1">
      <c r="H818" t="e">
        <v>#N/A</v>
      </c>
      <c r="J818">
        <v>0</v>
      </c>
      <c r="K818">
        <v>0</v>
      </c>
      <c r="L818">
        <v>0</v>
      </c>
      <c r="M818">
        <v>0</v>
      </c>
      <c r="N818">
        <v>0</v>
      </c>
      <c r="O818">
        <v>0</v>
      </c>
      <c r="P818" t="e">
        <v>#N/A</v>
      </c>
      <c r="Q818">
        <v>0</v>
      </c>
      <c r="R818" t="e">
        <v>#N/A</v>
      </c>
    </row>
    <row r="819" spans="8:18" hidden="1">
      <c r="H819" t="e">
        <v>#N/A</v>
      </c>
      <c r="J819">
        <v>0</v>
      </c>
      <c r="K819">
        <v>0</v>
      </c>
      <c r="L819">
        <v>0</v>
      </c>
      <c r="M819">
        <v>0</v>
      </c>
      <c r="N819">
        <v>0</v>
      </c>
      <c r="O819">
        <v>0</v>
      </c>
      <c r="P819" t="e">
        <v>#N/A</v>
      </c>
      <c r="Q819">
        <v>0</v>
      </c>
      <c r="R819" t="e">
        <v>#N/A</v>
      </c>
    </row>
    <row r="820" spans="8:18" hidden="1">
      <c r="H820" t="e">
        <v>#N/A</v>
      </c>
      <c r="J820">
        <v>0</v>
      </c>
      <c r="K820">
        <v>0</v>
      </c>
      <c r="L820">
        <v>0</v>
      </c>
      <c r="M820">
        <v>0</v>
      </c>
      <c r="N820">
        <v>0</v>
      </c>
      <c r="O820">
        <v>0</v>
      </c>
      <c r="P820" t="e">
        <v>#N/A</v>
      </c>
      <c r="Q820">
        <v>0</v>
      </c>
      <c r="R820" t="e">
        <v>#N/A</v>
      </c>
    </row>
    <row r="821" spans="8:18" hidden="1">
      <c r="H821" t="e">
        <v>#N/A</v>
      </c>
      <c r="J821">
        <v>0</v>
      </c>
      <c r="K821">
        <v>0</v>
      </c>
      <c r="L821">
        <v>0</v>
      </c>
      <c r="M821">
        <v>0</v>
      </c>
      <c r="N821">
        <v>0</v>
      </c>
      <c r="O821">
        <v>0</v>
      </c>
      <c r="P821" t="e">
        <v>#N/A</v>
      </c>
      <c r="Q821">
        <v>0</v>
      </c>
      <c r="R821" t="e">
        <v>#N/A</v>
      </c>
    </row>
    <row r="822" spans="8:18" hidden="1">
      <c r="H822" t="e">
        <v>#N/A</v>
      </c>
      <c r="J822">
        <v>0</v>
      </c>
      <c r="K822">
        <v>0</v>
      </c>
      <c r="L822">
        <v>0</v>
      </c>
      <c r="M822">
        <v>0</v>
      </c>
      <c r="N822">
        <v>0</v>
      </c>
      <c r="O822">
        <v>0</v>
      </c>
      <c r="P822" t="e">
        <v>#N/A</v>
      </c>
      <c r="Q822">
        <v>0</v>
      </c>
      <c r="R822" t="e">
        <v>#N/A</v>
      </c>
    </row>
    <row r="823" spans="8:18" hidden="1">
      <c r="H823" t="e">
        <v>#N/A</v>
      </c>
      <c r="J823">
        <v>0</v>
      </c>
      <c r="K823">
        <v>0</v>
      </c>
      <c r="L823">
        <v>0</v>
      </c>
      <c r="M823">
        <v>0</v>
      </c>
      <c r="N823">
        <v>0</v>
      </c>
      <c r="O823">
        <v>0</v>
      </c>
      <c r="P823" t="e">
        <v>#N/A</v>
      </c>
      <c r="Q823">
        <v>0</v>
      </c>
      <c r="R823" t="e">
        <v>#N/A</v>
      </c>
    </row>
    <row r="824" spans="8:18" hidden="1">
      <c r="H824" t="e">
        <v>#N/A</v>
      </c>
      <c r="J824">
        <v>0</v>
      </c>
      <c r="K824">
        <v>0</v>
      </c>
      <c r="L824">
        <v>0</v>
      </c>
      <c r="M824">
        <v>0</v>
      </c>
      <c r="N824">
        <v>0</v>
      </c>
      <c r="O824">
        <v>0</v>
      </c>
      <c r="P824" t="e">
        <v>#N/A</v>
      </c>
      <c r="Q824">
        <v>0</v>
      </c>
      <c r="R824" t="e">
        <v>#N/A</v>
      </c>
    </row>
    <row r="825" spans="8:18" hidden="1">
      <c r="H825" t="e">
        <v>#N/A</v>
      </c>
      <c r="J825">
        <v>0</v>
      </c>
      <c r="K825">
        <v>0</v>
      </c>
      <c r="L825">
        <v>0</v>
      </c>
      <c r="M825">
        <v>0</v>
      </c>
      <c r="N825">
        <v>0</v>
      </c>
      <c r="O825">
        <v>0</v>
      </c>
      <c r="P825" t="e">
        <v>#N/A</v>
      </c>
      <c r="Q825">
        <v>0</v>
      </c>
      <c r="R825" t="e">
        <v>#N/A</v>
      </c>
    </row>
    <row r="826" spans="8:18" hidden="1">
      <c r="H826" t="e">
        <v>#N/A</v>
      </c>
      <c r="J826">
        <v>0</v>
      </c>
      <c r="K826">
        <v>0</v>
      </c>
      <c r="L826">
        <v>0</v>
      </c>
      <c r="M826">
        <v>0</v>
      </c>
      <c r="N826">
        <v>0</v>
      </c>
      <c r="O826">
        <v>0</v>
      </c>
      <c r="P826" t="e">
        <v>#N/A</v>
      </c>
      <c r="Q826">
        <v>0</v>
      </c>
      <c r="R826" t="e">
        <v>#N/A</v>
      </c>
    </row>
    <row r="827" spans="8:18" hidden="1">
      <c r="H827" t="e">
        <v>#N/A</v>
      </c>
      <c r="J827">
        <v>0</v>
      </c>
      <c r="K827">
        <v>0</v>
      </c>
      <c r="L827">
        <v>0</v>
      </c>
      <c r="M827">
        <v>0</v>
      </c>
      <c r="N827">
        <v>0</v>
      </c>
      <c r="O827">
        <v>0</v>
      </c>
      <c r="P827" t="e">
        <v>#N/A</v>
      </c>
      <c r="Q827">
        <v>0</v>
      </c>
      <c r="R827" t="e">
        <v>#N/A</v>
      </c>
    </row>
    <row r="828" spans="8:18" hidden="1">
      <c r="H828" t="e">
        <v>#N/A</v>
      </c>
      <c r="J828">
        <v>0</v>
      </c>
      <c r="K828">
        <v>0</v>
      </c>
      <c r="L828">
        <v>0</v>
      </c>
      <c r="M828">
        <v>0</v>
      </c>
      <c r="N828">
        <v>0</v>
      </c>
      <c r="O828">
        <v>0</v>
      </c>
      <c r="P828" t="e">
        <v>#N/A</v>
      </c>
      <c r="Q828">
        <v>0</v>
      </c>
      <c r="R828" t="e">
        <v>#N/A</v>
      </c>
    </row>
    <row r="829" spans="8:18" hidden="1">
      <c r="H829" t="e">
        <v>#N/A</v>
      </c>
      <c r="J829">
        <v>0</v>
      </c>
      <c r="K829">
        <v>0</v>
      </c>
      <c r="L829">
        <v>0</v>
      </c>
      <c r="M829">
        <v>0</v>
      </c>
      <c r="N829">
        <v>0</v>
      </c>
      <c r="O829">
        <v>0</v>
      </c>
      <c r="P829" t="e">
        <v>#N/A</v>
      </c>
      <c r="Q829">
        <v>0</v>
      </c>
      <c r="R829" t="e">
        <v>#N/A</v>
      </c>
    </row>
    <row r="830" spans="8:18" hidden="1">
      <c r="H830" t="e">
        <v>#N/A</v>
      </c>
      <c r="J830">
        <v>0</v>
      </c>
      <c r="K830">
        <v>0</v>
      </c>
      <c r="L830">
        <v>0</v>
      </c>
      <c r="M830">
        <v>0</v>
      </c>
      <c r="N830">
        <v>0</v>
      </c>
      <c r="O830">
        <v>0</v>
      </c>
      <c r="P830" t="e">
        <v>#N/A</v>
      </c>
      <c r="Q830">
        <v>0</v>
      </c>
      <c r="R830" t="e">
        <v>#N/A</v>
      </c>
    </row>
    <row r="831" spans="8:18" hidden="1">
      <c r="H831" t="e">
        <v>#N/A</v>
      </c>
      <c r="J831">
        <v>0</v>
      </c>
      <c r="K831">
        <v>0</v>
      </c>
      <c r="L831">
        <v>0</v>
      </c>
      <c r="M831">
        <v>0</v>
      </c>
      <c r="N831">
        <v>0</v>
      </c>
      <c r="O831">
        <v>0</v>
      </c>
      <c r="P831" t="e">
        <v>#N/A</v>
      </c>
      <c r="Q831">
        <v>0</v>
      </c>
      <c r="R831" t="e">
        <v>#N/A</v>
      </c>
    </row>
    <row r="832" spans="8:18" hidden="1">
      <c r="H832" t="e">
        <v>#N/A</v>
      </c>
      <c r="J832">
        <v>0</v>
      </c>
      <c r="K832">
        <v>0</v>
      </c>
      <c r="L832">
        <v>0</v>
      </c>
      <c r="M832">
        <v>0</v>
      </c>
      <c r="N832">
        <v>0</v>
      </c>
      <c r="O832">
        <v>0</v>
      </c>
      <c r="P832" t="e">
        <v>#N/A</v>
      </c>
      <c r="Q832">
        <v>0</v>
      </c>
      <c r="R832" t="e">
        <v>#N/A</v>
      </c>
    </row>
    <row r="833" spans="8:18" hidden="1">
      <c r="H833" t="e">
        <v>#N/A</v>
      </c>
      <c r="J833">
        <v>0</v>
      </c>
      <c r="K833">
        <v>0</v>
      </c>
      <c r="L833">
        <v>0</v>
      </c>
      <c r="M833">
        <v>0</v>
      </c>
      <c r="N833">
        <v>0</v>
      </c>
      <c r="O833">
        <v>0</v>
      </c>
      <c r="P833" t="e">
        <v>#N/A</v>
      </c>
      <c r="Q833">
        <v>0</v>
      </c>
      <c r="R833" t="e">
        <v>#N/A</v>
      </c>
    </row>
    <row r="834" spans="8:18" hidden="1">
      <c r="H834" t="e">
        <v>#N/A</v>
      </c>
      <c r="J834">
        <v>0</v>
      </c>
      <c r="K834">
        <v>0</v>
      </c>
      <c r="L834">
        <v>0</v>
      </c>
      <c r="M834">
        <v>0</v>
      </c>
      <c r="N834">
        <v>0</v>
      </c>
      <c r="O834">
        <v>0</v>
      </c>
      <c r="P834" t="e">
        <v>#N/A</v>
      </c>
      <c r="Q834">
        <v>0</v>
      </c>
      <c r="R834" t="e">
        <v>#N/A</v>
      </c>
    </row>
    <row r="835" spans="8:18" hidden="1">
      <c r="H835" t="e">
        <v>#N/A</v>
      </c>
      <c r="J835">
        <v>0</v>
      </c>
      <c r="K835">
        <v>0</v>
      </c>
      <c r="L835">
        <v>0</v>
      </c>
      <c r="M835">
        <v>0</v>
      </c>
      <c r="N835">
        <v>0</v>
      </c>
      <c r="O835">
        <v>0</v>
      </c>
      <c r="P835" t="e">
        <v>#N/A</v>
      </c>
      <c r="Q835">
        <v>0</v>
      </c>
      <c r="R835" t="e">
        <v>#N/A</v>
      </c>
    </row>
    <row r="836" spans="8:18" hidden="1">
      <c r="H836" t="e">
        <v>#N/A</v>
      </c>
      <c r="J836">
        <v>0</v>
      </c>
      <c r="K836">
        <v>0</v>
      </c>
      <c r="L836">
        <v>0</v>
      </c>
      <c r="M836">
        <v>0</v>
      </c>
      <c r="N836">
        <v>0</v>
      </c>
      <c r="O836">
        <v>0</v>
      </c>
      <c r="P836" t="e">
        <v>#N/A</v>
      </c>
      <c r="Q836">
        <v>0</v>
      </c>
      <c r="R836" t="e">
        <v>#N/A</v>
      </c>
    </row>
    <row r="837" spans="8:18" hidden="1">
      <c r="H837" t="e">
        <v>#N/A</v>
      </c>
      <c r="J837">
        <v>0</v>
      </c>
      <c r="K837">
        <v>0</v>
      </c>
      <c r="L837">
        <v>0</v>
      </c>
      <c r="M837">
        <v>0</v>
      </c>
      <c r="N837">
        <v>0</v>
      </c>
      <c r="O837">
        <v>0</v>
      </c>
      <c r="P837" t="e">
        <v>#N/A</v>
      </c>
      <c r="Q837">
        <v>0</v>
      </c>
      <c r="R837" t="e">
        <v>#N/A</v>
      </c>
    </row>
    <row r="838" spans="8:18" hidden="1">
      <c r="H838" t="e">
        <v>#N/A</v>
      </c>
      <c r="J838">
        <v>0</v>
      </c>
      <c r="K838">
        <v>0</v>
      </c>
      <c r="L838">
        <v>0</v>
      </c>
      <c r="M838">
        <v>0</v>
      </c>
      <c r="N838">
        <v>0</v>
      </c>
      <c r="O838">
        <v>0</v>
      </c>
      <c r="P838" t="e">
        <v>#N/A</v>
      </c>
      <c r="Q838">
        <v>0</v>
      </c>
      <c r="R838" t="e">
        <v>#N/A</v>
      </c>
    </row>
    <row r="839" spans="8:18" hidden="1">
      <c r="H839" t="e">
        <v>#N/A</v>
      </c>
      <c r="J839">
        <v>0</v>
      </c>
      <c r="K839">
        <v>0</v>
      </c>
      <c r="L839">
        <v>0</v>
      </c>
      <c r="M839">
        <v>0</v>
      </c>
      <c r="N839">
        <v>0</v>
      </c>
      <c r="O839">
        <v>0</v>
      </c>
      <c r="P839" t="e">
        <v>#N/A</v>
      </c>
      <c r="Q839">
        <v>0</v>
      </c>
      <c r="R839" t="e">
        <v>#N/A</v>
      </c>
    </row>
    <row r="840" spans="8:18" hidden="1">
      <c r="H840" t="e">
        <v>#N/A</v>
      </c>
      <c r="J840">
        <v>0</v>
      </c>
      <c r="K840">
        <v>0</v>
      </c>
      <c r="L840">
        <v>0</v>
      </c>
      <c r="M840">
        <v>0</v>
      </c>
      <c r="N840">
        <v>0</v>
      </c>
      <c r="O840">
        <v>0</v>
      </c>
      <c r="P840" t="e">
        <v>#N/A</v>
      </c>
      <c r="Q840">
        <v>0</v>
      </c>
      <c r="R840" t="e">
        <v>#N/A</v>
      </c>
    </row>
    <row r="841" spans="8:18" hidden="1">
      <c r="H841" t="e">
        <v>#N/A</v>
      </c>
      <c r="J841">
        <v>0</v>
      </c>
      <c r="K841">
        <v>0</v>
      </c>
      <c r="L841">
        <v>0</v>
      </c>
      <c r="M841">
        <v>0</v>
      </c>
      <c r="N841">
        <v>0</v>
      </c>
      <c r="O841">
        <v>0</v>
      </c>
      <c r="P841" t="e">
        <v>#N/A</v>
      </c>
      <c r="Q841">
        <v>0</v>
      </c>
      <c r="R841" t="e">
        <v>#N/A</v>
      </c>
    </row>
    <row r="842" spans="8:18" hidden="1">
      <c r="H842" t="e">
        <v>#N/A</v>
      </c>
      <c r="J842">
        <v>0</v>
      </c>
      <c r="K842">
        <v>0</v>
      </c>
      <c r="L842">
        <v>0</v>
      </c>
      <c r="M842">
        <v>0</v>
      </c>
      <c r="N842">
        <v>0</v>
      </c>
      <c r="O842">
        <v>0</v>
      </c>
      <c r="P842" t="e">
        <v>#N/A</v>
      </c>
      <c r="Q842">
        <v>0</v>
      </c>
      <c r="R842" t="e">
        <v>#N/A</v>
      </c>
    </row>
    <row r="843" spans="8:18" hidden="1">
      <c r="H843" t="e">
        <v>#N/A</v>
      </c>
      <c r="J843">
        <v>0</v>
      </c>
      <c r="K843">
        <v>0</v>
      </c>
      <c r="L843">
        <v>0</v>
      </c>
      <c r="M843">
        <v>0</v>
      </c>
      <c r="N843">
        <v>0</v>
      </c>
      <c r="O843">
        <v>0</v>
      </c>
      <c r="P843" t="e">
        <v>#N/A</v>
      </c>
      <c r="Q843">
        <v>0</v>
      </c>
      <c r="R843" t="e">
        <v>#N/A</v>
      </c>
    </row>
    <row r="844" spans="8:18" hidden="1">
      <c r="H844" t="e">
        <v>#N/A</v>
      </c>
      <c r="J844">
        <v>0</v>
      </c>
      <c r="K844">
        <v>0</v>
      </c>
      <c r="L844">
        <v>0</v>
      </c>
      <c r="M844">
        <v>0</v>
      </c>
      <c r="N844">
        <v>0</v>
      </c>
      <c r="O844">
        <v>0</v>
      </c>
      <c r="P844" t="e">
        <v>#N/A</v>
      </c>
      <c r="Q844">
        <v>0</v>
      </c>
      <c r="R844" t="e">
        <v>#N/A</v>
      </c>
    </row>
    <row r="845" spans="8:18" hidden="1">
      <c r="H845" t="e">
        <v>#N/A</v>
      </c>
      <c r="J845">
        <v>0</v>
      </c>
      <c r="K845">
        <v>0</v>
      </c>
      <c r="L845">
        <v>0</v>
      </c>
      <c r="M845">
        <v>0</v>
      </c>
      <c r="N845">
        <v>0</v>
      </c>
      <c r="O845">
        <v>0</v>
      </c>
      <c r="P845" t="e">
        <v>#N/A</v>
      </c>
      <c r="Q845">
        <v>0</v>
      </c>
      <c r="R845" t="e">
        <v>#N/A</v>
      </c>
    </row>
    <row r="846" spans="8:18" hidden="1">
      <c r="H846" t="e">
        <v>#N/A</v>
      </c>
      <c r="J846">
        <v>0</v>
      </c>
      <c r="K846">
        <v>0</v>
      </c>
      <c r="L846">
        <v>0</v>
      </c>
      <c r="M846">
        <v>0</v>
      </c>
      <c r="N846">
        <v>0</v>
      </c>
      <c r="O846">
        <v>0</v>
      </c>
      <c r="P846" t="e">
        <v>#N/A</v>
      </c>
      <c r="Q846">
        <v>0</v>
      </c>
      <c r="R846" t="e">
        <v>#N/A</v>
      </c>
    </row>
    <row r="847" spans="8:18" hidden="1">
      <c r="H847" t="e">
        <v>#N/A</v>
      </c>
      <c r="J847">
        <v>0</v>
      </c>
      <c r="K847">
        <v>0</v>
      </c>
      <c r="L847">
        <v>0</v>
      </c>
      <c r="M847">
        <v>0</v>
      </c>
      <c r="N847">
        <v>0</v>
      </c>
      <c r="O847">
        <v>0</v>
      </c>
      <c r="P847" t="e">
        <v>#N/A</v>
      </c>
      <c r="Q847">
        <v>0</v>
      </c>
      <c r="R847" t="e">
        <v>#N/A</v>
      </c>
    </row>
    <row r="848" spans="8:18" hidden="1">
      <c r="H848" t="e">
        <v>#N/A</v>
      </c>
      <c r="J848">
        <v>0</v>
      </c>
      <c r="K848">
        <v>0</v>
      </c>
      <c r="L848">
        <v>0</v>
      </c>
      <c r="M848">
        <v>0</v>
      </c>
      <c r="N848">
        <v>0</v>
      </c>
      <c r="O848">
        <v>0</v>
      </c>
      <c r="P848" t="e">
        <v>#N/A</v>
      </c>
      <c r="Q848">
        <v>0</v>
      </c>
      <c r="R848" t="e">
        <v>#N/A</v>
      </c>
    </row>
    <row r="849" spans="8:18" hidden="1">
      <c r="H849" t="e">
        <v>#N/A</v>
      </c>
      <c r="J849">
        <v>0</v>
      </c>
      <c r="K849">
        <v>0</v>
      </c>
      <c r="L849">
        <v>0</v>
      </c>
      <c r="M849">
        <v>0</v>
      </c>
      <c r="N849">
        <v>0</v>
      </c>
      <c r="O849">
        <v>0</v>
      </c>
      <c r="P849" t="e">
        <v>#N/A</v>
      </c>
      <c r="Q849">
        <v>0</v>
      </c>
      <c r="R849" t="e">
        <v>#N/A</v>
      </c>
    </row>
    <row r="850" spans="8:18" hidden="1">
      <c r="H850" t="e">
        <v>#N/A</v>
      </c>
      <c r="J850">
        <v>0</v>
      </c>
      <c r="K850">
        <v>0</v>
      </c>
      <c r="L850">
        <v>0</v>
      </c>
      <c r="M850">
        <v>0</v>
      </c>
      <c r="N850">
        <v>0</v>
      </c>
      <c r="O850">
        <v>0</v>
      </c>
      <c r="P850" t="e">
        <v>#N/A</v>
      </c>
      <c r="Q850">
        <v>0</v>
      </c>
      <c r="R850" t="e">
        <v>#N/A</v>
      </c>
    </row>
    <row r="851" spans="8:18" hidden="1">
      <c r="H851" t="e">
        <v>#N/A</v>
      </c>
      <c r="J851">
        <v>0</v>
      </c>
      <c r="K851">
        <v>0</v>
      </c>
      <c r="L851">
        <v>0</v>
      </c>
      <c r="M851">
        <v>0</v>
      </c>
      <c r="N851">
        <v>0</v>
      </c>
      <c r="O851">
        <v>0</v>
      </c>
      <c r="P851" t="e">
        <v>#N/A</v>
      </c>
      <c r="Q851">
        <v>0</v>
      </c>
      <c r="R851" t="e">
        <v>#N/A</v>
      </c>
    </row>
    <row r="852" spans="8:18" hidden="1">
      <c r="H852" t="e">
        <v>#N/A</v>
      </c>
      <c r="J852">
        <v>0</v>
      </c>
      <c r="K852">
        <v>0</v>
      </c>
      <c r="L852">
        <v>0</v>
      </c>
      <c r="M852">
        <v>0</v>
      </c>
      <c r="N852">
        <v>0</v>
      </c>
      <c r="O852">
        <v>0</v>
      </c>
      <c r="P852" t="e">
        <v>#N/A</v>
      </c>
      <c r="Q852">
        <v>0</v>
      </c>
      <c r="R852" t="e">
        <v>#N/A</v>
      </c>
    </row>
    <row r="853" spans="8:18" hidden="1">
      <c r="H853" t="e">
        <v>#N/A</v>
      </c>
      <c r="J853">
        <v>0</v>
      </c>
      <c r="K853">
        <v>0</v>
      </c>
      <c r="L853">
        <v>0</v>
      </c>
      <c r="M853">
        <v>0</v>
      </c>
      <c r="N853">
        <v>0</v>
      </c>
      <c r="O853">
        <v>0</v>
      </c>
      <c r="P853" t="e">
        <v>#N/A</v>
      </c>
      <c r="Q853">
        <v>0</v>
      </c>
      <c r="R853" t="e">
        <v>#N/A</v>
      </c>
    </row>
    <row r="854" spans="8:18" hidden="1">
      <c r="H854" t="e">
        <v>#N/A</v>
      </c>
      <c r="J854">
        <v>0</v>
      </c>
      <c r="K854">
        <v>0</v>
      </c>
      <c r="L854">
        <v>0</v>
      </c>
      <c r="M854">
        <v>0</v>
      </c>
      <c r="N854">
        <v>0</v>
      </c>
      <c r="O854">
        <v>0</v>
      </c>
      <c r="P854" t="e">
        <v>#N/A</v>
      </c>
      <c r="Q854">
        <v>0</v>
      </c>
      <c r="R854" t="e">
        <v>#N/A</v>
      </c>
    </row>
    <row r="855" spans="8:18" hidden="1">
      <c r="H855" t="e">
        <v>#N/A</v>
      </c>
      <c r="J855">
        <v>0</v>
      </c>
      <c r="K855">
        <v>0</v>
      </c>
      <c r="L855">
        <v>0</v>
      </c>
      <c r="M855">
        <v>0</v>
      </c>
      <c r="N855">
        <v>0</v>
      </c>
      <c r="O855">
        <v>0</v>
      </c>
      <c r="P855" t="e">
        <v>#N/A</v>
      </c>
      <c r="Q855">
        <v>0</v>
      </c>
      <c r="R855" t="e">
        <v>#N/A</v>
      </c>
    </row>
    <row r="856" spans="8:18" hidden="1">
      <c r="H856" t="e">
        <v>#N/A</v>
      </c>
      <c r="J856">
        <v>0</v>
      </c>
      <c r="K856">
        <v>0</v>
      </c>
      <c r="L856">
        <v>0</v>
      </c>
      <c r="M856">
        <v>0</v>
      </c>
      <c r="N856">
        <v>0</v>
      </c>
      <c r="O856">
        <v>0</v>
      </c>
      <c r="P856" t="e">
        <v>#N/A</v>
      </c>
      <c r="Q856">
        <v>0</v>
      </c>
      <c r="R856" t="e">
        <v>#N/A</v>
      </c>
    </row>
    <row r="857" spans="8:18" hidden="1">
      <c r="H857" t="e">
        <v>#N/A</v>
      </c>
      <c r="J857">
        <v>0</v>
      </c>
      <c r="K857">
        <v>0</v>
      </c>
      <c r="L857">
        <v>0</v>
      </c>
      <c r="M857">
        <v>0</v>
      </c>
      <c r="N857">
        <v>0</v>
      </c>
      <c r="O857">
        <v>0</v>
      </c>
      <c r="P857" t="e">
        <v>#N/A</v>
      </c>
      <c r="Q857">
        <v>0</v>
      </c>
      <c r="R857" t="e">
        <v>#N/A</v>
      </c>
    </row>
    <row r="858" spans="8:18" hidden="1">
      <c r="H858" t="e">
        <v>#N/A</v>
      </c>
      <c r="J858">
        <v>0</v>
      </c>
      <c r="K858">
        <v>0</v>
      </c>
      <c r="L858">
        <v>0</v>
      </c>
      <c r="M858">
        <v>0</v>
      </c>
      <c r="N858">
        <v>0</v>
      </c>
      <c r="O858">
        <v>0</v>
      </c>
      <c r="P858" t="e">
        <v>#N/A</v>
      </c>
      <c r="Q858">
        <v>0</v>
      </c>
      <c r="R858" t="e">
        <v>#N/A</v>
      </c>
    </row>
    <row r="859" spans="8:18" hidden="1">
      <c r="H859" t="e">
        <v>#N/A</v>
      </c>
      <c r="J859">
        <v>0</v>
      </c>
      <c r="K859">
        <v>0</v>
      </c>
      <c r="L859">
        <v>0</v>
      </c>
      <c r="M859">
        <v>0</v>
      </c>
      <c r="N859">
        <v>0</v>
      </c>
      <c r="O859">
        <v>0</v>
      </c>
      <c r="P859" t="e">
        <v>#N/A</v>
      </c>
      <c r="Q859">
        <v>0</v>
      </c>
      <c r="R859" t="e">
        <v>#N/A</v>
      </c>
    </row>
    <row r="860" spans="8:18" hidden="1">
      <c r="H860" t="e">
        <v>#N/A</v>
      </c>
      <c r="J860">
        <v>0</v>
      </c>
      <c r="K860">
        <v>0</v>
      </c>
      <c r="L860">
        <v>0</v>
      </c>
      <c r="M860">
        <v>0</v>
      </c>
      <c r="N860">
        <v>0</v>
      </c>
      <c r="O860">
        <v>0</v>
      </c>
      <c r="P860" t="e">
        <v>#N/A</v>
      </c>
      <c r="Q860">
        <v>0</v>
      </c>
      <c r="R860" t="e">
        <v>#N/A</v>
      </c>
    </row>
    <row r="861" spans="8:18" hidden="1">
      <c r="H861" t="e">
        <v>#N/A</v>
      </c>
      <c r="J861">
        <v>0</v>
      </c>
      <c r="K861">
        <v>0</v>
      </c>
      <c r="L861">
        <v>0</v>
      </c>
      <c r="M861">
        <v>0</v>
      </c>
      <c r="N861">
        <v>0</v>
      </c>
      <c r="O861">
        <v>0</v>
      </c>
      <c r="P861" t="e">
        <v>#N/A</v>
      </c>
      <c r="Q861">
        <v>0</v>
      </c>
      <c r="R861" t="e">
        <v>#N/A</v>
      </c>
    </row>
    <row r="862" spans="8:18" hidden="1">
      <c r="H862" t="e">
        <v>#N/A</v>
      </c>
      <c r="J862">
        <v>0</v>
      </c>
      <c r="K862">
        <v>0</v>
      </c>
      <c r="L862">
        <v>0</v>
      </c>
      <c r="M862">
        <v>0</v>
      </c>
      <c r="N862">
        <v>0</v>
      </c>
      <c r="O862">
        <v>0</v>
      </c>
      <c r="P862" t="e">
        <v>#N/A</v>
      </c>
      <c r="Q862">
        <v>0</v>
      </c>
      <c r="R862" t="e">
        <v>#N/A</v>
      </c>
    </row>
    <row r="863" spans="8:18" hidden="1">
      <c r="H863" t="e">
        <v>#N/A</v>
      </c>
      <c r="J863">
        <v>0</v>
      </c>
      <c r="K863">
        <v>0</v>
      </c>
      <c r="L863">
        <v>0</v>
      </c>
      <c r="M863">
        <v>0</v>
      </c>
      <c r="N863">
        <v>0</v>
      </c>
      <c r="O863">
        <v>0</v>
      </c>
      <c r="P863" t="e">
        <v>#N/A</v>
      </c>
      <c r="Q863">
        <v>0</v>
      </c>
      <c r="R863" t="e">
        <v>#N/A</v>
      </c>
    </row>
    <row r="864" spans="8:18" hidden="1">
      <c r="H864" t="e">
        <v>#N/A</v>
      </c>
      <c r="J864">
        <v>0</v>
      </c>
      <c r="K864">
        <v>0</v>
      </c>
      <c r="L864">
        <v>0</v>
      </c>
      <c r="M864">
        <v>0</v>
      </c>
      <c r="N864">
        <v>0</v>
      </c>
      <c r="O864">
        <v>0</v>
      </c>
      <c r="P864" t="e">
        <v>#N/A</v>
      </c>
      <c r="Q864">
        <v>0</v>
      </c>
      <c r="R864" t="e">
        <v>#N/A</v>
      </c>
    </row>
    <row r="865" spans="8:18" hidden="1">
      <c r="H865" t="e">
        <v>#N/A</v>
      </c>
      <c r="J865">
        <v>0</v>
      </c>
      <c r="K865">
        <v>0</v>
      </c>
      <c r="L865">
        <v>0</v>
      </c>
      <c r="M865">
        <v>0</v>
      </c>
      <c r="N865">
        <v>0</v>
      </c>
      <c r="O865">
        <v>0</v>
      </c>
      <c r="P865" t="e">
        <v>#N/A</v>
      </c>
      <c r="Q865">
        <v>0</v>
      </c>
      <c r="R865" t="e">
        <v>#N/A</v>
      </c>
    </row>
    <row r="866" spans="8:18" hidden="1">
      <c r="H866" t="e">
        <v>#N/A</v>
      </c>
      <c r="J866">
        <v>0</v>
      </c>
      <c r="K866">
        <v>0</v>
      </c>
      <c r="L866">
        <v>0</v>
      </c>
      <c r="M866">
        <v>0</v>
      </c>
      <c r="N866">
        <v>0</v>
      </c>
      <c r="O866">
        <v>0</v>
      </c>
      <c r="P866" t="e">
        <v>#N/A</v>
      </c>
      <c r="Q866">
        <v>0</v>
      </c>
      <c r="R866" t="e">
        <v>#N/A</v>
      </c>
    </row>
    <row r="867" spans="8:18" hidden="1">
      <c r="H867" t="e">
        <v>#N/A</v>
      </c>
      <c r="J867">
        <v>0</v>
      </c>
      <c r="K867">
        <v>0</v>
      </c>
      <c r="L867">
        <v>0</v>
      </c>
      <c r="M867">
        <v>0</v>
      </c>
      <c r="N867">
        <v>0</v>
      </c>
      <c r="O867">
        <v>0</v>
      </c>
      <c r="P867" t="e">
        <v>#N/A</v>
      </c>
      <c r="Q867">
        <v>0</v>
      </c>
      <c r="R867" t="e">
        <v>#N/A</v>
      </c>
    </row>
    <row r="868" spans="8:18" hidden="1">
      <c r="H868" t="e">
        <v>#N/A</v>
      </c>
      <c r="J868">
        <v>0</v>
      </c>
      <c r="K868">
        <v>0</v>
      </c>
      <c r="L868">
        <v>0</v>
      </c>
      <c r="M868">
        <v>0</v>
      </c>
      <c r="N868">
        <v>0</v>
      </c>
      <c r="O868">
        <v>0</v>
      </c>
      <c r="P868" t="e">
        <v>#N/A</v>
      </c>
      <c r="Q868">
        <v>0</v>
      </c>
      <c r="R868" t="e">
        <v>#N/A</v>
      </c>
    </row>
    <row r="869" spans="8:18" hidden="1">
      <c r="H869" t="e">
        <v>#N/A</v>
      </c>
      <c r="J869">
        <v>0</v>
      </c>
      <c r="K869">
        <v>0</v>
      </c>
      <c r="L869">
        <v>0</v>
      </c>
      <c r="M869">
        <v>0</v>
      </c>
      <c r="N869">
        <v>0</v>
      </c>
      <c r="O869">
        <v>0</v>
      </c>
      <c r="P869" t="e">
        <v>#N/A</v>
      </c>
      <c r="Q869">
        <v>0</v>
      </c>
      <c r="R869" t="e">
        <v>#N/A</v>
      </c>
    </row>
    <row r="870" spans="8:18" hidden="1">
      <c r="H870" t="e">
        <v>#N/A</v>
      </c>
      <c r="J870">
        <v>0</v>
      </c>
      <c r="K870">
        <v>0</v>
      </c>
      <c r="L870">
        <v>0</v>
      </c>
      <c r="M870">
        <v>0</v>
      </c>
      <c r="N870">
        <v>0</v>
      </c>
      <c r="O870">
        <v>0</v>
      </c>
      <c r="P870" t="e">
        <v>#N/A</v>
      </c>
      <c r="Q870">
        <v>0</v>
      </c>
      <c r="R870" t="e">
        <v>#N/A</v>
      </c>
    </row>
    <row r="871" spans="8:18" hidden="1">
      <c r="H871" t="e">
        <v>#N/A</v>
      </c>
      <c r="J871">
        <v>0</v>
      </c>
      <c r="K871">
        <v>0</v>
      </c>
      <c r="L871">
        <v>0</v>
      </c>
      <c r="M871">
        <v>0</v>
      </c>
      <c r="N871">
        <v>0</v>
      </c>
      <c r="O871">
        <v>0</v>
      </c>
      <c r="P871" t="e">
        <v>#N/A</v>
      </c>
      <c r="Q871">
        <v>0</v>
      </c>
      <c r="R871" t="e">
        <v>#N/A</v>
      </c>
    </row>
    <row r="872" spans="8:18" hidden="1">
      <c r="H872" t="e">
        <v>#N/A</v>
      </c>
      <c r="J872">
        <v>0</v>
      </c>
      <c r="K872">
        <v>0</v>
      </c>
      <c r="L872">
        <v>0</v>
      </c>
      <c r="M872">
        <v>0</v>
      </c>
      <c r="N872">
        <v>0</v>
      </c>
      <c r="O872">
        <v>0</v>
      </c>
      <c r="P872" t="e">
        <v>#N/A</v>
      </c>
      <c r="Q872">
        <v>0</v>
      </c>
      <c r="R872" t="e">
        <v>#N/A</v>
      </c>
    </row>
    <row r="873" spans="8:18" hidden="1">
      <c r="H873" t="e">
        <v>#N/A</v>
      </c>
      <c r="J873">
        <v>0</v>
      </c>
      <c r="K873">
        <v>0</v>
      </c>
      <c r="L873">
        <v>0</v>
      </c>
      <c r="M873">
        <v>0</v>
      </c>
      <c r="N873">
        <v>0</v>
      </c>
      <c r="O873">
        <v>0</v>
      </c>
      <c r="P873" t="e">
        <v>#N/A</v>
      </c>
      <c r="Q873">
        <v>0</v>
      </c>
      <c r="R873" t="e">
        <v>#N/A</v>
      </c>
    </row>
    <row r="874" spans="8:18" hidden="1">
      <c r="H874" t="e">
        <v>#N/A</v>
      </c>
      <c r="J874">
        <v>0</v>
      </c>
      <c r="K874">
        <v>0</v>
      </c>
      <c r="L874">
        <v>0</v>
      </c>
      <c r="M874">
        <v>0</v>
      </c>
      <c r="N874">
        <v>0</v>
      </c>
      <c r="O874">
        <v>0</v>
      </c>
      <c r="P874" t="e">
        <v>#N/A</v>
      </c>
      <c r="Q874">
        <v>0</v>
      </c>
      <c r="R874" t="e">
        <v>#N/A</v>
      </c>
    </row>
    <row r="875" spans="8:18" hidden="1">
      <c r="H875" t="e">
        <v>#N/A</v>
      </c>
      <c r="J875">
        <v>0</v>
      </c>
      <c r="K875">
        <v>0</v>
      </c>
      <c r="L875">
        <v>0</v>
      </c>
      <c r="M875">
        <v>0</v>
      </c>
      <c r="N875">
        <v>0</v>
      </c>
      <c r="O875">
        <v>0</v>
      </c>
      <c r="P875" t="e">
        <v>#N/A</v>
      </c>
      <c r="Q875">
        <v>0</v>
      </c>
      <c r="R875" t="e">
        <v>#N/A</v>
      </c>
    </row>
    <row r="876" spans="8:18" hidden="1">
      <c r="H876" t="e">
        <v>#N/A</v>
      </c>
      <c r="J876">
        <v>0</v>
      </c>
      <c r="K876">
        <v>0</v>
      </c>
      <c r="L876">
        <v>0</v>
      </c>
      <c r="M876">
        <v>0</v>
      </c>
      <c r="N876">
        <v>0</v>
      </c>
      <c r="O876">
        <v>0</v>
      </c>
      <c r="P876" t="e">
        <v>#N/A</v>
      </c>
      <c r="Q876">
        <v>0</v>
      </c>
      <c r="R876" t="e">
        <v>#N/A</v>
      </c>
    </row>
    <row r="877" spans="8:18" hidden="1">
      <c r="H877" t="e">
        <v>#N/A</v>
      </c>
      <c r="J877">
        <v>0</v>
      </c>
      <c r="K877">
        <v>0</v>
      </c>
      <c r="L877">
        <v>0</v>
      </c>
      <c r="M877">
        <v>0</v>
      </c>
      <c r="N877">
        <v>0</v>
      </c>
      <c r="O877">
        <v>0</v>
      </c>
      <c r="P877" t="e">
        <v>#N/A</v>
      </c>
      <c r="Q877">
        <v>0</v>
      </c>
      <c r="R877" t="e">
        <v>#N/A</v>
      </c>
    </row>
    <row r="878" spans="8:18" hidden="1">
      <c r="H878" t="e">
        <v>#N/A</v>
      </c>
      <c r="J878">
        <v>0</v>
      </c>
      <c r="K878">
        <v>0</v>
      </c>
      <c r="L878">
        <v>0</v>
      </c>
      <c r="M878">
        <v>0</v>
      </c>
      <c r="N878">
        <v>0</v>
      </c>
      <c r="O878">
        <v>0</v>
      </c>
      <c r="P878" t="e">
        <v>#N/A</v>
      </c>
      <c r="Q878">
        <v>0</v>
      </c>
      <c r="R878" t="e">
        <v>#N/A</v>
      </c>
    </row>
    <row r="879" spans="8:18" hidden="1">
      <c r="H879" t="e">
        <v>#N/A</v>
      </c>
      <c r="J879">
        <v>0</v>
      </c>
      <c r="K879">
        <v>0</v>
      </c>
      <c r="L879">
        <v>0</v>
      </c>
      <c r="M879">
        <v>0</v>
      </c>
      <c r="N879">
        <v>0</v>
      </c>
      <c r="O879">
        <v>0</v>
      </c>
      <c r="P879" t="e">
        <v>#N/A</v>
      </c>
      <c r="Q879">
        <v>0</v>
      </c>
      <c r="R879" t="e">
        <v>#N/A</v>
      </c>
    </row>
    <row r="880" spans="8:18" hidden="1">
      <c r="H880" t="e">
        <v>#N/A</v>
      </c>
      <c r="J880">
        <v>0</v>
      </c>
      <c r="K880">
        <v>0</v>
      </c>
      <c r="L880">
        <v>0</v>
      </c>
      <c r="M880">
        <v>0</v>
      </c>
      <c r="N880">
        <v>0</v>
      </c>
      <c r="O880">
        <v>0</v>
      </c>
      <c r="P880" t="e">
        <v>#N/A</v>
      </c>
      <c r="Q880">
        <v>0</v>
      </c>
      <c r="R880" t="e">
        <v>#N/A</v>
      </c>
    </row>
    <row r="881" spans="8:18" hidden="1">
      <c r="H881" t="e">
        <v>#N/A</v>
      </c>
      <c r="J881">
        <v>0</v>
      </c>
      <c r="K881">
        <v>0</v>
      </c>
      <c r="L881">
        <v>0</v>
      </c>
      <c r="M881">
        <v>0</v>
      </c>
      <c r="N881">
        <v>0</v>
      </c>
      <c r="O881">
        <v>0</v>
      </c>
      <c r="P881" t="e">
        <v>#N/A</v>
      </c>
      <c r="Q881">
        <v>0</v>
      </c>
      <c r="R881" t="e">
        <v>#N/A</v>
      </c>
    </row>
    <row r="882" spans="8:18" hidden="1">
      <c r="H882" t="e">
        <v>#N/A</v>
      </c>
      <c r="J882">
        <v>0</v>
      </c>
      <c r="K882">
        <v>0</v>
      </c>
      <c r="L882">
        <v>0</v>
      </c>
      <c r="M882">
        <v>0</v>
      </c>
      <c r="N882">
        <v>0</v>
      </c>
      <c r="O882">
        <v>0</v>
      </c>
      <c r="P882" t="e">
        <v>#N/A</v>
      </c>
      <c r="Q882">
        <v>0</v>
      </c>
      <c r="R882" t="e">
        <v>#N/A</v>
      </c>
    </row>
    <row r="883" spans="8:18" hidden="1">
      <c r="H883" t="e">
        <v>#N/A</v>
      </c>
      <c r="J883">
        <v>0</v>
      </c>
      <c r="K883">
        <v>0</v>
      </c>
      <c r="L883">
        <v>0</v>
      </c>
      <c r="M883">
        <v>0</v>
      </c>
      <c r="N883">
        <v>0</v>
      </c>
      <c r="O883">
        <v>0</v>
      </c>
      <c r="P883" t="e">
        <v>#N/A</v>
      </c>
      <c r="Q883">
        <v>0</v>
      </c>
      <c r="R883" t="e">
        <v>#N/A</v>
      </c>
    </row>
    <row r="884" spans="8:18" hidden="1">
      <c r="H884" t="e">
        <v>#N/A</v>
      </c>
      <c r="J884">
        <v>0</v>
      </c>
      <c r="K884">
        <v>0</v>
      </c>
      <c r="L884">
        <v>0</v>
      </c>
      <c r="M884">
        <v>0</v>
      </c>
      <c r="N884">
        <v>0</v>
      </c>
      <c r="O884">
        <v>0</v>
      </c>
      <c r="P884" t="e">
        <v>#N/A</v>
      </c>
      <c r="Q884">
        <v>0</v>
      </c>
      <c r="R884" t="e">
        <v>#N/A</v>
      </c>
    </row>
    <row r="885" spans="8:18" hidden="1">
      <c r="H885" t="e">
        <v>#N/A</v>
      </c>
      <c r="J885">
        <v>0</v>
      </c>
      <c r="K885">
        <v>0</v>
      </c>
      <c r="L885">
        <v>0</v>
      </c>
      <c r="M885">
        <v>0</v>
      </c>
      <c r="N885">
        <v>0</v>
      </c>
      <c r="O885">
        <v>0</v>
      </c>
      <c r="P885" t="e">
        <v>#N/A</v>
      </c>
      <c r="Q885">
        <v>0</v>
      </c>
      <c r="R885" t="e">
        <v>#N/A</v>
      </c>
    </row>
    <row r="886" spans="8:18" hidden="1">
      <c r="H886" t="e">
        <v>#N/A</v>
      </c>
      <c r="J886">
        <v>0</v>
      </c>
      <c r="K886">
        <v>0</v>
      </c>
      <c r="L886">
        <v>0</v>
      </c>
      <c r="M886">
        <v>0</v>
      </c>
      <c r="N886">
        <v>0</v>
      </c>
      <c r="O886">
        <v>0</v>
      </c>
      <c r="P886" t="e">
        <v>#N/A</v>
      </c>
      <c r="Q886">
        <v>0</v>
      </c>
      <c r="R886" t="e">
        <v>#N/A</v>
      </c>
    </row>
    <row r="887" spans="8:18" hidden="1">
      <c r="H887" t="e">
        <v>#N/A</v>
      </c>
      <c r="J887">
        <v>0</v>
      </c>
      <c r="K887">
        <v>0</v>
      </c>
      <c r="L887">
        <v>0</v>
      </c>
      <c r="M887">
        <v>0</v>
      </c>
      <c r="N887">
        <v>0</v>
      </c>
      <c r="O887">
        <v>0</v>
      </c>
      <c r="P887" t="e">
        <v>#N/A</v>
      </c>
      <c r="Q887">
        <v>0</v>
      </c>
      <c r="R887" t="e">
        <v>#N/A</v>
      </c>
    </row>
    <row r="888" spans="8:18" hidden="1">
      <c r="H888" t="e">
        <v>#N/A</v>
      </c>
      <c r="J888">
        <v>0</v>
      </c>
      <c r="K888">
        <v>0</v>
      </c>
      <c r="L888">
        <v>0</v>
      </c>
      <c r="M888">
        <v>0</v>
      </c>
      <c r="N888">
        <v>0</v>
      </c>
      <c r="O888">
        <v>0</v>
      </c>
      <c r="P888" t="e">
        <v>#N/A</v>
      </c>
      <c r="Q888">
        <v>0</v>
      </c>
      <c r="R888" t="e">
        <v>#N/A</v>
      </c>
    </row>
    <row r="889" spans="8:18" hidden="1">
      <c r="H889" t="e">
        <v>#N/A</v>
      </c>
      <c r="J889">
        <v>0</v>
      </c>
      <c r="K889">
        <v>0</v>
      </c>
      <c r="L889">
        <v>0</v>
      </c>
      <c r="M889">
        <v>0</v>
      </c>
      <c r="N889">
        <v>0</v>
      </c>
      <c r="O889">
        <v>0</v>
      </c>
      <c r="P889" t="e">
        <v>#N/A</v>
      </c>
      <c r="Q889">
        <v>0</v>
      </c>
      <c r="R889" t="e">
        <v>#N/A</v>
      </c>
    </row>
    <row r="890" spans="8:18" hidden="1">
      <c r="H890" t="e">
        <v>#N/A</v>
      </c>
      <c r="J890">
        <v>0</v>
      </c>
      <c r="K890">
        <v>0</v>
      </c>
      <c r="L890">
        <v>0</v>
      </c>
      <c r="M890">
        <v>0</v>
      </c>
      <c r="N890">
        <v>0</v>
      </c>
      <c r="O890">
        <v>0</v>
      </c>
      <c r="P890" t="e">
        <v>#N/A</v>
      </c>
      <c r="Q890">
        <v>0</v>
      </c>
      <c r="R890" t="e">
        <v>#N/A</v>
      </c>
    </row>
    <row r="891" spans="8:18" hidden="1">
      <c r="H891" t="e">
        <v>#N/A</v>
      </c>
      <c r="J891">
        <v>0</v>
      </c>
      <c r="K891">
        <v>0</v>
      </c>
      <c r="L891">
        <v>0</v>
      </c>
      <c r="M891">
        <v>0</v>
      </c>
      <c r="N891">
        <v>0</v>
      </c>
      <c r="O891">
        <v>0</v>
      </c>
      <c r="P891" t="e">
        <v>#N/A</v>
      </c>
      <c r="Q891">
        <v>0</v>
      </c>
      <c r="R891" t="e">
        <v>#N/A</v>
      </c>
    </row>
    <row r="892" spans="8:18" hidden="1">
      <c r="H892" t="e">
        <v>#N/A</v>
      </c>
      <c r="J892">
        <v>0</v>
      </c>
      <c r="K892">
        <v>0</v>
      </c>
      <c r="L892">
        <v>0</v>
      </c>
      <c r="M892">
        <v>0</v>
      </c>
      <c r="N892">
        <v>0</v>
      </c>
      <c r="O892">
        <v>0</v>
      </c>
      <c r="P892" t="e">
        <v>#N/A</v>
      </c>
      <c r="Q892">
        <v>0</v>
      </c>
      <c r="R892" t="e">
        <v>#N/A</v>
      </c>
    </row>
    <row r="893" spans="8:18" hidden="1">
      <c r="H893" t="e">
        <v>#N/A</v>
      </c>
      <c r="J893">
        <v>0</v>
      </c>
      <c r="K893">
        <v>0</v>
      </c>
      <c r="L893">
        <v>0</v>
      </c>
      <c r="M893">
        <v>0</v>
      </c>
      <c r="N893">
        <v>0</v>
      </c>
      <c r="O893">
        <v>0</v>
      </c>
      <c r="P893" t="e">
        <v>#N/A</v>
      </c>
      <c r="Q893">
        <v>0</v>
      </c>
      <c r="R893" t="e">
        <v>#N/A</v>
      </c>
    </row>
    <row r="894" spans="8:18" hidden="1">
      <c r="H894" t="e">
        <v>#N/A</v>
      </c>
      <c r="J894">
        <v>0</v>
      </c>
      <c r="K894">
        <v>0</v>
      </c>
      <c r="L894">
        <v>0</v>
      </c>
      <c r="M894">
        <v>0</v>
      </c>
      <c r="N894">
        <v>0</v>
      </c>
      <c r="O894">
        <v>0</v>
      </c>
      <c r="P894" t="e">
        <v>#N/A</v>
      </c>
      <c r="Q894">
        <v>0</v>
      </c>
      <c r="R894" t="e">
        <v>#N/A</v>
      </c>
    </row>
    <row r="895" spans="8:18" hidden="1">
      <c r="H895" t="e">
        <v>#N/A</v>
      </c>
      <c r="J895">
        <v>0</v>
      </c>
      <c r="K895">
        <v>0</v>
      </c>
      <c r="L895">
        <v>0</v>
      </c>
      <c r="M895">
        <v>0</v>
      </c>
      <c r="N895">
        <v>0</v>
      </c>
      <c r="O895">
        <v>0</v>
      </c>
      <c r="P895" t="e">
        <v>#N/A</v>
      </c>
      <c r="Q895">
        <v>0</v>
      </c>
      <c r="R895" t="e">
        <v>#N/A</v>
      </c>
    </row>
    <row r="896" spans="8:18" hidden="1">
      <c r="H896" t="e">
        <v>#N/A</v>
      </c>
      <c r="J896">
        <v>0</v>
      </c>
      <c r="K896">
        <v>0</v>
      </c>
      <c r="L896">
        <v>0</v>
      </c>
      <c r="M896">
        <v>0</v>
      </c>
      <c r="N896">
        <v>0</v>
      </c>
      <c r="O896">
        <v>0</v>
      </c>
      <c r="P896" t="e">
        <v>#N/A</v>
      </c>
      <c r="Q896">
        <v>0</v>
      </c>
      <c r="R896" t="e">
        <v>#N/A</v>
      </c>
    </row>
    <row r="897" spans="8:18" hidden="1">
      <c r="H897" t="e">
        <v>#N/A</v>
      </c>
      <c r="J897">
        <v>0</v>
      </c>
      <c r="K897">
        <v>0</v>
      </c>
      <c r="L897">
        <v>0</v>
      </c>
      <c r="M897">
        <v>0</v>
      </c>
      <c r="N897">
        <v>0</v>
      </c>
      <c r="O897">
        <v>0</v>
      </c>
      <c r="P897" t="e">
        <v>#N/A</v>
      </c>
      <c r="Q897">
        <v>0</v>
      </c>
      <c r="R897" t="e">
        <v>#N/A</v>
      </c>
    </row>
    <row r="898" spans="8:18" hidden="1">
      <c r="H898" t="e">
        <v>#N/A</v>
      </c>
      <c r="J898">
        <v>0</v>
      </c>
      <c r="K898">
        <v>0</v>
      </c>
      <c r="L898">
        <v>0</v>
      </c>
      <c r="M898">
        <v>0</v>
      </c>
      <c r="N898">
        <v>0</v>
      </c>
      <c r="O898">
        <v>0</v>
      </c>
      <c r="P898" t="e">
        <v>#N/A</v>
      </c>
      <c r="Q898">
        <v>0</v>
      </c>
      <c r="R898" t="e">
        <v>#N/A</v>
      </c>
    </row>
    <row r="899" spans="8:18" hidden="1">
      <c r="H899" t="e">
        <v>#N/A</v>
      </c>
      <c r="J899">
        <v>0</v>
      </c>
      <c r="K899">
        <v>0</v>
      </c>
      <c r="L899">
        <v>0</v>
      </c>
      <c r="M899">
        <v>0</v>
      </c>
      <c r="N899">
        <v>0</v>
      </c>
      <c r="O899">
        <v>0</v>
      </c>
      <c r="P899" t="e">
        <v>#N/A</v>
      </c>
      <c r="Q899">
        <v>0</v>
      </c>
      <c r="R899" t="e">
        <v>#N/A</v>
      </c>
    </row>
    <row r="900" spans="8:18" hidden="1">
      <c r="H900" t="e">
        <v>#N/A</v>
      </c>
      <c r="J900">
        <v>0</v>
      </c>
      <c r="K900">
        <v>0</v>
      </c>
      <c r="L900">
        <v>0</v>
      </c>
      <c r="M900">
        <v>0</v>
      </c>
      <c r="N900">
        <v>0</v>
      </c>
      <c r="O900">
        <v>0</v>
      </c>
      <c r="P900" t="e">
        <v>#N/A</v>
      </c>
      <c r="Q900">
        <v>0</v>
      </c>
      <c r="R900" t="e">
        <v>#N/A</v>
      </c>
    </row>
    <row r="901" spans="8:18" hidden="1">
      <c r="H901" t="e">
        <v>#N/A</v>
      </c>
      <c r="J901">
        <v>0</v>
      </c>
      <c r="K901">
        <v>0</v>
      </c>
      <c r="L901">
        <v>0</v>
      </c>
      <c r="M901">
        <v>0</v>
      </c>
      <c r="N901">
        <v>0</v>
      </c>
      <c r="O901">
        <v>0</v>
      </c>
      <c r="P901" t="e">
        <v>#N/A</v>
      </c>
      <c r="Q901">
        <v>0</v>
      </c>
      <c r="R901" t="e">
        <v>#N/A</v>
      </c>
    </row>
    <row r="902" spans="8:18" hidden="1">
      <c r="H902" t="e">
        <v>#N/A</v>
      </c>
      <c r="J902">
        <v>0</v>
      </c>
      <c r="K902">
        <v>0</v>
      </c>
      <c r="L902">
        <v>0</v>
      </c>
      <c r="M902">
        <v>0</v>
      </c>
      <c r="N902">
        <v>0</v>
      </c>
      <c r="O902">
        <v>0</v>
      </c>
      <c r="P902" t="e">
        <v>#N/A</v>
      </c>
      <c r="Q902">
        <v>0</v>
      </c>
      <c r="R902" t="e">
        <v>#N/A</v>
      </c>
    </row>
    <row r="903" spans="8:18" hidden="1">
      <c r="H903" t="e">
        <v>#N/A</v>
      </c>
      <c r="J903">
        <v>0</v>
      </c>
      <c r="K903">
        <v>0</v>
      </c>
      <c r="L903">
        <v>0</v>
      </c>
      <c r="M903">
        <v>0</v>
      </c>
      <c r="N903">
        <v>0</v>
      </c>
      <c r="O903">
        <v>0</v>
      </c>
      <c r="P903" t="e">
        <v>#N/A</v>
      </c>
      <c r="Q903">
        <v>0</v>
      </c>
      <c r="R903" t="e">
        <v>#N/A</v>
      </c>
    </row>
    <row r="904" spans="8:18" hidden="1">
      <c r="H904" t="e">
        <v>#N/A</v>
      </c>
      <c r="J904">
        <v>0</v>
      </c>
      <c r="K904">
        <v>0</v>
      </c>
      <c r="L904">
        <v>0</v>
      </c>
      <c r="M904">
        <v>0</v>
      </c>
      <c r="N904">
        <v>0</v>
      </c>
      <c r="O904">
        <v>0</v>
      </c>
      <c r="P904" t="e">
        <v>#N/A</v>
      </c>
      <c r="Q904">
        <v>0</v>
      </c>
      <c r="R904" t="e">
        <v>#N/A</v>
      </c>
    </row>
    <row r="905" spans="8:18" hidden="1">
      <c r="H905" t="e">
        <v>#N/A</v>
      </c>
      <c r="J905">
        <v>0</v>
      </c>
      <c r="K905">
        <v>0</v>
      </c>
      <c r="L905">
        <v>0</v>
      </c>
      <c r="M905">
        <v>0</v>
      </c>
      <c r="N905">
        <v>0</v>
      </c>
      <c r="O905">
        <v>0</v>
      </c>
      <c r="P905" t="e">
        <v>#N/A</v>
      </c>
      <c r="Q905">
        <v>0</v>
      </c>
      <c r="R905" t="e">
        <v>#N/A</v>
      </c>
    </row>
    <row r="906" spans="8:18" hidden="1">
      <c r="H906" t="e">
        <v>#N/A</v>
      </c>
      <c r="J906">
        <v>0</v>
      </c>
      <c r="K906">
        <v>0</v>
      </c>
      <c r="L906">
        <v>0</v>
      </c>
      <c r="M906">
        <v>0</v>
      </c>
      <c r="N906">
        <v>0</v>
      </c>
      <c r="O906">
        <v>0</v>
      </c>
      <c r="P906" t="e">
        <v>#N/A</v>
      </c>
      <c r="Q906">
        <v>0</v>
      </c>
      <c r="R906" t="e">
        <v>#N/A</v>
      </c>
    </row>
    <row r="907" spans="8:18" hidden="1">
      <c r="H907" t="e">
        <v>#N/A</v>
      </c>
      <c r="J907">
        <v>0</v>
      </c>
      <c r="K907">
        <v>0</v>
      </c>
      <c r="L907">
        <v>0</v>
      </c>
      <c r="M907">
        <v>0</v>
      </c>
      <c r="N907">
        <v>0</v>
      </c>
      <c r="O907">
        <v>0</v>
      </c>
      <c r="P907" t="e">
        <v>#N/A</v>
      </c>
      <c r="Q907">
        <v>0</v>
      </c>
      <c r="R907" t="e">
        <v>#N/A</v>
      </c>
    </row>
    <row r="908" spans="8:18" hidden="1">
      <c r="H908" t="e">
        <v>#N/A</v>
      </c>
      <c r="J908">
        <v>0</v>
      </c>
      <c r="K908">
        <v>0</v>
      </c>
      <c r="L908">
        <v>0</v>
      </c>
      <c r="M908">
        <v>0</v>
      </c>
      <c r="N908">
        <v>0</v>
      </c>
      <c r="O908">
        <v>0</v>
      </c>
      <c r="P908" t="e">
        <v>#N/A</v>
      </c>
      <c r="Q908">
        <v>0</v>
      </c>
      <c r="R908" t="e">
        <v>#N/A</v>
      </c>
    </row>
    <row r="909" spans="8:18" hidden="1">
      <c r="H909" t="e">
        <v>#N/A</v>
      </c>
      <c r="J909">
        <v>0</v>
      </c>
      <c r="K909">
        <v>0</v>
      </c>
      <c r="L909">
        <v>0</v>
      </c>
      <c r="M909">
        <v>0</v>
      </c>
      <c r="N909">
        <v>0</v>
      </c>
      <c r="O909">
        <v>0</v>
      </c>
      <c r="P909" t="e">
        <v>#N/A</v>
      </c>
      <c r="Q909">
        <v>0</v>
      </c>
      <c r="R909" t="e">
        <v>#N/A</v>
      </c>
    </row>
    <row r="910" spans="8:18" hidden="1">
      <c r="H910" t="e">
        <v>#N/A</v>
      </c>
      <c r="J910">
        <v>0</v>
      </c>
      <c r="K910">
        <v>0</v>
      </c>
      <c r="L910">
        <v>0</v>
      </c>
      <c r="M910">
        <v>0</v>
      </c>
      <c r="N910">
        <v>0</v>
      </c>
      <c r="O910">
        <v>0</v>
      </c>
      <c r="P910" t="e">
        <v>#N/A</v>
      </c>
      <c r="Q910">
        <v>0</v>
      </c>
      <c r="R910" t="e">
        <v>#N/A</v>
      </c>
    </row>
    <row r="911" spans="8:18" hidden="1">
      <c r="H911" t="e">
        <v>#N/A</v>
      </c>
      <c r="J911">
        <v>0</v>
      </c>
      <c r="K911">
        <v>0</v>
      </c>
      <c r="L911">
        <v>0</v>
      </c>
      <c r="M911">
        <v>0</v>
      </c>
      <c r="N911">
        <v>0</v>
      </c>
      <c r="O911">
        <v>0</v>
      </c>
      <c r="P911" t="e">
        <v>#N/A</v>
      </c>
      <c r="Q911">
        <v>0</v>
      </c>
      <c r="R911" t="e">
        <v>#N/A</v>
      </c>
    </row>
    <row r="912" spans="8:18" hidden="1">
      <c r="H912" t="e">
        <v>#N/A</v>
      </c>
      <c r="J912">
        <v>0</v>
      </c>
      <c r="K912">
        <v>0</v>
      </c>
      <c r="L912">
        <v>0</v>
      </c>
      <c r="M912">
        <v>0</v>
      </c>
      <c r="N912">
        <v>0</v>
      </c>
      <c r="O912">
        <v>0</v>
      </c>
      <c r="P912" t="e">
        <v>#N/A</v>
      </c>
      <c r="Q912">
        <v>0</v>
      </c>
      <c r="R912" t="e">
        <v>#N/A</v>
      </c>
    </row>
    <row r="913" spans="8:18" hidden="1">
      <c r="H913" t="e">
        <v>#N/A</v>
      </c>
      <c r="J913">
        <v>0</v>
      </c>
      <c r="K913">
        <v>0</v>
      </c>
      <c r="L913">
        <v>0</v>
      </c>
      <c r="M913">
        <v>0</v>
      </c>
      <c r="N913">
        <v>0</v>
      </c>
      <c r="O913">
        <v>0</v>
      </c>
      <c r="P913" t="e">
        <v>#N/A</v>
      </c>
      <c r="Q913">
        <v>0</v>
      </c>
      <c r="R913" t="e">
        <v>#N/A</v>
      </c>
    </row>
    <row r="914" spans="8:18" hidden="1">
      <c r="H914" t="e">
        <v>#N/A</v>
      </c>
      <c r="J914">
        <v>0</v>
      </c>
      <c r="K914">
        <v>0</v>
      </c>
      <c r="L914">
        <v>0</v>
      </c>
      <c r="M914">
        <v>0</v>
      </c>
      <c r="N914">
        <v>0</v>
      </c>
      <c r="O914">
        <v>0</v>
      </c>
      <c r="P914" t="e">
        <v>#N/A</v>
      </c>
      <c r="Q914">
        <v>0</v>
      </c>
      <c r="R914" t="e">
        <v>#N/A</v>
      </c>
    </row>
    <row r="915" spans="8:18" hidden="1">
      <c r="H915" t="e">
        <v>#N/A</v>
      </c>
      <c r="J915">
        <v>0</v>
      </c>
      <c r="K915">
        <v>0</v>
      </c>
      <c r="L915">
        <v>0</v>
      </c>
      <c r="M915">
        <v>0</v>
      </c>
      <c r="N915">
        <v>0</v>
      </c>
      <c r="O915">
        <v>0</v>
      </c>
      <c r="P915" t="e">
        <v>#N/A</v>
      </c>
      <c r="Q915">
        <v>0</v>
      </c>
      <c r="R915" t="e">
        <v>#N/A</v>
      </c>
    </row>
    <row r="916" spans="8:18" hidden="1">
      <c r="H916" t="e">
        <v>#N/A</v>
      </c>
      <c r="J916">
        <v>0</v>
      </c>
      <c r="K916">
        <v>0</v>
      </c>
      <c r="L916">
        <v>0</v>
      </c>
      <c r="M916">
        <v>0</v>
      </c>
      <c r="N916">
        <v>0</v>
      </c>
      <c r="O916">
        <v>0</v>
      </c>
      <c r="P916" t="e">
        <v>#N/A</v>
      </c>
      <c r="Q916">
        <v>0</v>
      </c>
      <c r="R916" t="e">
        <v>#N/A</v>
      </c>
    </row>
    <row r="917" spans="8:18" hidden="1">
      <c r="H917" t="e">
        <v>#N/A</v>
      </c>
      <c r="J917">
        <v>0</v>
      </c>
      <c r="K917">
        <v>0</v>
      </c>
      <c r="L917">
        <v>0</v>
      </c>
      <c r="M917">
        <v>0</v>
      </c>
      <c r="N917">
        <v>0</v>
      </c>
      <c r="O917">
        <v>0</v>
      </c>
      <c r="P917" t="e">
        <v>#N/A</v>
      </c>
      <c r="Q917">
        <v>0</v>
      </c>
      <c r="R917" t="e">
        <v>#N/A</v>
      </c>
    </row>
    <row r="918" spans="8:18" hidden="1">
      <c r="H918" t="e">
        <v>#N/A</v>
      </c>
      <c r="J918">
        <v>0</v>
      </c>
      <c r="K918">
        <v>0</v>
      </c>
      <c r="L918">
        <v>0</v>
      </c>
      <c r="M918">
        <v>0</v>
      </c>
      <c r="N918">
        <v>0</v>
      </c>
      <c r="O918">
        <v>0</v>
      </c>
      <c r="P918" t="e">
        <v>#N/A</v>
      </c>
      <c r="Q918">
        <v>0</v>
      </c>
      <c r="R918" t="e">
        <v>#N/A</v>
      </c>
    </row>
    <row r="919" spans="8:18" hidden="1">
      <c r="H919" t="e">
        <v>#N/A</v>
      </c>
      <c r="J919">
        <v>0</v>
      </c>
      <c r="K919">
        <v>0</v>
      </c>
      <c r="L919">
        <v>0</v>
      </c>
      <c r="M919">
        <v>0</v>
      </c>
      <c r="N919">
        <v>0</v>
      </c>
      <c r="O919">
        <v>0</v>
      </c>
      <c r="P919" t="e">
        <v>#N/A</v>
      </c>
      <c r="Q919">
        <v>0</v>
      </c>
      <c r="R919" t="e">
        <v>#N/A</v>
      </c>
    </row>
    <row r="920" spans="8:18" hidden="1">
      <c r="H920" t="e">
        <v>#N/A</v>
      </c>
      <c r="J920">
        <v>0</v>
      </c>
      <c r="K920">
        <v>0</v>
      </c>
      <c r="L920">
        <v>0</v>
      </c>
      <c r="M920">
        <v>0</v>
      </c>
      <c r="N920">
        <v>0</v>
      </c>
      <c r="O920">
        <v>0</v>
      </c>
      <c r="P920" t="e">
        <v>#N/A</v>
      </c>
      <c r="Q920">
        <v>0</v>
      </c>
      <c r="R920" t="e">
        <v>#N/A</v>
      </c>
    </row>
    <row r="921" spans="8:18" hidden="1">
      <c r="H921" t="e">
        <v>#N/A</v>
      </c>
      <c r="J921">
        <v>0</v>
      </c>
      <c r="K921">
        <v>0</v>
      </c>
      <c r="L921">
        <v>0</v>
      </c>
      <c r="M921">
        <v>0</v>
      </c>
      <c r="N921">
        <v>0</v>
      </c>
      <c r="O921">
        <v>0</v>
      </c>
      <c r="P921" t="e">
        <v>#N/A</v>
      </c>
      <c r="Q921">
        <v>0</v>
      </c>
      <c r="R921" t="e">
        <v>#N/A</v>
      </c>
    </row>
    <row r="922" spans="8:18" hidden="1">
      <c r="H922" t="e">
        <v>#N/A</v>
      </c>
      <c r="J922">
        <v>0</v>
      </c>
      <c r="K922">
        <v>0</v>
      </c>
      <c r="L922">
        <v>0</v>
      </c>
      <c r="M922">
        <v>0</v>
      </c>
      <c r="N922">
        <v>0</v>
      </c>
      <c r="O922">
        <v>0</v>
      </c>
      <c r="P922" t="e">
        <v>#N/A</v>
      </c>
      <c r="Q922">
        <v>0</v>
      </c>
      <c r="R922" t="e">
        <v>#N/A</v>
      </c>
    </row>
    <row r="923" spans="8:18" hidden="1">
      <c r="H923" t="e">
        <v>#N/A</v>
      </c>
      <c r="J923">
        <v>0</v>
      </c>
      <c r="K923">
        <v>0</v>
      </c>
      <c r="L923">
        <v>0</v>
      </c>
      <c r="M923">
        <v>0</v>
      </c>
      <c r="N923">
        <v>0</v>
      </c>
      <c r="O923">
        <v>0</v>
      </c>
      <c r="P923" t="e">
        <v>#N/A</v>
      </c>
      <c r="Q923">
        <v>0</v>
      </c>
      <c r="R923" t="e">
        <v>#N/A</v>
      </c>
    </row>
    <row r="924" spans="8:18" hidden="1">
      <c r="H924" t="e">
        <v>#N/A</v>
      </c>
      <c r="J924">
        <v>0</v>
      </c>
      <c r="K924">
        <v>0</v>
      </c>
      <c r="L924">
        <v>0</v>
      </c>
      <c r="M924">
        <v>0</v>
      </c>
      <c r="N924">
        <v>0</v>
      </c>
      <c r="O924">
        <v>0</v>
      </c>
      <c r="P924" t="e">
        <v>#N/A</v>
      </c>
      <c r="Q924">
        <v>0</v>
      </c>
      <c r="R924" t="e">
        <v>#N/A</v>
      </c>
    </row>
    <row r="925" spans="8:18" hidden="1">
      <c r="H925" t="e">
        <v>#N/A</v>
      </c>
      <c r="J925">
        <v>0</v>
      </c>
      <c r="K925">
        <v>0</v>
      </c>
      <c r="L925">
        <v>0</v>
      </c>
      <c r="M925">
        <v>0</v>
      </c>
      <c r="N925">
        <v>0</v>
      </c>
      <c r="O925">
        <v>0</v>
      </c>
      <c r="P925" t="e">
        <v>#N/A</v>
      </c>
      <c r="Q925">
        <v>0</v>
      </c>
      <c r="R925" t="e">
        <v>#N/A</v>
      </c>
    </row>
    <row r="926" spans="8:18" hidden="1">
      <c r="H926" t="e">
        <v>#N/A</v>
      </c>
      <c r="J926">
        <v>0</v>
      </c>
      <c r="K926">
        <v>0</v>
      </c>
      <c r="L926">
        <v>0</v>
      </c>
      <c r="M926">
        <v>0</v>
      </c>
      <c r="N926">
        <v>0</v>
      </c>
      <c r="O926">
        <v>0</v>
      </c>
      <c r="P926" t="e">
        <v>#N/A</v>
      </c>
      <c r="Q926">
        <v>0</v>
      </c>
      <c r="R926" t="e">
        <v>#N/A</v>
      </c>
    </row>
    <row r="927" spans="8:18" hidden="1">
      <c r="H927" t="e">
        <v>#N/A</v>
      </c>
      <c r="J927">
        <v>0</v>
      </c>
      <c r="K927">
        <v>0</v>
      </c>
      <c r="L927">
        <v>0</v>
      </c>
      <c r="M927">
        <v>0</v>
      </c>
      <c r="N927">
        <v>0</v>
      </c>
      <c r="O927">
        <v>0</v>
      </c>
      <c r="P927" t="e">
        <v>#N/A</v>
      </c>
      <c r="Q927">
        <v>0</v>
      </c>
      <c r="R927" t="e">
        <v>#N/A</v>
      </c>
    </row>
    <row r="928" spans="8:18" hidden="1">
      <c r="H928" t="e">
        <v>#N/A</v>
      </c>
      <c r="J928">
        <v>0</v>
      </c>
      <c r="K928">
        <v>0</v>
      </c>
      <c r="L928">
        <v>0</v>
      </c>
      <c r="M928">
        <v>0</v>
      </c>
      <c r="N928">
        <v>0</v>
      </c>
      <c r="O928">
        <v>0</v>
      </c>
      <c r="P928" t="e">
        <v>#N/A</v>
      </c>
      <c r="Q928">
        <v>0</v>
      </c>
      <c r="R928" t="e">
        <v>#N/A</v>
      </c>
    </row>
    <row r="929" spans="8:18" hidden="1">
      <c r="H929" t="e">
        <v>#N/A</v>
      </c>
      <c r="J929">
        <v>0</v>
      </c>
      <c r="K929">
        <v>0</v>
      </c>
      <c r="L929">
        <v>0</v>
      </c>
      <c r="M929">
        <v>0</v>
      </c>
      <c r="N929">
        <v>0</v>
      </c>
      <c r="O929">
        <v>0</v>
      </c>
      <c r="P929" t="e">
        <v>#N/A</v>
      </c>
      <c r="Q929">
        <v>0</v>
      </c>
      <c r="R929" t="e">
        <v>#N/A</v>
      </c>
    </row>
    <row r="930" spans="8:18" hidden="1">
      <c r="H930" t="e">
        <v>#N/A</v>
      </c>
      <c r="J930">
        <v>0</v>
      </c>
      <c r="K930">
        <v>0</v>
      </c>
      <c r="L930">
        <v>0</v>
      </c>
      <c r="M930">
        <v>0</v>
      </c>
      <c r="N930">
        <v>0</v>
      </c>
      <c r="O930">
        <v>0</v>
      </c>
      <c r="P930" t="e">
        <v>#N/A</v>
      </c>
      <c r="Q930">
        <v>0</v>
      </c>
      <c r="R930" t="e">
        <v>#N/A</v>
      </c>
    </row>
    <row r="931" spans="8:18" hidden="1">
      <c r="H931" t="e">
        <v>#N/A</v>
      </c>
      <c r="J931">
        <v>0</v>
      </c>
      <c r="K931">
        <v>0</v>
      </c>
      <c r="L931">
        <v>0</v>
      </c>
      <c r="M931">
        <v>0</v>
      </c>
      <c r="N931">
        <v>0</v>
      </c>
      <c r="O931">
        <v>0</v>
      </c>
      <c r="P931" t="e">
        <v>#N/A</v>
      </c>
      <c r="Q931">
        <v>0</v>
      </c>
      <c r="R931" t="e">
        <v>#N/A</v>
      </c>
    </row>
    <row r="932" spans="8:18" hidden="1">
      <c r="H932" t="e">
        <v>#N/A</v>
      </c>
      <c r="J932">
        <v>0</v>
      </c>
      <c r="K932">
        <v>0</v>
      </c>
      <c r="L932">
        <v>0</v>
      </c>
      <c r="M932">
        <v>0</v>
      </c>
      <c r="N932">
        <v>0</v>
      </c>
      <c r="O932">
        <v>0</v>
      </c>
      <c r="P932" t="e">
        <v>#N/A</v>
      </c>
      <c r="Q932">
        <v>0</v>
      </c>
      <c r="R932" t="e">
        <v>#N/A</v>
      </c>
    </row>
    <row r="933" spans="8:18" hidden="1">
      <c r="H933" t="e">
        <v>#N/A</v>
      </c>
      <c r="J933">
        <v>0</v>
      </c>
      <c r="K933">
        <v>0</v>
      </c>
      <c r="L933">
        <v>0</v>
      </c>
      <c r="M933">
        <v>0</v>
      </c>
      <c r="N933">
        <v>0</v>
      </c>
      <c r="O933">
        <v>0</v>
      </c>
      <c r="P933" t="e">
        <v>#N/A</v>
      </c>
      <c r="Q933">
        <v>0</v>
      </c>
      <c r="R933" t="e">
        <v>#N/A</v>
      </c>
    </row>
    <row r="934" spans="8:18" hidden="1">
      <c r="H934" t="e">
        <v>#N/A</v>
      </c>
      <c r="J934">
        <v>0</v>
      </c>
      <c r="K934">
        <v>0</v>
      </c>
      <c r="L934">
        <v>0</v>
      </c>
      <c r="M934">
        <v>0</v>
      </c>
      <c r="N934">
        <v>0</v>
      </c>
      <c r="O934">
        <v>0</v>
      </c>
      <c r="P934" t="e">
        <v>#N/A</v>
      </c>
      <c r="Q934">
        <v>0</v>
      </c>
      <c r="R934" t="e">
        <v>#N/A</v>
      </c>
    </row>
    <row r="935" spans="8:18" hidden="1">
      <c r="H935" t="e">
        <v>#N/A</v>
      </c>
      <c r="J935">
        <v>0</v>
      </c>
      <c r="K935">
        <v>0</v>
      </c>
      <c r="L935">
        <v>0</v>
      </c>
      <c r="M935">
        <v>0</v>
      </c>
      <c r="N935">
        <v>0</v>
      </c>
      <c r="O935">
        <v>0</v>
      </c>
      <c r="P935" t="e">
        <v>#N/A</v>
      </c>
      <c r="Q935">
        <v>0</v>
      </c>
      <c r="R935" t="e">
        <v>#N/A</v>
      </c>
    </row>
    <row r="936" spans="8:18" hidden="1">
      <c r="H936" t="e">
        <v>#N/A</v>
      </c>
      <c r="J936">
        <v>0</v>
      </c>
      <c r="K936">
        <v>0</v>
      </c>
      <c r="L936">
        <v>0</v>
      </c>
      <c r="M936">
        <v>0</v>
      </c>
      <c r="N936">
        <v>0</v>
      </c>
      <c r="O936">
        <v>0</v>
      </c>
      <c r="P936" t="e">
        <v>#N/A</v>
      </c>
      <c r="Q936">
        <v>0</v>
      </c>
      <c r="R936" t="e">
        <v>#N/A</v>
      </c>
    </row>
    <row r="937" spans="8:18" hidden="1">
      <c r="H937" t="e">
        <v>#N/A</v>
      </c>
      <c r="J937">
        <v>0</v>
      </c>
      <c r="K937">
        <v>0</v>
      </c>
      <c r="L937">
        <v>0</v>
      </c>
      <c r="M937">
        <v>0</v>
      </c>
      <c r="N937">
        <v>0</v>
      </c>
      <c r="O937">
        <v>0</v>
      </c>
      <c r="P937" t="e">
        <v>#N/A</v>
      </c>
      <c r="Q937">
        <v>0</v>
      </c>
      <c r="R937" t="e">
        <v>#N/A</v>
      </c>
    </row>
    <row r="938" spans="8:18" hidden="1">
      <c r="H938" t="e">
        <v>#N/A</v>
      </c>
      <c r="J938">
        <v>0</v>
      </c>
      <c r="K938">
        <v>0</v>
      </c>
      <c r="L938">
        <v>0</v>
      </c>
      <c r="M938">
        <v>0</v>
      </c>
      <c r="N938">
        <v>0</v>
      </c>
      <c r="O938">
        <v>0</v>
      </c>
      <c r="P938" t="e">
        <v>#N/A</v>
      </c>
      <c r="Q938">
        <v>0</v>
      </c>
      <c r="R938" t="e">
        <v>#N/A</v>
      </c>
    </row>
    <row r="939" spans="8:18" hidden="1">
      <c r="H939" t="e">
        <v>#N/A</v>
      </c>
      <c r="J939">
        <v>0</v>
      </c>
      <c r="K939">
        <v>0</v>
      </c>
      <c r="L939">
        <v>0</v>
      </c>
      <c r="M939">
        <v>0</v>
      </c>
      <c r="N939">
        <v>0</v>
      </c>
      <c r="O939">
        <v>0</v>
      </c>
      <c r="P939" t="e">
        <v>#N/A</v>
      </c>
      <c r="Q939">
        <v>0</v>
      </c>
      <c r="R939" t="e">
        <v>#N/A</v>
      </c>
    </row>
    <row r="940" spans="8:18" hidden="1">
      <c r="H940" t="e">
        <v>#N/A</v>
      </c>
      <c r="J940">
        <v>0</v>
      </c>
      <c r="K940">
        <v>0</v>
      </c>
      <c r="L940">
        <v>0</v>
      </c>
      <c r="M940">
        <v>0</v>
      </c>
      <c r="N940">
        <v>0</v>
      </c>
      <c r="O940">
        <v>0</v>
      </c>
      <c r="P940" t="e">
        <v>#N/A</v>
      </c>
      <c r="Q940">
        <v>0</v>
      </c>
      <c r="R940" t="e">
        <v>#N/A</v>
      </c>
    </row>
    <row r="941" spans="8:18" hidden="1">
      <c r="H941" t="e">
        <v>#N/A</v>
      </c>
      <c r="J941">
        <v>0</v>
      </c>
      <c r="K941">
        <v>0</v>
      </c>
      <c r="L941">
        <v>0</v>
      </c>
      <c r="M941">
        <v>0</v>
      </c>
      <c r="N941">
        <v>0</v>
      </c>
      <c r="O941">
        <v>0</v>
      </c>
      <c r="P941" t="e">
        <v>#N/A</v>
      </c>
      <c r="Q941">
        <v>0</v>
      </c>
      <c r="R941" t="e">
        <v>#N/A</v>
      </c>
    </row>
    <row r="942" spans="8:18" hidden="1">
      <c r="H942" t="e">
        <v>#N/A</v>
      </c>
      <c r="J942">
        <v>0</v>
      </c>
      <c r="K942">
        <v>0</v>
      </c>
      <c r="L942">
        <v>0</v>
      </c>
      <c r="M942">
        <v>0</v>
      </c>
      <c r="N942">
        <v>0</v>
      </c>
      <c r="O942">
        <v>0</v>
      </c>
      <c r="P942" t="e">
        <v>#N/A</v>
      </c>
      <c r="Q942">
        <v>0</v>
      </c>
      <c r="R942" t="e">
        <v>#N/A</v>
      </c>
    </row>
    <row r="943" spans="8:18" hidden="1">
      <c r="H943" t="e">
        <v>#N/A</v>
      </c>
      <c r="J943">
        <v>0</v>
      </c>
      <c r="K943">
        <v>0</v>
      </c>
      <c r="L943">
        <v>0</v>
      </c>
      <c r="M943">
        <v>0</v>
      </c>
      <c r="N943">
        <v>0</v>
      </c>
      <c r="O943">
        <v>0</v>
      </c>
      <c r="P943" t="e">
        <v>#N/A</v>
      </c>
      <c r="Q943">
        <v>0</v>
      </c>
      <c r="R943" t="e">
        <v>#N/A</v>
      </c>
    </row>
    <row r="944" spans="8:18" hidden="1">
      <c r="H944" t="e">
        <v>#N/A</v>
      </c>
      <c r="J944">
        <v>0</v>
      </c>
      <c r="K944">
        <v>0</v>
      </c>
      <c r="L944">
        <v>0</v>
      </c>
      <c r="M944">
        <v>0</v>
      </c>
      <c r="N944">
        <v>0</v>
      </c>
      <c r="O944">
        <v>0</v>
      </c>
      <c r="P944" t="e">
        <v>#N/A</v>
      </c>
      <c r="Q944">
        <v>0</v>
      </c>
      <c r="R944" t="e">
        <v>#N/A</v>
      </c>
    </row>
    <row r="945" spans="8:18" hidden="1">
      <c r="H945" t="e">
        <v>#N/A</v>
      </c>
      <c r="J945">
        <v>0</v>
      </c>
      <c r="K945">
        <v>0</v>
      </c>
      <c r="L945">
        <v>0</v>
      </c>
      <c r="M945">
        <v>0</v>
      </c>
      <c r="N945">
        <v>0</v>
      </c>
      <c r="O945">
        <v>0</v>
      </c>
      <c r="P945" t="e">
        <v>#N/A</v>
      </c>
      <c r="Q945">
        <v>0</v>
      </c>
      <c r="R945" t="e">
        <v>#N/A</v>
      </c>
    </row>
    <row r="946" spans="8:18" hidden="1">
      <c r="H946" t="e">
        <v>#N/A</v>
      </c>
      <c r="J946">
        <v>0</v>
      </c>
      <c r="K946">
        <v>0</v>
      </c>
      <c r="L946">
        <v>0</v>
      </c>
      <c r="M946">
        <v>0</v>
      </c>
      <c r="N946">
        <v>0</v>
      </c>
      <c r="O946">
        <v>0</v>
      </c>
      <c r="P946" t="e">
        <v>#N/A</v>
      </c>
      <c r="Q946">
        <v>0</v>
      </c>
      <c r="R946" t="e">
        <v>#N/A</v>
      </c>
    </row>
    <row r="947" spans="8:18" hidden="1">
      <c r="H947" t="e">
        <v>#N/A</v>
      </c>
      <c r="J947">
        <v>0</v>
      </c>
      <c r="K947">
        <v>0</v>
      </c>
      <c r="L947">
        <v>0</v>
      </c>
      <c r="M947">
        <v>0</v>
      </c>
      <c r="N947">
        <v>0</v>
      </c>
      <c r="O947">
        <v>0</v>
      </c>
      <c r="P947" t="e">
        <v>#N/A</v>
      </c>
      <c r="Q947">
        <v>0</v>
      </c>
      <c r="R947" t="e">
        <v>#N/A</v>
      </c>
    </row>
    <row r="948" spans="8:18" hidden="1">
      <c r="H948" t="e">
        <v>#N/A</v>
      </c>
      <c r="J948">
        <v>0</v>
      </c>
      <c r="K948">
        <v>0</v>
      </c>
      <c r="L948">
        <v>0</v>
      </c>
      <c r="M948">
        <v>0</v>
      </c>
      <c r="N948">
        <v>0</v>
      </c>
      <c r="O948">
        <v>0</v>
      </c>
      <c r="P948" t="e">
        <v>#N/A</v>
      </c>
      <c r="Q948">
        <v>0</v>
      </c>
      <c r="R948" t="e">
        <v>#N/A</v>
      </c>
    </row>
    <row r="949" spans="8:18" hidden="1">
      <c r="H949" t="e">
        <v>#N/A</v>
      </c>
      <c r="J949">
        <v>0</v>
      </c>
      <c r="K949">
        <v>0</v>
      </c>
      <c r="L949">
        <v>0</v>
      </c>
      <c r="M949">
        <v>0</v>
      </c>
      <c r="N949">
        <v>0</v>
      </c>
      <c r="O949">
        <v>0</v>
      </c>
      <c r="P949" t="e">
        <v>#N/A</v>
      </c>
      <c r="Q949">
        <v>0</v>
      </c>
      <c r="R949" t="e">
        <v>#N/A</v>
      </c>
    </row>
    <row r="950" spans="8:18" hidden="1">
      <c r="H950" t="e">
        <v>#N/A</v>
      </c>
      <c r="J950">
        <v>0</v>
      </c>
      <c r="K950">
        <v>0</v>
      </c>
      <c r="L950">
        <v>0</v>
      </c>
      <c r="M950">
        <v>0</v>
      </c>
      <c r="N950">
        <v>0</v>
      </c>
      <c r="O950">
        <v>0</v>
      </c>
      <c r="P950" t="e">
        <v>#N/A</v>
      </c>
      <c r="Q950">
        <v>0</v>
      </c>
      <c r="R950" t="e">
        <v>#N/A</v>
      </c>
    </row>
    <row r="951" spans="8:18" hidden="1">
      <c r="H951" t="e">
        <v>#N/A</v>
      </c>
      <c r="J951">
        <v>0</v>
      </c>
      <c r="K951">
        <v>0</v>
      </c>
      <c r="L951">
        <v>0</v>
      </c>
      <c r="M951">
        <v>0</v>
      </c>
      <c r="N951">
        <v>0</v>
      </c>
      <c r="O951">
        <v>0</v>
      </c>
      <c r="P951" t="e">
        <v>#N/A</v>
      </c>
      <c r="Q951">
        <v>0</v>
      </c>
      <c r="R951" t="e">
        <v>#N/A</v>
      </c>
    </row>
    <row r="952" spans="8:18" hidden="1">
      <c r="H952" t="e">
        <v>#N/A</v>
      </c>
      <c r="J952">
        <v>0</v>
      </c>
      <c r="K952">
        <v>0</v>
      </c>
      <c r="L952">
        <v>0</v>
      </c>
      <c r="M952">
        <v>0</v>
      </c>
      <c r="N952">
        <v>0</v>
      </c>
      <c r="O952">
        <v>0</v>
      </c>
      <c r="P952" t="e">
        <v>#N/A</v>
      </c>
      <c r="Q952">
        <v>0</v>
      </c>
      <c r="R952" t="e">
        <v>#N/A</v>
      </c>
    </row>
    <row r="953" spans="8:18" hidden="1">
      <c r="H953" t="e">
        <v>#N/A</v>
      </c>
      <c r="J953">
        <v>0</v>
      </c>
      <c r="K953">
        <v>0</v>
      </c>
      <c r="L953">
        <v>0</v>
      </c>
      <c r="M953">
        <v>0</v>
      </c>
      <c r="N953">
        <v>0</v>
      </c>
      <c r="O953">
        <v>0</v>
      </c>
      <c r="P953" t="e">
        <v>#N/A</v>
      </c>
      <c r="Q953">
        <v>0</v>
      </c>
      <c r="R953" t="e">
        <v>#N/A</v>
      </c>
    </row>
    <row r="954" spans="8:18" hidden="1">
      <c r="H954" t="e">
        <v>#N/A</v>
      </c>
      <c r="J954">
        <v>0</v>
      </c>
      <c r="K954">
        <v>0</v>
      </c>
      <c r="L954">
        <v>0</v>
      </c>
      <c r="M954">
        <v>0</v>
      </c>
      <c r="N954">
        <v>0</v>
      </c>
      <c r="O954">
        <v>0</v>
      </c>
      <c r="P954" t="e">
        <v>#N/A</v>
      </c>
      <c r="Q954">
        <v>0</v>
      </c>
      <c r="R954" t="e">
        <v>#N/A</v>
      </c>
    </row>
    <row r="955" spans="8:18" hidden="1">
      <c r="H955" t="e">
        <v>#N/A</v>
      </c>
      <c r="J955">
        <v>0</v>
      </c>
      <c r="K955">
        <v>0</v>
      </c>
      <c r="L955">
        <v>0</v>
      </c>
      <c r="M955">
        <v>0</v>
      </c>
      <c r="N955">
        <v>0</v>
      </c>
      <c r="O955">
        <v>0</v>
      </c>
      <c r="P955" t="e">
        <v>#N/A</v>
      </c>
      <c r="Q955">
        <v>0</v>
      </c>
      <c r="R955" t="e">
        <v>#N/A</v>
      </c>
    </row>
    <row r="956" spans="8:18" hidden="1">
      <c r="H956" t="e">
        <v>#N/A</v>
      </c>
      <c r="J956">
        <v>0</v>
      </c>
      <c r="K956">
        <v>0</v>
      </c>
      <c r="L956">
        <v>0</v>
      </c>
      <c r="M956">
        <v>0</v>
      </c>
      <c r="N956">
        <v>0</v>
      </c>
      <c r="O956">
        <v>0</v>
      </c>
      <c r="P956" t="e">
        <v>#N/A</v>
      </c>
      <c r="Q956">
        <v>0</v>
      </c>
      <c r="R956" t="e">
        <v>#N/A</v>
      </c>
    </row>
    <row r="957" spans="8:18" hidden="1">
      <c r="H957" t="e">
        <v>#N/A</v>
      </c>
      <c r="J957">
        <v>0</v>
      </c>
      <c r="K957">
        <v>0</v>
      </c>
      <c r="L957">
        <v>0</v>
      </c>
      <c r="M957">
        <v>0</v>
      </c>
      <c r="N957">
        <v>0</v>
      </c>
      <c r="O957">
        <v>0</v>
      </c>
      <c r="P957" t="e">
        <v>#N/A</v>
      </c>
      <c r="Q957">
        <v>0</v>
      </c>
      <c r="R957" t="e">
        <v>#N/A</v>
      </c>
    </row>
    <row r="958" spans="8:18" hidden="1">
      <c r="H958" t="e">
        <v>#N/A</v>
      </c>
      <c r="J958">
        <v>0</v>
      </c>
      <c r="K958">
        <v>0</v>
      </c>
      <c r="L958">
        <v>0</v>
      </c>
      <c r="M958">
        <v>0</v>
      </c>
      <c r="N958">
        <v>0</v>
      </c>
      <c r="O958">
        <v>0</v>
      </c>
      <c r="P958" t="e">
        <v>#N/A</v>
      </c>
      <c r="Q958">
        <v>0</v>
      </c>
      <c r="R958" t="e">
        <v>#N/A</v>
      </c>
    </row>
    <row r="959" spans="8:18" hidden="1">
      <c r="H959" t="e">
        <v>#N/A</v>
      </c>
      <c r="J959">
        <v>0</v>
      </c>
      <c r="K959">
        <v>0</v>
      </c>
      <c r="L959">
        <v>0</v>
      </c>
      <c r="M959">
        <v>0</v>
      </c>
      <c r="N959">
        <v>0</v>
      </c>
      <c r="O959">
        <v>0</v>
      </c>
      <c r="P959" t="e">
        <v>#N/A</v>
      </c>
      <c r="Q959">
        <v>0</v>
      </c>
      <c r="R959" t="e">
        <v>#N/A</v>
      </c>
    </row>
    <row r="960" spans="8:18" hidden="1">
      <c r="H960" t="e">
        <v>#N/A</v>
      </c>
      <c r="J960">
        <v>0</v>
      </c>
      <c r="K960">
        <v>0</v>
      </c>
      <c r="L960">
        <v>0</v>
      </c>
      <c r="M960">
        <v>0</v>
      </c>
      <c r="N960">
        <v>0</v>
      </c>
      <c r="O960">
        <v>0</v>
      </c>
      <c r="P960" t="e">
        <v>#N/A</v>
      </c>
      <c r="Q960">
        <v>0</v>
      </c>
      <c r="R960" t="e">
        <v>#N/A</v>
      </c>
    </row>
    <row r="961" spans="8:18" hidden="1">
      <c r="H961" t="e">
        <v>#N/A</v>
      </c>
      <c r="J961">
        <v>0</v>
      </c>
      <c r="K961">
        <v>0</v>
      </c>
      <c r="L961">
        <v>0</v>
      </c>
      <c r="M961">
        <v>0</v>
      </c>
      <c r="N961">
        <v>0</v>
      </c>
      <c r="O961">
        <v>0</v>
      </c>
      <c r="P961" t="e">
        <v>#N/A</v>
      </c>
      <c r="Q961">
        <v>0</v>
      </c>
      <c r="R961" t="e">
        <v>#N/A</v>
      </c>
    </row>
    <row r="962" spans="8:18" hidden="1">
      <c r="H962" t="e">
        <v>#N/A</v>
      </c>
      <c r="J962">
        <v>0</v>
      </c>
      <c r="K962">
        <v>0</v>
      </c>
      <c r="L962">
        <v>0</v>
      </c>
      <c r="M962">
        <v>0</v>
      </c>
      <c r="N962">
        <v>0</v>
      </c>
      <c r="O962">
        <v>0</v>
      </c>
      <c r="P962" t="e">
        <v>#N/A</v>
      </c>
      <c r="Q962">
        <v>0</v>
      </c>
      <c r="R962" t="e">
        <v>#N/A</v>
      </c>
    </row>
    <row r="963" spans="8:18" hidden="1">
      <c r="H963" t="e">
        <v>#N/A</v>
      </c>
      <c r="J963">
        <v>0</v>
      </c>
      <c r="K963">
        <v>0</v>
      </c>
      <c r="L963">
        <v>0</v>
      </c>
      <c r="M963">
        <v>0</v>
      </c>
      <c r="N963">
        <v>0</v>
      </c>
      <c r="O963">
        <v>0</v>
      </c>
      <c r="P963" t="e">
        <v>#N/A</v>
      </c>
      <c r="Q963">
        <v>0</v>
      </c>
      <c r="R963" t="e">
        <v>#N/A</v>
      </c>
    </row>
    <row r="964" spans="8:18" hidden="1">
      <c r="H964" t="e">
        <v>#N/A</v>
      </c>
      <c r="J964">
        <v>0</v>
      </c>
      <c r="K964">
        <v>0</v>
      </c>
      <c r="L964">
        <v>0</v>
      </c>
      <c r="M964">
        <v>0</v>
      </c>
      <c r="N964">
        <v>0</v>
      </c>
      <c r="O964">
        <v>0</v>
      </c>
      <c r="P964" t="e">
        <v>#N/A</v>
      </c>
      <c r="Q964">
        <v>0</v>
      </c>
      <c r="R964" t="e">
        <v>#N/A</v>
      </c>
    </row>
    <row r="965" spans="8:18" hidden="1">
      <c r="H965" t="e">
        <v>#N/A</v>
      </c>
      <c r="J965">
        <v>0</v>
      </c>
      <c r="K965">
        <v>0</v>
      </c>
      <c r="L965">
        <v>0</v>
      </c>
      <c r="M965">
        <v>0</v>
      </c>
      <c r="N965">
        <v>0</v>
      </c>
      <c r="O965">
        <v>0</v>
      </c>
      <c r="P965" t="e">
        <v>#N/A</v>
      </c>
      <c r="Q965">
        <v>0</v>
      </c>
      <c r="R965" t="e">
        <v>#N/A</v>
      </c>
    </row>
    <row r="966" spans="8:18" hidden="1">
      <c r="H966" t="e">
        <v>#N/A</v>
      </c>
      <c r="J966">
        <v>0</v>
      </c>
      <c r="K966">
        <v>0</v>
      </c>
      <c r="L966">
        <v>0</v>
      </c>
      <c r="M966">
        <v>0</v>
      </c>
      <c r="N966">
        <v>0</v>
      </c>
      <c r="O966">
        <v>0</v>
      </c>
      <c r="P966" t="e">
        <v>#N/A</v>
      </c>
      <c r="Q966">
        <v>0</v>
      </c>
      <c r="R966" t="e">
        <v>#N/A</v>
      </c>
    </row>
    <row r="967" spans="8:18" hidden="1">
      <c r="H967" t="e">
        <v>#N/A</v>
      </c>
      <c r="J967">
        <v>0</v>
      </c>
      <c r="K967">
        <v>0</v>
      </c>
      <c r="L967">
        <v>0</v>
      </c>
      <c r="M967">
        <v>0</v>
      </c>
      <c r="N967">
        <v>0</v>
      </c>
      <c r="O967">
        <v>0</v>
      </c>
      <c r="P967" t="e">
        <v>#N/A</v>
      </c>
      <c r="Q967">
        <v>0</v>
      </c>
      <c r="R967" t="e">
        <v>#N/A</v>
      </c>
    </row>
    <row r="968" spans="8:18" hidden="1">
      <c r="H968" t="e">
        <v>#N/A</v>
      </c>
      <c r="J968">
        <v>0</v>
      </c>
      <c r="K968">
        <v>0</v>
      </c>
      <c r="L968">
        <v>0</v>
      </c>
      <c r="M968">
        <v>0</v>
      </c>
      <c r="N968">
        <v>0</v>
      </c>
      <c r="O968">
        <v>0</v>
      </c>
      <c r="P968" t="e">
        <v>#N/A</v>
      </c>
      <c r="Q968">
        <v>0</v>
      </c>
      <c r="R968" t="e">
        <v>#N/A</v>
      </c>
    </row>
    <row r="969" spans="8:18" hidden="1">
      <c r="H969" t="e">
        <v>#N/A</v>
      </c>
      <c r="J969">
        <v>0</v>
      </c>
      <c r="K969">
        <v>0</v>
      </c>
      <c r="L969">
        <v>0</v>
      </c>
      <c r="M969">
        <v>0</v>
      </c>
      <c r="N969">
        <v>0</v>
      </c>
      <c r="O969">
        <v>0</v>
      </c>
      <c r="P969" t="e">
        <v>#N/A</v>
      </c>
      <c r="Q969">
        <v>0</v>
      </c>
      <c r="R969" t="e">
        <v>#N/A</v>
      </c>
    </row>
    <row r="970" spans="8:18" hidden="1">
      <c r="H970" t="e">
        <v>#N/A</v>
      </c>
      <c r="J970">
        <v>0</v>
      </c>
      <c r="K970">
        <v>0</v>
      </c>
      <c r="L970">
        <v>0</v>
      </c>
      <c r="M970">
        <v>0</v>
      </c>
      <c r="N970">
        <v>0</v>
      </c>
      <c r="O970">
        <v>0</v>
      </c>
      <c r="P970" t="e">
        <v>#N/A</v>
      </c>
      <c r="Q970">
        <v>0</v>
      </c>
      <c r="R970" t="e">
        <v>#N/A</v>
      </c>
    </row>
    <row r="971" spans="8:18" hidden="1">
      <c r="H971" t="e">
        <v>#N/A</v>
      </c>
      <c r="J971">
        <v>0</v>
      </c>
      <c r="K971">
        <v>0</v>
      </c>
      <c r="L971">
        <v>0</v>
      </c>
      <c r="M971">
        <v>0</v>
      </c>
      <c r="N971">
        <v>0</v>
      </c>
      <c r="O971">
        <v>0</v>
      </c>
      <c r="P971" t="e">
        <v>#N/A</v>
      </c>
      <c r="Q971">
        <v>0</v>
      </c>
      <c r="R971" t="e">
        <v>#N/A</v>
      </c>
    </row>
    <row r="972" spans="8:18" hidden="1">
      <c r="H972" t="e">
        <v>#N/A</v>
      </c>
      <c r="J972">
        <v>0</v>
      </c>
      <c r="K972">
        <v>0</v>
      </c>
      <c r="L972">
        <v>0</v>
      </c>
      <c r="M972">
        <v>0</v>
      </c>
      <c r="N972">
        <v>0</v>
      </c>
      <c r="O972">
        <v>0</v>
      </c>
      <c r="P972" t="e">
        <v>#N/A</v>
      </c>
      <c r="Q972">
        <v>0</v>
      </c>
      <c r="R972" t="e">
        <v>#N/A</v>
      </c>
    </row>
    <row r="973" spans="8:18" hidden="1">
      <c r="H973" t="e">
        <v>#N/A</v>
      </c>
      <c r="J973">
        <v>0</v>
      </c>
      <c r="K973">
        <v>0</v>
      </c>
      <c r="L973">
        <v>0</v>
      </c>
      <c r="M973">
        <v>0</v>
      </c>
      <c r="N973">
        <v>0</v>
      </c>
      <c r="O973">
        <v>0</v>
      </c>
      <c r="P973" t="e">
        <v>#N/A</v>
      </c>
      <c r="Q973">
        <v>0</v>
      </c>
      <c r="R973" t="e">
        <v>#N/A</v>
      </c>
    </row>
    <row r="974" spans="8:18" hidden="1">
      <c r="H974" t="e">
        <v>#N/A</v>
      </c>
      <c r="J974">
        <v>0</v>
      </c>
      <c r="K974">
        <v>0</v>
      </c>
      <c r="L974">
        <v>0</v>
      </c>
      <c r="M974">
        <v>0</v>
      </c>
      <c r="N974">
        <v>0</v>
      </c>
      <c r="O974">
        <v>0</v>
      </c>
      <c r="P974" t="e">
        <v>#N/A</v>
      </c>
      <c r="Q974">
        <v>0</v>
      </c>
      <c r="R974" t="e">
        <v>#N/A</v>
      </c>
    </row>
    <row r="975" spans="8:18" hidden="1">
      <c r="H975" t="e">
        <v>#N/A</v>
      </c>
      <c r="J975">
        <v>0</v>
      </c>
      <c r="K975">
        <v>0</v>
      </c>
      <c r="L975">
        <v>0</v>
      </c>
      <c r="M975">
        <v>0</v>
      </c>
      <c r="N975">
        <v>0</v>
      </c>
      <c r="O975">
        <v>0</v>
      </c>
      <c r="P975" t="e">
        <v>#N/A</v>
      </c>
      <c r="Q975">
        <v>0</v>
      </c>
      <c r="R975" t="e">
        <v>#N/A</v>
      </c>
    </row>
    <row r="976" spans="8:18" hidden="1">
      <c r="H976" t="e">
        <v>#N/A</v>
      </c>
      <c r="J976">
        <v>0</v>
      </c>
      <c r="K976">
        <v>0</v>
      </c>
      <c r="L976">
        <v>0</v>
      </c>
      <c r="M976">
        <v>0</v>
      </c>
      <c r="N976">
        <v>0</v>
      </c>
      <c r="O976">
        <v>0</v>
      </c>
      <c r="P976" t="e">
        <v>#N/A</v>
      </c>
      <c r="Q976">
        <v>0</v>
      </c>
      <c r="R976" t="e">
        <v>#N/A</v>
      </c>
    </row>
    <row r="977" spans="8:18" hidden="1">
      <c r="H977" t="e">
        <v>#N/A</v>
      </c>
      <c r="J977">
        <v>0</v>
      </c>
      <c r="K977">
        <v>0</v>
      </c>
      <c r="L977">
        <v>0</v>
      </c>
      <c r="M977">
        <v>0</v>
      </c>
      <c r="N977">
        <v>0</v>
      </c>
      <c r="O977">
        <v>0</v>
      </c>
      <c r="P977" t="e">
        <v>#N/A</v>
      </c>
      <c r="Q977">
        <v>0</v>
      </c>
      <c r="R977" t="e">
        <v>#N/A</v>
      </c>
    </row>
    <row r="978" spans="8:18" hidden="1">
      <c r="H978" t="e">
        <v>#N/A</v>
      </c>
      <c r="J978">
        <v>0</v>
      </c>
      <c r="K978">
        <v>0</v>
      </c>
      <c r="L978">
        <v>0</v>
      </c>
      <c r="M978">
        <v>0</v>
      </c>
      <c r="N978">
        <v>0</v>
      </c>
      <c r="O978">
        <v>0</v>
      </c>
      <c r="P978" t="e">
        <v>#N/A</v>
      </c>
      <c r="Q978">
        <v>0</v>
      </c>
      <c r="R978" t="e">
        <v>#N/A</v>
      </c>
    </row>
    <row r="979" spans="8:18" hidden="1">
      <c r="H979" t="e">
        <v>#N/A</v>
      </c>
      <c r="J979">
        <v>0</v>
      </c>
      <c r="K979">
        <v>0</v>
      </c>
      <c r="L979">
        <v>0</v>
      </c>
      <c r="M979">
        <v>0</v>
      </c>
      <c r="N979">
        <v>0</v>
      </c>
      <c r="O979">
        <v>0</v>
      </c>
      <c r="P979" t="e">
        <v>#N/A</v>
      </c>
      <c r="Q979">
        <v>0</v>
      </c>
      <c r="R979" t="e">
        <v>#N/A</v>
      </c>
    </row>
    <row r="980" spans="8:18" hidden="1">
      <c r="H980" t="e">
        <v>#N/A</v>
      </c>
      <c r="J980">
        <v>0</v>
      </c>
      <c r="K980">
        <v>0</v>
      </c>
      <c r="L980">
        <v>0</v>
      </c>
      <c r="M980">
        <v>0</v>
      </c>
      <c r="N980">
        <v>0</v>
      </c>
      <c r="O980">
        <v>0</v>
      </c>
      <c r="P980" t="e">
        <v>#N/A</v>
      </c>
      <c r="Q980">
        <v>0</v>
      </c>
      <c r="R980" t="e">
        <v>#N/A</v>
      </c>
    </row>
    <row r="981" spans="8:18" hidden="1">
      <c r="H981" t="e">
        <v>#N/A</v>
      </c>
      <c r="J981">
        <v>0</v>
      </c>
      <c r="K981">
        <v>0</v>
      </c>
      <c r="L981">
        <v>0</v>
      </c>
      <c r="M981">
        <v>0</v>
      </c>
      <c r="N981">
        <v>0</v>
      </c>
      <c r="O981">
        <v>0</v>
      </c>
      <c r="P981" t="e">
        <v>#N/A</v>
      </c>
      <c r="Q981">
        <v>0</v>
      </c>
      <c r="R981" t="e">
        <v>#N/A</v>
      </c>
    </row>
    <row r="982" spans="8:18" hidden="1">
      <c r="H982" t="e">
        <v>#N/A</v>
      </c>
      <c r="J982">
        <v>0</v>
      </c>
      <c r="K982">
        <v>0</v>
      </c>
      <c r="L982">
        <v>0</v>
      </c>
      <c r="M982">
        <v>0</v>
      </c>
      <c r="N982">
        <v>0</v>
      </c>
      <c r="O982">
        <v>0</v>
      </c>
      <c r="P982" t="e">
        <v>#N/A</v>
      </c>
      <c r="Q982">
        <v>0</v>
      </c>
      <c r="R982" t="e">
        <v>#N/A</v>
      </c>
    </row>
    <row r="983" spans="8:18" hidden="1">
      <c r="H983" t="e">
        <v>#N/A</v>
      </c>
      <c r="J983">
        <v>0</v>
      </c>
      <c r="K983">
        <v>0</v>
      </c>
      <c r="L983">
        <v>0</v>
      </c>
      <c r="M983">
        <v>0</v>
      </c>
      <c r="N983">
        <v>0</v>
      </c>
      <c r="O983">
        <v>0</v>
      </c>
      <c r="P983" t="e">
        <v>#N/A</v>
      </c>
      <c r="Q983">
        <v>0</v>
      </c>
      <c r="R983" t="e">
        <v>#N/A</v>
      </c>
    </row>
    <row r="984" spans="8:18" hidden="1">
      <c r="H984" t="e">
        <v>#N/A</v>
      </c>
      <c r="J984">
        <v>0</v>
      </c>
      <c r="K984">
        <v>0</v>
      </c>
      <c r="L984">
        <v>0</v>
      </c>
      <c r="M984">
        <v>0</v>
      </c>
      <c r="N984">
        <v>0</v>
      </c>
      <c r="O984">
        <v>0</v>
      </c>
      <c r="P984" t="e">
        <v>#N/A</v>
      </c>
      <c r="Q984">
        <v>0</v>
      </c>
      <c r="R984" t="e">
        <v>#N/A</v>
      </c>
    </row>
    <row r="985" spans="8:18" hidden="1">
      <c r="H985" t="e">
        <v>#N/A</v>
      </c>
      <c r="J985">
        <v>0</v>
      </c>
      <c r="K985">
        <v>0</v>
      </c>
      <c r="L985">
        <v>0</v>
      </c>
      <c r="M985">
        <v>0</v>
      </c>
      <c r="N985">
        <v>0</v>
      </c>
      <c r="O985">
        <v>0</v>
      </c>
      <c r="P985" t="e">
        <v>#N/A</v>
      </c>
      <c r="Q985">
        <v>0</v>
      </c>
      <c r="R985" t="e">
        <v>#N/A</v>
      </c>
    </row>
    <row r="986" spans="8:18" hidden="1">
      <c r="H986" t="e">
        <v>#N/A</v>
      </c>
      <c r="J986">
        <v>0</v>
      </c>
      <c r="K986">
        <v>0</v>
      </c>
      <c r="L986">
        <v>0</v>
      </c>
      <c r="M986">
        <v>0</v>
      </c>
      <c r="N986">
        <v>0</v>
      </c>
      <c r="O986">
        <v>0</v>
      </c>
      <c r="P986" t="e">
        <v>#N/A</v>
      </c>
      <c r="Q986">
        <v>0</v>
      </c>
      <c r="R986" t="e">
        <v>#N/A</v>
      </c>
    </row>
    <row r="987" spans="8:18" hidden="1">
      <c r="H987" t="e">
        <v>#N/A</v>
      </c>
      <c r="J987">
        <v>0</v>
      </c>
      <c r="K987">
        <v>0</v>
      </c>
      <c r="L987">
        <v>0</v>
      </c>
      <c r="M987">
        <v>0</v>
      </c>
      <c r="N987">
        <v>0</v>
      </c>
      <c r="O987">
        <v>0</v>
      </c>
      <c r="P987" t="e">
        <v>#N/A</v>
      </c>
      <c r="Q987">
        <v>0</v>
      </c>
      <c r="R987" t="e">
        <v>#N/A</v>
      </c>
    </row>
    <row r="988" spans="8:18" hidden="1">
      <c r="H988" t="e">
        <v>#N/A</v>
      </c>
      <c r="J988">
        <v>0</v>
      </c>
      <c r="K988">
        <v>0</v>
      </c>
      <c r="L988">
        <v>0</v>
      </c>
      <c r="M988">
        <v>0</v>
      </c>
      <c r="N988">
        <v>0</v>
      </c>
      <c r="O988">
        <v>0</v>
      </c>
      <c r="P988" t="e">
        <v>#N/A</v>
      </c>
      <c r="Q988">
        <v>0</v>
      </c>
      <c r="R988" t="e">
        <v>#N/A</v>
      </c>
    </row>
    <row r="989" spans="8:18" hidden="1">
      <c r="H989" t="e">
        <v>#N/A</v>
      </c>
      <c r="J989">
        <v>0</v>
      </c>
      <c r="K989">
        <v>0</v>
      </c>
      <c r="L989">
        <v>0</v>
      </c>
      <c r="M989">
        <v>0</v>
      </c>
      <c r="N989">
        <v>0</v>
      </c>
      <c r="O989">
        <v>0</v>
      </c>
      <c r="P989" t="e">
        <v>#N/A</v>
      </c>
      <c r="Q989">
        <v>0</v>
      </c>
      <c r="R989" t="e">
        <v>#N/A</v>
      </c>
    </row>
    <row r="990" spans="8:18" hidden="1">
      <c r="H990" t="e">
        <v>#N/A</v>
      </c>
      <c r="J990">
        <v>0</v>
      </c>
      <c r="K990">
        <v>0</v>
      </c>
      <c r="L990">
        <v>0</v>
      </c>
      <c r="M990">
        <v>0</v>
      </c>
      <c r="N990">
        <v>0</v>
      </c>
      <c r="O990">
        <v>0</v>
      </c>
      <c r="P990" t="e">
        <v>#N/A</v>
      </c>
      <c r="Q990">
        <v>0</v>
      </c>
      <c r="R990" t="e">
        <v>#N/A</v>
      </c>
    </row>
    <row r="991" spans="8:18" hidden="1">
      <c r="H991" t="e">
        <v>#N/A</v>
      </c>
      <c r="J991">
        <v>0</v>
      </c>
      <c r="K991">
        <v>0</v>
      </c>
      <c r="L991">
        <v>0</v>
      </c>
      <c r="M991">
        <v>0</v>
      </c>
      <c r="N991">
        <v>0</v>
      </c>
      <c r="O991">
        <v>0</v>
      </c>
      <c r="P991" t="e">
        <v>#N/A</v>
      </c>
      <c r="Q991">
        <v>0</v>
      </c>
      <c r="R991" t="e">
        <v>#N/A</v>
      </c>
    </row>
    <row r="992" spans="8:18" hidden="1">
      <c r="H992" t="e">
        <v>#N/A</v>
      </c>
      <c r="J992">
        <v>0</v>
      </c>
      <c r="K992">
        <v>0</v>
      </c>
      <c r="L992">
        <v>0</v>
      </c>
      <c r="M992">
        <v>0</v>
      </c>
      <c r="N992">
        <v>0</v>
      </c>
      <c r="O992">
        <v>0</v>
      </c>
      <c r="P992" t="e">
        <v>#N/A</v>
      </c>
      <c r="Q992">
        <v>0</v>
      </c>
      <c r="R992" t="e">
        <v>#N/A</v>
      </c>
    </row>
    <row r="993" spans="8:18" hidden="1">
      <c r="H993" t="e">
        <v>#N/A</v>
      </c>
      <c r="J993">
        <v>0</v>
      </c>
      <c r="K993">
        <v>0</v>
      </c>
      <c r="L993">
        <v>0</v>
      </c>
      <c r="M993">
        <v>0</v>
      </c>
      <c r="N993">
        <v>0</v>
      </c>
      <c r="O993">
        <v>0</v>
      </c>
      <c r="P993" t="e">
        <v>#N/A</v>
      </c>
      <c r="Q993">
        <v>0</v>
      </c>
      <c r="R993" t="e">
        <v>#N/A</v>
      </c>
    </row>
    <row r="994" spans="8:18" hidden="1">
      <c r="H994" t="e">
        <v>#N/A</v>
      </c>
      <c r="J994">
        <v>0</v>
      </c>
      <c r="K994">
        <v>0</v>
      </c>
      <c r="L994">
        <v>0</v>
      </c>
      <c r="M994">
        <v>0</v>
      </c>
      <c r="N994">
        <v>0</v>
      </c>
      <c r="O994">
        <v>0</v>
      </c>
      <c r="P994" t="e">
        <v>#N/A</v>
      </c>
      <c r="Q994">
        <v>0</v>
      </c>
      <c r="R994" t="e">
        <v>#N/A</v>
      </c>
    </row>
    <row r="995" spans="8:18" hidden="1">
      <c r="H995" t="e">
        <v>#N/A</v>
      </c>
      <c r="J995">
        <v>0</v>
      </c>
      <c r="K995">
        <v>0</v>
      </c>
      <c r="L995">
        <v>0</v>
      </c>
      <c r="M995">
        <v>0</v>
      </c>
      <c r="N995">
        <v>0</v>
      </c>
      <c r="O995">
        <v>0</v>
      </c>
      <c r="P995" t="e">
        <v>#N/A</v>
      </c>
      <c r="Q995">
        <v>0</v>
      </c>
      <c r="R995" t="e">
        <v>#N/A</v>
      </c>
    </row>
    <row r="996" spans="8:18" hidden="1">
      <c r="H996" t="e">
        <v>#N/A</v>
      </c>
      <c r="J996">
        <v>0</v>
      </c>
      <c r="K996">
        <v>0</v>
      </c>
      <c r="L996">
        <v>0</v>
      </c>
      <c r="M996">
        <v>0</v>
      </c>
      <c r="N996">
        <v>0</v>
      </c>
      <c r="O996">
        <v>0</v>
      </c>
      <c r="P996" t="e">
        <v>#N/A</v>
      </c>
      <c r="Q996">
        <v>0</v>
      </c>
      <c r="R996" t="e">
        <v>#N/A</v>
      </c>
    </row>
    <row r="997" spans="8:18" hidden="1">
      <c r="H997" t="e">
        <v>#N/A</v>
      </c>
      <c r="J997">
        <v>0</v>
      </c>
      <c r="K997">
        <v>0</v>
      </c>
      <c r="L997">
        <v>0</v>
      </c>
      <c r="M997">
        <v>0</v>
      </c>
      <c r="N997">
        <v>0</v>
      </c>
      <c r="O997">
        <v>0</v>
      </c>
      <c r="P997" t="e">
        <v>#N/A</v>
      </c>
      <c r="Q997">
        <v>0</v>
      </c>
      <c r="R997" t="e">
        <v>#N/A</v>
      </c>
    </row>
    <row r="998" spans="8:18" hidden="1">
      <c r="H998" t="e">
        <v>#N/A</v>
      </c>
      <c r="J998">
        <v>0</v>
      </c>
      <c r="K998">
        <v>0</v>
      </c>
      <c r="L998">
        <v>0</v>
      </c>
      <c r="M998">
        <v>0</v>
      </c>
      <c r="N998">
        <v>0</v>
      </c>
      <c r="O998">
        <v>0</v>
      </c>
      <c r="P998" t="e">
        <v>#N/A</v>
      </c>
      <c r="Q998">
        <v>0</v>
      </c>
      <c r="R998" t="e">
        <v>#N/A</v>
      </c>
    </row>
    <row r="999" spans="8:18" hidden="1">
      <c r="H999" t="e">
        <v>#N/A</v>
      </c>
      <c r="J999">
        <v>0</v>
      </c>
      <c r="K999">
        <v>0</v>
      </c>
      <c r="L999">
        <v>0</v>
      </c>
      <c r="M999">
        <v>0</v>
      </c>
      <c r="N999">
        <v>0</v>
      </c>
      <c r="O999">
        <v>0</v>
      </c>
      <c r="P999" t="e">
        <v>#N/A</v>
      </c>
      <c r="Q999">
        <v>0</v>
      </c>
      <c r="R999" t="e">
        <v>#N/A</v>
      </c>
    </row>
    <row r="1009" spans="7:7">
      <c r="G1009" t="s">
        <v>4988</v>
      </c>
    </row>
  </sheetData>
  <autoFilter ref="A1:R999" xr:uid="{00000000-0001-0000-0400-000000000000}">
    <filterColumn colId="5">
      <filters>
        <filter val="AU8"/>
      </filters>
    </filterColumn>
  </autoFilter>
  <sortState xmlns:xlrd2="http://schemas.microsoft.com/office/spreadsheetml/2017/richdata2" ref="A2:L330">
    <sortCondition ref="B2:B3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1"/>
  <sheetViews>
    <sheetView zoomScale="85" zoomScaleNormal="85" workbookViewId="0">
      <selection activeCell="E25" sqref="E25"/>
    </sheetView>
  </sheetViews>
  <sheetFormatPr defaultColWidth="11.42578125" defaultRowHeight="15"/>
  <cols>
    <col min="1" max="1" width="11.42578125" style="77"/>
    <col min="2" max="2" width="20.42578125" style="77" bestFit="1" customWidth="1"/>
    <col min="3" max="3" width="15.140625" style="77" bestFit="1" customWidth="1"/>
    <col min="4" max="4" width="37.7109375" style="77" bestFit="1" customWidth="1"/>
    <col min="5" max="5" width="47.28515625" customWidth="1"/>
    <col min="6" max="6" width="20.42578125" style="2" bestFit="1" customWidth="1"/>
    <col min="9" max="9" width="50.28515625" bestFit="1" customWidth="1"/>
  </cols>
  <sheetData>
    <row r="1" spans="1:10">
      <c r="F1" s="2" t="s">
        <v>4072</v>
      </c>
    </row>
    <row r="2" spans="1:10">
      <c r="A2" s="77" t="str" cm="1">
        <f t="array" ref="A2:C56">_xlfn.UNIQUE(_xlfn._xlws.FILTER(IF(ISBLANK(master_dealer!H2:J500),"",master_dealer!H2:J500),master_dealer!A2:A500&lt;&gt;""))</f>
        <v>Area 1</v>
      </c>
      <c r="B2" s="77" t="str">
        <v>Central Java &amp; DIY</v>
      </c>
      <c r="C2" s="77" t="str">
        <v>Nasmoco</v>
      </c>
      <c r="D2" s="77" t="str" cm="1">
        <f t="array" ref="D2:D501">A2:A501&amp;" - "&amp;B2:B501</f>
        <v>Area 1 - Central Java &amp; DIY</v>
      </c>
      <c r="E2" t="str" cm="1">
        <f t="array" ref="E2:E501">D2:D501&amp;C2:C501</f>
        <v>Area 1 - Central Java &amp; DIYNasmoco</v>
      </c>
      <c r="F2" s="2" cm="1">
        <f t="array" ref="F2:F110">VLOOKUP(E2:E110,I2:J70,2,FALSE)</f>
        <v>9</v>
      </c>
      <c r="I2" t="s">
        <v>4989</v>
      </c>
      <c r="J2">
        <v>1</v>
      </c>
    </row>
    <row r="3" spans="1:10">
      <c r="A3" s="77" t="str">
        <v>Area 1</v>
      </c>
      <c r="B3" s="77" t="str">
        <v/>
      </c>
      <c r="C3" s="77" t="str">
        <v>Auto2000</v>
      </c>
      <c r="D3" s="77" t="str">
        <v xml:space="preserve">Area 1 - </v>
      </c>
      <c r="E3" t="str">
        <v>Area 1 - Auto2000</v>
      </c>
      <c r="F3" s="2">
        <v>3</v>
      </c>
      <c r="I3" t="s">
        <v>4990</v>
      </c>
      <c r="J3">
        <v>2</v>
      </c>
    </row>
    <row r="4" spans="1:10">
      <c r="A4" s="77" t="str">
        <v>Area 2</v>
      </c>
      <c r="B4" s="77" t="str">
        <v>Southern Sumatera</v>
      </c>
      <c r="C4" s="77" t="str">
        <v>Auto2000</v>
      </c>
      <c r="D4" s="77" t="str">
        <v>Area 2 - Southern Sumatera</v>
      </c>
      <c r="E4" t="str">
        <v>Area 2 - Southern SumateraAuto2000</v>
      </c>
      <c r="F4" s="2">
        <v>46</v>
      </c>
      <c r="I4" t="s">
        <v>4991</v>
      </c>
      <c r="J4">
        <v>3</v>
      </c>
    </row>
    <row r="5" spans="1:10">
      <c r="A5" s="77" t="str">
        <v>Area 1</v>
      </c>
      <c r="B5" s="77" t="str">
        <v/>
      </c>
      <c r="C5" s="77" t="str">
        <v>Tunas Toyota</v>
      </c>
      <c r="D5" s="77" t="str">
        <v xml:space="preserve">Area 1 - </v>
      </c>
      <c r="E5" t="str">
        <v>Area 1 - Tunas Toyota</v>
      </c>
      <c r="F5" s="2">
        <v>8</v>
      </c>
      <c r="I5" t="s">
        <v>4992</v>
      </c>
      <c r="J5">
        <v>4</v>
      </c>
    </row>
    <row r="6" spans="1:10">
      <c r="A6" s="77" t="str">
        <v>Area 1</v>
      </c>
      <c r="B6" s="77" t="str">
        <v/>
      </c>
      <c r="C6" s="77" t="str">
        <v>Astrido Toyota</v>
      </c>
      <c r="D6" s="77" t="str">
        <v xml:space="preserve">Area 1 - </v>
      </c>
      <c r="E6" t="str">
        <v>Area 1 - Astrido Toyota</v>
      </c>
      <c r="F6" s="2">
        <v>2</v>
      </c>
      <c r="I6" t="s">
        <v>4993</v>
      </c>
      <c r="J6">
        <v>5</v>
      </c>
    </row>
    <row r="7" spans="1:10">
      <c r="A7" s="77" t="str">
        <v>Area 1</v>
      </c>
      <c r="B7" s="77" t="str">
        <v/>
      </c>
      <c r="C7" s="77" t="str">
        <v>Plaza Toyota</v>
      </c>
      <c r="D7" s="77" t="str">
        <v xml:space="preserve">Area 1 - </v>
      </c>
      <c r="E7" t="str">
        <v>Area 1 - Plaza Toyota</v>
      </c>
      <c r="F7" s="2">
        <v>6</v>
      </c>
      <c r="I7" t="s">
        <v>4994</v>
      </c>
      <c r="J7">
        <v>6</v>
      </c>
    </row>
    <row r="8" spans="1:10">
      <c r="A8" s="77" t="str">
        <v>Area 1</v>
      </c>
      <c r="B8" s="77" t="str">
        <v/>
      </c>
      <c r="C8" s="77" t="str">
        <v>Daya Toyota</v>
      </c>
      <c r="D8" s="77" t="str">
        <v xml:space="preserve">Area 1 - </v>
      </c>
      <c r="E8" t="str">
        <v>Area 1 - Daya Toyota</v>
      </c>
      <c r="F8" s="2">
        <v>4</v>
      </c>
      <c r="I8" t="s">
        <v>4995</v>
      </c>
      <c r="J8">
        <v>7</v>
      </c>
    </row>
    <row r="9" spans="1:10">
      <c r="A9" s="77" t="str">
        <v>Area 1</v>
      </c>
      <c r="B9" s="77" t="str">
        <v>West Java</v>
      </c>
      <c r="C9" s="77" t="str">
        <v>Auto2000</v>
      </c>
      <c r="D9" s="77" t="str">
        <v>Area 1 - West Java</v>
      </c>
      <c r="E9" t="str">
        <v>Area 1 - West JavaAuto2000</v>
      </c>
      <c r="F9" s="2">
        <v>12</v>
      </c>
      <c r="I9" t="s">
        <v>4996</v>
      </c>
      <c r="J9">
        <v>8</v>
      </c>
    </row>
    <row r="10" spans="1:10">
      <c r="A10" s="77" t="str">
        <v>Area 1</v>
      </c>
      <c r="B10" s="77" t="str">
        <v>West Java</v>
      </c>
      <c r="C10" s="77" t="str">
        <v>Rejeki Toyota</v>
      </c>
      <c r="D10" s="77" t="str">
        <v>Area 1 - West Java</v>
      </c>
      <c r="E10" t="str">
        <v>Area 1 - West JavaRejeki Toyota</v>
      </c>
      <c r="F10" s="2">
        <v>17</v>
      </c>
      <c r="I10" t="s">
        <v>4997</v>
      </c>
      <c r="J10">
        <v>9</v>
      </c>
    </row>
    <row r="11" spans="1:10">
      <c r="A11" s="77" t="str">
        <v>Area 1</v>
      </c>
      <c r="B11" s="77" t="str">
        <v>West Java</v>
      </c>
      <c r="C11" s="77" t="str">
        <v>Wijaya Toyota</v>
      </c>
      <c r="D11" s="77" t="str">
        <v>Area 1 - West Java</v>
      </c>
      <c r="E11" t="str">
        <v>Area 1 - West JavaWijaya Toyota</v>
      </c>
      <c r="F11" s="2">
        <v>21</v>
      </c>
      <c r="I11" t="s">
        <v>4998</v>
      </c>
      <c r="J11">
        <v>10</v>
      </c>
    </row>
    <row r="12" spans="1:10">
      <c r="A12" s="77" t="str">
        <v>Area 1</v>
      </c>
      <c r="B12" s="77" t="str">
        <v/>
      </c>
      <c r="C12" s="77" t="str">
        <v>Jd Toyota</v>
      </c>
      <c r="D12" s="77" t="str">
        <v xml:space="preserve">Area 1 - </v>
      </c>
      <c r="E12" t="str">
        <v>Area 1 - Jd Toyota</v>
      </c>
      <c r="F12" s="2">
        <v>5</v>
      </c>
      <c r="I12" t="s">
        <v>4999</v>
      </c>
      <c r="J12">
        <v>11</v>
      </c>
    </row>
    <row r="13" spans="1:10">
      <c r="A13" s="77" t="str">
        <v>Area 1</v>
      </c>
      <c r="B13" s="77" t="str">
        <v/>
      </c>
      <c r="C13" s="77" t="str">
        <v>Setiajaya Toyota</v>
      </c>
      <c r="D13" s="77" t="str">
        <v xml:space="preserve">Area 1 - </v>
      </c>
      <c r="E13" t="str">
        <v>Area 1 - Setiajaya Toyota</v>
      </c>
      <c r="F13" s="2">
        <v>7</v>
      </c>
      <c r="I13" t="s">
        <v>5000</v>
      </c>
      <c r="J13">
        <v>12</v>
      </c>
    </row>
    <row r="14" spans="1:10">
      <c r="A14" s="77" t="str">
        <v>Area 1</v>
      </c>
      <c r="B14" s="77" t="str">
        <v>West Java</v>
      </c>
      <c r="C14" s="77" t="str">
        <v>Merdeka Motor</v>
      </c>
      <c r="D14" s="77" t="str">
        <v>Area 1 - West Java</v>
      </c>
      <c r="E14" t="str">
        <v>Area 1 - West JavaMerdeka Motor</v>
      </c>
      <c r="F14" s="2">
        <v>15</v>
      </c>
      <c r="I14" t="s">
        <v>5001</v>
      </c>
      <c r="J14">
        <v>13</v>
      </c>
    </row>
    <row r="15" spans="1:10">
      <c r="A15" s="77" t="str">
        <v>Area 1</v>
      </c>
      <c r="B15" s="77" t="str">
        <v>West Java</v>
      </c>
      <c r="C15" s="77" t="str">
        <v>Selamat Toyota</v>
      </c>
      <c r="D15" s="77" t="str">
        <v>Area 1 - West Java</v>
      </c>
      <c r="E15" t="str">
        <v>Area 1 - West JavaSelamat Toyota</v>
      </c>
      <c r="F15" s="2">
        <v>18</v>
      </c>
      <c r="I15" t="s">
        <v>5002</v>
      </c>
      <c r="J15">
        <v>14</v>
      </c>
    </row>
    <row r="16" spans="1:10">
      <c r="A16" s="77" t="str">
        <v>Area 1</v>
      </c>
      <c r="B16" s="77" t="str">
        <v>West Java</v>
      </c>
      <c r="C16" s="77" t="str">
        <v>Duta Cendana</v>
      </c>
      <c r="D16" s="77" t="str">
        <v>Area 1 - West Java</v>
      </c>
      <c r="E16" t="str">
        <v>Area 1 - West JavaDuta Cendana</v>
      </c>
      <c r="F16" s="2">
        <v>14</v>
      </c>
      <c r="I16" t="s">
        <v>5003</v>
      </c>
      <c r="J16">
        <v>15</v>
      </c>
    </row>
    <row r="17" spans="1:10">
      <c r="A17" s="77" t="str">
        <v>Area 1</v>
      </c>
      <c r="B17" s="77" t="str">
        <v>West Java</v>
      </c>
      <c r="C17" s="77" t="str">
        <v>Astrido Toyota</v>
      </c>
      <c r="D17" s="77" t="str">
        <v>Area 1 - West Java</v>
      </c>
      <c r="E17" t="str">
        <v>Area 1 - West JavaAstrido Toyota</v>
      </c>
      <c r="F17" s="2">
        <v>11</v>
      </c>
      <c r="I17" t="s">
        <v>5004</v>
      </c>
      <c r="J17">
        <v>16</v>
      </c>
    </row>
    <row r="18" spans="1:10">
      <c r="A18" s="77" t="str">
        <v>Area 1</v>
      </c>
      <c r="B18" s="77" t="str">
        <v/>
      </c>
      <c r="C18" s="77" t="str">
        <v>Anzon Toyota</v>
      </c>
      <c r="D18" s="77" t="str">
        <v xml:space="preserve">Area 1 - </v>
      </c>
      <c r="E18" t="str">
        <v>Area 1 - Anzon Toyota</v>
      </c>
      <c r="F18" s="2">
        <v>1</v>
      </c>
      <c r="I18" t="s">
        <v>5005</v>
      </c>
      <c r="J18">
        <v>17</v>
      </c>
    </row>
    <row r="19" spans="1:10">
      <c r="A19" s="77" t="str">
        <v>Area 1</v>
      </c>
      <c r="B19" s="77" t="str">
        <v>West Java</v>
      </c>
      <c r="C19" s="77" t="str">
        <v>Budi Jaya</v>
      </c>
      <c r="D19" s="77" t="str">
        <v>Area 1 - West Java</v>
      </c>
      <c r="E19" t="str">
        <v>Area 1 - West JavaBudi Jaya</v>
      </c>
      <c r="F19" s="2">
        <v>13</v>
      </c>
      <c r="I19" t="s">
        <v>5006</v>
      </c>
      <c r="J19">
        <v>18</v>
      </c>
    </row>
    <row r="20" spans="1:10">
      <c r="A20" s="77" t="str">
        <v>Area 1</v>
      </c>
      <c r="B20" s="77" t="str">
        <v>West Java</v>
      </c>
      <c r="C20" s="77" t="str">
        <v>Tunas Toyota</v>
      </c>
      <c r="D20" s="77" t="str">
        <v>Area 1 - West Java</v>
      </c>
      <c r="E20" t="str">
        <v>Area 1 - West JavaTunas Toyota</v>
      </c>
      <c r="F20" s="2">
        <v>20</v>
      </c>
      <c r="I20" t="s">
        <v>5007</v>
      </c>
      <c r="J20">
        <v>19</v>
      </c>
    </row>
    <row r="21" spans="1:10">
      <c r="A21" s="77" t="str">
        <v>Area 1</v>
      </c>
      <c r="B21" s="77" t="str">
        <v>West Java</v>
      </c>
      <c r="C21" s="77" t="str">
        <v>Sinar Mas</v>
      </c>
      <c r="D21" s="77" t="str">
        <v>Area 1 - West Java</v>
      </c>
      <c r="E21" t="str">
        <v>Area 1 - West JavaSinar Mas</v>
      </c>
      <c r="F21" s="2">
        <v>19</v>
      </c>
      <c r="I21" t="s">
        <v>5008</v>
      </c>
      <c r="J21">
        <v>20</v>
      </c>
    </row>
    <row r="22" spans="1:10">
      <c r="A22" s="77" t="str">
        <v>Area 1</v>
      </c>
      <c r="B22" s="77" t="str">
        <v>West Java</v>
      </c>
      <c r="C22" s="77" t="str">
        <v>Plaza Toyota</v>
      </c>
      <c r="D22" s="77" t="str">
        <v>Area 1 - West Java</v>
      </c>
      <c r="E22" t="str">
        <v>Area 1 - West JavaPlaza Toyota</v>
      </c>
      <c r="F22" s="2">
        <v>16</v>
      </c>
      <c r="I22" t="s">
        <v>5009</v>
      </c>
      <c r="J22">
        <v>21</v>
      </c>
    </row>
    <row r="23" spans="1:10">
      <c r="A23" s="77" t="str">
        <v>Area 1</v>
      </c>
      <c r="B23" s="77" t="str">
        <v>Central Java &amp; DIY</v>
      </c>
      <c r="C23" s="77" t="str">
        <v>Surya Indah Motor</v>
      </c>
      <c r="D23" s="77" t="str">
        <v>Area 1 - Central Java &amp; DIY</v>
      </c>
      <c r="E23" t="str">
        <v>Area 1 - Central Java &amp; DIYSurya Indah Motor</v>
      </c>
      <c r="F23" s="2">
        <v>10</v>
      </c>
      <c r="I23" t="s">
        <v>5010</v>
      </c>
      <c r="J23">
        <v>22</v>
      </c>
    </row>
    <row r="24" spans="1:10">
      <c r="A24" s="77" t="str">
        <v>Area 2</v>
      </c>
      <c r="B24" s="77" t="str">
        <v>Bali, NT &amp; Kalimantan</v>
      </c>
      <c r="C24" s="77" t="str">
        <v>Agung Toyota</v>
      </c>
      <c r="D24" s="77" t="str">
        <v>Area 2 - Bali, NT &amp; Kalimantan</v>
      </c>
      <c r="E24" t="str">
        <v>Area 2 - Bali, NT &amp; KalimantanAgung Toyota</v>
      </c>
      <c r="F24" s="2">
        <v>23</v>
      </c>
      <c r="I24" t="s">
        <v>5011</v>
      </c>
      <c r="J24">
        <v>23</v>
      </c>
    </row>
    <row r="25" spans="1:10">
      <c r="A25" s="77" t="str">
        <v>Area 2</v>
      </c>
      <c r="B25" s="77" t="str">
        <v>Bali</v>
      </c>
      <c r="C25" s="77" t="str">
        <v>Auto2000</v>
      </c>
      <c r="D25" s="77" t="str">
        <v>Area 2 - Bali</v>
      </c>
      <c r="E25" t="str">
        <v>Area 2 - BaliAuto2000</v>
      </c>
      <c r="F25" s="2">
        <v>25</v>
      </c>
      <c r="I25" t="s">
        <v>5012</v>
      </c>
      <c r="J25">
        <v>24</v>
      </c>
    </row>
    <row r="26" spans="1:10">
      <c r="A26" s="77" t="str">
        <v>Area 2</v>
      </c>
      <c r="B26" s="77" t="str">
        <v>Southern Sumatera</v>
      </c>
      <c r="C26" s="77" t="str">
        <v>Istana Agung</v>
      </c>
      <c r="D26" s="77" t="str">
        <v>Area 2 - Southern Sumatera</v>
      </c>
      <c r="E26" t="str">
        <v>Area 2 - Southern SumateraIstana Agung</v>
      </c>
      <c r="F26" s="2">
        <v>47</v>
      </c>
      <c r="I26" t="s">
        <v>5013</v>
      </c>
      <c r="J26">
        <v>25</v>
      </c>
    </row>
    <row r="27" spans="1:10">
      <c r="A27" s="77" t="str">
        <v>Area 2</v>
      </c>
      <c r="B27" s="77" t="str">
        <v>Southern Sumatera Non Batam</v>
      </c>
      <c r="C27" s="77" t="str">
        <v>Agung Toyota</v>
      </c>
      <c r="D27" s="77" t="str">
        <v>Area 2 - Southern Sumatera Non Batam</v>
      </c>
      <c r="E27" t="str">
        <v>Area 2 - Southern Sumatera Non BatamAgung Toyota</v>
      </c>
      <c r="F27" s="2">
        <v>45</v>
      </c>
      <c r="I27" t="s">
        <v>5014</v>
      </c>
      <c r="J27">
        <v>26</v>
      </c>
    </row>
    <row r="28" spans="1:10">
      <c r="A28" s="77" t="str">
        <v>Area 2</v>
      </c>
      <c r="B28" s="77" t="str">
        <v>Sulawesi &amp; East Indonesia</v>
      </c>
      <c r="C28" s="77" t="str">
        <v>Hasjrat Toyota</v>
      </c>
      <c r="D28" s="77" t="str">
        <v>Area 2 - Sulawesi &amp; East Indonesia</v>
      </c>
      <c r="E28" t="str">
        <v>Area 2 - Sulawesi &amp; East IndonesiaHasjrat Toyota</v>
      </c>
      <c r="F28" s="2">
        <v>50</v>
      </c>
      <c r="I28" t="s">
        <v>5015</v>
      </c>
      <c r="J28">
        <v>27</v>
      </c>
    </row>
    <row r="29" spans="1:10">
      <c r="A29" s="77" t="str">
        <v>Area 2</v>
      </c>
      <c r="B29" s="77" t="str">
        <v>Northern Sumatera</v>
      </c>
      <c r="C29" s="77" t="str">
        <v>Agung Toyota</v>
      </c>
      <c r="D29" s="77" t="str">
        <v>Area 2 - Northern Sumatera</v>
      </c>
      <c r="E29" t="str">
        <v>Area 2 - Northern SumateraAgung Toyota</v>
      </c>
      <c r="F29" s="2">
        <v>37</v>
      </c>
      <c r="I29" t="s">
        <v>5016</v>
      </c>
      <c r="J29">
        <v>28</v>
      </c>
    </row>
    <row r="30" spans="1:10">
      <c r="A30" s="77" t="str">
        <v>Area 2</v>
      </c>
      <c r="B30" s="77" t="str">
        <v>East Java</v>
      </c>
      <c r="C30" s="77" t="str">
        <v>Auto2000</v>
      </c>
      <c r="D30" s="77" t="str">
        <v>Area 2 - East Java</v>
      </c>
      <c r="E30" t="str">
        <v>Area 2 - East JavaAuto2000</v>
      </c>
      <c r="F30" s="2">
        <v>33</v>
      </c>
      <c r="I30" t="s">
        <v>5017</v>
      </c>
      <c r="J30">
        <v>29</v>
      </c>
    </row>
    <row r="31" spans="1:10">
      <c r="A31" s="77" t="str">
        <v>Area 2</v>
      </c>
      <c r="B31" s="77" t="str">
        <v>East Java</v>
      </c>
      <c r="C31" s="77" t="str">
        <v>Asri Motor</v>
      </c>
      <c r="D31" s="77" t="str">
        <v>Area 2 - East Java</v>
      </c>
      <c r="E31" t="str">
        <v>Area 2 - East JavaAsri Motor</v>
      </c>
      <c r="F31" s="2">
        <v>32</v>
      </c>
      <c r="I31" t="s">
        <v>5018</v>
      </c>
      <c r="J31">
        <v>30</v>
      </c>
    </row>
    <row r="32" spans="1:10">
      <c r="A32" s="77" t="str">
        <v>Area 2</v>
      </c>
      <c r="B32" s="77" t="str">
        <v>East Java</v>
      </c>
      <c r="C32" s="77" t="str">
        <v>IMM Toyota Mojokerto</v>
      </c>
      <c r="D32" s="77" t="str">
        <v>Area 2 - East Java</v>
      </c>
      <c r="E32" t="str">
        <v>Area 2 - East JavaIMM Toyota Mojokerto</v>
      </c>
      <c r="F32" s="2">
        <v>34</v>
      </c>
      <c r="I32" t="s">
        <v>5019</v>
      </c>
      <c r="J32">
        <v>31</v>
      </c>
    </row>
    <row r="33" spans="1:10">
      <c r="A33" s="77" t="str">
        <v>Area 2</v>
      </c>
      <c r="B33" s="77" t="str">
        <v>East Java</v>
      </c>
      <c r="C33" s="77" t="str">
        <v>Liek Motor</v>
      </c>
      <c r="D33" s="77" t="str">
        <v>Area 2 - East Java</v>
      </c>
      <c r="E33" t="str">
        <v>Area 2 - East JavaLiek Motor</v>
      </c>
      <c r="F33" s="2">
        <v>36</v>
      </c>
      <c r="I33" t="s">
        <v>5020</v>
      </c>
      <c r="J33">
        <v>32</v>
      </c>
    </row>
    <row r="34" spans="1:10">
      <c r="A34" s="77" t="str">
        <v>Area 2</v>
      </c>
      <c r="B34" s="77" t="str">
        <v>East Java</v>
      </c>
      <c r="C34" s="77" t="str">
        <v>Kartika Sari</v>
      </c>
      <c r="D34" s="77" t="str">
        <v>Area 2 - East Java</v>
      </c>
      <c r="E34" t="str">
        <v>Area 2 - East JavaKartika Sari</v>
      </c>
      <c r="F34" s="2">
        <v>35</v>
      </c>
      <c r="I34" t="s">
        <v>5021</v>
      </c>
      <c r="J34">
        <v>33</v>
      </c>
    </row>
    <row r="35" spans="1:10">
      <c r="A35" s="77" t="str">
        <v>Area 2</v>
      </c>
      <c r="B35" s="77" t="str">
        <v>East Java</v>
      </c>
      <c r="C35" s="77" t="str">
        <v>Arina</v>
      </c>
      <c r="D35" s="77" t="str">
        <v>Area 2 - East Java</v>
      </c>
      <c r="E35" t="str">
        <v>Area 2 - East JavaArina</v>
      </c>
      <c r="F35" s="2">
        <v>31</v>
      </c>
      <c r="I35" t="s">
        <v>5022</v>
      </c>
      <c r="J35">
        <v>34</v>
      </c>
    </row>
    <row r="36" spans="1:10">
      <c r="A36" s="77" t="str">
        <v>Area 2</v>
      </c>
      <c r="B36" s="77" t="str">
        <v>East Java</v>
      </c>
      <c r="C36" s="77" t="str">
        <v>Liek Satu Invicta</v>
      </c>
      <c r="D36" s="77" t="str">
        <v>Area 2 - East Java</v>
      </c>
      <c r="E36" t="str">
        <v>Area 2 - East JavaLiek Satu Invicta</v>
      </c>
      <c r="F36" s="2" t="e">
        <v>#N/A</v>
      </c>
      <c r="I36" t="s">
        <v>5023</v>
      </c>
      <c r="J36">
        <v>35</v>
      </c>
    </row>
    <row r="37" spans="1:10">
      <c r="A37" s="77" t="str">
        <v>Area 2</v>
      </c>
      <c r="B37" s="77" t="str">
        <v>Bali, NT &amp; Kalimantan</v>
      </c>
      <c r="C37" s="77" t="str">
        <v>Anzon Toyota</v>
      </c>
      <c r="D37" s="77" t="str">
        <v>Area 2 - Bali, NT &amp; Kalimantan</v>
      </c>
      <c r="E37" t="str">
        <v>Area 2 - Bali, NT &amp; KalimantanAnzon Toyota</v>
      </c>
      <c r="F37" s="2">
        <v>22</v>
      </c>
      <c r="I37" t="s">
        <v>5024</v>
      </c>
      <c r="J37">
        <v>36</v>
      </c>
    </row>
    <row r="38" spans="1:10">
      <c r="A38" s="77" t="str">
        <v>Area 2</v>
      </c>
      <c r="B38" s="77" t="str">
        <v>Kalimantan</v>
      </c>
      <c r="C38" s="77" t="str">
        <v>Auto2000</v>
      </c>
      <c r="D38" s="77" t="str">
        <v>Area 2 - Kalimantan</v>
      </c>
      <c r="E38" t="str">
        <v>Area 2 - KalimantanAuto2000</v>
      </c>
      <c r="F38" s="2">
        <v>26</v>
      </c>
      <c r="I38" t="s">
        <v>5025</v>
      </c>
      <c r="J38">
        <v>37</v>
      </c>
    </row>
    <row r="39" spans="1:10">
      <c r="A39" s="77" t="str">
        <v>Area 2</v>
      </c>
      <c r="B39" s="77" t="str">
        <v>Bali, NT &amp; Kalimantan</v>
      </c>
      <c r="C39" s="77" t="str">
        <v>Wira Megah</v>
      </c>
      <c r="D39" s="77" t="str">
        <v>Area 2 - Bali, NT &amp; Kalimantan</v>
      </c>
      <c r="E39" t="str">
        <v>Area 2 - Bali, NT &amp; KalimantanWira Megah</v>
      </c>
      <c r="F39" s="2">
        <v>30</v>
      </c>
      <c r="I39" t="s">
        <v>5026</v>
      </c>
      <c r="J39">
        <v>38</v>
      </c>
    </row>
    <row r="40" spans="1:10">
      <c r="A40" s="77" t="str">
        <v>Area 2</v>
      </c>
      <c r="B40" s="77" t="str">
        <v>Bali, NT &amp; Kalimantan</v>
      </c>
      <c r="C40" s="77" t="str">
        <v>Graha Toyota</v>
      </c>
      <c r="D40" s="77" t="str">
        <v>Area 2 - Bali, NT &amp; Kalimantan</v>
      </c>
      <c r="E40" t="str">
        <v>Area 2 - Bali, NT &amp; KalimantanGraha Toyota</v>
      </c>
      <c r="F40" s="2">
        <v>27</v>
      </c>
      <c r="I40" t="s">
        <v>5027</v>
      </c>
      <c r="J40">
        <v>39</v>
      </c>
    </row>
    <row r="41" spans="1:10">
      <c r="A41" s="77" t="str">
        <v>Area 2</v>
      </c>
      <c r="B41" s="77" t="str">
        <v>Bali, NT &amp; Kalimantan</v>
      </c>
      <c r="C41" s="77" t="str">
        <v>Sumber Harapan</v>
      </c>
      <c r="D41" s="77" t="str">
        <v>Area 2 - Bali, NT &amp; Kalimantan</v>
      </c>
      <c r="E41" t="str">
        <v>Area 2 - Bali, NT &amp; KalimantanSumber Harapan</v>
      </c>
      <c r="F41" s="2">
        <v>29</v>
      </c>
      <c r="I41" t="s">
        <v>5028</v>
      </c>
      <c r="J41">
        <v>40</v>
      </c>
    </row>
    <row r="42" spans="1:10">
      <c r="A42" s="77" t="str">
        <v>Area 2</v>
      </c>
      <c r="B42" s="77" t="str">
        <v>Southern Sumatera Batam</v>
      </c>
      <c r="C42" s="77" t="str">
        <v>Agung Toyota</v>
      </c>
      <c r="D42" s="77" t="str">
        <v>Area 2 - Southern Sumatera Batam</v>
      </c>
      <c r="E42" t="str">
        <v>Area 2 - Southern Sumatera BatamAgung Toyota</v>
      </c>
      <c r="F42" s="2">
        <v>44</v>
      </c>
      <c r="I42" t="s">
        <v>5029</v>
      </c>
      <c r="J42">
        <v>41</v>
      </c>
    </row>
    <row r="43" spans="1:10">
      <c r="A43" s="77" t="str">
        <v>Area 2</v>
      </c>
      <c r="B43" s="77" t="str">
        <v>Southern Sumatera</v>
      </c>
      <c r="C43" s="77" t="str">
        <v>Tunas Toyota</v>
      </c>
      <c r="D43" s="77" t="str">
        <v>Area 2 - Southern Sumatera</v>
      </c>
      <c r="E43" t="str">
        <v>Area 2 - Southern SumateraTunas Toyota</v>
      </c>
      <c r="F43" s="2">
        <v>49</v>
      </c>
      <c r="I43" t="s">
        <v>5030</v>
      </c>
      <c r="J43">
        <v>42</v>
      </c>
    </row>
    <row r="44" spans="1:10">
      <c r="A44" s="77" t="str">
        <v>Area 2</v>
      </c>
      <c r="B44" s="77" t="str">
        <v>Northern Sumatera</v>
      </c>
      <c r="C44" s="77" t="str">
        <v>Dunia Barusa</v>
      </c>
      <c r="D44" s="77" t="str">
        <v>Area 2 - Northern Sumatera</v>
      </c>
      <c r="E44" t="str">
        <v>Area 2 - Northern SumateraDunia Barusa</v>
      </c>
      <c r="F44" s="2">
        <v>40</v>
      </c>
      <c r="I44" t="s">
        <v>5031</v>
      </c>
      <c r="J44">
        <v>43</v>
      </c>
    </row>
    <row r="45" spans="1:10">
      <c r="A45" s="77" t="str">
        <v>Area 2</v>
      </c>
      <c r="B45" s="77" t="str">
        <v>Bali, NT &amp; Kalimantan</v>
      </c>
      <c r="C45" s="77" t="str">
        <v>Krida</v>
      </c>
      <c r="D45" s="77" t="str">
        <v>Area 2 - Bali, NT &amp; Kalimantan</v>
      </c>
      <c r="E45" t="str">
        <v>Area 2 - Bali, NT &amp; KalimantanKrida</v>
      </c>
      <c r="F45" s="2">
        <v>28</v>
      </c>
      <c r="I45" t="s">
        <v>5032</v>
      </c>
      <c r="J45">
        <v>44</v>
      </c>
    </row>
    <row r="46" spans="1:10">
      <c r="A46" s="77" t="str">
        <v>Area 2</v>
      </c>
      <c r="B46" s="77" t="str">
        <v>Bali, NT &amp; Kalimantan</v>
      </c>
      <c r="C46" s="77" t="str">
        <v>Auto Nusa</v>
      </c>
      <c r="D46" s="77" t="str">
        <v>Area 2 - Bali, NT &amp; Kalimantan</v>
      </c>
      <c r="E46" t="str">
        <v>Area 2 - Bali, NT &amp; KalimantanAuto Nusa</v>
      </c>
      <c r="F46" s="2">
        <v>24</v>
      </c>
      <c r="I46" t="s">
        <v>5033</v>
      </c>
      <c r="J46">
        <v>45</v>
      </c>
    </row>
    <row r="47" spans="1:10">
      <c r="A47" s="77" t="str">
        <v>Area 2</v>
      </c>
      <c r="B47" s="77" t="str">
        <v>Sulawesi &amp; East Indonesia</v>
      </c>
      <c r="C47" s="77" t="str">
        <v>Sinar Suri</v>
      </c>
      <c r="D47" s="77" t="str">
        <v>Area 2 - Sulawesi &amp; East Indonesia</v>
      </c>
      <c r="E47" t="str">
        <v>Area 2 - Sulawesi &amp; East IndonesiaSinar Suri</v>
      </c>
      <c r="F47" s="2">
        <v>52</v>
      </c>
      <c r="I47" t="s">
        <v>5034</v>
      </c>
      <c r="J47">
        <v>46</v>
      </c>
    </row>
    <row r="48" spans="1:10">
      <c r="A48" s="77" t="str">
        <v>Area 2</v>
      </c>
      <c r="B48" s="77" t="str">
        <v>Sulawesi &amp; East Indonesia</v>
      </c>
      <c r="C48" s="77" t="str">
        <v>Kalla Toyota</v>
      </c>
      <c r="D48" s="77" t="str">
        <v>Area 2 - Sulawesi &amp; East Indonesia</v>
      </c>
      <c r="E48" t="str">
        <v>Area 2 - Sulawesi &amp; East IndonesiaKalla Toyota</v>
      </c>
      <c r="F48" s="2">
        <v>51</v>
      </c>
      <c r="I48" t="s">
        <v>5035</v>
      </c>
      <c r="J48">
        <v>47</v>
      </c>
    </row>
    <row r="49" spans="1:10">
      <c r="A49" s="77" t="str">
        <v>Area 2</v>
      </c>
      <c r="B49" s="77" t="str">
        <v>Northern Sumatera</v>
      </c>
      <c r="C49" s="77" t="str">
        <v>Auto2000</v>
      </c>
      <c r="D49" s="77" t="str">
        <v>Area 2 - Northern Sumatera</v>
      </c>
      <c r="E49" t="str">
        <v>Area 2 - Northern SumateraAuto2000</v>
      </c>
      <c r="F49" s="2">
        <v>38</v>
      </c>
      <c r="I49" t="s">
        <v>5036</v>
      </c>
      <c r="J49">
        <v>48</v>
      </c>
    </row>
    <row r="50" spans="1:10">
      <c r="A50" s="77" t="str">
        <v>Area 2</v>
      </c>
      <c r="B50" s="77" t="str">
        <v>Northern Sumatera</v>
      </c>
      <c r="C50" s="77" t="str">
        <v>Intercom</v>
      </c>
      <c r="D50" s="77" t="str">
        <v>Area 2 - Northern Sumatera</v>
      </c>
      <c r="E50" t="str">
        <v>Area 2 - Northern SumateraIntercom</v>
      </c>
      <c r="F50" s="2">
        <v>41</v>
      </c>
      <c r="I50" t="s">
        <v>5037</v>
      </c>
      <c r="J50">
        <v>49</v>
      </c>
    </row>
    <row r="51" spans="1:10">
      <c r="A51" s="77" t="str">
        <v>Area 2</v>
      </c>
      <c r="B51" s="77" t="str">
        <v>Southern Sumatera</v>
      </c>
      <c r="C51" s="77" t="str">
        <v>Tunas Auto Graha</v>
      </c>
      <c r="D51" s="77" t="str">
        <v>Area 2 - Southern Sumatera</v>
      </c>
      <c r="E51" t="str">
        <v>Area 2 - Southern SumateraTunas Auto Graha</v>
      </c>
      <c r="F51" s="2">
        <v>48</v>
      </c>
      <c r="I51" t="s">
        <v>5038</v>
      </c>
      <c r="J51">
        <v>50</v>
      </c>
    </row>
    <row r="52" spans="1:10">
      <c r="A52" s="77" t="str">
        <v>Area 2</v>
      </c>
      <c r="B52" s="77" t="str">
        <v>Northern Sumatera</v>
      </c>
      <c r="C52" s="77" t="str">
        <v>Perintis Perkasa</v>
      </c>
      <c r="D52" s="77" t="str">
        <v>Area 2 - Northern Sumatera</v>
      </c>
      <c r="E52" t="str">
        <v>Area 2 - Northern SumateraPerintis Perkasa</v>
      </c>
      <c r="F52" s="2">
        <v>42</v>
      </c>
      <c r="I52" t="s">
        <v>5039</v>
      </c>
      <c r="J52">
        <v>51</v>
      </c>
    </row>
    <row r="53" spans="1:10">
      <c r="A53" s="77" t="str">
        <v>Area 2</v>
      </c>
      <c r="B53" s="77" t="str">
        <v>Northern Sumatera</v>
      </c>
      <c r="C53" s="77" t="str">
        <v>Deltamas</v>
      </c>
      <c r="D53" s="77" t="str">
        <v>Area 2 - Northern Sumatera</v>
      </c>
      <c r="E53" t="str">
        <v>Area 2 - Northern SumateraDeltamas</v>
      </c>
      <c r="F53" s="2">
        <v>39</v>
      </c>
      <c r="I53" t="s">
        <v>5040</v>
      </c>
      <c r="J53">
        <v>52</v>
      </c>
    </row>
    <row r="54" spans="1:10">
      <c r="A54" s="77" t="str">
        <v>Area 2</v>
      </c>
      <c r="B54" s="77" t="str">
        <v>Northern Sumatera</v>
      </c>
      <c r="C54" s="77" t="str">
        <v>Sutan Indo</v>
      </c>
      <c r="D54" s="77" t="str">
        <v>Area 2 - Northern Sumatera</v>
      </c>
      <c r="E54" t="str">
        <v>Area 2 - Northern SumateraSutan Indo</v>
      </c>
      <c r="F54" s="2">
        <v>43</v>
      </c>
    </row>
    <row r="55" spans="1:10">
      <c r="A55" s="77" t="str">
        <v>Area 6</v>
      </c>
      <c r="B55" s="77" t="str">
        <v>TAM</v>
      </c>
      <c r="C55" s="77" t="str">
        <v>TAM</v>
      </c>
      <c r="D55" s="77" t="str">
        <v>Area 6 - TAM</v>
      </c>
      <c r="E55" t="str">
        <v>Area 6 - TAMTAM</v>
      </c>
      <c r="F55" s="2" t="e">
        <v>#N/A</v>
      </c>
    </row>
    <row r="56" spans="1:10">
      <c r="A56" s="77" t="str">
        <v>Area 6</v>
      </c>
      <c r="B56" s="77" t="e">
        <v>#N/A</v>
      </c>
      <c r="C56" s="77" t="str">
        <v>TAM</v>
      </c>
      <c r="D56" s="77" t="e">
        <v>#N/A</v>
      </c>
      <c r="E56" t="e">
        <v>#N/A</v>
      </c>
      <c r="F56" s="2" t="e">
        <v>#N/A</v>
      </c>
    </row>
    <row r="57" spans="1:10">
      <c r="D57" s="77" t="str">
        <v xml:space="preserve"> - </v>
      </c>
      <c r="E57" t="str">
        <v xml:space="preserve"> - </v>
      </c>
      <c r="F57" s="2" t="e">
        <v>#N/A</v>
      </c>
    </row>
    <row r="58" spans="1:10">
      <c r="D58" s="77" t="str">
        <v xml:space="preserve"> - </v>
      </c>
      <c r="E58" t="str">
        <v xml:space="preserve"> - </v>
      </c>
      <c r="F58" s="2" t="e">
        <v>#N/A</v>
      </c>
    </row>
    <row r="59" spans="1:10">
      <c r="D59" s="77" t="str">
        <v xml:space="preserve"> - </v>
      </c>
      <c r="E59" t="str">
        <v xml:space="preserve"> - </v>
      </c>
      <c r="F59" s="2" t="e">
        <v>#N/A</v>
      </c>
    </row>
    <row r="60" spans="1:10">
      <c r="D60" s="77" t="str">
        <v xml:space="preserve"> - </v>
      </c>
      <c r="E60" t="str">
        <v xml:space="preserve"> - </v>
      </c>
      <c r="F60" s="2" t="e">
        <v>#N/A</v>
      </c>
    </row>
    <row r="61" spans="1:10">
      <c r="D61" s="77" t="str">
        <v xml:space="preserve"> - </v>
      </c>
      <c r="E61" t="str">
        <v xml:space="preserve"> - </v>
      </c>
      <c r="F61" s="2" t="e">
        <v>#N/A</v>
      </c>
    </row>
    <row r="62" spans="1:10">
      <c r="D62" s="77" t="str">
        <v xml:space="preserve"> - </v>
      </c>
      <c r="E62" t="str">
        <v xml:space="preserve"> - </v>
      </c>
      <c r="F62" s="2" t="e">
        <v>#N/A</v>
      </c>
    </row>
    <row r="63" spans="1:10">
      <c r="D63" s="77" t="str">
        <v xml:space="preserve"> - </v>
      </c>
      <c r="E63" t="str">
        <v xml:space="preserve"> - </v>
      </c>
      <c r="F63" s="2" t="e">
        <v>#N/A</v>
      </c>
    </row>
    <row r="64" spans="1:10">
      <c r="D64" s="77" t="str">
        <v xml:space="preserve"> - </v>
      </c>
      <c r="E64" t="str">
        <v xml:space="preserve"> - </v>
      </c>
      <c r="F64" s="2" t="e">
        <v>#N/A</v>
      </c>
    </row>
    <row r="65" spans="4:6">
      <c r="D65" s="77" t="str">
        <v xml:space="preserve"> - </v>
      </c>
      <c r="E65" t="str">
        <v xml:space="preserve"> - </v>
      </c>
      <c r="F65" s="2" t="e">
        <v>#N/A</v>
      </c>
    </row>
    <row r="66" spans="4:6">
      <c r="D66" s="77" t="str">
        <v xml:space="preserve"> - </v>
      </c>
      <c r="E66" t="str">
        <v xml:space="preserve"> - </v>
      </c>
      <c r="F66" s="2" t="e">
        <v>#N/A</v>
      </c>
    </row>
    <row r="67" spans="4:6">
      <c r="D67" s="77" t="str">
        <v xml:space="preserve"> - </v>
      </c>
      <c r="E67" t="str">
        <v xml:space="preserve"> - </v>
      </c>
      <c r="F67" s="2" t="e">
        <v>#N/A</v>
      </c>
    </row>
    <row r="68" spans="4:6">
      <c r="D68" s="77" t="str">
        <v xml:space="preserve"> - </v>
      </c>
      <c r="E68" t="str">
        <v xml:space="preserve"> - </v>
      </c>
      <c r="F68" s="2" t="e">
        <v>#N/A</v>
      </c>
    </row>
    <row r="69" spans="4:6">
      <c r="D69" s="77" t="str">
        <v xml:space="preserve"> - </v>
      </c>
      <c r="E69" t="str">
        <v xml:space="preserve"> - </v>
      </c>
      <c r="F69" s="2" t="e">
        <v>#N/A</v>
      </c>
    </row>
    <row r="70" spans="4:6">
      <c r="D70" s="77" t="str">
        <v xml:space="preserve"> - </v>
      </c>
      <c r="E70" t="str">
        <v xml:space="preserve"> - </v>
      </c>
      <c r="F70" s="2" t="e">
        <v>#N/A</v>
      </c>
    </row>
    <row r="71" spans="4:6">
      <c r="D71" s="77" t="str">
        <v xml:space="preserve"> - </v>
      </c>
      <c r="E71" t="str">
        <v xml:space="preserve"> - </v>
      </c>
      <c r="F71" s="2" t="e">
        <v>#N/A</v>
      </c>
    </row>
    <row r="72" spans="4:6">
      <c r="D72" s="77" t="str">
        <v xml:space="preserve"> - </v>
      </c>
      <c r="E72" t="str">
        <v xml:space="preserve"> - </v>
      </c>
      <c r="F72" s="2" t="e">
        <v>#N/A</v>
      </c>
    </row>
    <row r="73" spans="4:6">
      <c r="D73" s="77" t="str">
        <v xml:space="preserve"> - </v>
      </c>
      <c r="E73" t="str">
        <v xml:space="preserve"> - </v>
      </c>
      <c r="F73" s="2" t="e">
        <v>#N/A</v>
      </c>
    </row>
    <row r="74" spans="4:6">
      <c r="D74" s="77" t="str">
        <v xml:space="preserve"> - </v>
      </c>
      <c r="E74" t="str">
        <v xml:space="preserve"> - </v>
      </c>
      <c r="F74" s="2" t="e">
        <v>#N/A</v>
      </c>
    </row>
    <row r="75" spans="4:6">
      <c r="D75" s="77" t="str">
        <v xml:space="preserve"> - </v>
      </c>
      <c r="E75" t="str">
        <v xml:space="preserve"> - </v>
      </c>
      <c r="F75" s="2" t="e">
        <v>#N/A</v>
      </c>
    </row>
    <row r="76" spans="4:6">
      <c r="D76" s="77" t="str">
        <v xml:space="preserve"> - </v>
      </c>
      <c r="E76" t="str">
        <v xml:space="preserve"> - </v>
      </c>
      <c r="F76" s="2" t="e">
        <v>#N/A</v>
      </c>
    </row>
    <row r="77" spans="4:6">
      <c r="D77" s="77" t="str">
        <v xml:space="preserve"> - </v>
      </c>
      <c r="E77" t="str">
        <v xml:space="preserve"> - </v>
      </c>
      <c r="F77" s="2" t="e">
        <v>#N/A</v>
      </c>
    </row>
    <row r="78" spans="4:6">
      <c r="D78" s="77" t="str">
        <v xml:space="preserve"> - </v>
      </c>
      <c r="E78" t="str">
        <v xml:space="preserve"> - </v>
      </c>
      <c r="F78" s="2" t="e">
        <v>#N/A</v>
      </c>
    </row>
    <row r="79" spans="4:6">
      <c r="D79" s="77" t="str">
        <v xml:space="preserve"> - </v>
      </c>
      <c r="E79" t="str">
        <v xml:space="preserve"> - </v>
      </c>
      <c r="F79" s="2" t="e">
        <v>#N/A</v>
      </c>
    </row>
    <row r="80" spans="4:6">
      <c r="D80" s="77" t="str">
        <v xml:space="preserve"> - </v>
      </c>
      <c r="E80" t="str">
        <v xml:space="preserve"> - </v>
      </c>
      <c r="F80" s="2" t="e">
        <v>#N/A</v>
      </c>
    </row>
    <row r="81" spans="4:6">
      <c r="D81" s="77" t="str">
        <v xml:space="preserve"> - </v>
      </c>
      <c r="E81" t="str">
        <v xml:space="preserve"> - </v>
      </c>
      <c r="F81" s="2" t="e">
        <v>#N/A</v>
      </c>
    </row>
    <row r="82" spans="4:6">
      <c r="D82" s="77" t="str">
        <v xml:space="preserve"> - </v>
      </c>
      <c r="E82" t="str">
        <v xml:space="preserve"> - </v>
      </c>
      <c r="F82" s="2" t="e">
        <v>#N/A</v>
      </c>
    </row>
    <row r="83" spans="4:6">
      <c r="D83" s="77" t="str">
        <v xml:space="preserve"> - </v>
      </c>
      <c r="E83" t="str">
        <v xml:space="preserve"> - </v>
      </c>
      <c r="F83" s="2" t="e">
        <v>#N/A</v>
      </c>
    </row>
    <row r="84" spans="4:6">
      <c r="D84" s="77" t="str">
        <v xml:space="preserve"> - </v>
      </c>
      <c r="E84" t="str">
        <v xml:space="preserve"> - </v>
      </c>
      <c r="F84" s="2" t="e">
        <v>#N/A</v>
      </c>
    </row>
    <row r="85" spans="4:6">
      <c r="D85" s="77" t="str">
        <v xml:space="preserve"> - </v>
      </c>
      <c r="E85" t="str">
        <v xml:space="preserve"> - </v>
      </c>
      <c r="F85" s="2" t="e">
        <v>#N/A</v>
      </c>
    </row>
    <row r="86" spans="4:6">
      <c r="D86" s="77" t="str">
        <v xml:space="preserve"> - </v>
      </c>
      <c r="E86" t="str">
        <v xml:space="preserve"> - </v>
      </c>
      <c r="F86" s="2" t="e">
        <v>#N/A</v>
      </c>
    </row>
    <row r="87" spans="4:6">
      <c r="D87" s="77" t="str">
        <v xml:space="preserve"> - </v>
      </c>
      <c r="E87" t="str">
        <v xml:space="preserve"> - </v>
      </c>
      <c r="F87" s="2" t="e">
        <v>#N/A</v>
      </c>
    </row>
    <row r="88" spans="4:6">
      <c r="D88" s="77" t="str">
        <v xml:space="preserve"> - </v>
      </c>
      <c r="E88" t="str">
        <v xml:space="preserve"> - </v>
      </c>
      <c r="F88" s="2" t="e">
        <v>#N/A</v>
      </c>
    </row>
    <row r="89" spans="4:6">
      <c r="D89" s="77" t="str">
        <v xml:space="preserve"> - </v>
      </c>
      <c r="E89" t="str">
        <v xml:space="preserve"> - </v>
      </c>
      <c r="F89" s="2" t="e">
        <v>#N/A</v>
      </c>
    </row>
    <row r="90" spans="4:6">
      <c r="D90" s="77" t="str">
        <v xml:space="preserve"> - </v>
      </c>
      <c r="E90" t="str">
        <v xml:space="preserve"> - </v>
      </c>
      <c r="F90" s="2" t="e">
        <v>#N/A</v>
      </c>
    </row>
    <row r="91" spans="4:6">
      <c r="D91" s="77" t="str">
        <v xml:space="preserve"> - </v>
      </c>
      <c r="E91" t="str">
        <v xml:space="preserve"> - </v>
      </c>
      <c r="F91" s="2" t="e">
        <v>#N/A</v>
      </c>
    </row>
    <row r="92" spans="4:6">
      <c r="D92" s="77" t="str">
        <v xml:space="preserve"> - </v>
      </c>
      <c r="E92" t="str">
        <v xml:space="preserve"> - </v>
      </c>
      <c r="F92" s="2" t="e">
        <v>#N/A</v>
      </c>
    </row>
    <row r="93" spans="4:6">
      <c r="D93" s="77" t="str">
        <v xml:space="preserve"> - </v>
      </c>
      <c r="E93" t="str">
        <v xml:space="preserve"> - </v>
      </c>
      <c r="F93" s="2" t="e">
        <v>#N/A</v>
      </c>
    </row>
    <row r="94" spans="4:6">
      <c r="D94" s="77" t="str">
        <v xml:space="preserve"> - </v>
      </c>
      <c r="E94" t="str">
        <v xml:space="preserve"> - </v>
      </c>
      <c r="F94" s="2" t="e">
        <v>#N/A</v>
      </c>
    </row>
    <row r="95" spans="4:6">
      <c r="D95" s="77" t="str">
        <v xml:space="preserve"> - </v>
      </c>
      <c r="E95" t="str">
        <v xml:space="preserve"> - </v>
      </c>
      <c r="F95" s="2" t="e">
        <v>#N/A</v>
      </c>
    </row>
    <row r="96" spans="4:6">
      <c r="D96" s="77" t="str">
        <v xml:space="preserve"> - </v>
      </c>
      <c r="E96" t="str">
        <v xml:space="preserve"> - </v>
      </c>
      <c r="F96" s="2" t="e">
        <v>#N/A</v>
      </c>
    </row>
    <row r="97" spans="4:6">
      <c r="D97" s="77" t="str">
        <v xml:space="preserve"> - </v>
      </c>
      <c r="E97" t="str">
        <v xml:space="preserve"> - </v>
      </c>
      <c r="F97" s="2" t="e">
        <v>#N/A</v>
      </c>
    </row>
    <row r="98" spans="4:6">
      <c r="D98" s="77" t="str">
        <v xml:space="preserve"> - </v>
      </c>
      <c r="E98" t="str">
        <v xml:space="preserve"> - </v>
      </c>
      <c r="F98" s="2" t="e">
        <v>#N/A</v>
      </c>
    </row>
    <row r="99" spans="4:6">
      <c r="D99" s="77" t="str">
        <v xml:space="preserve"> - </v>
      </c>
      <c r="E99" t="str">
        <v xml:space="preserve"> - </v>
      </c>
      <c r="F99" s="2" t="e">
        <v>#N/A</v>
      </c>
    </row>
    <row r="100" spans="4:6">
      <c r="D100" s="77" t="str">
        <v xml:space="preserve"> - </v>
      </c>
      <c r="E100" t="str">
        <v xml:space="preserve"> - </v>
      </c>
      <c r="F100" s="2" t="e">
        <v>#N/A</v>
      </c>
    </row>
    <row r="101" spans="4:6">
      <c r="D101" s="77" t="str">
        <v xml:space="preserve"> - </v>
      </c>
      <c r="E101" t="str">
        <v xml:space="preserve"> - </v>
      </c>
      <c r="F101" s="2" t="e">
        <v>#N/A</v>
      </c>
    </row>
    <row r="102" spans="4:6">
      <c r="D102" s="77" t="str">
        <v xml:space="preserve"> - </v>
      </c>
      <c r="E102" t="str">
        <v xml:space="preserve"> - </v>
      </c>
      <c r="F102" s="2" t="e">
        <v>#N/A</v>
      </c>
    </row>
    <row r="103" spans="4:6">
      <c r="D103" s="77" t="str">
        <v xml:space="preserve"> - </v>
      </c>
      <c r="E103" t="str">
        <v xml:space="preserve"> - </v>
      </c>
      <c r="F103" s="2" t="e">
        <v>#N/A</v>
      </c>
    </row>
    <row r="104" spans="4:6">
      <c r="D104" s="77" t="str">
        <v xml:space="preserve"> - </v>
      </c>
      <c r="E104" t="str">
        <v xml:space="preserve"> - </v>
      </c>
      <c r="F104" s="2" t="e">
        <v>#N/A</v>
      </c>
    </row>
    <row r="105" spans="4:6">
      <c r="D105" s="77" t="str">
        <v xml:space="preserve"> - </v>
      </c>
      <c r="E105" t="str">
        <v xml:space="preserve"> - </v>
      </c>
      <c r="F105" s="2" t="e">
        <v>#N/A</v>
      </c>
    </row>
    <row r="106" spans="4:6">
      <c r="D106" s="77" t="str">
        <v xml:space="preserve"> - </v>
      </c>
      <c r="E106" t="str">
        <v xml:space="preserve"> - </v>
      </c>
      <c r="F106" s="2" t="e">
        <v>#N/A</v>
      </c>
    </row>
    <row r="107" spans="4:6">
      <c r="D107" s="77" t="str">
        <v xml:space="preserve"> - </v>
      </c>
      <c r="E107" t="str">
        <v xml:space="preserve"> - </v>
      </c>
      <c r="F107" s="2" t="e">
        <v>#N/A</v>
      </c>
    </row>
    <row r="108" spans="4:6">
      <c r="D108" s="77" t="str">
        <v xml:space="preserve"> - </v>
      </c>
      <c r="E108" t="str">
        <v xml:space="preserve"> - </v>
      </c>
      <c r="F108" s="2" t="e">
        <v>#N/A</v>
      </c>
    </row>
    <row r="109" spans="4:6">
      <c r="D109" s="77" t="str">
        <v xml:space="preserve"> - </v>
      </c>
      <c r="E109" t="str">
        <v xml:space="preserve"> - </v>
      </c>
      <c r="F109" s="2" t="e">
        <v>#N/A</v>
      </c>
    </row>
    <row r="110" spans="4:6">
      <c r="D110" s="77" t="str">
        <v xml:space="preserve"> - </v>
      </c>
      <c r="E110" t="str">
        <v xml:space="preserve"> - </v>
      </c>
      <c r="F110" s="2" t="e">
        <v>#N/A</v>
      </c>
    </row>
    <row r="111" spans="4:6">
      <c r="D111" s="77" t="str">
        <v xml:space="preserve"> - </v>
      </c>
      <c r="E111" t="str">
        <v xml:space="preserve"> - </v>
      </c>
    </row>
    <row r="112" spans="4:6">
      <c r="D112" s="77" t="str">
        <v xml:space="preserve"> - </v>
      </c>
      <c r="E112" t="str">
        <v xml:space="preserve"> - </v>
      </c>
    </row>
    <row r="113" spans="4:5">
      <c r="D113" s="77" t="str">
        <v xml:space="preserve"> - </v>
      </c>
      <c r="E113" t="str">
        <v xml:space="preserve"> - </v>
      </c>
    </row>
    <row r="114" spans="4:5">
      <c r="D114" s="77" t="str">
        <v xml:space="preserve"> - </v>
      </c>
      <c r="E114" t="str">
        <v xml:space="preserve"> - </v>
      </c>
    </row>
    <row r="115" spans="4:5">
      <c r="D115" s="77" t="str">
        <v xml:space="preserve"> - </v>
      </c>
      <c r="E115" t="str">
        <v xml:space="preserve"> - </v>
      </c>
    </row>
    <row r="116" spans="4:5">
      <c r="D116" s="77" t="str">
        <v xml:space="preserve"> - </v>
      </c>
      <c r="E116" t="str">
        <v xml:space="preserve"> - </v>
      </c>
    </row>
    <row r="117" spans="4:5">
      <c r="D117" s="77" t="str">
        <v xml:space="preserve"> - </v>
      </c>
      <c r="E117" t="str">
        <v xml:space="preserve"> - </v>
      </c>
    </row>
    <row r="118" spans="4:5">
      <c r="D118" s="77" t="str">
        <v xml:space="preserve"> - </v>
      </c>
      <c r="E118" t="str">
        <v xml:space="preserve"> - </v>
      </c>
    </row>
    <row r="119" spans="4:5">
      <c r="D119" s="77" t="str">
        <v xml:space="preserve"> - </v>
      </c>
      <c r="E119" t="str">
        <v xml:space="preserve"> - </v>
      </c>
    </row>
    <row r="120" spans="4:5">
      <c r="D120" s="77" t="str">
        <v xml:space="preserve"> - </v>
      </c>
      <c r="E120" t="str">
        <v xml:space="preserve"> - </v>
      </c>
    </row>
    <row r="121" spans="4:5">
      <c r="D121" s="77" t="str">
        <v xml:space="preserve"> - </v>
      </c>
      <c r="E121" t="str">
        <v xml:space="preserve"> - </v>
      </c>
    </row>
    <row r="122" spans="4:5">
      <c r="D122" s="77" t="str">
        <v xml:space="preserve"> - </v>
      </c>
      <c r="E122" t="str">
        <v xml:space="preserve"> - </v>
      </c>
    </row>
    <row r="123" spans="4:5">
      <c r="D123" s="77" t="str">
        <v xml:space="preserve"> - </v>
      </c>
      <c r="E123" t="str">
        <v xml:space="preserve"> - </v>
      </c>
    </row>
    <row r="124" spans="4:5">
      <c r="D124" s="77" t="str">
        <v xml:space="preserve"> - </v>
      </c>
      <c r="E124" t="str">
        <v xml:space="preserve"> - </v>
      </c>
    </row>
    <row r="125" spans="4:5">
      <c r="D125" s="77" t="str">
        <v xml:space="preserve"> - </v>
      </c>
      <c r="E125" t="str">
        <v xml:space="preserve"> - </v>
      </c>
    </row>
    <row r="126" spans="4:5">
      <c r="D126" s="77" t="str">
        <v xml:space="preserve"> - </v>
      </c>
      <c r="E126" t="str">
        <v xml:space="preserve"> - </v>
      </c>
    </row>
    <row r="127" spans="4:5">
      <c r="D127" s="77" t="str">
        <v xml:space="preserve"> - </v>
      </c>
      <c r="E127" t="str">
        <v xml:space="preserve"> - </v>
      </c>
    </row>
    <row r="128" spans="4:5">
      <c r="D128" s="77" t="str">
        <v xml:space="preserve"> - </v>
      </c>
      <c r="E128" t="str">
        <v xml:space="preserve"> - </v>
      </c>
    </row>
    <row r="129" spans="4:5">
      <c r="D129" s="77" t="str">
        <v xml:space="preserve"> - </v>
      </c>
      <c r="E129" t="str">
        <v xml:space="preserve"> - </v>
      </c>
    </row>
    <row r="130" spans="4:5">
      <c r="D130" s="77" t="str">
        <v xml:space="preserve"> - </v>
      </c>
      <c r="E130" t="str">
        <v xml:space="preserve"> - </v>
      </c>
    </row>
    <row r="131" spans="4:5">
      <c r="D131" s="77" t="str">
        <v xml:space="preserve"> - </v>
      </c>
      <c r="E131" t="str">
        <v xml:space="preserve"> - </v>
      </c>
    </row>
    <row r="132" spans="4:5">
      <c r="D132" s="77" t="str">
        <v xml:space="preserve"> - </v>
      </c>
      <c r="E132" t="str">
        <v xml:space="preserve"> - </v>
      </c>
    </row>
    <row r="133" spans="4:5">
      <c r="D133" s="77" t="str">
        <v xml:space="preserve"> - </v>
      </c>
      <c r="E133" t="str">
        <v xml:space="preserve"> - </v>
      </c>
    </row>
    <row r="134" spans="4:5">
      <c r="D134" s="77" t="str">
        <v xml:space="preserve"> - </v>
      </c>
      <c r="E134" t="str">
        <v xml:space="preserve"> - </v>
      </c>
    </row>
    <row r="135" spans="4:5">
      <c r="D135" s="77" t="str">
        <v xml:space="preserve"> - </v>
      </c>
      <c r="E135" t="str">
        <v xml:space="preserve"> - </v>
      </c>
    </row>
    <row r="136" spans="4:5">
      <c r="D136" s="77" t="str">
        <v xml:space="preserve"> - </v>
      </c>
      <c r="E136" t="str">
        <v xml:space="preserve"> - </v>
      </c>
    </row>
    <row r="137" spans="4:5">
      <c r="D137" s="77" t="str">
        <v xml:space="preserve"> - </v>
      </c>
      <c r="E137" t="str">
        <v xml:space="preserve"> - </v>
      </c>
    </row>
    <row r="138" spans="4:5">
      <c r="D138" s="77" t="str">
        <v xml:space="preserve"> - </v>
      </c>
      <c r="E138" t="str">
        <v xml:space="preserve"> - </v>
      </c>
    </row>
    <row r="139" spans="4:5">
      <c r="D139" s="77" t="str">
        <v xml:space="preserve"> - </v>
      </c>
      <c r="E139" t="str">
        <v xml:space="preserve"> - </v>
      </c>
    </row>
    <row r="140" spans="4:5">
      <c r="D140" s="77" t="str">
        <v xml:space="preserve"> - </v>
      </c>
      <c r="E140" t="str">
        <v xml:space="preserve"> - </v>
      </c>
    </row>
    <row r="141" spans="4:5">
      <c r="D141" s="77" t="str">
        <v xml:space="preserve"> - </v>
      </c>
      <c r="E141" t="str">
        <v xml:space="preserve"> - </v>
      </c>
    </row>
    <row r="142" spans="4:5">
      <c r="D142" s="77" t="str">
        <v xml:space="preserve"> - </v>
      </c>
      <c r="E142" t="str">
        <v xml:space="preserve"> - </v>
      </c>
    </row>
    <row r="143" spans="4:5">
      <c r="D143" s="77" t="str">
        <v xml:space="preserve"> - </v>
      </c>
      <c r="E143" t="str">
        <v xml:space="preserve"> - </v>
      </c>
    </row>
    <row r="144" spans="4:5">
      <c r="D144" s="77" t="str">
        <v xml:space="preserve"> - </v>
      </c>
      <c r="E144" t="str">
        <v xml:space="preserve"> - </v>
      </c>
    </row>
    <row r="145" spans="4:5">
      <c r="D145" s="77" t="str">
        <v xml:space="preserve"> - </v>
      </c>
      <c r="E145" t="str">
        <v xml:space="preserve"> - </v>
      </c>
    </row>
    <row r="146" spans="4:5">
      <c r="D146" s="77" t="str">
        <v xml:space="preserve"> - </v>
      </c>
      <c r="E146" t="str">
        <v xml:space="preserve"> - </v>
      </c>
    </row>
    <row r="147" spans="4:5">
      <c r="D147" s="77" t="str">
        <v xml:space="preserve"> - </v>
      </c>
      <c r="E147" t="str">
        <v xml:space="preserve"> - </v>
      </c>
    </row>
    <row r="148" spans="4:5">
      <c r="D148" s="77" t="str">
        <v xml:space="preserve"> - </v>
      </c>
      <c r="E148" t="str">
        <v xml:space="preserve"> - </v>
      </c>
    </row>
    <row r="149" spans="4:5">
      <c r="D149" s="77" t="str">
        <v xml:space="preserve"> - </v>
      </c>
      <c r="E149" t="str">
        <v xml:space="preserve"> - </v>
      </c>
    </row>
    <row r="150" spans="4:5">
      <c r="D150" s="77" t="str">
        <v xml:space="preserve"> - </v>
      </c>
      <c r="E150" t="str">
        <v xml:space="preserve"> - </v>
      </c>
    </row>
    <row r="151" spans="4:5">
      <c r="D151" s="77" t="str">
        <v xml:space="preserve"> - </v>
      </c>
      <c r="E151" t="str">
        <v xml:space="preserve"> - </v>
      </c>
    </row>
    <row r="152" spans="4:5">
      <c r="D152" s="77" t="str">
        <v xml:space="preserve"> - </v>
      </c>
      <c r="E152" t="str">
        <v xml:space="preserve"> - </v>
      </c>
    </row>
    <row r="153" spans="4:5">
      <c r="D153" s="77" t="str">
        <v xml:space="preserve"> - </v>
      </c>
      <c r="E153" t="str">
        <v xml:space="preserve"> - </v>
      </c>
    </row>
    <row r="154" spans="4:5">
      <c r="D154" s="77" t="str">
        <v xml:space="preserve"> - </v>
      </c>
      <c r="E154" t="str">
        <v xml:space="preserve"> - </v>
      </c>
    </row>
    <row r="155" spans="4:5">
      <c r="D155" s="77" t="str">
        <v xml:space="preserve"> - </v>
      </c>
      <c r="E155" t="str">
        <v xml:space="preserve"> - </v>
      </c>
    </row>
    <row r="156" spans="4:5">
      <c r="D156" s="77" t="str">
        <v xml:space="preserve"> - </v>
      </c>
      <c r="E156" t="str">
        <v xml:space="preserve"> - </v>
      </c>
    </row>
    <row r="157" spans="4:5">
      <c r="D157" s="77" t="str">
        <v xml:space="preserve"> - </v>
      </c>
      <c r="E157" t="str">
        <v xml:space="preserve"> - </v>
      </c>
    </row>
    <row r="158" spans="4:5">
      <c r="D158" s="77" t="str">
        <v xml:space="preserve"> - </v>
      </c>
      <c r="E158" t="str">
        <v xml:space="preserve"> - </v>
      </c>
    </row>
    <row r="159" spans="4:5">
      <c r="D159" s="77" t="str">
        <v xml:space="preserve"> - </v>
      </c>
      <c r="E159" t="str">
        <v xml:space="preserve"> - </v>
      </c>
    </row>
    <row r="160" spans="4:5">
      <c r="D160" s="77" t="str">
        <v xml:space="preserve"> - </v>
      </c>
      <c r="E160" t="str">
        <v xml:space="preserve"> - </v>
      </c>
    </row>
    <row r="161" spans="4:5">
      <c r="D161" s="77" t="str">
        <v xml:space="preserve"> - </v>
      </c>
      <c r="E161" t="str">
        <v xml:space="preserve"> - </v>
      </c>
    </row>
    <row r="162" spans="4:5">
      <c r="D162" s="77" t="str">
        <v xml:space="preserve"> - </v>
      </c>
      <c r="E162" t="str">
        <v xml:space="preserve"> - </v>
      </c>
    </row>
    <row r="163" spans="4:5">
      <c r="D163" s="77" t="str">
        <v xml:space="preserve"> - </v>
      </c>
      <c r="E163" t="str">
        <v xml:space="preserve"> - </v>
      </c>
    </row>
    <row r="164" spans="4:5">
      <c r="D164" s="77" t="str">
        <v xml:space="preserve"> - </v>
      </c>
      <c r="E164" t="str">
        <v xml:space="preserve"> - </v>
      </c>
    </row>
    <row r="165" spans="4:5">
      <c r="D165" s="77" t="str">
        <v xml:space="preserve"> - </v>
      </c>
      <c r="E165" t="str">
        <v xml:space="preserve"> - </v>
      </c>
    </row>
    <row r="166" spans="4:5">
      <c r="D166" s="77" t="str">
        <v xml:space="preserve"> - </v>
      </c>
      <c r="E166" t="str">
        <v xml:space="preserve"> - </v>
      </c>
    </row>
    <row r="167" spans="4:5">
      <c r="D167" s="77" t="str">
        <v xml:space="preserve"> - </v>
      </c>
      <c r="E167" t="str">
        <v xml:space="preserve"> - </v>
      </c>
    </row>
    <row r="168" spans="4:5">
      <c r="D168" s="77" t="str">
        <v xml:space="preserve"> - </v>
      </c>
      <c r="E168" t="str">
        <v xml:space="preserve"> - </v>
      </c>
    </row>
    <row r="169" spans="4:5">
      <c r="D169" s="77" t="str">
        <v xml:space="preserve"> - </v>
      </c>
      <c r="E169" t="str">
        <v xml:space="preserve"> - </v>
      </c>
    </row>
    <row r="170" spans="4:5">
      <c r="D170" s="77" t="str">
        <v xml:space="preserve"> - </v>
      </c>
      <c r="E170" t="str">
        <v xml:space="preserve"> - </v>
      </c>
    </row>
    <row r="171" spans="4:5">
      <c r="D171" s="77" t="str">
        <v xml:space="preserve"> - </v>
      </c>
      <c r="E171" t="str">
        <v xml:space="preserve"> - </v>
      </c>
    </row>
    <row r="172" spans="4:5">
      <c r="D172" s="77" t="str">
        <v xml:space="preserve"> - </v>
      </c>
      <c r="E172" t="str">
        <v xml:space="preserve"> - </v>
      </c>
    </row>
    <row r="173" spans="4:5">
      <c r="D173" s="77" t="str">
        <v xml:space="preserve"> - </v>
      </c>
      <c r="E173" t="str">
        <v xml:space="preserve"> - </v>
      </c>
    </row>
    <row r="174" spans="4:5">
      <c r="D174" s="77" t="str">
        <v xml:space="preserve"> - </v>
      </c>
      <c r="E174" t="str">
        <v xml:space="preserve"> - </v>
      </c>
    </row>
    <row r="175" spans="4:5">
      <c r="D175" s="77" t="str">
        <v xml:space="preserve"> - </v>
      </c>
      <c r="E175" t="str">
        <v xml:space="preserve"> - </v>
      </c>
    </row>
    <row r="176" spans="4:5">
      <c r="D176" s="77" t="str">
        <v xml:space="preserve"> - </v>
      </c>
      <c r="E176" t="str">
        <v xml:space="preserve"> - </v>
      </c>
    </row>
    <row r="177" spans="4:5">
      <c r="D177" s="77" t="str">
        <v xml:space="preserve"> - </v>
      </c>
      <c r="E177" t="str">
        <v xml:space="preserve"> - </v>
      </c>
    </row>
    <row r="178" spans="4:5">
      <c r="D178" s="77" t="str">
        <v xml:space="preserve"> - </v>
      </c>
      <c r="E178" t="str">
        <v xml:space="preserve"> - </v>
      </c>
    </row>
    <row r="179" spans="4:5">
      <c r="D179" s="77" t="str">
        <v xml:space="preserve"> - </v>
      </c>
      <c r="E179" t="str">
        <v xml:space="preserve"> - </v>
      </c>
    </row>
    <row r="180" spans="4:5">
      <c r="D180" s="77" t="str">
        <v xml:space="preserve"> - </v>
      </c>
      <c r="E180" t="str">
        <v xml:space="preserve"> - </v>
      </c>
    </row>
    <row r="181" spans="4:5">
      <c r="D181" s="77" t="str">
        <v xml:space="preserve"> - </v>
      </c>
      <c r="E181" t="str">
        <v xml:space="preserve"> - </v>
      </c>
    </row>
    <row r="182" spans="4:5">
      <c r="D182" s="77" t="str">
        <v xml:space="preserve"> - </v>
      </c>
      <c r="E182" t="str">
        <v xml:space="preserve"> - </v>
      </c>
    </row>
    <row r="183" spans="4:5">
      <c r="D183" s="77" t="str">
        <v xml:space="preserve"> - </v>
      </c>
      <c r="E183" t="str">
        <v xml:space="preserve"> - </v>
      </c>
    </row>
    <row r="184" spans="4:5">
      <c r="D184" s="77" t="str">
        <v xml:space="preserve"> - </v>
      </c>
      <c r="E184" t="str">
        <v xml:space="preserve"> - </v>
      </c>
    </row>
    <row r="185" spans="4:5">
      <c r="D185" s="77" t="str">
        <v xml:space="preserve"> - </v>
      </c>
      <c r="E185" t="str">
        <v xml:space="preserve"> - </v>
      </c>
    </row>
    <row r="186" spans="4:5">
      <c r="D186" s="77" t="str">
        <v xml:space="preserve"> - </v>
      </c>
      <c r="E186" t="str">
        <v xml:space="preserve"> - </v>
      </c>
    </row>
    <row r="187" spans="4:5">
      <c r="D187" s="77" t="str">
        <v xml:space="preserve"> - </v>
      </c>
      <c r="E187" t="str">
        <v xml:space="preserve"> - </v>
      </c>
    </row>
    <row r="188" spans="4:5">
      <c r="D188" s="77" t="str">
        <v xml:space="preserve"> - </v>
      </c>
      <c r="E188" t="str">
        <v xml:space="preserve"> - </v>
      </c>
    </row>
    <row r="189" spans="4:5">
      <c r="D189" s="77" t="str">
        <v xml:space="preserve"> - </v>
      </c>
      <c r="E189" t="str">
        <v xml:space="preserve"> - </v>
      </c>
    </row>
    <row r="190" spans="4:5">
      <c r="D190" s="77" t="str">
        <v xml:space="preserve"> - </v>
      </c>
      <c r="E190" t="str">
        <v xml:space="preserve"> - </v>
      </c>
    </row>
    <row r="191" spans="4:5">
      <c r="D191" s="77" t="str">
        <v xml:space="preserve"> - </v>
      </c>
      <c r="E191" t="str">
        <v xml:space="preserve"> - </v>
      </c>
    </row>
    <row r="192" spans="4:5">
      <c r="D192" s="77" t="str">
        <v xml:space="preserve"> - </v>
      </c>
      <c r="E192" t="str">
        <v xml:space="preserve"> - </v>
      </c>
    </row>
    <row r="193" spans="4:5">
      <c r="D193" s="77" t="str">
        <v xml:space="preserve"> - </v>
      </c>
      <c r="E193" t="str">
        <v xml:space="preserve"> - </v>
      </c>
    </row>
    <row r="194" spans="4:5">
      <c r="D194" s="77" t="str">
        <v xml:space="preserve"> - </v>
      </c>
      <c r="E194" t="str">
        <v xml:space="preserve"> - </v>
      </c>
    </row>
    <row r="195" spans="4:5">
      <c r="D195" s="77" t="str">
        <v xml:space="preserve"> - </v>
      </c>
      <c r="E195" t="str">
        <v xml:space="preserve"> - </v>
      </c>
    </row>
    <row r="196" spans="4:5">
      <c r="D196" s="77" t="str">
        <v xml:space="preserve"> - </v>
      </c>
      <c r="E196" t="str">
        <v xml:space="preserve"> - </v>
      </c>
    </row>
    <row r="197" spans="4:5">
      <c r="D197" s="77" t="str">
        <v xml:space="preserve"> - </v>
      </c>
      <c r="E197" t="str">
        <v xml:space="preserve"> - </v>
      </c>
    </row>
    <row r="198" spans="4:5">
      <c r="D198" s="77" t="str">
        <v xml:space="preserve"> - </v>
      </c>
      <c r="E198" t="str">
        <v xml:space="preserve"> - </v>
      </c>
    </row>
    <row r="199" spans="4:5">
      <c r="D199" s="77" t="str">
        <v xml:space="preserve"> - </v>
      </c>
      <c r="E199" t="str">
        <v xml:space="preserve"> - </v>
      </c>
    </row>
    <row r="200" spans="4:5">
      <c r="D200" s="77" t="str">
        <v xml:space="preserve"> - </v>
      </c>
      <c r="E200" t="str">
        <v xml:space="preserve"> - </v>
      </c>
    </row>
    <row r="201" spans="4:5">
      <c r="D201" s="77" t="str">
        <v xml:space="preserve"> - </v>
      </c>
      <c r="E201" t="str">
        <v xml:space="preserve"> - </v>
      </c>
    </row>
    <row r="202" spans="4:5">
      <c r="D202" s="77" t="str">
        <v xml:space="preserve"> - </v>
      </c>
      <c r="E202" t="str">
        <v xml:space="preserve"> - </v>
      </c>
    </row>
    <row r="203" spans="4:5">
      <c r="D203" s="77" t="str">
        <v xml:space="preserve"> - </v>
      </c>
      <c r="E203" t="str">
        <v xml:space="preserve"> - </v>
      </c>
    </row>
    <row r="204" spans="4:5">
      <c r="D204" s="77" t="str">
        <v xml:space="preserve"> - </v>
      </c>
      <c r="E204" t="str">
        <v xml:space="preserve"> - </v>
      </c>
    </row>
    <row r="205" spans="4:5">
      <c r="D205" s="77" t="str">
        <v xml:space="preserve"> - </v>
      </c>
      <c r="E205" t="str">
        <v xml:space="preserve"> - </v>
      </c>
    </row>
    <row r="206" spans="4:5">
      <c r="D206" s="77" t="str">
        <v xml:space="preserve"> - </v>
      </c>
      <c r="E206" t="str">
        <v xml:space="preserve"> - </v>
      </c>
    </row>
    <row r="207" spans="4:5">
      <c r="D207" s="77" t="str">
        <v xml:space="preserve"> - </v>
      </c>
      <c r="E207" t="str">
        <v xml:space="preserve"> - </v>
      </c>
    </row>
    <row r="208" spans="4:5">
      <c r="D208" s="77" t="str">
        <v xml:space="preserve"> - </v>
      </c>
      <c r="E208" t="str">
        <v xml:space="preserve"> - </v>
      </c>
    </row>
    <row r="209" spans="4:5">
      <c r="D209" s="77" t="str">
        <v xml:space="preserve"> - </v>
      </c>
      <c r="E209" t="str">
        <v xml:space="preserve"> - </v>
      </c>
    </row>
    <row r="210" spans="4:5">
      <c r="D210" s="77" t="str">
        <v xml:space="preserve"> - </v>
      </c>
      <c r="E210" t="str">
        <v xml:space="preserve"> - </v>
      </c>
    </row>
    <row r="211" spans="4:5">
      <c r="D211" s="77" t="str">
        <v xml:space="preserve"> - </v>
      </c>
      <c r="E211" t="str">
        <v xml:space="preserve"> - </v>
      </c>
    </row>
    <row r="212" spans="4:5">
      <c r="D212" s="77" t="str">
        <v xml:space="preserve"> - </v>
      </c>
      <c r="E212" t="str">
        <v xml:space="preserve"> - </v>
      </c>
    </row>
    <row r="213" spans="4:5">
      <c r="D213" s="77" t="str">
        <v xml:space="preserve"> - </v>
      </c>
      <c r="E213" t="str">
        <v xml:space="preserve"> - </v>
      </c>
    </row>
    <row r="214" spans="4:5">
      <c r="D214" s="77" t="str">
        <v xml:space="preserve"> - </v>
      </c>
      <c r="E214" t="str">
        <v xml:space="preserve"> - </v>
      </c>
    </row>
    <row r="215" spans="4:5">
      <c r="D215" s="77" t="str">
        <v xml:space="preserve"> - </v>
      </c>
      <c r="E215" t="str">
        <v xml:space="preserve"> - </v>
      </c>
    </row>
    <row r="216" spans="4:5">
      <c r="D216" s="77" t="str">
        <v xml:space="preserve"> - </v>
      </c>
      <c r="E216" t="str">
        <v xml:space="preserve"> - </v>
      </c>
    </row>
    <row r="217" spans="4:5">
      <c r="D217" s="77" t="str">
        <v xml:space="preserve"> - </v>
      </c>
      <c r="E217" t="str">
        <v xml:space="preserve"> - </v>
      </c>
    </row>
    <row r="218" spans="4:5">
      <c r="D218" s="77" t="str">
        <v xml:space="preserve"> - </v>
      </c>
      <c r="E218" t="str">
        <v xml:space="preserve"> - </v>
      </c>
    </row>
    <row r="219" spans="4:5">
      <c r="D219" s="77" t="str">
        <v xml:space="preserve"> - </v>
      </c>
      <c r="E219" t="str">
        <v xml:space="preserve"> - </v>
      </c>
    </row>
    <row r="220" spans="4:5">
      <c r="D220" s="77" t="str">
        <v xml:space="preserve"> - </v>
      </c>
      <c r="E220" t="str">
        <v xml:space="preserve"> - </v>
      </c>
    </row>
    <row r="221" spans="4:5">
      <c r="D221" s="77" t="str">
        <v xml:space="preserve"> - </v>
      </c>
      <c r="E221" t="str">
        <v xml:space="preserve"> - </v>
      </c>
    </row>
    <row r="222" spans="4:5">
      <c r="D222" s="77" t="str">
        <v xml:space="preserve"> - </v>
      </c>
      <c r="E222" t="str">
        <v xml:space="preserve"> - </v>
      </c>
    </row>
    <row r="223" spans="4:5">
      <c r="D223" s="77" t="str">
        <v xml:space="preserve"> - </v>
      </c>
      <c r="E223" t="str">
        <v xml:space="preserve"> - </v>
      </c>
    </row>
    <row r="224" spans="4:5">
      <c r="D224" s="77" t="str">
        <v xml:space="preserve"> - </v>
      </c>
      <c r="E224" t="str">
        <v xml:space="preserve"> - </v>
      </c>
    </row>
    <row r="225" spans="4:5">
      <c r="D225" s="77" t="str">
        <v xml:space="preserve"> - </v>
      </c>
      <c r="E225" t="str">
        <v xml:space="preserve"> - </v>
      </c>
    </row>
    <row r="226" spans="4:5">
      <c r="D226" s="77" t="str">
        <v xml:space="preserve"> - </v>
      </c>
      <c r="E226" t="str">
        <v xml:space="preserve"> - </v>
      </c>
    </row>
    <row r="227" spans="4:5">
      <c r="D227" s="77" t="str">
        <v xml:space="preserve"> - </v>
      </c>
      <c r="E227" t="str">
        <v xml:space="preserve"> - </v>
      </c>
    </row>
    <row r="228" spans="4:5">
      <c r="D228" s="77" t="str">
        <v xml:space="preserve"> - </v>
      </c>
      <c r="E228" t="str">
        <v xml:space="preserve"> - </v>
      </c>
    </row>
    <row r="229" spans="4:5">
      <c r="D229" s="77" t="str">
        <v xml:space="preserve"> - </v>
      </c>
      <c r="E229" t="str">
        <v xml:space="preserve"> - </v>
      </c>
    </row>
    <row r="230" spans="4:5">
      <c r="D230" s="77" t="str">
        <v xml:space="preserve"> - </v>
      </c>
      <c r="E230" t="str">
        <v xml:space="preserve"> - </v>
      </c>
    </row>
    <row r="231" spans="4:5">
      <c r="D231" s="77" t="str">
        <v xml:space="preserve"> - </v>
      </c>
      <c r="E231" t="str">
        <v xml:space="preserve"> - </v>
      </c>
    </row>
    <row r="232" spans="4:5">
      <c r="D232" s="77" t="str">
        <v xml:space="preserve"> - </v>
      </c>
      <c r="E232" t="str">
        <v xml:space="preserve"> - </v>
      </c>
    </row>
    <row r="233" spans="4:5">
      <c r="D233" s="77" t="str">
        <v xml:space="preserve"> - </v>
      </c>
      <c r="E233" t="str">
        <v xml:space="preserve"> - </v>
      </c>
    </row>
    <row r="234" spans="4:5">
      <c r="D234" s="77" t="str">
        <v xml:space="preserve"> - </v>
      </c>
      <c r="E234" t="str">
        <v xml:space="preserve"> - </v>
      </c>
    </row>
    <row r="235" spans="4:5">
      <c r="D235" s="77" t="str">
        <v xml:space="preserve"> - </v>
      </c>
      <c r="E235" t="str">
        <v xml:space="preserve"> - </v>
      </c>
    </row>
    <row r="236" spans="4:5">
      <c r="D236" s="77" t="str">
        <v xml:space="preserve"> - </v>
      </c>
      <c r="E236" t="str">
        <v xml:space="preserve"> - </v>
      </c>
    </row>
    <row r="237" spans="4:5">
      <c r="D237" s="77" t="str">
        <v xml:space="preserve"> - </v>
      </c>
      <c r="E237" t="str">
        <v xml:space="preserve"> - </v>
      </c>
    </row>
    <row r="238" spans="4:5">
      <c r="D238" s="77" t="str">
        <v xml:space="preserve"> - </v>
      </c>
      <c r="E238" t="str">
        <v xml:space="preserve"> - </v>
      </c>
    </row>
    <row r="239" spans="4:5">
      <c r="D239" s="77" t="str">
        <v xml:space="preserve"> - </v>
      </c>
      <c r="E239" t="str">
        <v xml:space="preserve"> - </v>
      </c>
    </row>
    <row r="240" spans="4:5">
      <c r="D240" s="77" t="str">
        <v xml:space="preserve"> - </v>
      </c>
      <c r="E240" t="str">
        <v xml:space="preserve"> - </v>
      </c>
    </row>
    <row r="241" spans="4:5">
      <c r="D241" s="77" t="str">
        <v xml:space="preserve"> - </v>
      </c>
      <c r="E241" t="str">
        <v xml:space="preserve"> - </v>
      </c>
    </row>
    <row r="242" spans="4:5">
      <c r="D242" s="77" t="str">
        <v xml:space="preserve"> - </v>
      </c>
      <c r="E242" t="str">
        <v xml:space="preserve"> - </v>
      </c>
    </row>
    <row r="243" spans="4:5">
      <c r="D243" s="77" t="str">
        <v xml:space="preserve"> - </v>
      </c>
      <c r="E243" t="str">
        <v xml:space="preserve"> - </v>
      </c>
    </row>
    <row r="244" spans="4:5">
      <c r="D244" s="77" t="str">
        <v xml:space="preserve"> - </v>
      </c>
      <c r="E244" t="str">
        <v xml:space="preserve"> - </v>
      </c>
    </row>
    <row r="245" spans="4:5">
      <c r="D245" s="77" t="str">
        <v xml:space="preserve"> - </v>
      </c>
      <c r="E245" t="str">
        <v xml:space="preserve"> - </v>
      </c>
    </row>
    <row r="246" spans="4:5">
      <c r="D246" s="77" t="str">
        <v xml:space="preserve"> - </v>
      </c>
      <c r="E246" t="str">
        <v xml:space="preserve"> - </v>
      </c>
    </row>
    <row r="247" spans="4:5">
      <c r="D247" s="77" t="str">
        <v xml:space="preserve"> - </v>
      </c>
      <c r="E247" t="str">
        <v xml:space="preserve"> - </v>
      </c>
    </row>
    <row r="248" spans="4:5">
      <c r="D248" s="77" t="str">
        <v xml:space="preserve"> - </v>
      </c>
      <c r="E248" t="str">
        <v xml:space="preserve"> - </v>
      </c>
    </row>
    <row r="249" spans="4:5">
      <c r="D249" s="77" t="str">
        <v xml:space="preserve"> - </v>
      </c>
      <c r="E249" t="str">
        <v xml:space="preserve"> - </v>
      </c>
    </row>
    <row r="250" spans="4:5">
      <c r="D250" s="77" t="str">
        <v xml:space="preserve"> - </v>
      </c>
      <c r="E250" t="str">
        <v xml:space="preserve"> - </v>
      </c>
    </row>
    <row r="251" spans="4:5">
      <c r="D251" s="77" t="str">
        <v xml:space="preserve"> - </v>
      </c>
      <c r="E251" t="str">
        <v xml:space="preserve"> - </v>
      </c>
    </row>
    <row r="252" spans="4:5">
      <c r="D252" s="77" t="str">
        <v xml:space="preserve"> - </v>
      </c>
      <c r="E252" t="str">
        <v xml:space="preserve"> - </v>
      </c>
    </row>
    <row r="253" spans="4:5">
      <c r="D253" s="77" t="str">
        <v xml:space="preserve"> - </v>
      </c>
      <c r="E253" t="str">
        <v xml:space="preserve"> - </v>
      </c>
    </row>
    <row r="254" spans="4:5">
      <c r="D254" s="77" t="str">
        <v xml:space="preserve"> - </v>
      </c>
      <c r="E254" t="str">
        <v xml:space="preserve"> - </v>
      </c>
    </row>
    <row r="255" spans="4:5">
      <c r="D255" s="77" t="str">
        <v xml:space="preserve"> - </v>
      </c>
      <c r="E255" t="str">
        <v xml:space="preserve"> - </v>
      </c>
    </row>
    <row r="256" spans="4:5">
      <c r="D256" s="77" t="str">
        <v xml:space="preserve"> - </v>
      </c>
      <c r="E256" t="str">
        <v xml:space="preserve"> - </v>
      </c>
    </row>
    <row r="257" spans="4:5">
      <c r="D257" s="77" t="str">
        <v xml:space="preserve"> - </v>
      </c>
      <c r="E257" t="str">
        <v xml:space="preserve"> - </v>
      </c>
    </row>
    <row r="258" spans="4:5">
      <c r="D258" s="77" t="str">
        <v xml:space="preserve"> - </v>
      </c>
      <c r="E258" t="str">
        <v xml:space="preserve"> - </v>
      </c>
    </row>
    <row r="259" spans="4:5">
      <c r="D259" s="77" t="str">
        <v xml:space="preserve"> - </v>
      </c>
      <c r="E259" t="str">
        <v xml:space="preserve"> - </v>
      </c>
    </row>
    <row r="260" spans="4:5">
      <c r="D260" s="77" t="str">
        <v xml:space="preserve"> - </v>
      </c>
      <c r="E260" t="str">
        <v xml:space="preserve"> - </v>
      </c>
    </row>
    <row r="261" spans="4:5">
      <c r="D261" s="77" t="str">
        <v xml:space="preserve"> - </v>
      </c>
      <c r="E261" t="str">
        <v xml:space="preserve"> - </v>
      </c>
    </row>
    <row r="262" spans="4:5">
      <c r="D262" s="77" t="str">
        <v xml:space="preserve"> - </v>
      </c>
      <c r="E262" t="str">
        <v xml:space="preserve"> - </v>
      </c>
    </row>
    <row r="263" spans="4:5">
      <c r="D263" s="77" t="str">
        <v xml:space="preserve"> - </v>
      </c>
      <c r="E263" t="str">
        <v xml:space="preserve"> - </v>
      </c>
    </row>
    <row r="264" spans="4:5">
      <c r="D264" s="77" t="str">
        <v xml:space="preserve"> - </v>
      </c>
      <c r="E264" t="str">
        <v xml:space="preserve"> - </v>
      </c>
    </row>
    <row r="265" spans="4:5">
      <c r="D265" s="77" t="str">
        <v xml:space="preserve"> - </v>
      </c>
      <c r="E265" t="str">
        <v xml:space="preserve"> - </v>
      </c>
    </row>
    <row r="266" spans="4:5">
      <c r="D266" s="77" t="str">
        <v xml:space="preserve"> - </v>
      </c>
      <c r="E266" t="str">
        <v xml:space="preserve"> - </v>
      </c>
    </row>
    <row r="267" spans="4:5">
      <c r="D267" s="77" t="str">
        <v xml:space="preserve"> - </v>
      </c>
      <c r="E267" t="str">
        <v xml:space="preserve"> - </v>
      </c>
    </row>
    <row r="268" spans="4:5">
      <c r="D268" s="77" t="str">
        <v xml:space="preserve"> - </v>
      </c>
      <c r="E268" t="str">
        <v xml:space="preserve"> - </v>
      </c>
    </row>
    <row r="269" spans="4:5">
      <c r="D269" s="77" t="str">
        <v xml:space="preserve"> - </v>
      </c>
      <c r="E269" t="str">
        <v xml:space="preserve"> - </v>
      </c>
    </row>
    <row r="270" spans="4:5">
      <c r="D270" s="77" t="str">
        <v xml:space="preserve"> - </v>
      </c>
      <c r="E270" t="str">
        <v xml:space="preserve"> - </v>
      </c>
    </row>
    <row r="271" spans="4:5">
      <c r="D271" s="77" t="str">
        <v xml:space="preserve"> - </v>
      </c>
      <c r="E271" t="str">
        <v xml:space="preserve"> - </v>
      </c>
    </row>
    <row r="272" spans="4:5">
      <c r="D272" s="77" t="str">
        <v xml:space="preserve"> - </v>
      </c>
      <c r="E272" t="str">
        <v xml:space="preserve"> - </v>
      </c>
    </row>
    <row r="273" spans="4:5">
      <c r="D273" s="77" t="str">
        <v xml:space="preserve"> - </v>
      </c>
      <c r="E273" t="str">
        <v xml:space="preserve"> - </v>
      </c>
    </row>
    <row r="274" spans="4:5">
      <c r="D274" s="77" t="str">
        <v xml:space="preserve"> - </v>
      </c>
      <c r="E274" t="str">
        <v xml:space="preserve"> - </v>
      </c>
    </row>
    <row r="275" spans="4:5">
      <c r="D275" s="77" t="str">
        <v xml:space="preserve"> - </v>
      </c>
      <c r="E275" t="str">
        <v xml:space="preserve"> - </v>
      </c>
    </row>
    <row r="276" spans="4:5">
      <c r="D276" s="77" t="str">
        <v xml:space="preserve"> - </v>
      </c>
      <c r="E276" t="str">
        <v xml:space="preserve"> - </v>
      </c>
    </row>
    <row r="277" spans="4:5">
      <c r="D277" s="77" t="str">
        <v xml:space="preserve"> - </v>
      </c>
      <c r="E277" t="str">
        <v xml:space="preserve"> - </v>
      </c>
    </row>
    <row r="278" spans="4:5">
      <c r="D278" s="77" t="str">
        <v xml:space="preserve"> - </v>
      </c>
      <c r="E278" t="str">
        <v xml:space="preserve"> - </v>
      </c>
    </row>
    <row r="279" spans="4:5">
      <c r="D279" s="77" t="str">
        <v xml:space="preserve"> - </v>
      </c>
      <c r="E279" t="str">
        <v xml:space="preserve"> - </v>
      </c>
    </row>
    <row r="280" spans="4:5">
      <c r="D280" s="77" t="str">
        <v xml:space="preserve"> - </v>
      </c>
      <c r="E280" t="str">
        <v xml:space="preserve"> - </v>
      </c>
    </row>
    <row r="281" spans="4:5">
      <c r="D281" s="77" t="str">
        <v xml:space="preserve"> - </v>
      </c>
      <c r="E281" t="str">
        <v xml:space="preserve"> - </v>
      </c>
    </row>
    <row r="282" spans="4:5">
      <c r="D282" s="77" t="str">
        <v xml:space="preserve"> - </v>
      </c>
      <c r="E282" t="str">
        <v xml:space="preserve"> - </v>
      </c>
    </row>
    <row r="283" spans="4:5">
      <c r="D283" s="77" t="str">
        <v xml:space="preserve"> - </v>
      </c>
      <c r="E283" t="str">
        <v xml:space="preserve"> - </v>
      </c>
    </row>
    <row r="284" spans="4:5">
      <c r="D284" s="77" t="str">
        <v xml:space="preserve"> - </v>
      </c>
      <c r="E284" t="str">
        <v xml:space="preserve"> - </v>
      </c>
    </row>
    <row r="285" spans="4:5">
      <c r="D285" s="77" t="str">
        <v xml:space="preserve"> - </v>
      </c>
      <c r="E285" t="str">
        <v xml:space="preserve"> - </v>
      </c>
    </row>
    <row r="286" spans="4:5">
      <c r="D286" s="77" t="str">
        <v xml:space="preserve"> - </v>
      </c>
      <c r="E286" t="str">
        <v xml:space="preserve"> - </v>
      </c>
    </row>
    <row r="287" spans="4:5">
      <c r="D287" s="77" t="str">
        <v xml:space="preserve"> - </v>
      </c>
      <c r="E287" t="str">
        <v xml:space="preserve"> - </v>
      </c>
    </row>
    <row r="288" spans="4:5">
      <c r="D288" s="77" t="str">
        <v xml:space="preserve"> - </v>
      </c>
      <c r="E288" t="str">
        <v xml:space="preserve"> - </v>
      </c>
    </row>
    <row r="289" spans="4:5">
      <c r="D289" s="77" t="str">
        <v xml:space="preserve"> - </v>
      </c>
      <c r="E289" t="str">
        <v xml:space="preserve"> - </v>
      </c>
    </row>
    <row r="290" spans="4:5">
      <c r="D290" s="77" t="str">
        <v xml:space="preserve"> - </v>
      </c>
      <c r="E290" t="str">
        <v xml:space="preserve"> - </v>
      </c>
    </row>
    <row r="291" spans="4:5">
      <c r="D291" s="77" t="str">
        <v xml:space="preserve"> - </v>
      </c>
      <c r="E291" t="str">
        <v xml:space="preserve"> - </v>
      </c>
    </row>
    <row r="292" spans="4:5">
      <c r="D292" s="77" t="str">
        <v xml:space="preserve"> - </v>
      </c>
      <c r="E292" t="str">
        <v xml:space="preserve"> - </v>
      </c>
    </row>
    <row r="293" spans="4:5">
      <c r="D293" s="77" t="str">
        <v xml:space="preserve"> - </v>
      </c>
      <c r="E293" t="str">
        <v xml:space="preserve"> - </v>
      </c>
    </row>
    <row r="294" spans="4:5">
      <c r="D294" s="77" t="str">
        <v xml:space="preserve"> - </v>
      </c>
      <c r="E294" t="str">
        <v xml:space="preserve"> - </v>
      </c>
    </row>
    <row r="295" spans="4:5">
      <c r="D295" s="77" t="str">
        <v xml:space="preserve"> - </v>
      </c>
      <c r="E295" t="str">
        <v xml:space="preserve"> - </v>
      </c>
    </row>
    <row r="296" spans="4:5">
      <c r="D296" s="77" t="str">
        <v xml:space="preserve"> - </v>
      </c>
      <c r="E296" t="str">
        <v xml:space="preserve"> - </v>
      </c>
    </row>
    <row r="297" spans="4:5">
      <c r="D297" s="77" t="str">
        <v xml:space="preserve"> - </v>
      </c>
      <c r="E297" t="str">
        <v xml:space="preserve"> - </v>
      </c>
    </row>
    <row r="298" spans="4:5">
      <c r="D298" s="77" t="str">
        <v xml:space="preserve"> - </v>
      </c>
      <c r="E298" t="str">
        <v xml:space="preserve"> - </v>
      </c>
    </row>
    <row r="299" spans="4:5">
      <c r="D299" s="77" t="str">
        <v xml:space="preserve"> - </v>
      </c>
      <c r="E299" t="str">
        <v xml:space="preserve"> - </v>
      </c>
    </row>
    <row r="300" spans="4:5">
      <c r="D300" s="77" t="str">
        <v xml:space="preserve"> - </v>
      </c>
      <c r="E300" t="str">
        <v xml:space="preserve"> - </v>
      </c>
    </row>
    <row r="301" spans="4:5">
      <c r="D301" s="77" t="str">
        <v xml:space="preserve"> - </v>
      </c>
      <c r="E301" t="str">
        <v xml:space="preserve"> - </v>
      </c>
    </row>
    <row r="302" spans="4:5">
      <c r="D302" s="77" t="str">
        <v xml:space="preserve"> - </v>
      </c>
      <c r="E302" t="str">
        <v xml:space="preserve"> - </v>
      </c>
    </row>
    <row r="303" spans="4:5">
      <c r="D303" s="77" t="str">
        <v xml:space="preserve"> - </v>
      </c>
      <c r="E303" t="str">
        <v xml:space="preserve"> - </v>
      </c>
    </row>
    <row r="304" spans="4:5">
      <c r="D304" s="77" t="str">
        <v xml:space="preserve"> - </v>
      </c>
      <c r="E304" t="str">
        <v xml:space="preserve"> - </v>
      </c>
    </row>
    <row r="305" spans="4:5">
      <c r="D305" s="77" t="str">
        <v xml:space="preserve"> - </v>
      </c>
      <c r="E305" t="str">
        <v xml:space="preserve"> - </v>
      </c>
    </row>
    <row r="306" spans="4:5">
      <c r="D306" s="77" t="str">
        <v xml:space="preserve"> - </v>
      </c>
      <c r="E306" t="str">
        <v xml:space="preserve"> - </v>
      </c>
    </row>
    <row r="307" spans="4:5">
      <c r="D307" s="77" t="str">
        <v xml:space="preserve"> - </v>
      </c>
      <c r="E307" t="str">
        <v xml:space="preserve"> - </v>
      </c>
    </row>
    <row r="308" spans="4:5">
      <c r="D308" s="77" t="str">
        <v xml:space="preserve"> - </v>
      </c>
      <c r="E308" t="str">
        <v xml:space="preserve"> - </v>
      </c>
    </row>
    <row r="309" spans="4:5">
      <c r="D309" s="77" t="str">
        <v xml:space="preserve"> - </v>
      </c>
      <c r="E309" t="str">
        <v xml:space="preserve"> - </v>
      </c>
    </row>
    <row r="310" spans="4:5">
      <c r="D310" s="77" t="str">
        <v xml:space="preserve"> - </v>
      </c>
      <c r="E310" t="str">
        <v xml:space="preserve"> - </v>
      </c>
    </row>
    <row r="311" spans="4:5">
      <c r="D311" s="77" t="str">
        <v xml:space="preserve"> - </v>
      </c>
      <c r="E311" t="str">
        <v xml:space="preserve"> - </v>
      </c>
    </row>
    <row r="312" spans="4:5">
      <c r="D312" s="77" t="str">
        <v xml:space="preserve"> - </v>
      </c>
      <c r="E312" t="str">
        <v xml:space="preserve"> - </v>
      </c>
    </row>
    <row r="313" spans="4:5">
      <c r="D313" s="77" t="str">
        <v xml:space="preserve"> - </v>
      </c>
      <c r="E313" t="str">
        <v xml:space="preserve"> - </v>
      </c>
    </row>
    <row r="314" spans="4:5">
      <c r="D314" s="77" t="str">
        <v xml:space="preserve"> - </v>
      </c>
      <c r="E314" t="str">
        <v xml:space="preserve"> - </v>
      </c>
    </row>
    <row r="315" spans="4:5">
      <c r="D315" s="77" t="str">
        <v xml:space="preserve"> - </v>
      </c>
      <c r="E315" t="str">
        <v xml:space="preserve"> - </v>
      </c>
    </row>
    <row r="316" spans="4:5">
      <c r="D316" s="77" t="str">
        <v xml:space="preserve"> - </v>
      </c>
      <c r="E316" t="str">
        <v xml:space="preserve"> - </v>
      </c>
    </row>
    <row r="317" spans="4:5">
      <c r="D317" s="77" t="str">
        <v xml:space="preserve"> - </v>
      </c>
      <c r="E317" t="str">
        <v xml:space="preserve"> - </v>
      </c>
    </row>
    <row r="318" spans="4:5">
      <c r="D318" s="77" t="str">
        <v xml:space="preserve"> - </v>
      </c>
      <c r="E318" t="str">
        <v xml:space="preserve"> - </v>
      </c>
    </row>
    <row r="319" spans="4:5">
      <c r="D319" s="77" t="str">
        <v xml:space="preserve"> - </v>
      </c>
      <c r="E319" t="str">
        <v xml:space="preserve"> - </v>
      </c>
    </row>
    <row r="320" spans="4:5">
      <c r="D320" s="77" t="str">
        <v xml:space="preserve"> - </v>
      </c>
      <c r="E320" t="str">
        <v xml:space="preserve"> - </v>
      </c>
    </row>
    <row r="321" spans="4:5">
      <c r="D321" s="77" t="str">
        <v xml:space="preserve"> - </v>
      </c>
      <c r="E321" t="str">
        <v xml:space="preserve"> - </v>
      </c>
    </row>
    <row r="322" spans="4:5">
      <c r="D322" s="77" t="str">
        <v xml:space="preserve"> - </v>
      </c>
      <c r="E322" t="str">
        <v xml:space="preserve"> - </v>
      </c>
    </row>
    <row r="323" spans="4:5">
      <c r="D323" s="77" t="str">
        <v xml:space="preserve"> - </v>
      </c>
      <c r="E323" t="str">
        <v xml:space="preserve"> - </v>
      </c>
    </row>
    <row r="324" spans="4:5">
      <c r="D324" s="77" t="str">
        <v xml:space="preserve"> - </v>
      </c>
      <c r="E324" t="str">
        <v xml:space="preserve"> - </v>
      </c>
    </row>
    <row r="325" spans="4:5">
      <c r="D325" s="77" t="str">
        <v xml:space="preserve"> - </v>
      </c>
      <c r="E325" t="str">
        <v xml:space="preserve"> - </v>
      </c>
    </row>
    <row r="326" spans="4:5">
      <c r="D326" s="77" t="str">
        <v xml:space="preserve"> - </v>
      </c>
      <c r="E326" t="str">
        <v xml:space="preserve"> - </v>
      </c>
    </row>
    <row r="327" spans="4:5">
      <c r="D327" s="77" t="str">
        <v xml:space="preserve"> - </v>
      </c>
      <c r="E327" t="str">
        <v xml:space="preserve"> - </v>
      </c>
    </row>
    <row r="328" spans="4:5">
      <c r="D328" s="77" t="str">
        <v xml:space="preserve"> - </v>
      </c>
      <c r="E328" t="str">
        <v xml:space="preserve"> - </v>
      </c>
    </row>
    <row r="329" spans="4:5">
      <c r="D329" s="77" t="str">
        <v xml:space="preserve"> - </v>
      </c>
      <c r="E329" t="str">
        <v xml:space="preserve"> - </v>
      </c>
    </row>
    <row r="330" spans="4:5">
      <c r="D330" s="77" t="str">
        <v xml:space="preserve"> - </v>
      </c>
      <c r="E330" t="str">
        <v xml:space="preserve"> - </v>
      </c>
    </row>
    <row r="331" spans="4:5">
      <c r="D331" s="77" t="str">
        <v xml:space="preserve"> - </v>
      </c>
      <c r="E331" t="str">
        <v xml:space="preserve"> - </v>
      </c>
    </row>
    <row r="332" spans="4:5">
      <c r="D332" s="77" t="str">
        <v xml:space="preserve"> - </v>
      </c>
      <c r="E332" t="str">
        <v xml:space="preserve"> - </v>
      </c>
    </row>
    <row r="333" spans="4:5">
      <c r="D333" s="77" t="str">
        <v xml:space="preserve"> - </v>
      </c>
      <c r="E333" t="str">
        <v xml:space="preserve"> - </v>
      </c>
    </row>
    <row r="334" spans="4:5">
      <c r="D334" s="77" t="str">
        <v xml:space="preserve"> - </v>
      </c>
      <c r="E334" t="str">
        <v xml:space="preserve"> - </v>
      </c>
    </row>
    <row r="335" spans="4:5">
      <c r="D335" s="77" t="str">
        <v xml:space="preserve"> - </v>
      </c>
      <c r="E335" t="str">
        <v xml:space="preserve"> - </v>
      </c>
    </row>
    <row r="336" spans="4:5">
      <c r="D336" s="77" t="str">
        <v xml:space="preserve"> - </v>
      </c>
      <c r="E336" t="str">
        <v xml:space="preserve"> - </v>
      </c>
    </row>
    <row r="337" spans="4:5">
      <c r="D337" s="77" t="str">
        <v xml:space="preserve"> - </v>
      </c>
      <c r="E337" t="str">
        <v xml:space="preserve"> - </v>
      </c>
    </row>
    <row r="338" spans="4:5">
      <c r="D338" s="77" t="str">
        <v xml:space="preserve"> - </v>
      </c>
      <c r="E338" t="str">
        <v xml:space="preserve"> - </v>
      </c>
    </row>
    <row r="339" spans="4:5">
      <c r="D339" s="77" t="str">
        <v xml:space="preserve"> - </v>
      </c>
      <c r="E339" t="str">
        <v xml:space="preserve"> - </v>
      </c>
    </row>
    <row r="340" spans="4:5">
      <c r="D340" s="77" t="str">
        <v xml:space="preserve"> - </v>
      </c>
      <c r="E340" t="str">
        <v xml:space="preserve"> - </v>
      </c>
    </row>
    <row r="341" spans="4:5">
      <c r="D341" s="77" t="str">
        <v xml:space="preserve"> - </v>
      </c>
      <c r="E341" t="str">
        <v xml:space="preserve"> - </v>
      </c>
    </row>
    <row r="342" spans="4:5">
      <c r="D342" s="77" t="str">
        <v xml:space="preserve"> - </v>
      </c>
      <c r="E342" t="str">
        <v xml:space="preserve"> - </v>
      </c>
    </row>
    <row r="343" spans="4:5">
      <c r="D343" s="77" t="str">
        <v xml:space="preserve"> - </v>
      </c>
      <c r="E343" t="str">
        <v xml:space="preserve"> - </v>
      </c>
    </row>
    <row r="344" spans="4:5">
      <c r="D344" s="77" t="str">
        <v xml:space="preserve"> - </v>
      </c>
      <c r="E344" t="str">
        <v xml:space="preserve"> - </v>
      </c>
    </row>
    <row r="345" spans="4:5">
      <c r="D345" s="77" t="str">
        <v xml:space="preserve"> - </v>
      </c>
      <c r="E345" t="str">
        <v xml:space="preserve"> - </v>
      </c>
    </row>
    <row r="346" spans="4:5">
      <c r="D346" s="77" t="str">
        <v xml:space="preserve"> - </v>
      </c>
      <c r="E346" t="str">
        <v xml:space="preserve"> - </v>
      </c>
    </row>
    <row r="347" spans="4:5">
      <c r="D347" s="77" t="str">
        <v xml:space="preserve"> - </v>
      </c>
      <c r="E347" t="str">
        <v xml:space="preserve"> - </v>
      </c>
    </row>
    <row r="348" spans="4:5">
      <c r="D348" s="77" t="str">
        <v xml:space="preserve"> - </v>
      </c>
      <c r="E348" t="str">
        <v xml:space="preserve"> - </v>
      </c>
    </row>
    <row r="349" spans="4:5">
      <c r="D349" s="77" t="str">
        <v xml:space="preserve"> - </v>
      </c>
      <c r="E349" t="str">
        <v xml:space="preserve"> - </v>
      </c>
    </row>
    <row r="350" spans="4:5">
      <c r="D350" s="77" t="str">
        <v xml:space="preserve"> - </v>
      </c>
      <c r="E350" t="str">
        <v xml:space="preserve"> - </v>
      </c>
    </row>
    <row r="351" spans="4:5">
      <c r="D351" s="77" t="str">
        <v xml:space="preserve"> - </v>
      </c>
      <c r="E351" t="str">
        <v xml:space="preserve"> - </v>
      </c>
    </row>
    <row r="352" spans="4:5">
      <c r="D352" s="77" t="str">
        <v xml:space="preserve"> - </v>
      </c>
      <c r="E352" t="str">
        <v xml:space="preserve"> - </v>
      </c>
    </row>
    <row r="353" spans="4:5">
      <c r="D353" s="77" t="str">
        <v xml:space="preserve"> - </v>
      </c>
      <c r="E353" t="str">
        <v xml:space="preserve"> - </v>
      </c>
    </row>
    <row r="354" spans="4:5">
      <c r="D354" s="77" t="str">
        <v xml:space="preserve"> - </v>
      </c>
      <c r="E354" t="str">
        <v xml:space="preserve"> - </v>
      </c>
    </row>
    <row r="355" spans="4:5">
      <c r="D355" s="77" t="str">
        <v xml:space="preserve"> - </v>
      </c>
      <c r="E355" t="str">
        <v xml:space="preserve"> - </v>
      </c>
    </row>
    <row r="356" spans="4:5">
      <c r="D356" s="77" t="str">
        <v xml:space="preserve"> - </v>
      </c>
      <c r="E356" t="str">
        <v xml:space="preserve"> - </v>
      </c>
    </row>
    <row r="357" spans="4:5">
      <c r="D357" s="77" t="str">
        <v xml:space="preserve"> - </v>
      </c>
      <c r="E357" t="str">
        <v xml:space="preserve"> - </v>
      </c>
    </row>
    <row r="358" spans="4:5">
      <c r="D358" s="77" t="str">
        <v xml:space="preserve"> - </v>
      </c>
      <c r="E358" t="str">
        <v xml:space="preserve"> - </v>
      </c>
    </row>
    <row r="359" spans="4:5">
      <c r="D359" s="77" t="str">
        <v xml:space="preserve"> - </v>
      </c>
      <c r="E359" t="str">
        <v xml:space="preserve"> - </v>
      </c>
    </row>
    <row r="360" spans="4:5">
      <c r="D360" s="77" t="str">
        <v xml:space="preserve"> - </v>
      </c>
      <c r="E360" t="str">
        <v xml:space="preserve"> - </v>
      </c>
    </row>
    <row r="361" spans="4:5">
      <c r="D361" s="77" t="str">
        <v xml:space="preserve"> - </v>
      </c>
      <c r="E361" t="str">
        <v xml:space="preserve"> - </v>
      </c>
    </row>
    <row r="362" spans="4:5">
      <c r="D362" s="77" t="str">
        <v xml:space="preserve"> - </v>
      </c>
      <c r="E362" t="str">
        <v xml:space="preserve"> - </v>
      </c>
    </row>
    <row r="363" spans="4:5">
      <c r="D363" s="77" t="str">
        <v xml:space="preserve"> - </v>
      </c>
      <c r="E363" t="str">
        <v xml:space="preserve"> - </v>
      </c>
    </row>
    <row r="364" spans="4:5">
      <c r="D364" s="77" t="str">
        <v xml:space="preserve"> - </v>
      </c>
      <c r="E364" t="str">
        <v xml:space="preserve"> - </v>
      </c>
    </row>
    <row r="365" spans="4:5">
      <c r="D365" s="77" t="str">
        <v xml:space="preserve"> - </v>
      </c>
      <c r="E365" t="str">
        <v xml:space="preserve"> - </v>
      </c>
    </row>
    <row r="366" spans="4:5">
      <c r="D366" s="77" t="str">
        <v xml:space="preserve"> - </v>
      </c>
      <c r="E366" t="str">
        <v xml:space="preserve"> - </v>
      </c>
    </row>
    <row r="367" spans="4:5">
      <c r="D367" s="77" t="str">
        <v xml:space="preserve"> - </v>
      </c>
      <c r="E367" t="str">
        <v xml:space="preserve"> - </v>
      </c>
    </row>
    <row r="368" spans="4:5">
      <c r="D368" s="77" t="str">
        <v xml:space="preserve"> - </v>
      </c>
      <c r="E368" t="str">
        <v xml:space="preserve"> - </v>
      </c>
    </row>
    <row r="369" spans="4:5">
      <c r="D369" s="77" t="str">
        <v xml:space="preserve"> - </v>
      </c>
      <c r="E369" t="str">
        <v xml:space="preserve"> - </v>
      </c>
    </row>
    <row r="370" spans="4:5">
      <c r="D370" s="77" t="str">
        <v xml:space="preserve"> - </v>
      </c>
      <c r="E370" t="str">
        <v xml:space="preserve"> - </v>
      </c>
    </row>
    <row r="371" spans="4:5">
      <c r="D371" s="77" t="str">
        <v xml:space="preserve"> - </v>
      </c>
      <c r="E371" t="str">
        <v xml:space="preserve"> - </v>
      </c>
    </row>
    <row r="372" spans="4:5">
      <c r="D372" s="77" t="str">
        <v xml:space="preserve"> - </v>
      </c>
      <c r="E372" t="str">
        <v xml:space="preserve"> - </v>
      </c>
    </row>
    <row r="373" spans="4:5">
      <c r="D373" s="77" t="str">
        <v xml:space="preserve"> - </v>
      </c>
      <c r="E373" t="str">
        <v xml:space="preserve"> - </v>
      </c>
    </row>
    <row r="374" spans="4:5">
      <c r="D374" s="77" t="str">
        <v xml:space="preserve"> - </v>
      </c>
      <c r="E374" t="str">
        <v xml:space="preserve"> - </v>
      </c>
    </row>
    <row r="375" spans="4:5">
      <c r="D375" s="77" t="str">
        <v xml:space="preserve"> - </v>
      </c>
      <c r="E375" t="str">
        <v xml:space="preserve"> - </v>
      </c>
    </row>
    <row r="376" spans="4:5">
      <c r="D376" s="77" t="str">
        <v xml:space="preserve"> - </v>
      </c>
      <c r="E376" t="str">
        <v xml:space="preserve"> - </v>
      </c>
    </row>
    <row r="377" spans="4:5">
      <c r="D377" s="77" t="str">
        <v xml:space="preserve"> - </v>
      </c>
      <c r="E377" t="str">
        <v xml:space="preserve"> - </v>
      </c>
    </row>
    <row r="378" spans="4:5">
      <c r="D378" s="77" t="str">
        <v xml:space="preserve"> - </v>
      </c>
      <c r="E378" t="str">
        <v xml:space="preserve"> - </v>
      </c>
    </row>
    <row r="379" spans="4:5">
      <c r="D379" s="77" t="str">
        <v xml:space="preserve"> - </v>
      </c>
      <c r="E379" t="str">
        <v xml:space="preserve"> - </v>
      </c>
    </row>
    <row r="380" spans="4:5">
      <c r="D380" s="77" t="str">
        <v xml:space="preserve"> - </v>
      </c>
      <c r="E380" t="str">
        <v xml:space="preserve"> - </v>
      </c>
    </row>
    <row r="381" spans="4:5">
      <c r="D381" s="77" t="str">
        <v xml:space="preserve"> - </v>
      </c>
      <c r="E381" t="str">
        <v xml:space="preserve"> - </v>
      </c>
    </row>
    <row r="382" spans="4:5">
      <c r="D382" s="77" t="str">
        <v xml:space="preserve"> - </v>
      </c>
      <c r="E382" t="str">
        <v xml:space="preserve"> - </v>
      </c>
    </row>
    <row r="383" spans="4:5">
      <c r="D383" s="77" t="str">
        <v xml:space="preserve"> - </v>
      </c>
      <c r="E383" t="str">
        <v xml:space="preserve"> - </v>
      </c>
    </row>
    <row r="384" spans="4:5">
      <c r="D384" s="77" t="str">
        <v xml:space="preserve"> - </v>
      </c>
      <c r="E384" t="str">
        <v xml:space="preserve"> - </v>
      </c>
    </row>
    <row r="385" spans="4:5">
      <c r="D385" s="77" t="str">
        <v xml:space="preserve"> - </v>
      </c>
      <c r="E385" t="str">
        <v xml:space="preserve"> - </v>
      </c>
    </row>
    <row r="386" spans="4:5">
      <c r="D386" s="77" t="str">
        <v xml:space="preserve"> - </v>
      </c>
      <c r="E386" t="str">
        <v xml:space="preserve"> - </v>
      </c>
    </row>
    <row r="387" spans="4:5">
      <c r="D387" s="77" t="str">
        <v xml:space="preserve"> - </v>
      </c>
      <c r="E387" t="str">
        <v xml:space="preserve"> - </v>
      </c>
    </row>
    <row r="388" spans="4:5">
      <c r="D388" s="77" t="str">
        <v xml:space="preserve"> - </v>
      </c>
      <c r="E388" t="str">
        <v xml:space="preserve"> - </v>
      </c>
    </row>
    <row r="389" spans="4:5">
      <c r="D389" s="77" t="str">
        <v xml:space="preserve"> - </v>
      </c>
      <c r="E389" t="str">
        <v xml:space="preserve"> - </v>
      </c>
    </row>
    <row r="390" spans="4:5">
      <c r="D390" s="77" t="str">
        <v xml:space="preserve"> - </v>
      </c>
      <c r="E390" t="str">
        <v xml:space="preserve"> - </v>
      </c>
    </row>
    <row r="391" spans="4:5">
      <c r="D391" s="77" t="str">
        <v xml:space="preserve"> - </v>
      </c>
      <c r="E391" t="str">
        <v xml:space="preserve"> - </v>
      </c>
    </row>
    <row r="392" spans="4:5">
      <c r="D392" s="77" t="str">
        <v xml:space="preserve"> - </v>
      </c>
      <c r="E392" t="str">
        <v xml:space="preserve"> - </v>
      </c>
    </row>
    <row r="393" spans="4:5">
      <c r="D393" s="77" t="str">
        <v xml:space="preserve"> - </v>
      </c>
      <c r="E393" t="str">
        <v xml:space="preserve"> - </v>
      </c>
    </row>
    <row r="394" spans="4:5">
      <c r="D394" s="77" t="str">
        <v xml:space="preserve"> - </v>
      </c>
      <c r="E394" t="str">
        <v xml:space="preserve"> - </v>
      </c>
    </row>
    <row r="395" spans="4:5">
      <c r="D395" s="77" t="str">
        <v xml:space="preserve"> - </v>
      </c>
      <c r="E395" t="str">
        <v xml:space="preserve"> - </v>
      </c>
    </row>
    <row r="396" spans="4:5">
      <c r="D396" s="77" t="str">
        <v xml:space="preserve"> - </v>
      </c>
      <c r="E396" t="str">
        <v xml:space="preserve"> - </v>
      </c>
    </row>
    <row r="397" spans="4:5">
      <c r="D397" s="77" t="str">
        <v xml:space="preserve"> - </v>
      </c>
      <c r="E397" t="str">
        <v xml:space="preserve"> - </v>
      </c>
    </row>
    <row r="398" spans="4:5">
      <c r="D398" s="77" t="str">
        <v xml:space="preserve"> - </v>
      </c>
      <c r="E398" t="str">
        <v xml:space="preserve"> - </v>
      </c>
    </row>
    <row r="399" spans="4:5">
      <c r="D399" s="77" t="str">
        <v xml:space="preserve"> - </v>
      </c>
      <c r="E399" t="str">
        <v xml:space="preserve"> - </v>
      </c>
    </row>
    <row r="400" spans="4:5">
      <c r="D400" s="77" t="str">
        <v xml:space="preserve"> - </v>
      </c>
      <c r="E400" t="str">
        <v xml:space="preserve"> - </v>
      </c>
    </row>
    <row r="401" spans="4:5">
      <c r="D401" s="77" t="str">
        <v xml:space="preserve"> - </v>
      </c>
      <c r="E401" t="str">
        <v xml:space="preserve"> - </v>
      </c>
    </row>
    <row r="402" spans="4:5">
      <c r="D402" s="77" t="str">
        <v xml:space="preserve"> - </v>
      </c>
      <c r="E402" t="str">
        <v xml:space="preserve"> - </v>
      </c>
    </row>
    <row r="403" spans="4:5">
      <c r="D403" s="77" t="str">
        <v xml:space="preserve"> - </v>
      </c>
      <c r="E403" t="str">
        <v xml:space="preserve"> - </v>
      </c>
    </row>
    <row r="404" spans="4:5">
      <c r="D404" s="77" t="str">
        <v xml:space="preserve"> - </v>
      </c>
      <c r="E404" t="str">
        <v xml:space="preserve"> - </v>
      </c>
    </row>
    <row r="405" spans="4:5">
      <c r="D405" s="77" t="str">
        <v xml:space="preserve"> - </v>
      </c>
      <c r="E405" t="str">
        <v xml:space="preserve"> - </v>
      </c>
    </row>
    <row r="406" spans="4:5">
      <c r="D406" s="77" t="str">
        <v xml:space="preserve"> - </v>
      </c>
      <c r="E406" t="str">
        <v xml:space="preserve"> - </v>
      </c>
    </row>
    <row r="407" spans="4:5">
      <c r="D407" s="77" t="str">
        <v xml:space="preserve"> - </v>
      </c>
      <c r="E407" t="str">
        <v xml:space="preserve"> - </v>
      </c>
    </row>
    <row r="408" spans="4:5">
      <c r="D408" s="77" t="str">
        <v xml:space="preserve"> - </v>
      </c>
      <c r="E408" t="str">
        <v xml:space="preserve"> - </v>
      </c>
    </row>
    <row r="409" spans="4:5">
      <c r="D409" s="77" t="str">
        <v xml:space="preserve"> - </v>
      </c>
      <c r="E409" t="str">
        <v xml:space="preserve"> - </v>
      </c>
    </row>
    <row r="410" spans="4:5">
      <c r="D410" s="77" t="str">
        <v xml:space="preserve"> - </v>
      </c>
      <c r="E410" t="str">
        <v xml:space="preserve"> - </v>
      </c>
    </row>
    <row r="411" spans="4:5">
      <c r="D411" s="77" t="str">
        <v xml:space="preserve"> - </v>
      </c>
      <c r="E411" t="str">
        <v xml:space="preserve"> - </v>
      </c>
    </row>
    <row r="412" spans="4:5">
      <c r="D412" s="77" t="str">
        <v xml:space="preserve"> - </v>
      </c>
      <c r="E412" t="str">
        <v xml:space="preserve"> - </v>
      </c>
    </row>
    <row r="413" spans="4:5">
      <c r="D413" s="77" t="str">
        <v xml:space="preserve"> - </v>
      </c>
      <c r="E413" t="str">
        <v xml:space="preserve"> - </v>
      </c>
    </row>
    <row r="414" spans="4:5">
      <c r="D414" s="77" t="str">
        <v xml:space="preserve"> - </v>
      </c>
      <c r="E414" t="str">
        <v xml:space="preserve"> - </v>
      </c>
    </row>
    <row r="415" spans="4:5">
      <c r="D415" s="77" t="str">
        <v xml:space="preserve"> - </v>
      </c>
      <c r="E415" t="str">
        <v xml:space="preserve"> - </v>
      </c>
    </row>
    <row r="416" spans="4:5">
      <c r="D416" s="77" t="str">
        <v xml:space="preserve"> - </v>
      </c>
      <c r="E416" t="str">
        <v xml:space="preserve"> - </v>
      </c>
    </row>
    <row r="417" spans="4:5">
      <c r="D417" s="77" t="str">
        <v xml:space="preserve"> - </v>
      </c>
      <c r="E417" t="str">
        <v xml:space="preserve"> - </v>
      </c>
    </row>
    <row r="418" spans="4:5">
      <c r="D418" s="77" t="str">
        <v xml:space="preserve"> - </v>
      </c>
      <c r="E418" t="str">
        <v xml:space="preserve"> - </v>
      </c>
    </row>
    <row r="419" spans="4:5">
      <c r="D419" s="77" t="str">
        <v xml:space="preserve"> - </v>
      </c>
      <c r="E419" t="str">
        <v xml:space="preserve"> - </v>
      </c>
    </row>
    <row r="420" spans="4:5">
      <c r="D420" s="77" t="str">
        <v xml:space="preserve"> - </v>
      </c>
      <c r="E420" t="str">
        <v xml:space="preserve"> - </v>
      </c>
    </row>
    <row r="421" spans="4:5">
      <c r="D421" s="77" t="str">
        <v xml:space="preserve"> - </v>
      </c>
      <c r="E421" t="str">
        <v xml:space="preserve"> - </v>
      </c>
    </row>
    <row r="422" spans="4:5">
      <c r="D422" s="77" t="str">
        <v xml:space="preserve"> - </v>
      </c>
      <c r="E422" t="str">
        <v xml:space="preserve"> - </v>
      </c>
    </row>
    <row r="423" spans="4:5">
      <c r="D423" s="77" t="str">
        <v xml:space="preserve"> - </v>
      </c>
      <c r="E423" t="str">
        <v xml:space="preserve"> - </v>
      </c>
    </row>
    <row r="424" spans="4:5">
      <c r="D424" s="77" t="str">
        <v xml:space="preserve"> - </v>
      </c>
      <c r="E424" t="str">
        <v xml:space="preserve"> - </v>
      </c>
    </row>
    <row r="425" spans="4:5">
      <c r="D425" s="77" t="str">
        <v xml:space="preserve"> - </v>
      </c>
      <c r="E425" t="str">
        <v xml:space="preserve"> - </v>
      </c>
    </row>
    <row r="426" spans="4:5">
      <c r="D426" s="77" t="str">
        <v xml:space="preserve"> - </v>
      </c>
      <c r="E426" t="str">
        <v xml:space="preserve"> - </v>
      </c>
    </row>
    <row r="427" spans="4:5">
      <c r="D427" s="77" t="str">
        <v xml:space="preserve"> - </v>
      </c>
      <c r="E427" t="str">
        <v xml:space="preserve"> - </v>
      </c>
    </row>
    <row r="428" spans="4:5">
      <c r="D428" s="77" t="str">
        <v xml:space="preserve"> - </v>
      </c>
      <c r="E428" t="str">
        <v xml:space="preserve"> - </v>
      </c>
    </row>
    <row r="429" spans="4:5">
      <c r="D429" s="77" t="str">
        <v xml:space="preserve"> - </v>
      </c>
      <c r="E429" t="str">
        <v xml:space="preserve"> - </v>
      </c>
    </row>
    <row r="430" spans="4:5">
      <c r="D430" s="77" t="str">
        <v xml:space="preserve"> - </v>
      </c>
      <c r="E430" t="str">
        <v xml:space="preserve"> - </v>
      </c>
    </row>
    <row r="431" spans="4:5">
      <c r="D431" s="77" t="str">
        <v xml:space="preserve"> - </v>
      </c>
      <c r="E431" t="str">
        <v xml:space="preserve"> - </v>
      </c>
    </row>
    <row r="432" spans="4:5">
      <c r="D432" s="77" t="str">
        <v xml:space="preserve"> - </v>
      </c>
      <c r="E432" t="str">
        <v xml:space="preserve"> - </v>
      </c>
    </row>
    <row r="433" spans="4:5">
      <c r="D433" s="77" t="str">
        <v xml:space="preserve"> - </v>
      </c>
      <c r="E433" t="str">
        <v xml:space="preserve"> - </v>
      </c>
    </row>
    <row r="434" spans="4:5">
      <c r="D434" s="77" t="str">
        <v xml:space="preserve"> - </v>
      </c>
      <c r="E434" t="str">
        <v xml:space="preserve"> - </v>
      </c>
    </row>
    <row r="435" spans="4:5">
      <c r="D435" s="77" t="str">
        <v xml:space="preserve"> - </v>
      </c>
      <c r="E435" t="str">
        <v xml:space="preserve"> - </v>
      </c>
    </row>
    <row r="436" spans="4:5">
      <c r="D436" s="77" t="str">
        <v xml:space="preserve"> - </v>
      </c>
      <c r="E436" t="str">
        <v xml:space="preserve"> - </v>
      </c>
    </row>
    <row r="437" spans="4:5">
      <c r="D437" s="77" t="str">
        <v xml:space="preserve"> - </v>
      </c>
      <c r="E437" t="str">
        <v xml:space="preserve"> - </v>
      </c>
    </row>
    <row r="438" spans="4:5">
      <c r="D438" s="77" t="str">
        <v xml:space="preserve"> - </v>
      </c>
      <c r="E438" t="str">
        <v xml:space="preserve"> - </v>
      </c>
    </row>
    <row r="439" spans="4:5">
      <c r="D439" s="77" t="str">
        <v xml:space="preserve"> - </v>
      </c>
      <c r="E439" t="str">
        <v xml:space="preserve"> - </v>
      </c>
    </row>
    <row r="440" spans="4:5">
      <c r="D440" s="77" t="str">
        <v xml:space="preserve"> - </v>
      </c>
      <c r="E440" t="str">
        <v xml:space="preserve"> - </v>
      </c>
    </row>
    <row r="441" spans="4:5">
      <c r="D441" s="77" t="str">
        <v xml:space="preserve"> - </v>
      </c>
      <c r="E441" t="str">
        <v xml:space="preserve"> - </v>
      </c>
    </row>
    <row r="442" spans="4:5">
      <c r="D442" s="77" t="str">
        <v xml:space="preserve"> - </v>
      </c>
      <c r="E442" t="str">
        <v xml:space="preserve"> - </v>
      </c>
    </row>
    <row r="443" spans="4:5">
      <c r="D443" s="77" t="str">
        <v xml:space="preserve"> - </v>
      </c>
      <c r="E443" t="str">
        <v xml:space="preserve"> - </v>
      </c>
    </row>
    <row r="444" spans="4:5">
      <c r="D444" s="77" t="str">
        <v xml:space="preserve"> - </v>
      </c>
      <c r="E444" t="str">
        <v xml:space="preserve"> - </v>
      </c>
    </row>
    <row r="445" spans="4:5">
      <c r="D445" s="77" t="str">
        <v xml:space="preserve"> - </v>
      </c>
      <c r="E445" t="str">
        <v xml:space="preserve"> - </v>
      </c>
    </row>
    <row r="446" spans="4:5">
      <c r="D446" s="77" t="str">
        <v xml:space="preserve"> - </v>
      </c>
      <c r="E446" t="str">
        <v xml:space="preserve"> - </v>
      </c>
    </row>
    <row r="447" spans="4:5">
      <c r="D447" s="77" t="str">
        <v xml:space="preserve"> - </v>
      </c>
      <c r="E447" t="str">
        <v xml:space="preserve"> - </v>
      </c>
    </row>
    <row r="448" spans="4:5">
      <c r="D448" s="77" t="str">
        <v xml:space="preserve"> - </v>
      </c>
      <c r="E448" t="str">
        <v xml:space="preserve"> - </v>
      </c>
    </row>
    <row r="449" spans="4:5">
      <c r="D449" s="77" t="str">
        <v xml:space="preserve"> - </v>
      </c>
      <c r="E449" t="str">
        <v xml:space="preserve"> - </v>
      </c>
    </row>
    <row r="450" spans="4:5">
      <c r="D450" s="77" t="str">
        <v xml:space="preserve"> - </v>
      </c>
      <c r="E450" t="str">
        <v xml:space="preserve"> - </v>
      </c>
    </row>
    <row r="451" spans="4:5">
      <c r="D451" s="77" t="str">
        <v xml:space="preserve"> - </v>
      </c>
      <c r="E451" t="str">
        <v xml:space="preserve"> - </v>
      </c>
    </row>
    <row r="452" spans="4:5">
      <c r="D452" s="77" t="str">
        <v xml:space="preserve"> - </v>
      </c>
      <c r="E452" t="str">
        <v xml:space="preserve"> - </v>
      </c>
    </row>
    <row r="453" spans="4:5">
      <c r="D453" s="77" t="str">
        <v xml:space="preserve"> - </v>
      </c>
      <c r="E453" t="str">
        <v xml:space="preserve"> - </v>
      </c>
    </row>
    <row r="454" spans="4:5">
      <c r="D454" s="77" t="str">
        <v xml:space="preserve"> - </v>
      </c>
      <c r="E454" t="str">
        <v xml:space="preserve"> - </v>
      </c>
    </row>
    <row r="455" spans="4:5">
      <c r="D455" s="77" t="str">
        <v xml:space="preserve"> - </v>
      </c>
      <c r="E455" t="str">
        <v xml:space="preserve"> - </v>
      </c>
    </row>
    <row r="456" spans="4:5">
      <c r="D456" s="77" t="str">
        <v xml:space="preserve"> - </v>
      </c>
      <c r="E456" t="str">
        <v xml:space="preserve"> - </v>
      </c>
    </row>
    <row r="457" spans="4:5">
      <c r="D457" s="77" t="str">
        <v xml:space="preserve"> - </v>
      </c>
      <c r="E457" t="str">
        <v xml:space="preserve"> - </v>
      </c>
    </row>
    <row r="458" spans="4:5">
      <c r="D458" s="77" t="str">
        <v xml:space="preserve"> - </v>
      </c>
      <c r="E458" t="str">
        <v xml:space="preserve"> - </v>
      </c>
    </row>
    <row r="459" spans="4:5">
      <c r="D459" s="77" t="str">
        <v xml:space="preserve"> - </v>
      </c>
      <c r="E459" t="str">
        <v xml:space="preserve"> - </v>
      </c>
    </row>
    <row r="460" spans="4:5">
      <c r="D460" s="77" t="str">
        <v xml:space="preserve"> - </v>
      </c>
      <c r="E460" t="str">
        <v xml:space="preserve"> - </v>
      </c>
    </row>
    <row r="461" spans="4:5">
      <c r="D461" s="77" t="str">
        <v xml:space="preserve"> - </v>
      </c>
      <c r="E461" t="str">
        <v xml:space="preserve"> - </v>
      </c>
    </row>
    <row r="462" spans="4:5">
      <c r="D462" s="77" t="str">
        <v xml:space="preserve"> - </v>
      </c>
      <c r="E462" t="str">
        <v xml:space="preserve"> - </v>
      </c>
    </row>
    <row r="463" spans="4:5">
      <c r="D463" s="77" t="str">
        <v xml:space="preserve"> - </v>
      </c>
      <c r="E463" t="str">
        <v xml:space="preserve"> - </v>
      </c>
    </row>
    <row r="464" spans="4:5">
      <c r="D464" s="77" t="str">
        <v xml:space="preserve"> - </v>
      </c>
      <c r="E464" t="str">
        <v xml:space="preserve"> - </v>
      </c>
    </row>
    <row r="465" spans="4:5">
      <c r="D465" s="77" t="str">
        <v xml:space="preserve"> - </v>
      </c>
      <c r="E465" t="str">
        <v xml:space="preserve"> - </v>
      </c>
    </row>
    <row r="466" spans="4:5">
      <c r="D466" s="77" t="str">
        <v xml:space="preserve"> - </v>
      </c>
      <c r="E466" t="str">
        <v xml:space="preserve"> - </v>
      </c>
    </row>
    <row r="467" spans="4:5">
      <c r="D467" s="77" t="str">
        <v xml:space="preserve"> - </v>
      </c>
      <c r="E467" t="str">
        <v xml:space="preserve"> - </v>
      </c>
    </row>
    <row r="468" spans="4:5">
      <c r="D468" s="77" t="str">
        <v xml:space="preserve"> - </v>
      </c>
      <c r="E468" t="str">
        <v xml:space="preserve"> - </v>
      </c>
    </row>
    <row r="469" spans="4:5">
      <c r="D469" s="77" t="str">
        <v xml:space="preserve"> - </v>
      </c>
      <c r="E469" t="str">
        <v xml:space="preserve"> - </v>
      </c>
    </row>
    <row r="470" spans="4:5">
      <c r="D470" s="77" t="str">
        <v xml:space="preserve"> - </v>
      </c>
      <c r="E470" t="str">
        <v xml:space="preserve"> - </v>
      </c>
    </row>
    <row r="471" spans="4:5">
      <c r="D471" s="77" t="str">
        <v xml:space="preserve"> - </v>
      </c>
      <c r="E471" t="str">
        <v xml:space="preserve"> - </v>
      </c>
    </row>
    <row r="472" spans="4:5">
      <c r="D472" s="77" t="str">
        <v xml:space="preserve"> - </v>
      </c>
      <c r="E472" t="str">
        <v xml:space="preserve"> - </v>
      </c>
    </row>
    <row r="473" spans="4:5">
      <c r="D473" s="77" t="str">
        <v xml:space="preserve"> - </v>
      </c>
      <c r="E473" t="str">
        <v xml:space="preserve"> - </v>
      </c>
    </row>
    <row r="474" spans="4:5">
      <c r="D474" s="77" t="str">
        <v xml:space="preserve"> - </v>
      </c>
      <c r="E474" t="str">
        <v xml:space="preserve"> - </v>
      </c>
    </row>
    <row r="475" spans="4:5">
      <c r="D475" s="77" t="str">
        <v xml:space="preserve"> - </v>
      </c>
      <c r="E475" t="str">
        <v xml:space="preserve"> - </v>
      </c>
    </row>
    <row r="476" spans="4:5">
      <c r="D476" s="77" t="str">
        <v xml:space="preserve"> - </v>
      </c>
      <c r="E476" t="str">
        <v xml:space="preserve"> - </v>
      </c>
    </row>
    <row r="477" spans="4:5">
      <c r="D477" s="77" t="str">
        <v xml:space="preserve"> - </v>
      </c>
      <c r="E477" t="str">
        <v xml:space="preserve"> - </v>
      </c>
    </row>
    <row r="478" spans="4:5">
      <c r="D478" s="77" t="str">
        <v xml:space="preserve"> - </v>
      </c>
      <c r="E478" t="str">
        <v xml:space="preserve"> - </v>
      </c>
    </row>
    <row r="479" spans="4:5">
      <c r="D479" s="77" t="str">
        <v xml:space="preserve"> - </v>
      </c>
      <c r="E479" t="str">
        <v xml:space="preserve"> - </v>
      </c>
    </row>
    <row r="480" spans="4:5">
      <c r="D480" s="77" t="str">
        <v xml:space="preserve"> - </v>
      </c>
      <c r="E480" t="str">
        <v xml:space="preserve"> - </v>
      </c>
    </row>
    <row r="481" spans="4:5">
      <c r="D481" s="77" t="str">
        <v xml:space="preserve"> - </v>
      </c>
      <c r="E481" t="str">
        <v xml:space="preserve"> - </v>
      </c>
    </row>
    <row r="482" spans="4:5">
      <c r="D482" s="77" t="str">
        <v xml:space="preserve"> - </v>
      </c>
      <c r="E482" t="str">
        <v xml:space="preserve"> - </v>
      </c>
    </row>
    <row r="483" spans="4:5">
      <c r="D483" s="77" t="str">
        <v xml:space="preserve"> - </v>
      </c>
      <c r="E483" t="str">
        <v xml:space="preserve"> - </v>
      </c>
    </row>
    <row r="484" spans="4:5">
      <c r="D484" s="77" t="str">
        <v xml:space="preserve"> - </v>
      </c>
      <c r="E484" t="str">
        <v xml:space="preserve"> - </v>
      </c>
    </row>
    <row r="485" spans="4:5">
      <c r="D485" s="77" t="str">
        <v xml:space="preserve"> - </v>
      </c>
      <c r="E485" t="str">
        <v xml:space="preserve"> - </v>
      </c>
    </row>
    <row r="486" spans="4:5">
      <c r="D486" s="77" t="str">
        <v xml:space="preserve"> - </v>
      </c>
      <c r="E486" t="str">
        <v xml:space="preserve"> - </v>
      </c>
    </row>
    <row r="487" spans="4:5">
      <c r="D487" s="77" t="str">
        <v xml:space="preserve"> - </v>
      </c>
      <c r="E487" t="str">
        <v xml:space="preserve"> - </v>
      </c>
    </row>
    <row r="488" spans="4:5">
      <c r="D488" s="77" t="str">
        <v xml:space="preserve"> - </v>
      </c>
      <c r="E488" t="str">
        <v xml:space="preserve"> - </v>
      </c>
    </row>
    <row r="489" spans="4:5">
      <c r="D489" s="77" t="str">
        <v xml:space="preserve"> - </v>
      </c>
      <c r="E489" t="str">
        <v xml:space="preserve"> - </v>
      </c>
    </row>
    <row r="490" spans="4:5">
      <c r="D490" s="77" t="str">
        <v xml:space="preserve"> - </v>
      </c>
      <c r="E490" t="str">
        <v xml:space="preserve"> - </v>
      </c>
    </row>
    <row r="491" spans="4:5">
      <c r="D491" s="77" t="str">
        <v xml:space="preserve"> - </v>
      </c>
      <c r="E491" t="str">
        <v xml:space="preserve"> - </v>
      </c>
    </row>
    <row r="492" spans="4:5">
      <c r="D492" s="77" t="str">
        <v xml:space="preserve"> - </v>
      </c>
      <c r="E492" t="str">
        <v xml:space="preserve"> - </v>
      </c>
    </row>
    <row r="493" spans="4:5">
      <c r="D493" s="77" t="str">
        <v xml:space="preserve"> - </v>
      </c>
      <c r="E493" t="str">
        <v xml:space="preserve"> - </v>
      </c>
    </row>
    <row r="494" spans="4:5">
      <c r="D494" s="77" t="str">
        <v xml:space="preserve"> - </v>
      </c>
      <c r="E494" t="str">
        <v xml:space="preserve"> - </v>
      </c>
    </row>
    <row r="495" spans="4:5">
      <c r="D495" s="77" t="str">
        <v xml:space="preserve"> - </v>
      </c>
      <c r="E495" t="str">
        <v xml:space="preserve"> - </v>
      </c>
    </row>
    <row r="496" spans="4:5">
      <c r="D496" s="77" t="str">
        <v xml:space="preserve"> - </v>
      </c>
      <c r="E496" t="str">
        <v xml:space="preserve"> - </v>
      </c>
    </row>
    <row r="497" spans="4:5">
      <c r="D497" s="77" t="str">
        <v xml:space="preserve"> - </v>
      </c>
      <c r="E497" t="str">
        <v xml:space="preserve"> - </v>
      </c>
    </row>
    <row r="498" spans="4:5">
      <c r="D498" s="77" t="str">
        <v xml:space="preserve"> - </v>
      </c>
      <c r="E498" t="str">
        <v xml:space="preserve"> - </v>
      </c>
    </row>
    <row r="499" spans="4:5">
      <c r="D499" s="77" t="str">
        <v xml:space="preserve"> - </v>
      </c>
      <c r="E499" t="str">
        <v xml:space="preserve"> - </v>
      </c>
    </row>
    <row r="500" spans="4:5">
      <c r="D500" s="77" t="str">
        <v xml:space="preserve"> - </v>
      </c>
      <c r="E500" t="str">
        <v xml:space="preserve"> - </v>
      </c>
    </row>
    <row r="501" spans="4:5">
      <c r="D501" s="77" t="str">
        <v xml:space="preserve"> - </v>
      </c>
      <c r="E501" t="str">
        <v xml:space="preserve"> - </v>
      </c>
    </row>
  </sheetData>
  <autoFilter ref="A1:F501" xr:uid="{00000000-0001-0000-05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9" workbookViewId="0">
      <selection activeCell="G42" sqref="G42"/>
    </sheetView>
  </sheetViews>
  <sheetFormatPr defaultColWidth="8.85546875" defaultRowHeight="15"/>
  <cols>
    <col min="1" max="1" width="11.85546875" style="10" bestFit="1" customWidth="1"/>
    <col min="2" max="2" width="38.140625" style="10" bestFit="1" customWidth="1"/>
    <col min="3" max="3" width="46.85546875" style="12" customWidth="1"/>
    <col min="4" max="4" width="28.7109375" style="12" bestFit="1" customWidth="1"/>
    <col min="5" max="5" width="18.28515625" style="2" customWidth="1"/>
    <col min="7" max="7" width="20.42578125" bestFit="1" customWidth="1"/>
  </cols>
  <sheetData>
    <row r="1" spans="1:5">
      <c r="A1" s="9" t="s">
        <v>5041</v>
      </c>
      <c r="B1" s="9" t="s">
        <v>5042</v>
      </c>
      <c r="C1" s="11" t="s">
        <v>4062</v>
      </c>
      <c r="D1" s="11" t="s">
        <v>4063</v>
      </c>
      <c r="E1" s="11" t="s">
        <v>4070</v>
      </c>
    </row>
    <row r="2" spans="1:5">
      <c r="A2" s="10" t="str" cm="1">
        <f t="array" ref="A2:B44">_xlfn.UNIQUE(master_dealer!A2:B330,FALSE,FALSE)</f>
        <v>1</v>
      </c>
      <c r="B2" s="10" t="str">
        <v>Area 1-</v>
      </c>
      <c r="C2" s="12" t="str">
        <f>IF(ISBLANK(A2),"","Area "&amp;A2)</f>
        <v>Area 1</v>
      </c>
      <c r="D2" s="13" t="s">
        <v>5043</v>
      </c>
      <c r="E2" s="2">
        <v>0</v>
      </c>
    </row>
    <row r="3" spans="1:5">
      <c r="A3" s="10" t="str">
        <v>2</v>
      </c>
      <c r="B3" s="10" t="str">
        <v>Area 2-</v>
      </c>
      <c r="C3" s="12" t="str">
        <f t="shared" ref="C3:C44" si="0">IF(ISBLANK(A3),"","Area "&amp;A3)</f>
        <v>Area 2</v>
      </c>
      <c r="D3" s="13" t="s">
        <v>5043</v>
      </c>
      <c r="E3" s="2">
        <v>0</v>
      </c>
    </row>
    <row r="4" spans="1:5">
      <c r="A4" s="10" t="str">
        <v>1</v>
      </c>
      <c r="B4" s="10" t="str">
        <v>Area 1-Banten</v>
      </c>
      <c r="C4" s="12" t="str">
        <f t="shared" si="0"/>
        <v>Area 1</v>
      </c>
      <c r="D4" s="13" t="s">
        <v>5043</v>
      </c>
      <c r="E4" s="2">
        <v>0</v>
      </c>
    </row>
    <row r="5" spans="1:5">
      <c r="A5" s="10" t="str">
        <v>1</v>
      </c>
      <c r="B5" s="10" t="str">
        <v>Area 1-DI Yogyakarta</v>
      </c>
      <c r="C5" s="12" t="str">
        <f t="shared" si="0"/>
        <v>Area 1</v>
      </c>
      <c r="D5" s="12" t="s">
        <v>4078</v>
      </c>
      <c r="E5" s="2">
        <v>0</v>
      </c>
    </row>
    <row r="6" spans="1:5">
      <c r="A6" s="10" t="str">
        <v>1</v>
      </c>
      <c r="B6" s="10" t="str">
        <v>Area 1-DKI Jakarta</v>
      </c>
      <c r="C6" s="12" t="str">
        <f t="shared" si="0"/>
        <v>Area 1</v>
      </c>
      <c r="D6" s="13" t="s">
        <v>5043</v>
      </c>
      <c r="E6" s="2">
        <v>0</v>
      </c>
    </row>
    <row r="7" spans="1:5">
      <c r="A7" s="10" t="str">
        <v>1</v>
      </c>
      <c r="B7" s="10" t="str">
        <v>Area 1-Jawa Barat</v>
      </c>
      <c r="C7" s="12" t="str">
        <f t="shared" si="0"/>
        <v>Area 1</v>
      </c>
      <c r="D7" s="12" t="s">
        <v>4304</v>
      </c>
      <c r="E7" s="2">
        <v>0</v>
      </c>
    </row>
    <row r="8" spans="1:5">
      <c r="A8" s="10" t="str">
        <v>1</v>
      </c>
      <c r="B8" s="10" t="str">
        <v>Area 1-Jawa Tengah</v>
      </c>
      <c r="C8" s="12" t="str">
        <f t="shared" si="0"/>
        <v>Area 1</v>
      </c>
      <c r="D8" s="12" t="s">
        <v>4078</v>
      </c>
      <c r="E8" s="2">
        <v>0</v>
      </c>
    </row>
    <row r="9" spans="1:5">
      <c r="A9" s="10" t="str">
        <v>2</v>
      </c>
      <c r="B9" s="10" t="str">
        <v>Area 2-Bali</v>
      </c>
      <c r="C9" s="12" t="str">
        <f t="shared" si="0"/>
        <v>Area 2</v>
      </c>
      <c r="D9" s="12" t="s">
        <v>4523</v>
      </c>
      <c r="E9" s="2">
        <v>0</v>
      </c>
    </row>
    <row r="10" spans="1:5">
      <c r="A10" s="10" t="str">
        <v>2</v>
      </c>
      <c r="B10" s="10" t="str">
        <v>Area 2-Bali 2</v>
      </c>
      <c r="C10" s="12" t="str">
        <f t="shared" si="0"/>
        <v>Area 2</v>
      </c>
      <c r="D10" s="12" t="s">
        <v>4529</v>
      </c>
      <c r="E10" s="2">
        <v>0</v>
      </c>
    </row>
    <row r="11" spans="1:5">
      <c r="A11" s="10" t="str">
        <v>2</v>
      </c>
      <c r="B11" s="10" t="str">
        <v>Area 2-Bangka Belitung</v>
      </c>
      <c r="C11" s="12" t="str">
        <f t="shared" si="0"/>
        <v>Area 2</v>
      </c>
      <c r="D11" s="12" t="s">
        <v>4089</v>
      </c>
      <c r="E11" s="2">
        <v>0</v>
      </c>
    </row>
    <row r="12" spans="1:5">
      <c r="A12" s="10" t="str">
        <v>2</v>
      </c>
      <c r="B12" s="10" t="str">
        <v>Area 2-Bengkulu</v>
      </c>
      <c r="C12" s="12" t="str">
        <f t="shared" si="0"/>
        <v>Area 2</v>
      </c>
      <c r="D12" s="12" t="s">
        <v>4556</v>
      </c>
      <c r="E12" s="2">
        <v>0</v>
      </c>
    </row>
    <row r="13" spans="1:5">
      <c r="A13" s="10" t="str">
        <v>2</v>
      </c>
      <c r="B13" s="10" t="str">
        <v>Area 2-Gorontalo</v>
      </c>
      <c r="C13" s="12" t="str">
        <f t="shared" si="0"/>
        <v>Area 2</v>
      </c>
      <c r="D13" s="12" t="s">
        <v>4562</v>
      </c>
      <c r="E13" s="2">
        <v>0</v>
      </c>
    </row>
    <row r="14" spans="1:5">
      <c r="A14" s="10" t="str">
        <v>2</v>
      </c>
      <c r="B14" s="10" t="str">
        <v>Area 2-Jambi</v>
      </c>
      <c r="C14" s="12" t="str">
        <f t="shared" si="0"/>
        <v>Area 2</v>
      </c>
      <c r="D14" s="12" t="s">
        <v>4570</v>
      </c>
      <c r="E14" s="2">
        <v>0</v>
      </c>
    </row>
    <row r="15" spans="1:5">
      <c r="A15" s="10" t="str">
        <v>2</v>
      </c>
      <c r="B15" s="10" t="str">
        <v>Area 2-Jawa Timur</v>
      </c>
      <c r="C15" s="12" t="str">
        <f t="shared" si="0"/>
        <v>Area 2</v>
      </c>
      <c r="D15" s="12" t="s">
        <v>4580</v>
      </c>
      <c r="E15" s="2">
        <v>0</v>
      </c>
    </row>
    <row r="16" spans="1:5">
      <c r="A16" s="10" t="str">
        <v>2</v>
      </c>
      <c r="B16" s="10" t="str">
        <v>Area 2-Kalimantan Barat</v>
      </c>
      <c r="C16" s="12" t="str">
        <f t="shared" si="0"/>
        <v>Area 2</v>
      </c>
      <c r="D16" s="12" t="s">
        <v>4523</v>
      </c>
      <c r="E16" s="2">
        <v>0</v>
      </c>
    </row>
    <row r="17" spans="1:5">
      <c r="A17" s="10" t="str">
        <v>2</v>
      </c>
      <c r="B17" s="10" t="str">
        <v>Area 2-Kalimantan Barat 2</v>
      </c>
      <c r="C17" s="12" t="str">
        <f t="shared" si="0"/>
        <v>Area 2</v>
      </c>
      <c r="D17" s="12" t="s">
        <v>4663</v>
      </c>
      <c r="E17" s="2">
        <v>0</v>
      </c>
    </row>
    <row r="18" spans="1:5">
      <c r="A18" s="10" t="str">
        <v>2</v>
      </c>
      <c r="B18" s="10" t="str">
        <v>Area 2-Kalimantan Selatan</v>
      </c>
      <c r="C18" s="12" t="str">
        <f t="shared" si="0"/>
        <v>Area 2</v>
      </c>
      <c r="D18" s="12" t="s">
        <v>4523</v>
      </c>
      <c r="E18" s="2">
        <v>0</v>
      </c>
    </row>
    <row r="19" spans="1:5">
      <c r="A19" s="10" t="str">
        <v>2</v>
      </c>
      <c r="B19" s="10" t="str">
        <v>Area 2-Kalimantan Selatan 2</v>
      </c>
      <c r="C19" s="12" t="str">
        <f t="shared" si="0"/>
        <v>Area 2</v>
      </c>
      <c r="D19" s="12" t="s">
        <v>4663</v>
      </c>
      <c r="E19" s="2">
        <v>0</v>
      </c>
    </row>
    <row r="20" spans="1:5">
      <c r="A20" s="10" t="str">
        <v>2</v>
      </c>
      <c r="B20" s="10" t="str">
        <v>Area 2-Kalimantan Tengah</v>
      </c>
      <c r="C20" s="12" t="str">
        <f t="shared" si="0"/>
        <v>Area 2</v>
      </c>
      <c r="D20" s="12" t="s">
        <v>4523</v>
      </c>
      <c r="E20" s="2">
        <v>0</v>
      </c>
    </row>
    <row r="21" spans="1:5">
      <c r="A21" s="10" t="str">
        <v>2</v>
      </c>
      <c r="B21" s="10" t="str">
        <v>Area 2-Kalimantan Timur 2</v>
      </c>
      <c r="C21" s="12" t="str">
        <f t="shared" si="0"/>
        <v>Area 2</v>
      </c>
      <c r="D21" s="12" t="s">
        <v>4663</v>
      </c>
      <c r="E21" s="2">
        <v>0</v>
      </c>
    </row>
    <row r="22" spans="1:5">
      <c r="A22" s="10" t="str">
        <v>2</v>
      </c>
      <c r="B22" s="10" t="str">
        <v>Area 2-Kalimantan Timur</v>
      </c>
      <c r="C22" s="12" t="str">
        <f t="shared" si="0"/>
        <v>Area 2</v>
      </c>
      <c r="D22" s="12" t="s">
        <v>4523</v>
      </c>
      <c r="E22" s="2">
        <v>0</v>
      </c>
    </row>
    <row r="23" spans="1:5">
      <c r="A23" s="10" t="str">
        <v>2</v>
      </c>
      <c r="B23" s="10" t="str">
        <v>Area 2-Kalimantan Utara</v>
      </c>
      <c r="C23" s="12" t="str">
        <f t="shared" si="0"/>
        <v>Area 2</v>
      </c>
      <c r="D23" s="12" t="s">
        <v>4523</v>
      </c>
      <c r="E23" s="2">
        <v>0</v>
      </c>
    </row>
    <row r="24" spans="1:5">
      <c r="A24" s="10" t="str">
        <v>2</v>
      </c>
      <c r="B24" s="10" t="str">
        <v>Area 2-Kepulauan Riau Batam</v>
      </c>
      <c r="C24" s="12" t="str">
        <f t="shared" si="0"/>
        <v>Area 2</v>
      </c>
      <c r="D24" s="12" t="s">
        <v>4717</v>
      </c>
      <c r="E24" s="2">
        <v>0</v>
      </c>
    </row>
    <row r="25" spans="1:5">
      <c r="A25" s="10" t="str">
        <v>2</v>
      </c>
      <c r="B25" s="10" t="str">
        <v>Area 2-Kepulauan Riau Non Batam</v>
      </c>
      <c r="C25" s="12" t="str">
        <f t="shared" si="0"/>
        <v>Area 2</v>
      </c>
      <c r="D25" s="12" t="s">
        <v>4556</v>
      </c>
      <c r="E25" s="2">
        <v>0</v>
      </c>
    </row>
    <row r="26" spans="1:5">
      <c r="A26" s="10" t="str">
        <v>2</v>
      </c>
      <c r="B26" s="10" t="str">
        <v>Area 2-Lampung</v>
      </c>
      <c r="C26" s="12" t="str">
        <f t="shared" si="0"/>
        <v>Area 2</v>
      </c>
      <c r="D26" s="12" t="s">
        <v>4089</v>
      </c>
      <c r="E26" s="2">
        <v>0</v>
      </c>
    </row>
    <row r="27" spans="1:5">
      <c r="A27" s="10" t="str">
        <v>2</v>
      </c>
      <c r="B27" s="10" t="str">
        <v>Area 2-Maluku</v>
      </c>
      <c r="C27" s="12" t="str">
        <f t="shared" si="0"/>
        <v>Area 2</v>
      </c>
      <c r="D27" s="12" t="s">
        <v>4562</v>
      </c>
      <c r="E27" s="2">
        <v>0</v>
      </c>
    </row>
    <row r="28" spans="1:5">
      <c r="A28" s="10" t="str">
        <v>2</v>
      </c>
      <c r="B28" s="10" t="str">
        <v>Area 2-Maluku Utara</v>
      </c>
      <c r="C28" s="12" t="str">
        <f t="shared" si="0"/>
        <v>Area 2</v>
      </c>
      <c r="D28" s="12" t="s">
        <v>4562</v>
      </c>
      <c r="E28" s="2">
        <v>0</v>
      </c>
    </row>
    <row r="29" spans="1:5">
      <c r="A29" s="10" t="str">
        <v>2</v>
      </c>
      <c r="B29" s="10" t="str">
        <v>Area 2-Nanggroe Aceh Darussalam (NAD)</v>
      </c>
      <c r="C29" s="12" t="str">
        <f t="shared" si="0"/>
        <v>Area 2</v>
      </c>
      <c r="D29" s="12" t="s">
        <v>4570</v>
      </c>
      <c r="E29" s="2">
        <v>0</v>
      </c>
    </row>
    <row r="30" spans="1:5">
      <c r="A30" s="10" t="str">
        <v>2</v>
      </c>
      <c r="B30" s="10" t="str">
        <v>Area 2-Nusa Tenggara Barat (NTB)</v>
      </c>
      <c r="C30" s="12" t="str">
        <f t="shared" si="0"/>
        <v>Area 2</v>
      </c>
      <c r="D30" s="12" t="s">
        <v>4523</v>
      </c>
      <c r="E30" s="2">
        <v>0</v>
      </c>
    </row>
    <row r="31" spans="1:5">
      <c r="A31" s="10" t="str">
        <v>2</v>
      </c>
      <c r="B31" s="10" t="str">
        <v>Area 2-Nusa Tenggara Timur (NTT)</v>
      </c>
      <c r="C31" s="12" t="str">
        <f t="shared" si="0"/>
        <v>Area 2</v>
      </c>
      <c r="D31" s="12" t="s">
        <v>4523</v>
      </c>
      <c r="E31" s="2">
        <v>0</v>
      </c>
    </row>
    <row r="32" spans="1:5">
      <c r="A32" s="10" t="str">
        <v>2</v>
      </c>
      <c r="B32" s="10" t="str">
        <v>Area 2-Papua</v>
      </c>
      <c r="C32" s="12" t="str">
        <f t="shared" si="0"/>
        <v>Area 2</v>
      </c>
      <c r="D32" s="12" t="s">
        <v>4562</v>
      </c>
      <c r="E32" s="2">
        <v>0</v>
      </c>
    </row>
    <row r="33" spans="1:5">
      <c r="A33" s="10" t="str">
        <v>2</v>
      </c>
      <c r="B33" s="10" t="str">
        <v>Area 2-Papua Barat</v>
      </c>
      <c r="C33" s="12" t="str">
        <f t="shared" si="0"/>
        <v>Area 2</v>
      </c>
      <c r="D33" s="12" t="s">
        <v>4562</v>
      </c>
      <c r="E33" s="2">
        <v>0</v>
      </c>
    </row>
    <row r="34" spans="1:5">
      <c r="A34" s="10" t="str">
        <v>2</v>
      </c>
      <c r="B34" s="10" t="str">
        <v>Area 2-Riau</v>
      </c>
      <c r="C34" s="12" t="str">
        <f t="shared" si="0"/>
        <v>Area 2</v>
      </c>
      <c r="D34" s="12" t="s">
        <v>4570</v>
      </c>
      <c r="E34" s="2">
        <v>0</v>
      </c>
    </row>
    <row r="35" spans="1:5">
      <c r="A35" s="10" t="str">
        <v>2</v>
      </c>
      <c r="B35" s="10" t="str">
        <v>Area 2-Sulawesi Barat</v>
      </c>
      <c r="C35" s="12" t="str">
        <f t="shared" si="0"/>
        <v>Area 2</v>
      </c>
      <c r="D35" s="12" t="s">
        <v>4562</v>
      </c>
      <c r="E35" s="2">
        <v>0</v>
      </c>
    </row>
    <row r="36" spans="1:5">
      <c r="A36" s="10" t="str">
        <v>2</v>
      </c>
      <c r="B36" s="10" t="str">
        <v>Area 2-Sulawesi Selatan</v>
      </c>
      <c r="C36" s="12" t="str">
        <f t="shared" si="0"/>
        <v>Area 2</v>
      </c>
      <c r="D36" s="12" t="s">
        <v>4562</v>
      </c>
      <c r="E36" s="2">
        <v>0</v>
      </c>
    </row>
    <row r="37" spans="1:5">
      <c r="A37" s="10" t="str">
        <v>2</v>
      </c>
      <c r="B37" s="10" t="str">
        <v>Area 2-Sulawesi Tengah</v>
      </c>
      <c r="C37" s="12" t="str">
        <f t="shared" si="0"/>
        <v>Area 2</v>
      </c>
      <c r="D37" s="12" t="s">
        <v>4562</v>
      </c>
      <c r="E37" s="2">
        <v>0</v>
      </c>
    </row>
    <row r="38" spans="1:5">
      <c r="A38" s="10" t="str">
        <v>2</v>
      </c>
      <c r="B38" s="10" t="str">
        <v>Area 2-Sulawesi Tenggara</v>
      </c>
      <c r="C38" s="12" t="str">
        <f t="shared" si="0"/>
        <v>Area 2</v>
      </c>
      <c r="D38" s="12" t="s">
        <v>4562</v>
      </c>
      <c r="E38" s="2">
        <v>0</v>
      </c>
    </row>
    <row r="39" spans="1:5">
      <c r="A39" s="10" t="str">
        <v>2</v>
      </c>
      <c r="B39" s="10" t="str">
        <v>Area 2-Sulawesi Utara</v>
      </c>
      <c r="C39" s="12" t="str">
        <f t="shared" si="0"/>
        <v>Area 2</v>
      </c>
      <c r="D39" s="12" t="s">
        <v>4562</v>
      </c>
      <c r="E39" s="2">
        <v>0</v>
      </c>
    </row>
    <row r="40" spans="1:5">
      <c r="A40" s="10" t="str">
        <v>2</v>
      </c>
      <c r="B40" s="10" t="str">
        <v>Area 2-Sumatera Barat</v>
      </c>
      <c r="C40" s="12" t="str">
        <f t="shared" si="0"/>
        <v>Area 2</v>
      </c>
      <c r="D40" s="12" t="s">
        <v>4570</v>
      </c>
      <c r="E40" s="2">
        <v>0</v>
      </c>
    </row>
    <row r="41" spans="1:5">
      <c r="A41" s="10" t="str">
        <v>2</v>
      </c>
      <c r="B41" s="10" t="str">
        <v>Area 2-Sumatera Selatan</v>
      </c>
      <c r="C41" s="12" t="str">
        <f t="shared" si="0"/>
        <v>Area 2</v>
      </c>
      <c r="D41" s="12" t="s">
        <v>4089</v>
      </c>
      <c r="E41" s="2">
        <v>0</v>
      </c>
    </row>
    <row r="42" spans="1:5">
      <c r="A42" s="10" t="str">
        <v>2</v>
      </c>
      <c r="B42" s="10" t="str">
        <v>Area 2-Sumatera Utara</v>
      </c>
      <c r="C42" s="12" t="str">
        <f t="shared" si="0"/>
        <v>Area 2</v>
      </c>
      <c r="D42" s="12" t="s">
        <v>4570</v>
      </c>
      <c r="E42" s="2">
        <v>0</v>
      </c>
    </row>
    <row r="43" spans="1:5">
      <c r="A43" s="10" t="str">
        <v>6</v>
      </c>
      <c r="B43" s="10" t="str">
        <v>TAM</v>
      </c>
      <c r="C43" s="12" t="str">
        <f t="shared" si="0"/>
        <v>Area 6</v>
      </c>
      <c r="E43" s="2">
        <v>1</v>
      </c>
    </row>
    <row r="44" spans="1:5">
      <c r="A44" s="10" t="str">
        <v>6</v>
      </c>
      <c r="B44" s="10" t="str">
        <v>TAM-</v>
      </c>
      <c r="C44" s="12" t="str">
        <f t="shared" si="0"/>
        <v>Area 6</v>
      </c>
      <c r="E44" s="2">
        <v>1</v>
      </c>
    </row>
    <row r="45" spans="1:5">
      <c r="C45" s="12" t="str">
        <f t="shared" ref="C45:C66" si="1">IF(ISBLANK(A45),"","Area "&amp;A45)</f>
        <v/>
      </c>
    </row>
    <row r="46" spans="1:5">
      <c r="C46" s="12" t="str">
        <f t="shared" si="1"/>
        <v/>
      </c>
    </row>
    <row r="47" spans="1:5">
      <c r="C47" s="12" t="str">
        <f t="shared" si="1"/>
        <v/>
      </c>
    </row>
    <row r="48" spans="1:5">
      <c r="C48" s="12" t="str">
        <f t="shared" si="1"/>
        <v/>
      </c>
    </row>
    <row r="49" spans="3:3">
      <c r="C49" s="12" t="str">
        <f t="shared" si="1"/>
        <v/>
      </c>
    </row>
    <row r="50" spans="3:3">
      <c r="C50" s="12" t="str">
        <f t="shared" si="1"/>
        <v/>
      </c>
    </row>
    <row r="51" spans="3:3">
      <c r="C51" s="12" t="str">
        <f t="shared" si="1"/>
        <v/>
      </c>
    </row>
    <row r="52" spans="3:3">
      <c r="C52" s="12" t="str">
        <f t="shared" si="1"/>
        <v/>
      </c>
    </row>
    <row r="53" spans="3:3">
      <c r="C53" s="12" t="str">
        <f t="shared" si="1"/>
        <v/>
      </c>
    </row>
    <row r="54" spans="3:3">
      <c r="C54" s="12" t="str">
        <f t="shared" si="1"/>
        <v/>
      </c>
    </row>
    <row r="55" spans="3:3">
      <c r="C55" s="12" t="str">
        <f t="shared" si="1"/>
        <v/>
      </c>
    </row>
    <row r="56" spans="3:3">
      <c r="C56" s="12" t="str">
        <f t="shared" si="1"/>
        <v/>
      </c>
    </row>
    <row r="57" spans="3:3">
      <c r="C57" s="12" t="str">
        <f t="shared" si="1"/>
        <v/>
      </c>
    </row>
    <row r="58" spans="3:3">
      <c r="C58" s="12" t="str">
        <f t="shared" si="1"/>
        <v/>
      </c>
    </row>
    <row r="59" spans="3:3">
      <c r="C59" s="12" t="str">
        <f t="shared" si="1"/>
        <v/>
      </c>
    </row>
    <row r="60" spans="3:3">
      <c r="C60" s="12" t="str">
        <f t="shared" si="1"/>
        <v/>
      </c>
    </row>
    <row r="61" spans="3:3">
      <c r="C61" s="12" t="str">
        <f t="shared" si="1"/>
        <v/>
      </c>
    </row>
    <row r="62" spans="3:3">
      <c r="C62" s="12" t="str">
        <f t="shared" si="1"/>
        <v/>
      </c>
    </row>
    <row r="63" spans="3:3">
      <c r="C63" s="12" t="str">
        <f t="shared" si="1"/>
        <v/>
      </c>
    </row>
    <row r="64" spans="3:3">
      <c r="C64" s="12" t="str">
        <f t="shared" si="1"/>
        <v/>
      </c>
    </row>
    <row r="65" spans="3:3">
      <c r="C65" s="12" t="str">
        <f t="shared" si="1"/>
        <v/>
      </c>
    </row>
    <row r="66" spans="3:3">
      <c r="C66" s="12" t="str">
        <f t="shared" si="1"/>
        <v/>
      </c>
    </row>
    <row r="67" spans="3:3">
      <c r="C67" s="12" t="str">
        <f t="shared" ref="C67:C130" si="2">IF(ISBLANK(A67),"","Area "&amp;A67)</f>
        <v/>
      </c>
    </row>
    <row r="68" spans="3:3">
      <c r="C68" s="12" t="str">
        <f t="shared" si="2"/>
        <v/>
      </c>
    </row>
    <row r="69" spans="3:3">
      <c r="C69" s="12" t="str">
        <f t="shared" si="2"/>
        <v/>
      </c>
    </row>
    <row r="70" spans="3:3">
      <c r="C70" s="12" t="str">
        <f t="shared" si="2"/>
        <v/>
      </c>
    </row>
    <row r="71" spans="3:3">
      <c r="C71" s="12" t="str">
        <f t="shared" si="2"/>
        <v/>
      </c>
    </row>
    <row r="72" spans="3:3">
      <c r="C72" s="12" t="str">
        <f t="shared" si="2"/>
        <v/>
      </c>
    </row>
    <row r="73" spans="3:3">
      <c r="C73" s="12" t="str">
        <f t="shared" si="2"/>
        <v/>
      </c>
    </row>
    <row r="74" spans="3:3">
      <c r="C74" s="12" t="str">
        <f t="shared" si="2"/>
        <v/>
      </c>
    </row>
    <row r="75" spans="3:3">
      <c r="C75" s="12" t="str">
        <f t="shared" si="2"/>
        <v/>
      </c>
    </row>
    <row r="76" spans="3:3">
      <c r="C76" s="12" t="str">
        <f t="shared" si="2"/>
        <v/>
      </c>
    </row>
    <row r="77" spans="3:3">
      <c r="C77" s="12" t="str">
        <f t="shared" si="2"/>
        <v/>
      </c>
    </row>
    <row r="78" spans="3:3">
      <c r="C78" s="12" t="str">
        <f t="shared" si="2"/>
        <v/>
      </c>
    </row>
    <row r="79" spans="3:3">
      <c r="C79" s="12" t="str">
        <f t="shared" si="2"/>
        <v/>
      </c>
    </row>
    <row r="80" spans="3:3">
      <c r="C80" s="12" t="str">
        <f t="shared" si="2"/>
        <v/>
      </c>
    </row>
    <row r="81" spans="3:3">
      <c r="C81" s="12" t="str">
        <f t="shared" si="2"/>
        <v/>
      </c>
    </row>
    <row r="82" spans="3:3">
      <c r="C82" s="12" t="str">
        <f t="shared" si="2"/>
        <v/>
      </c>
    </row>
    <row r="83" spans="3:3">
      <c r="C83" s="12" t="str">
        <f t="shared" si="2"/>
        <v/>
      </c>
    </row>
    <row r="84" spans="3:3">
      <c r="C84" s="12" t="str">
        <f t="shared" si="2"/>
        <v/>
      </c>
    </row>
    <row r="85" spans="3:3">
      <c r="C85" s="12" t="str">
        <f t="shared" si="2"/>
        <v/>
      </c>
    </row>
    <row r="86" spans="3:3">
      <c r="C86" s="12" t="str">
        <f t="shared" si="2"/>
        <v/>
      </c>
    </row>
    <row r="87" spans="3:3">
      <c r="C87" s="12" t="str">
        <f t="shared" si="2"/>
        <v/>
      </c>
    </row>
    <row r="88" spans="3:3">
      <c r="C88" s="12" t="str">
        <f t="shared" si="2"/>
        <v/>
      </c>
    </row>
    <row r="89" spans="3:3">
      <c r="C89" s="12" t="str">
        <f t="shared" si="2"/>
        <v/>
      </c>
    </row>
    <row r="90" spans="3:3">
      <c r="C90" s="12" t="str">
        <f t="shared" si="2"/>
        <v/>
      </c>
    </row>
    <row r="91" spans="3:3">
      <c r="C91" s="12" t="str">
        <f t="shared" si="2"/>
        <v/>
      </c>
    </row>
    <row r="92" spans="3:3">
      <c r="C92" s="12" t="str">
        <f t="shared" si="2"/>
        <v/>
      </c>
    </row>
    <row r="93" spans="3:3">
      <c r="C93" s="12" t="str">
        <f t="shared" si="2"/>
        <v/>
      </c>
    </row>
    <row r="94" spans="3:3">
      <c r="C94" s="12" t="str">
        <f t="shared" si="2"/>
        <v/>
      </c>
    </row>
    <row r="95" spans="3:3">
      <c r="C95" s="12" t="str">
        <f t="shared" si="2"/>
        <v/>
      </c>
    </row>
    <row r="96" spans="3:3">
      <c r="C96" s="12" t="str">
        <f t="shared" si="2"/>
        <v/>
      </c>
    </row>
    <row r="97" spans="3:3">
      <c r="C97" s="12" t="str">
        <f t="shared" si="2"/>
        <v/>
      </c>
    </row>
    <row r="98" spans="3:3">
      <c r="C98" s="12" t="str">
        <f t="shared" si="2"/>
        <v/>
      </c>
    </row>
    <row r="99" spans="3:3">
      <c r="C99" s="12" t="str">
        <f t="shared" si="2"/>
        <v/>
      </c>
    </row>
    <row r="100" spans="3:3">
      <c r="C100" s="12" t="str">
        <f t="shared" si="2"/>
        <v/>
      </c>
    </row>
    <row r="101" spans="3:3">
      <c r="C101" s="12" t="str">
        <f t="shared" si="2"/>
        <v/>
      </c>
    </row>
    <row r="102" spans="3:3">
      <c r="C102" s="12" t="str">
        <f t="shared" si="2"/>
        <v/>
      </c>
    </row>
    <row r="103" spans="3:3">
      <c r="C103" s="12" t="str">
        <f t="shared" si="2"/>
        <v/>
      </c>
    </row>
    <row r="104" spans="3:3">
      <c r="C104" s="12" t="str">
        <f t="shared" si="2"/>
        <v/>
      </c>
    </row>
    <row r="105" spans="3:3">
      <c r="C105" s="12" t="str">
        <f t="shared" si="2"/>
        <v/>
      </c>
    </row>
    <row r="106" spans="3:3">
      <c r="C106" s="12" t="str">
        <f t="shared" si="2"/>
        <v/>
      </c>
    </row>
    <row r="107" spans="3:3">
      <c r="C107" s="12" t="str">
        <f t="shared" si="2"/>
        <v/>
      </c>
    </row>
    <row r="108" spans="3:3">
      <c r="C108" s="12" t="str">
        <f t="shared" si="2"/>
        <v/>
      </c>
    </row>
    <row r="109" spans="3:3">
      <c r="C109" s="12" t="str">
        <f t="shared" si="2"/>
        <v/>
      </c>
    </row>
    <row r="110" spans="3:3">
      <c r="C110" s="12" t="str">
        <f t="shared" si="2"/>
        <v/>
      </c>
    </row>
    <row r="111" spans="3:3">
      <c r="C111" s="12" t="str">
        <f t="shared" si="2"/>
        <v/>
      </c>
    </row>
    <row r="112" spans="3:3">
      <c r="C112" s="12" t="str">
        <f t="shared" si="2"/>
        <v/>
      </c>
    </row>
    <row r="113" spans="3:3">
      <c r="C113" s="12" t="str">
        <f t="shared" si="2"/>
        <v/>
      </c>
    </row>
    <row r="114" spans="3:3">
      <c r="C114" s="12" t="str">
        <f t="shared" si="2"/>
        <v/>
      </c>
    </row>
    <row r="115" spans="3:3">
      <c r="C115" s="12" t="str">
        <f t="shared" si="2"/>
        <v/>
      </c>
    </row>
    <row r="116" spans="3:3">
      <c r="C116" s="12" t="str">
        <f t="shared" si="2"/>
        <v/>
      </c>
    </row>
    <row r="117" spans="3:3">
      <c r="C117" s="12" t="str">
        <f t="shared" si="2"/>
        <v/>
      </c>
    </row>
    <row r="118" spans="3:3">
      <c r="C118" s="12" t="str">
        <f t="shared" si="2"/>
        <v/>
      </c>
    </row>
    <row r="119" spans="3:3">
      <c r="C119" s="12" t="str">
        <f t="shared" si="2"/>
        <v/>
      </c>
    </row>
    <row r="120" spans="3:3">
      <c r="C120" s="12" t="str">
        <f t="shared" si="2"/>
        <v/>
      </c>
    </row>
    <row r="121" spans="3:3">
      <c r="C121" s="12" t="str">
        <f t="shared" si="2"/>
        <v/>
      </c>
    </row>
    <row r="122" spans="3:3">
      <c r="C122" s="12" t="str">
        <f t="shared" si="2"/>
        <v/>
      </c>
    </row>
    <row r="123" spans="3:3">
      <c r="C123" s="12" t="str">
        <f t="shared" si="2"/>
        <v/>
      </c>
    </row>
    <row r="124" spans="3:3">
      <c r="C124" s="12" t="str">
        <f t="shared" si="2"/>
        <v/>
      </c>
    </row>
    <row r="125" spans="3:3">
      <c r="C125" s="12" t="str">
        <f t="shared" si="2"/>
        <v/>
      </c>
    </row>
    <row r="126" spans="3:3">
      <c r="C126" s="12" t="str">
        <f t="shared" si="2"/>
        <v/>
      </c>
    </row>
    <row r="127" spans="3:3">
      <c r="C127" s="12" t="str">
        <f t="shared" si="2"/>
        <v/>
      </c>
    </row>
    <row r="128" spans="3:3">
      <c r="C128" s="12" t="str">
        <f t="shared" si="2"/>
        <v/>
      </c>
    </row>
    <row r="129" spans="3:3">
      <c r="C129" s="12" t="str">
        <f t="shared" si="2"/>
        <v/>
      </c>
    </row>
    <row r="130" spans="3:3">
      <c r="C130" s="12" t="str">
        <f t="shared" si="2"/>
        <v/>
      </c>
    </row>
    <row r="131" spans="3:3">
      <c r="C131" s="12" t="str">
        <f t="shared" ref="C131:C194" si="3">IF(ISBLANK(A131),"","Area "&amp;A131)</f>
        <v/>
      </c>
    </row>
    <row r="132" spans="3:3">
      <c r="C132" s="12" t="str">
        <f t="shared" si="3"/>
        <v/>
      </c>
    </row>
    <row r="133" spans="3:3">
      <c r="C133" s="12" t="str">
        <f t="shared" si="3"/>
        <v/>
      </c>
    </row>
    <row r="134" spans="3:3">
      <c r="C134" s="12" t="str">
        <f t="shared" si="3"/>
        <v/>
      </c>
    </row>
    <row r="135" spans="3:3">
      <c r="C135" s="12" t="str">
        <f t="shared" si="3"/>
        <v/>
      </c>
    </row>
    <row r="136" spans="3:3">
      <c r="C136" s="12" t="str">
        <f t="shared" si="3"/>
        <v/>
      </c>
    </row>
    <row r="137" spans="3:3">
      <c r="C137" s="12" t="str">
        <f t="shared" si="3"/>
        <v/>
      </c>
    </row>
    <row r="138" spans="3:3">
      <c r="C138" s="12" t="str">
        <f t="shared" si="3"/>
        <v/>
      </c>
    </row>
    <row r="139" spans="3:3">
      <c r="C139" s="12" t="str">
        <f t="shared" si="3"/>
        <v/>
      </c>
    </row>
    <row r="140" spans="3:3">
      <c r="C140" s="12" t="str">
        <f t="shared" si="3"/>
        <v/>
      </c>
    </row>
    <row r="141" spans="3:3">
      <c r="C141" s="12" t="str">
        <f t="shared" si="3"/>
        <v/>
      </c>
    </row>
    <row r="142" spans="3:3">
      <c r="C142" s="12" t="str">
        <f t="shared" si="3"/>
        <v/>
      </c>
    </row>
    <row r="143" spans="3:3">
      <c r="C143" s="12" t="str">
        <f t="shared" si="3"/>
        <v/>
      </c>
    </row>
    <row r="144" spans="3:3">
      <c r="C144" s="12" t="str">
        <f t="shared" si="3"/>
        <v/>
      </c>
    </row>
    <row r="145" spans="3:3">
      <c r="C145" s="12" t="str">
        <f t="shared" si="3"/>
        <v/>
      </c>
    </row>
    <row r="146" spans="3:3">
      <c r="C146" s="12" t="str">
        <f t="shared" si="3"/>
        <v/>
      </c>
    </row>
    <row r="147" spans="3:3">
      <c r="C147" s="12" t="str">
        <f t="shared" si="3"/>
        <v/>
      </c>
    </row>
    <row r="148" spans="3:3">
      <c r="C148" s="12" t="str">
        <f t="shared" si="3"/>
        <v/>
      </c>
    </row>
    <row r="149" spans="3:3">
      <c r="C149" s="12" t="str">
        <f t="shared" si="3"/>
        <v/>
      </c>
    </row>
    <row r="150" spans="3:3">
      <c r="C150" s="12" t="str">
        <f t="shared" si="3"/>
        <v/>
      </c>
    </row>
    <row r="151" spans="3:3">
      <c r="C151" s="12" t="str">
        <f t="shared" si="3"/>
        <v/>
      </c>
    </row>
    <row r="152" spans="3:3">
      <c r="C152" s="12" t="str">
        <f t="shared" si="3"/>
        <v/>
      </c>
    </row>
    <row r="153" spans="3:3">
      <c r="C153" s="12" t="str">
        <f t="shared" si="3"/>
        <v/>
      </c>
    </row>
    <row r="154" spans="3:3">
      <c r="C154" s="12" t="str">
        <f t="shared" si="3"/>
        <v/>
      </c>
    </row>
    <row r="155" spans="3:3">
      <c r="C155" s="12" t="str">
        <f t="shared" si="3"/>
        <v/>
      </c>
    </row>
    <row r="156" spans="3:3">
      <c r="C156" s="12" t="str">
        <f t="shared" si="3"/>
        <v/>
      </c>
    </row>
    <row r="157" spans="3:3">
      <c r="C157" s="12" t="str">
        <f t="shared" si="3"/>
        <v/>
      </c>
    </row>
    <row r="158" spans="3:3">
      <c r="C158" s="12" t="str">
        <f t="shared" si="3"/>
        <v/>
      </c>
    </row>
    <row r="159" spans="3:3">
      <c r="C159" s="12" t="str">
        <f t="shared" si="3"/>
        <v/>
      </c>
    </row>
    <row r="160" spans="3:3">
      <c r="C160" s="12" t="str">
        <f t="shared" si="3"/>
        <v/>
      </c>
    </row>
    <row r="161" spans="3:3">
      <c r="C161" s="12" t="str">
        <f t="shared" si="3"/>
        <v/>
      </c>
    </row>
    <row r="162" spans="3:3">
      <c r="C162" s="12" t="str">
        <f t="shared" si="3"/>
        <v/>
      </c>
    </row>
    <row r="163" spans="3:3">
      <c r="C163" s="12" t="str">
        <f t="shared" si="3"/>
        <v/>
      </c>
    </row>
    <row r="164" spans="3:3">
      <c r="C164" s="12" t="str">
        <f t="shared" si="3"/>
        <v/>
      </c>
    </row>
    <row r="165" spans="3:3">
      <c r="C165" s="12" t="str">
        <f t="shared" si="3"/>
        <v/>
      </c>
    </row>
    <row r="166" spans="3:3">
      <c r="C166" s="12" t="str">
        <f t="shared" si="3"/>
        <v/>
      </c>
    </row>
    <row r="167" spans="3:3">
      <c r="C167" s="12" t="str">
        <f t="shared" si="3"/>
        <v/>
      </c>
    </row>
    <row r="168" spans="3:3">
      <c r="C168" s="12" t="str">
        <f t="shared" si="3"/>
        <v/>
      </c>
    </row>
    <row r="169" spans="3:3">
      <c r="C169" s="12" t="str">
        <f t="shared" si="3"/>
        <v/>
      </c>
    </row>
    <row r="170" spans="3:3">
      <c r="C170" s="12" t="str">
        <f t="shared" si="3"/>
        <v/>
      </c>
    </row>
    <row r="171" spans="3:3">
      <c r="C171" s="12" t="str">
        <f t="shared" si="3"/>
        <v/>
      </c>
    </row>
    <row r="172" spans="3:3">
      <c r="C172" s="12" t="str">
        <f t="shared" si="3"/>
        <v/>
      </c>
    </row>
    <row r="173" spans="3:3">
      <c r="C173" s="12" t="str">
        <f t="shared" si="3"/>
        <v/>
      </c>
    </row>
    <row r="174" spans="3:3">
      <c r="C174" s="12" t="str">
        <f t="shared" si="3"/>
        <v/>
      </c>
    </row>
    <row r="175" spans="3:3">
      <c r="C175" s="12" t="str">
        <f t="shared" si="3"/>
        <v/>
      </c>
    </row>
    <row r="176" spans="3:3">
      <c r="C176" s="12" t="str">
        <f t="shared" si="3"/>
        <v/>
      </c>
    </row>
    <row r="177" spans="3:3">
      <c r="C177" s="12" t="str">
        <f t="shared" si="3"/>
        <v/>
      </c>
    </row>
    <row r="178" spans="3:3">
      <c r="C178" s="12" t="str">
        <f t="shared" si="3"/>
        <v/>
      </c>
    </row>
    <row r="179" spans="3:3">
      <c r="C179" s="12" t="str">
        <f t="shared" si="3"/>
        <v/>
      </c>
    </row>
    <row r="180" spans="3:3">
      <c r="C180" s="12" t="str">
        <f t="shared" si="3"/>
        <v/>
      </c>
    </row>
    <row r="181" spans="3:3">
      <c r="C181" s="12" t="str">
        <f t="shared" si="3"/>
        <v/>
      </c>
    </row>
    <row r="182" spans="3:3">
      <c r="C182" s="12" t="str">
        <f t="shared" si="3"/>
        <v/>
      </c>
    </row>
    <row r="183" spans="3:3">
      <c r="C183" s="12" t="str">
        <f t="shared" si="3"/>
        <v/>
      </c>
    </row>
    <row r="184" spans="3:3">
      <c r="C184" s="12" t="str">
        <f t="shared" si="3"/>
        <v/>
      </c>
    </row>
    <row r="185" spans="3:3">
      <c r="C185" s="12" t="str">
        <f t="shared" si="3"/>
        <v/>
      </c>
    </row>
    <row r="186" spans="3:3">
      <c r="C186" s="12" t="str">
        <f t="shared" si="3"/>
        <v/>
      </c>
    </row>
    <row r="187" spans="3:3">
      <c r="C187" s="12" t="str">
        <f t="shared" si="3"/>
        <v/>
      </c>
    </row>
    <row r="188" spans="3:3">
      <c r="C188" s="12" t="str">
        <f t="shared" si="3"/>
        <v/>
      </c>
    </row>
    <row r="189" spans="3:3">
      <c r="C189" s="12" t="str">
        <f t="shared" si="3"/>
        <v/>
      </c>
    </row>
    <row r="190" spans="3:3">
      <c r="C190" s="12" t="str">
        <f t="shared" si="3"/>
        <v/>
      </c>
    </row>
    <row r="191" spans="3:3">
      <c r="C191" s="12" t="str">
        <f t="shared" si="3"/>
        <v/>
      </c>
    </row>
    <row r="192" spans="3:3">
      <c r="C192" s="12" t="str">
        <f t="shared" si="3"/>
        <v/>
      </c>
    </row>
    <row r="193" spans="3:3">
      <c r="C193" s="12" t="str">
        <f t="shared" si="3"/>
        <v/>
      </c>
    </row>
    <row r="194" spans="3:3">
      <c r="C194" s="12" t="str">
        <f t="shared" si="3"/>
        <v/>
      </c>
    </row>
    <row r="195" spans="3:3">
      <c r="C195" s="12" t="str">
        <f t="shared" ref="C195:C258" si="4">IF(ISBLANK(A195),"","Area "&amp;A195)</f>
        <v/>
      </c>
    </row>
    <row r="196" spans="3:3">
      <c r="C196" s="12" t="str">
        <f t="shared" si="4"/>
        <v/>
      </c>
    </row>
    <row r="197" spans="3:3">
      <c r="C197" s="12" t="str">
        <f t="shared" si="4"/>
        <v/>
      </c>
    </row>
    <row r="198" spans="3:3">
      <c r="C198" s="12" t="str">
        <f t="shared" si="4"/>
        <v/>
      </c>
    </row>
    <row r="199" spans="3:3">
      <c r="C199" s="12" t="str">
        <f t="shared" si="4"/>
        <v/>
      </c>
    </row>
    <row r="200" spans="3:3">
      <c r="C200" s="12" t="str">
        <f t="shared" si="4"/>
        <v/>
      </c>
    </row>
    <row r="201" spans="3:3">
      <c r="C201" s="12" t="str">
        <f t="shared" si="4"/>
        <v/>
      </c>
    </row>
    <row r="202" spans="3:3">
      <c r="C202" s="12" t="str">
        <f t="shared" si="4"/>
        <v/>
      </c>
    </row>
    <row r="203" spans="3:3">
      <c r="C203" s="12" t="str">
        <f t="shared" si="4"/>
        <v/>
      </c>
    </row>
    <row r="204" spans="3:3">
      <c r="C204" s="12" t="str">
        <f t="shared" si="4"/>
        <v/>
      </c>
    </row>
    <row r="205" spans="3:3">
      <c r="C205" s="12" t="str">
        <f t="shared" si="4"/>
        <v/>
      </c>
    </row>
    <row r="206" spans="3:3">
      <c r="C206" s="12" t="str">
        <f t="shared" si="4"/>
        <v/>
      </c>
    </row>
    <row r="207" spans="3:3">
      <c r="C207" s="12" t="str">
        <f t="shared" si="4"/>
        <v/>
      </c>
    </row>
    <row r="208" spans="3:3">
      <c r="C208" s="12" t="str">
        <f t="shared" si="4"/>
        <v/>
      </c>
    </row>
    <row r="209" spans="3:3">
      <c r="C209" s="12" t="str">
        <f t="shared" si="4"/>
        <v/>
      </c>
    </row>
    <row r="210" spans="3:3">
      <c r="C210" s="12" t="str">
        <f t="shared" si="4"/>
        <v/>
      </c>
    </row>
    <row r="211" spans="3:3">
      <c r="C211" s="12" t="str">
        <f t="shared" si="4"/>
        <v/>
      </c>
    </row>
    <row r="212" spans="3:3">
      <c r="C212" s="12" t="str">
        <f t="shared" si="4"/>
        <v/>
      </c>
    </row>
    <row r="213" spans="3:3">
      <c r="C213" s="12" t="str">
        <f t="shared" si="4"/>
        <v/>
      </c>
    </row>
    <row r="214" spans="3:3">
      <c r="C214" s="12" t="str">
        <f t="shared" si="4"/>
        <v/>
      </c>
    </row>
    <row r="215" spans="3:3">
      <c r="C215" s="12" t="str">
        <f t="shared" si="4"/>
        <v/>
      </c>
    </row>
    <row r="216" spans="3:3">
      <c r="C216" s="12" t="str">
        <f t="shared" si="4"/>
        <v/>
      </c>
    </row>
    <row r="217" spans="3:3">
      <c r="C217" s="12" t="str">
        <f t="shared" si="4"/>
        <v/>
      </c>
    </row>
    <row r="218" spans="3:3">
      <c r="C218" s="12" t="str">
        <f t="shared" si="4"/>
        <v/>
      </c>
    </row>
    <row r="219" spans="3:3">
      <c r="C219" s="12" t="str">
        <f t="shared" si="4"/>
        <v/>
      </c>
    </row>
    <row r="220" spans="3:3">
      <c r="C220" s="12" t="str">
        <f t="shared" si="4"/>
        <v/>
      </c>
    </row>
    <row r="221" spans="3:3">
      <c r="C221" s="12" t="str">
        <f t="shared" si="4"/>
        <v/>
      </c>
    </row>
    <row r="222" spans="3:3">
      <c r="C222" s="12" t="str">
        <f t="shared" si="4"/>
        <v/>
      </c>
    </row>
    <row r="223" spans="3:3">
      <c r="C223" s="12" t="str">
        <f t="shared" si="4"/>
        <v/>
      </c>
    </row>
    <row r="224" spans="3:3">
      <c r="C224" s="12" t="str">
        <f t="shared" si="4"/>
        <v/>
      </c>
    </row>
    <row r="225" spans="3:3">
      <c r="C225" s="12" t="str">
        <f t="shared" si="4"/>
        <v/>
      </c>
    </row>
    <row r="226" spans="3:3">
      <c r="C226" s="12" t="str">
        <f t="shared" si="4"/>
        <v/>
      </c>
    </row>
    <row r="227" spans="3:3">
      <c r="C227" s="12" t="str">
        <f t="shared" si="4"/>
        <v/>
      </c>
    </row>
    <row r="228" spans="3:3">
      <c r="C228" s="12" t="str">
        <f t="shared" si="4"/>
        <v/>
      </c>
    </row>
    <row r="229" spans="3:3">
      <c r="C229" s="12" t="str">
        <f t="shared" si="4"/>
        <v/>
      </c>
    </row>
    <row r="230" spans="3:3">
      <c r="C230" s="12" t="str">
        <f t="shared" si="4"/>
        <v/>
      </c>
    </row>
    <row r="231" spans="3:3">
      <c r="C231" s="12" t="str">
        <f t="shared" si="4"/>
        <v/>
      </c>
    </row>
    <row r="232" spans="3:3">
      <c r="C232" s="12" t="str">
        <f t="shared" si="4"/>
        <v/>
      </c>
    </row>
    <row r="233" spans="3:3">
      <c r="C233" s="12" t="str">
        <f t="shared" si="4"/>
        <v/>
      </c>
    </row>
    <row r="234" spans="3:3">
      <c r="C234" s="12" t="str">
        <f t="shared" si="4"/>
        <v/>
      </c>
    </row>
    <row r="235" spans="3:3">
      <c r="C235" s="12" t="str">
        <f t="shared" si="4"/>
        <v/>
      </c>
    </row>
    <row r="236" spans="3:3">
      <c r="C236" s="12" t="str">
        <f t="shared" si="4"/>
        <v/>
      </c>
    </row>
    <row r="237" spans="3:3">
      <c r="C237" s="12" t="str">
        <f t="shared" si="4"/>
        <v/>
      </c>
    </row>
    <row r="238" spans="3:3">
      <c r="C238" s="12" t="str">
        <f t="shared" si="4"/>
        <v/>
      </c>
    </row>
    <row r="239" spans="3:3">
      <c r="C239" s="12" t="str">
        <f t="shared" si="4"/>
        <v/>
      </c>
    </row>
    <row r="240" spans="3:3">
      <c r="C240" s="12" t="str">
        <f t="shared" si="4"/>
        <v/>
      </c>
    </row>
    <row r="241" spans="3:3">
      <c r="C241" s="12" t="str">
        <f t="shared" si="4"/>
        <v/>
      </c>
    </row>
    <row r="242" spans="3:3">
      <c r="C242" s="12" t="str">
        <f t="shared" si="4"/>
        <v/>
      </c>
    </row>
    <row r="243" spans="3:3">
      <c r="C243" s="12" t="str">
        <f t="shared" si="4"/>
        <v/>
      </c>
    </row>
    <row r="244" spans="3:3">
      <c r="C244" s="12" t="str">
        <f t="shared" si="4"/>
        <v/>
      </c>
    </row>
    <row r="245" spans="3:3">
      <c r="C245" s="12" t="str">
        <f t="shared" si="4"/>
        <v/>
      </c>
    </row>
    <row r="246" spans="3:3">
      <c r="C246" s="12" t="str">
        <f t="shared" si="4"/>
        <v/>
      </c>
    </row>
    <row r="247" spans="3:3">
      <c r="C247" s="12" t="str">
        <f t="shared" si="4"/>
        <v/>
      </c>
    </row>
    <row r="248" spans="3:3">
      <c r="C248" s="12" t="str">
        <f t="shared" si="4"/>
        <v/>
      </c>
    </row>
    <row r="249" spans="3:3">
      <c r="C249" s="12" t="str">
        <f t="shared" si="4"/>
        <v/>
      </c>
    </row>
    <row r="250" spans="3:3">
      <c r="C250" s="12" t="str">
        <f t="shared" si="4"/>
        <v/>
      </c>
    </row>
    <row r="251" spans="3:3">
      <c r="C251" s="12" t="str">
        <f t="shared" si="4"/>
        <v/>
      </c>
    </row>
    <row r="252" spans="3:3">
      <c r="C252" s="12" t="str">
        <f t="shared" si="4"/>
        <v/>
      </c>
    </row>
    <row r="253" spans="3:3">
      <c r="C253" s="12" t="str">
        <f t="shared" si="4"/>
        <v/>
      </c>
    </row>
    <row r="254" spans="3:3">
      <c r="C254" s="12" t="str">
        <f t="shared" si="4"/>
        <v/>
      </c>
    </row>
    <row r="255" spans="3:3">
      <c r="C255" s="12" t="str">
        <f t="shared" si="4"/>
        <v/>
      </c>
    </row>
    <row r="256" spans="3:3">
      <c r="C256" s="12" t="str">
        <f t="shared" si="4"/>
        <v/>
      </c>
    </row>
    <row r="257" spans="3:3">
      <c r="C257" s="12" t="str">
        <f t="shared" si="4"/>
        <v/>
      </c>
    </row>
    <row r="258" spans="3:3">
      <c r="C258" s="12" t="str">
        <f t="shared" si="4"/>
        <v/>
      </c>
    </row>
    <row r="259" spans="3:3">
      <c r="C259" s="12" t="str">
        <f t="shared" ref="C259:C322" si="5">IF(ISBLANK(A259),"","Area "&amp;A259)</f>
        <v/>
      </c>
    </row>
    <row r="260" spans="3:3">
      <c r="C260" s="12" t="str">
        <f t="shared" si="5"/>
        <v/>
      </c>
    </row>
    <row r="261" spans="3:3">
      <c r="C261" s="12" t="str">
        <f t="shared" si="5"/>
        <v/>
      </c>
    </row>
    <row r="262" spans="3:3">
      <c r="C262" s="12" t="str">
        <f t="shared" si="5"/>
        <v/>
      </c>
    </row>
    <row r="263" spans="3:3">
      <c r="C263" s="12" t="str">
        <f t="shared" si="5"/>
        <v/>
      </c>
    </row>
    <row r="264" spans="3:3">
      <c r="C264" s="12" t="str">
        <f t="shared" si="5"/>
        <v/>
      </c>
    </row>
    <row r="265" spans="3:3">
      <c r="C265" s="12" t="str">
        <f t="shared" si="5"/>
        <v/>
      </c>
    </row>
    <row r="266" spans="3:3">
      <c r="C266" s="12" t="str">
        <f t="shared" si="5"/>
        <v/>
      </c>
    </row>
    <row r="267" spans="3:3">
      <c r="C267" s="12" t="str">
        <f t="shared" si="5"/>
        <v/>
      </c>
    </row>
    <row r="268" spans="3:3">
      <c r="C268" s="12" t="str">
        <f t="shared" si="5"/>
        <v/>
      </c>
    </row>
    <row r="269" spans="3:3">
      <c r="C269" s="12" t="str">
        <f t="shared" si="5"/>
        <v/>
      </c>
    </row>
    <row r="270" spans="3:3">
      <c r="C270" s="12" t="str">
        <f t="shared" si="5"/>
        <v/>
      </c>
    </row>
    <row r="271" spans="3:3">
      <c r="C271" s="12" t="str">
        <f t="shared" si="5"/>
        <v/>
      </c>
    </row>
    <row r="272" spans="3:3">
      <c r="C272" s="12" t="str">
        <f t="shared" si="5"/>
        <v/>
      </c>
    </row>
    <row r="273" spans="3:3">
      <c r="C273" s="12" t="str">
        <f t="shared" si="5"/>
        <v/>
      </c>
    </row>
    <row r="274" spans="3:3">
      <c r="C274" s="12" t="str">
        <f t="shared" si="5"/>
        <v/>
      </c>
    </row>
    <row r="275" spans="3:3">
      <c r="C275" s="12" t="str">
        <f t="shared" si="5"/>
        <v/>
      </c>
    </row>
    <row r="276" spans="3:3">
      <c r="C276" s="12" t="str">
        <f t="shared" si="5"/>
        <v/>
      </c>
    </row>
    <row r="277" spans="3:3">
      <c r="C277" s="12" t="str">
        <f t="shared" si="5"/>
        <v/>
      </c>
    </row>
    <row r="278" spans="3:3">
      <c r="C278" s="12" t="str">
        <f t="shared" si="5"/>
        <v/>
      </c>
    </row>
    <row r="279" spans="3:3">
      <c r="C279" s="12" t="str">
        <f t="shared" si="5"/>
        <v/>
      </c>
    </row>
    <row r="280" spans="3:3">
      <c r="C280" s="12" t="str">
        <f t="shared" si="5"/>
        <v/>
      </c>
    </row>
    <row r="281" spans="3:3">
      <c r="C281" s="12" t="str">
        <f t="shared" si="5"/>
        <v/>
      </c>
    </row>
    <row r="282" spans="3:3">
      <c r="C282" s="12" t="str">
        <f t="shared" si="5"/>
        <v/>
      </c>
    </row>
    <row r="283" spans="3:3">
      <c r="C283" s="12" t="str">
        <f t="shared" si="5"/>
        <v/>
      </c>
    </row>
    <row r="284" spans="3:3">
      <c r="C284" s="12" t="str">
        <f t="shared" si="5"/>
        <v/>
      </c>
    </row>
    <row r="285" spans="3:3">
      <c r="C285" s="12" t="str">
        <f t="shared" si="5"/>
        <v/>
      </c>
    </row>
    <row r="286" spans="3:3">
      <c r="C286" s="12" t="str">
        <f t="shared" si="5"/>
        <v/>
      </c>
    </row>
    <row r="287" spans="3:3">
      <c r="C287" s="12" t="str">
        <f t="shared" si="5"/>
        <v/>
      </c>
    </row>
    <row r="288" spans="3:3">
      <c r="C288" s="12" t="str">
        <f t="shared" si="5"/>
        <v/>
      </c>
    </row>
    <row r="289" spans="3:3">
      <c r="C289" s="12" t="str">
        <f t="shared" si="5"/>
        <v/>
      </c>
    </row>
    <row r="290" spans="3:3">
      <c r="C290" s="12" t="str">
        <f t="shared" si="5"/>
        <v/>
      </c>
    </row>
    <row r="291" spans="3:3">
      <c r="C291" s="12" t="str">
        <f t="shared" si="5"/>
        <v/>
      </c>
    </row>
    <row r="292" spans="3:3">
      <c r="C292" s="12" t="str">
        <f t="shared" si="5"/>
        <v/>
      </c>
    </row>
    <row r="293" spans="3:3">
      <c r="C293" s="12" t="str">
        <f t="shared" si="5"/>
        <v/>
      </c>
    </row>
    <row r="294" spans="3:3">
      <c r="C294" s="12" t="str">
        <f t="shared" si="5"/>
        <v/>
      </c>
    </row>
    <row r="295" spans="3:3">
      <c r="C295" s="12" t="str">
        <f t="shared" si="5"/>
        <v/>
      </c>
    </row>
    <row r="296" spans="3:3">
      <c r="C296" s="12" t="str">
        <f t="shared" si="5"/>
        <v/>
      </c>
    </row>
    <row r="297" spans="3:3">
      <c r="C297" s="12" t="str">
        <f t="shared" si="5"/>
        <v/>
      </c>
    </row>
    <row r="298" spans="3:3">
      <c r="C298" s="12" t="str">
        <f t="shared" si="5"/>
        <v/>
      </c>
    </row>
    <row r="299" spans="3:3">
      <c r="C299" s="12" t="str">
        <f t="shared" si="5"/>
        <v/>
      </c>
    </row>
    <row r="300" spans="3:3">
      <c r="C300" s="12" t="str">
        <f t="shared" si="5"/>
        <v/>
      </c>
    </row>
    <row r="301" spans="3:3">
      <c r="C301" s="12" t="str">
        <f t="shared" si="5"/>
        <v/>
      </c>
    </row>
    <row r="302" spans="3:3">
      <c r="C302" s="12" t="str">
        <f t="shared" si="5"/>
        <v/>
      </c>
    </row>
    <row r="303" spans="3:3">
      <c r="C303" s="12" t="str">
        <f t="shared" si="5"/>
        <v/>
      </c>
    </row>
    <row r="304" spans="3:3">
      <c r="C304" s="12" t="str">
        <f t="shared" si="5"/>
        <v/>
      </c>
    </row>
    <row r="305" spans="3:3">
      <c r="C305" s="12" t="str">
        <f t="shared" si="5"/>
        <v/>
      </c>
    </row>
    <row r="306" spans="3:3">
      <c r="C306" s="12" t="str">
        <f t="shared" si="5"/>
        <v/>
      </c>
    </row>
    <row r="307" spans="3:3">
      <c r="C307" s="12" t="str">
        <f t="shared" si="5"/>
        <v/>
      </c>
    </row>
    <row r="308" spans="3:3">
      <c r="C308" s="12" t="str">
        <f t="shared" si="5"/>
        <v/>
      </c>
    </row>
    <row r="309" spans="3:3">
      <c r="C309" s="12" t="str">
        <f t="shared" si="5"/>
        <v/>
      </c>
    </row>
    <row r="310" spans="3:3">
      <c r="C310" s="12" t="str">
        <f t="shared" si="5"/>
        <v/>
      </c>
    </row>
    <row r="311" spans="3:3">
      <c r="C311" s="12" t="str">
        <f t="shared" si="5"/>
        <v/>
      </c>
    </row>
    <row r="312" spans="3:3">
      <c r="C312" s="12" t="str">
        <f t="shared" si="5"/>
        <v/>
      </c>
    </row>
    <row r="313" spans="3:3">
      <c r="C313" s="12" t="str">
        <f t="shared" si="5"/>
        <v/>
      </c>
    </row>
    <row r="314" spans="3:3">
      <c r="C314" s="12" t="str">
        <f t="shared" si="5"/>
        <v/>
      </c>
    </row>
    <row r="315" spans="3:3">
      <c r="C315" s="12" t="str">
        <f t="shared" si="5"/>
        <v/>
      </c>
    </row>
    <row r="316" spans="3:3">
      <c r="C316" s="12" t="str">
        <f t="shared" si="5"/>
        <v/>
      </c>
    </row>
    <row r="317" spans="3:3">
      <c r="C317" s="12" t="str">
        <f t="shared" si="5"/>
        <v/>
      </c>
    </row>
    <row r="318" spans="3:3">
      <c r="C318" s="12" t="str">
        <f t="shared" si="5"/>
        <v/>
      </c>
    </row>
    <row r="319" spans="3:3">
      <c r="C319" s="12" t="str">
        <f t="shared" si="5"/>
        <v/>
      </c>
    </row>
    <row r="320" spans="3:3">
      <c r="C320" s="12" t="str">
        <f t="shared" si="5"/>
        <v/>
      </c>
    </row>
    <row r="321" spans="3:3">
      <c r="C321" s="12" t="str">
        <f t="shared" si="5"/>
        <v/>
      </c>
    </row>
    <row r="322" spans="3:3">
      <c r="C322" s="12" t="str">
        <f t="shared" si="5"/>
        <v/>
      </c>
    </row>
    <row r="323" spans="3:3">
      <c r="C323" s="12" t="str">
        <f t="shared" ref="C323:C386" si="6">IF(ISBLANK(A323),"","Area "&amp;A323)</f>
        <v/>
      </c>
    </row>
    <row r="324" spans="3:3">
      <c r="C324" s="12" t="str">
        <f t="shared" si="6"/>
        <v/>
      </c>
    </row>
    <row r="325" spans="3:3">
      <c r="C325" s="12" t="str">
        <f t="shared" si="6"/>
        <v/>
      </c>
    </row>
    <row r="326" spans="3:3">
      <c r="C326" s="12" t="str">
        <f t="shared" si="6"/>
        <v/>
      </c>
    </row>
    <row r="327" spans="3:3">
      <c r="C327" s="12" t="str">
        <f t="shared" si="6"/>
        <v/>
      </c>
    </row>
    <row r="328" spans="3:3">
      <c r="C328" s="12" t="str">
        <f t="shared" si="6"/>
        <v/>
      </c>
    </row>
    <row r="329" spans="3:3">
      <c r="C329" s="12" t="str">
        <f t="shared" si="6"/>
        <v/>
      </c>
    </row>
    <row r="330" spans="3:3">
      <c r="C330" s="12" t="str">
        <f t="shared" si="6"/>
        <v/>
      </c>
    </row>
    <row r="331" spans="3:3">
      <c r="C331" s="12" t="str">
        <f t="shared" si="6"/>
        <v/>
      </c>
    </row>
    <row r="332" spans="3:3">
      <c r="C332" s="12" t="str">
        <f t="shared" si="6"/>
        <v/>
      </c>
    </row>
    <row r="333" spans="3:3">
      <c r="C333" s="12" t="str">
        <f t="shared" si="6"/>
        <v/>
      </c>
    </row>
    <row r="334" spans="3:3">
      <c r="C334" s="12" t="str">
        <f t="shared" si="6"/>
        <v/>
      </c>
    </row>
    <row r="335" spans="3:3">
      <c r="C335" s="12" t="str">
        <f t="shared" si="6"/>
        <v/>
      </c>
    </row>
    <row r="336" spans="3:3">
      <c r="C336" s="12" t="str">
        <f t="shared" si="6"/>
        <v/>
      </c>
    </row>
    <row r="337" spans="3:3">
      <c r="C337" s="12" t="str">
        <f t="shared" si="6"/>
        <v/>
      </c>
    </row>
    <row r="338" spans="3:3">
      <c r="C338" s="12" t="str">
        <f t="shared" si="6"/>
        <v/>
      </c>
    </row>
    <row r="339" spans="3:3">
      <c r="C339" s="12" t="str">
        <f t="shared" si="6"/>
        <v/>
      </c>
    </row>
    <row r="340" spans="3:3">
      <c r="C340" s="12" t="str">
        <f t="shared" si="6"/>
        <v/>
      </c>
    </row>
    <row r="341" spans="3:3">
      <c r="C341" s="12" t="str">
        <f t="shared" si="6"/>
        <v/>
      </c>
    </row>
    <row r="342" spans="3:3">
      <c r="C342" s="12" t="str">
        <f t="shared" si="6"/>
        <v/>
      </c>
    </row>
    <row r="343" spans="3:3">
      <c r="C343" s="12" t="str">
        <f t="shared" si="6"/>
        <v/>
      </c>
    </row>
    <row r="344" spans="3:3">
      <c r="C344" s="12" t="str">
        <f t="shared" si="6"/>
        <v/>
      </c>
    </row>
    <row r="345" spans="3:3">
      <c r="C345" s="12" t="str">
        <f t="shared" si="6"/>
        <v/>
      </c>
    </row>
    <row r="346" spans="3:3">
      <c r="C346" s="12" t="str">
        <f t="shared" si="6"/>
        <v/>
      </c>
    </row>
    <row r="347" spans="3:3">
      <c r="C347" s="12" t="str">
        <f t="shared" si="6"/>
        <v/>
      </c>
    </row>
    <row r="348" spans="3:3">
      <c r="C348" s="12" t="str">
        <f t="shared" si="6"/>
        <v/>
      </c>
    </row>
    <row r="349" spans="3:3">
      <c r="C349" s="12" t="str">
        <f t="shared" si="6"/>
        <v/>
      </c>
    </row>
    <row r="350" spans="3:3">
      <c r="C350" s="12" t="str">
        <f t="shared" si="6"/>
        <v/>
      </c>
    </row>
    <row r="351" spans="3:3">
      <c r="C351" s="12" t="str">
        <f t="shared" si="6"/>
        <v/>
      </c>
    </row>
    <row r="352" spans="3:3">
      <c r="C352" s="12" t="str">
        <f t="shared" si="6"/>
        <v/>
      </c>
    </row>
    <row r="353" spans="3:3">
      <c r="C353" s="12" t="str">
        <f t="shared" si="6"/>
        <v/>
      </c>
    </row>
    <row r="354" spans="3:3">
      <c r="C354" s="12" t="str">
        <f t="shared" si="6"/>
        <v/>
      </c>
    </row>
    <row r="355" spans="3:3">
      <c r="C355" s="12" t="str">
        <f t="shared" si="6"/>
        <v/>
      </c>
    </row>
    <row r="356" spans="3:3">
      <c r="C356" s="12" t="str">
        <f t="shared" si="6"/>
        <v/>
      </c>
    </row>
    <row r="357" spans="3:3">
      <c r="C357" s="12" t="str">
        <f t="shared" si="6"/>
        <v/>
      </c>
    </row>
    <row r="358" spans="3:3">
      <c r="C358" s="12" t="str">
        <f t="shared" si="6"/>
        <v/>
      </c>
    </row>
    <row r="359" spans="3:3">
      <c r="C359" s="12" t="str">
        <f t="shared" si="6"/>
        <v/>
      </c>
    </row>
    <row r="360" spans="3:3">
      <c r="C360" s="12" t="str">
        <f t="shared" si="6"/>
        <v/>
      </c>
    </row>
    <row r="361" spans="3:3">
      <c r="C361" s="12" t="str">
        <f t="shared" si="6"/>
        <v/>
      </c>
    </row>
    <row r="362" spans="3:3">
      <c r="C362" s="12" t="str">
        <f t="shared" si="6"/>
        <v/>
      </c>
    </row>
    <row r="363" spans="3:3">
      <c r="C363" s="12" t="str">
        <f t="shared" si="6"/>
        <v/>
      </c>
    </row>
    <row r="364" spans="3:3">
      <c r="C364" s="12" t="str">
        <f t="shared" si="6"/>
        <v/>
      </c>
    </row>
    <row r="365" spans="3:3">
      <c r="C365" s="12" t="str">
        <f t="shared" si="6"/>
        <v/>
      </c>
    </row>
    <row r="366" spans="3:3">
      <c r="C366" s="12" t="str">
        <f t="shared" si="6"/>
        <v/>
      </c>
    </row>
    <row r="367" spans="3:3">
      <c r="C367" s="12" t="str">
        <f t="shared" si="6"/>
        <v/>
      </c>
    </row>
    <row r="368" spans="3:3">
      <c r="C368" s="12" t="str">
        <f t="shared" si="6"/>
        <v/>
      </c>
    </row>
    <row r="369" spans="3:3">
      <c r="C369" s="12" t="str">
        <f t="shared" si="6"/>
        <v/>
      </c>
    </row>
    <row r="370" spans="3:3">
      <c r="C370" s="12" t="str">
        <f t="shared" si="6"/>
        <v/>
      </c>
    </row>
    <row r="371" spans="3:3">
      <c r="C371" s="12" t="str">
        <f t="shared" si="6"/>
        <v/>
      </c>
    </row>
    <row r="372" spans="3:3">
      <c r="C372" s="12" t="str">
        <f t="shared" si="6"/>
        <v/>
      </c>
    </row>
    <row r="373" spans="3:3">
      <c r="C373" s="12" t="str">
        <f t="shared" si="6"/>
        <v/>
      </c>
    </row>
    <row r="374" spans="3:3">
      <c r="C374" s="12" t="str">
        <f t="shared" si="6"/>
        <v/>
      </c>
    </row>
    <row r="375" spans="3:3">
      <c r="C375" s="12" t="str">
        <f t="shared" si="6"/>
        <v/>
      </c>
    </row>
    <row r="376" spans="3:3">
      <c r="C376" s="12" t="str">
        <f t="shared" si="6"/>
        <v/>
      </c>
    </row>
    <row r="377" spans="3:3">
      <c r="C377" s="12" t="str">
        <f t="shared" si="6"/>
        <v/>
      </c>
    </row>
    <row r="378" spans="3:3">
      <c r="C378" s="12" t="str">
        <f t="shared" si="6"/>
        <v/>
      </c>
    </row>
    <row r="379" spans="3:3">
      <c r="C379" s="12" t="str">
        <f t="shared" si="6"/>
        <v/>
      </c>
    </row>
    <row r="380" spans="3:3">
      <c r="C380" s="12" t="str">
        <f t="shared" si="6"/>
        <v/>
      </c>
    </row>
    <row r="381" spans="3:3">
      <c r="C381" s="12" t="str">
        <f t="shared" si="6"/>
        <v/>
      </c>
    </row>
    <row r="382" spans="3:3">
      <c r="C382" s="12" t="str">
        <f t="shared" si="6"/>
        <v/>
      </c>
    </row>
    <row r="383" spans="3:3">
      <c r="C383" s="12" t="str">
        <f t="shared" si="6"/>
        <v/>
      </c>
    </row>
    <row r="384" spans="3:3">
      <c r="C384" s="12" t="str">
        <f t="shared" si="6"/>
        <v/>
      </c>
    </row>
    <row r="385" spans="3:3">
      <c r="C385" s="12" t="str">
        <f t="shared" si="6"/>
        <v/>
      </c>
    </row>
    <row r="386" spans="3:3">
      <c r="C386" s="12" t="str">
        <f t="shared" si="6"/>
        <v/>
      </c>
    </row>
    <row r="387" spans="3:3">
      <c r="C387" s="12" t="str">
        <f t="shared" ref="C387:C450" si="7">IF(ISBLANK(A387),"","Area "&amp;A387)</f>
        <v/>
      </c>
    </row>
    <row r="388" spans="3:3">
      <c r="C388" s="12" t="str">
        <f t="shared" si="7"/>
        <v/>
      </c>
    </row>
    <row r="389" spans="3:3">
      <c r="C389" s="12" t="str">
        <f t="shared" si="7"/>
        <v/>
      </c>
    </row>
    <row r="390" spans="3:3">
      <c r="C390" s="12" t="str">
        <f t="shared" si="7"/>
        <v/>
      </c>
    </row>
    <row r="391" spans="3:3">
      <c r="C391" s="12" t="str">
        <f t="shared" si="7"/>
        <v/>
      </c>
    </row>
    <row r="392" spans="3:3">
      <c r="C392" s="12" t="str">
        <f t="shared" si="7"/>
        <v/>
      </c>
    </row>
    <row r="393" spans="3:3">
      <c r="C393" s="12" t="str">
        <f t="shared" si="7"/>
        <v/>
      </c>
    </row>
    <row r="394" spans="3:3">
      <c r="C394" s="12" t="str">
        <f t="shared" si="7"/>
        <v/>
      </c>
    </row>
    <row r="395" spans="3:3">
      <c r="C395" s="12" t="str">
        <f t="shared" si="7"/>
        <v/>
      </c>
    </row>
    <row r="396" spans="3:3">
      <c r="C396" s="12" t="str">
        <f t="shared" si="7"/>
        <v/>
      </c>
    </row>
    <row r="397" spans="3:3">
      <c r="C397" s="12" t="str">
        <f t="shared" si="7"/>
        <v/>
      </c>
    </row>
    <row r="398" spans="3:3">
      <c r="C398" s="12" t="str">
        <f t="shared" si="7"/>
        <v/>
      </c>
    </row>
    <row r="399" spans="3:3">
      <c r="C399" s="12" t="str">
        <f t="shared" si="7"/>
        <v/>
      </c>
    </row>
    <row r="400" spans="3:3">
      <c r="C400" s="12" t="str">
        <f t="shared" si="7"/>
        <v/>
      </c>
    </row>
    <row r="401" spans="3:3">
      <c r="C401" s="12" t="str">
        <f t="shared" si="7"/>
        <v/>
      </c>
    </row>
    <row r="402" spans="3:3">
      <c r="C402" s="12" t="str">
        <f t="shared" si="7"/>
        <v/>
      </c>
    </row>
    <row r="403" spans="3:3">
      <c r="C403" s="12" t="str">
        <f t="shared" si="7"/>
        <v/>
      </c>
    </row>
    <row r="404" spans="3:3">
      <c r="C404" s="12" t="str">
        <f t="shared" si="7"/>
        <v/>
      </c>
    </row>
    <row r="405" spans="3:3">
      <c r="C405" s="12" t="str">
        <f t="shared" si="7"/>
        <v/>
      </c>
    </row>
    <row r="406" spans="3:3">
      <c r="C406" s="12" t="str">
        <f t="shared" si="7"/>
        <v/>
      </c>
    </row>
    <row r="407" spans="3:3">
      <c r="C407" s="12" t="str">
        <f t="shared" si="7"/>
        <v/>
      </c>
    </row>
    <row r="408" spans="3:3">
      <c r="C408" s="12" t="str">
        <f t="shared" si="7"/>
        <v/>
      </c>
    </row>
    <row r="409" spans="3:3">
      <c r="C409" s="12" t="str">
        <f t="shared" si="7"/>
        <v/>
      </c>
    </row>
    <row r="410" spans="3:3">
      <c r="C410" s="12" t="str">
        <f t="shared" si="7"/>
        <v/>
      </c>
    </row>
    <row r="411" spans="3:3">
      <c r="C411" s="12" t="str">
        <f t="shared" si="7"/>
        <v/>
      </c>
    </row>
    <row r="412" spans="3:3">
      <c r="C412" s="12" t="str">
        <f t="shared" si="7"/>
        <v/>
      </c>
    </row>
    <row r="413" spans="3:3">
      <c r="C413" s="12" t="str">
        <f t="shared" si="7"/>
        <v/>
      </c>
    </row>
    <row r="414" spans="3:3">
      <c r="C414" s="12" t="str">
        <f t="shared" si="7"/>
        <v/>
      </c>
    </row>
    <row r="415" spans="3:3">
      <c r="C415" s="12" t="str">
        <f t="shared" si="7"/>
        <v/>
      </c>
    </row>
    <row r="416" spans="3:3">
      <c r="C416" s="12" t="str">
        <f t="shared" si="7"/>
        <v/>
      </c>
    </row>
    <row r="417" spans="3:3">
      <c r="C417" s="12" t="str">
        <f t="shared" si="7"/>
        <v/>
      </c>
    </row>
    <row r="418" spans="3:3">
      <c r="C418" s="12" t="str">
        <f t="shared" si="7"/>
        <v/>
      </c>
    </row>
    <row r="419" spans="3:3">
      <c r="C419" s="12" t="str">
        <f t="shared" si="7"/>
        <v/>
      </c>
    </row>
    <row r="420" spans="3:3">
      <c r="C420" s="12" t="str">
        <f t="shared" si="7"/>
        <v/>
      </c>
    </row>
    <row r="421" spans="3:3">
      <c r="C421" s="12" t="str">
        <f t="shared" si="7"/>
        <v/>
      </c>
    </row>
    <row r="422" spans="3:3">
      <c r="C422" s="12" t="str">
        <f t="shared" si="7"/>
        <v/>
      </c>
    </row>
    <row r="423" spans="3:3">
      <c r="C423" s="12" t="str">
        <f t="shared" si="7"/>
        <v/>
      </c>
    </row>
    <row r="424" spans="3:3">
      <c r="C424" s="12" t="str">
        <f t="shared" si="7"/>
        <v/>
      </c>
    </row>
    <row r="425" spans="3:3">
      <c r="C425" s="12" t="str">
        <f t="shared" si="7"/>
        <v/>
      </c>
    </row>
    <row r="426" spans="3:3">
      <c r="C426" s="12" t="str">
        <f t="shared" si="7"/>
        <v/>
      </c>
    </row>
    <row r="427" spans="3:3">
      <c r="C427" s="12" t="str">
        <f t="shared" si="7"/>
        <v/>
      </c>
    </row>
    <row r="428" spans="3:3">
      <c r="C428" s="12" t="str">
        <f t="shared" si="7"/>
        <v/>
      </c>
    </row>
    <row r="429" spans="3:3">
      <c r="C429" s="12" t="str">
        <f t="shared" si="7"/>
        <v/>
      </c>
    </row>
    <row r="430" spans="3:3">
      <c r="C430" s="12" t="str">
        <f t="shared" si="7"/>
        <v/>
      </c>
    </row>
    <row r="431" spans="3:3">
      <c r="C431" s="12" t="str">
        <f t="shared" si="7"/>
        <v/>
      </c>
    </row>
    <row r="432" spans="3:3">
      <c r="C432" s="12" t="str">
        <f t="shared" si="7"/>
        <v/>
      </c>
    </row>
    <row r="433" spans="3:3">
      <c r="C433" s="12" t="str">
        <f t="shared" si="7"/>
        <v/>
      </c>
    </row>
    <row r="434" spans="3:3">
      <c r="C434" s="12" t="str">
        <f t="shared" si="7"/>
        <v/>
      </c>
    </row>
    <row r="435" spans="3:3">
      <c r="C435" s="12" t="str">
        <f t="shared" si="7"/>
        <v/>
      </c>
    </row>
    <row r="436" spans="3:3">
      <c r="C436" s="12" t="str">
        <f t="shared" si="7"/>
        <v/>
      </c>
    </row>
    <row r="437" spans="3:3">
      <c r="C437" s="12" t="str">
        <f t="shared" si="7"/>
        <v/>
      </c>
    </row>
    <row r="438" spans="3:3">
      <c r="C438" s="12" t="str">
        <f t="shared" si="7"/>
        <v/>
      </c>
    </row>
    <row r="439" spans="3:3">
      <c r="C439" s="12" t="str">
        <f t="shared" si="7"/>
        <v/>
      </c>
    </row>
    <row r="440" spans="3:3">
      <c r="C440" s="12" t="str">
        <f t="shared" si="7"/>
        <v/>
      </c>
    </row>
    <row r="441" spans="3:3">
      <c r="C441" s="12" t="str">
        <f t="shared" si="7"/>
        <v/>
      </c>
    </row>
    <row r="442" spans="3:3">
      <c r="C442" s="12" t="str">
        <f t="shared" si="7"/>
        <v/>
      </c>
    </row>
    <row r="443" spans="3:3">
      <c r="C443" s="12" t="str">
        <f t="shared" si="7"/>
        <v/>
      </c>
    </row>
    <row r="444" spans="3:3">
      <c r="C444" s="12" t="str">
        <f t="shared" si="7"/>
        <v/>
      </c>
    </row>
    <row r="445" spans="3:3">
      <c r="C445" s="12" t="str">
        <f t="shared" si="7"/>
        <v/>
      </c>
    </row>
    <row r="446" spans="3:3">
      <c r="C446" s="12" t="str">
        <f t="shared" si="7"/>
        <v/>
      </c>
    </row>
    <row r="447" spans="3:3">
      <c r="C447" s="12" t="str">
        <f t="shared" si="7"/>
        <v/>
      </c>
    </row>
    <row r="448" spans="3:3">
      <c r="C448" s="12" t="str">
        <f t="shared" si="7"/>
        <v/>
      </c>
    </row>
    <row r="449" spans="3:3">
      <c r="C449" s="12" t="str">
        <f t="shared" si="7"/>
        <v/>
      </c>
    </row>
    <row r="450" spans="3:3">
      <c r="C450" s="12" t="str">
        <f t="shared" si="7"/>
        <v/>
      </c>
    </row>
    <row r="451" spans="3:3">
      <c r="C451" s="12" t="str">
        <f t="shared" ref="C451:C514" si="8">IF(ISBLANK(A451),"","Area "&amp;A451)</f>
        <v/>
      </c>
    </row>
    <row r="452" spans="3:3">
      <c r="C452" s="12" t="str">
        <f t="shared" si="8"/>
        <v/>
      </c>
    </row>
    <row r="453" spans="3:3">
      <c r="C453" s="12" t="str">
        <f t="shared" si="8"/>
        <v/>
      </c>
    </row>
    <row r="454" spans="3:3">
      <c r="C454" s="12" t="str">
        <f t="shared" si="8"/>
        <v/>
      </c>
    </row>
    <row r="455" spans="3:3">
      <c r="C455" s="12" t="str">
        <f t="shared" si="8"/>
        <v/>
      </c>
    </row>
    <row r="456" spans="3:3">
      <c r="C456" s="12" t="str">
        <f t="shared" si="8"/>
        <v/>
      </c>
    </row>
    <row r="457" spans="3:3">
      <c r="C457" s="12" t="str">
        <f t="shared" si="8"/>
        <v/>
      </c>
    </row>
    <row r="458" spans="3:3">
      <c r="C458" s="12" t="str">
        <f t="shared" si="8"/>
        <v/>
      </c>
    </row>
    <row r="459" spans="3:3">
      <c r="C459" s="12" t="str">
        <f t="shared" si="8"/>
        <v/>
      </c>
    </row>
    <row r="460" spans="3:3">
      <c r="C460" s="12" t="str">
        <f t="shared" si="8"/>
        <v/>
      </c>
    </row>
    <row r="461" spans="3:3">
      <c r="C461" s="12" t="str">
        <f t="shared" si="8"/>
        <v/>
      </c>
    </row>
    <row r="462" spans="3:3">
      <c r="C462" s="12" t="str">
        <f t="shared" si="8"/>
        <v/>
      </c>
    </row>
    <row r="463" spans="3:3">
      <c r="C463" s="12" t="str">
        <f t="shared" si="8"/>
        <v/>
      </c>
    </row>
    <row r="464" spans="3:3">
      <c r="C464" s="12" t="str">
        <f t="shared" si="8"/>
        <v/>
      </c>
    </row>
    <row r="465" spans="3:3">
      <c r="C465" s="12" t="str">
        <f t="shared" si="8"/>
        <v/>
      </c>
    </row>
    <row r="466" spans="3:3">
      <c r="C466" s="12" t="str">
        <f t="shared" si="8"/>
        <v/>
      </c>
    </row>
    <row r="467" spans="3:3">
      <c r="C467" s="12" t="str">
        <f t="shared" si="8"/>
        <v/>
      </c>
    </row>
    <row r="468" spans="3:3">
      <c r="C468" s="12" t="str">
        <f t="shared" si="8"/>
        <v/>
      </c>
    </row>
    <row r="469" spans="3:3">
      <c r="C469" s="12" t="str">
        <f t="shared" si="8"/>
        <v/>
      </c>
    </row>
    <row r="470" spans="3:3">
      <c r="C470" s="12" t="str">
        <f t="shared" si="8"/>
        <v/>
      </c>
    </row>
    <row r="471" spans="3:3">
      <c r="C471" s="12" t="str">
        <f t="shared" si="8"/>
        <v/>
      </c>
    </row>
    <row r="472" spans="3:3">
      <c r="C472" s="12" t="str">
        <f t="shared" si="8"/>
        <v/>
      </c>
    </row>
    <row r="473" spans="3:3">
      <c r="C473" s="12" t="str">
        <f t="shared" si="8"/>
        <v/>
      </c>
    </row>
    <row r="474" spans="3:3">
      <c r="C474" s="12" t="str">
        <f t="shared" si="8"/>
        <v/>
      </c>
    </row>
    <row r="475" spans="3:3">
      <c r="C475" s="12" t="str">
        <f t="shared" si="8"/>
        <v/>
      </c>
    </row>
    <row r="476" spans="3:3">
      <c r="C476" s="12" t="str">
        <f t="shared" si="8"/>
        <v/>
      </c>
    </row>
    <row r="477" spans="3:3">
      <c r="C477" s="12" t="str">
        <f t="shared" si="8"/>
        <v/>
      </c>
    </row>
    <row r="478" spans="3:3">
      <c r="C478" s="12" t="str">
        <f t="shared" si="8"/>
        <v/>
      </c>
    </row>
    <row r="479" spans="3:3">
      <c r="C479" s="12" t="str">
        <f t="shared" si="8"/>
        <v/>
      </c>
    </row>
    <row r="480" spans="3:3">
      <c r="C480" s="12" t="str">
        <f t="shared" si="8"/>
        <v/>
      </c>
    </row>
    <row r="481" spans="3:3">
      <c r="C481" s="12" t="str">
        <f t="shared" si="8"/>
        <v/>
      </c>
    </row>
    <row r="482" spans="3:3">
      <c r="C482" s="12" t="str">
        <f t="shared" si="8"/>
        <v/>
      </c>
    </row>
    <row r="483" spans="3:3">
      <c r="C483" s="12" t="str">
        <f t="shared" si="8"/>
        <v/>
      </c>
    </row>
    <row r="484" spans="3:3">
      <c r="C484" s="12" t="str">
        <f t="shared" si="8"/>
        <v/>
      </c>
    </row>
    <row r="485" spans="3:3">
      <c r="C485" s="12" t="str">
        <f t="shared" si="8"/>
        <v/>
      </c>
    </row>
    <row r="486" spans="3:3">
      <c r="C486" s="12" t="str">
        <f t="shared" si="8"/>
        <v/>
      </c>
    </row>
    <row r="487" spans="3:3">
      <c r="C487" s="12" t="str">
        <f t="shared" si="8"/>
        <v/>
      </c>
    </row>
    <row r="488" spans="3:3">
      <c r="C488" s="12" t="str">
        <f t="shared" si="8"/>
        <v/>
      </c>
    </row>
    <row r="489" spans="3:3">
      <c r="C489" s="12" t="str">
        <f t="shared" si="8"/>
        <v/>
      </c>
    </row>
    <row r="490" spans="3:3">
      <c r="C490" s="12" t="str">
        <f t="shared" si="8"/>
        <v/>
      </c>
    </row>
    <row r="491" spans="3:3">
      <c r="C491" s="12" t="str">
        <f t="shared" si="8"/>
        <v/>
      </c>
    </row>
    <row r="492" spans="3:3">
      <c r="C492" s="12" t="str">
        <f t="shared" si="8"/>
        <v/>
      </c>
    </row>
    <row r="493" spans="3:3">
      <c r="C493" s="12" t="str">
        <f t="shared" si="8"/>
        <v/>
      </c>
    </row>
    <row r="494" spans="3:3">
      <c r="C494" s="12" t="str">
        <f t="shared" si="8"/>
        <v/>
      </c>
    </row>
    <row r="495" spans="3:3">
      <c r="C495" s="12" t="str">
        <f t="shared" si="8"/>
        <v/>
      </c>
    </row>
    <row r="496" spans="3:3">
      <c r="C496" s="12" t="str">
        <f t="shared" si="8"/>
        <v/>
      </c>
    </row>
    <row r="497" spans="3:3">
      <c r="C497" s="12" t="str">
        <f t="shared" si="8"/>
        <v/>
      </c>
    </row>
    <row r="498" spans="3:3">
      <c r="C498" s="12" t="str">
        <f t="shared" si="8"/>
        <v/>
      </c>
    </row>
    <row r="499" spans="3:3">
      <c r="C499" s="12" t="str">
        <f t="shared" si="8"/>
        <v/>
      </c>
    </row>
    <row r="500" spans="3:3">
      <c r="C500" s="12" t="str">
        <f t="shared" si="8"/>
        <v/>
      </c>
    </row>
    <row r="501" spans="3:3">
      <c r="C501" s="12" t="str">
        <f t="shared" si="8"/>
        <v/>
      </c>
    </row>
    <row r="502" spans="3:3">
      <c r="C502" s="12" t="str">
        <f t="shared" si="8"/>
        <v/>
      </c>
    </row>
    <row r="503" spans="3:3">
      <c r="C503" s="12" t="str">
        <f t="shared" si="8"/>
        <v/>
      </c>
    </row>
    <row r="504" spans="3:3">
      <c r="C504" s="12" t="str">
        <f t="shared" si="8"/>
        <v/>
      </c>
    </row>
    <row r="505" spans="3:3">
      <c r="C505" s="12" t="str">
        <f t="shared" si="8"/>
        <v/>
      </c>
    </row>
    <row r="506" spans="3:3">
      <c r="C506" s="12" t="str">
        <f t="shared" si="8"/>
        <v/>
      </c>
    </row>
    <row r="507" spans="3:3">
      <c r="C507" s="12" t="str">
        <f t="shared" si="8"/>
        <v/>
      </c>
    </row>
    <row r="508" spans="3:3">
      <c r="C508" s="12" t="str">
        <f t="shared" si="8"/>
        <v/>
      </c>
    </row>
    <row r="509" spans="3:3">
      <c r="C509" s="12" t="str">
        <f t="shared" si="8"/>
        <v/>
      </c>
    </row>
    <row r="510" spans="3:3">
      <c r="C510" s="12" t="str">
        <f t="shared" si="8"/>
        <v/>
      </c>
    </row>
    <row r="511" spans="3:3">
      <c r="C511" s="12" t="str">
        <f t="shared" si="8"/>
        <v/>
      </c>
    </row>
    <row r="512" spans="3:3">
      <c r="C512" s="12" t="str">
        <f t="shared" si="8"/>
        <v/>
      </c>
    </row>
    <row r="513" spans="3:3">
      <c r="C513" s="12" t="str">
        <f t="shared" si="8"/>
        <v/>
      </c>
    </row>
    <row r="514" spans="3:3">
      <c r="C514" s="12" t="str">
        <f t="shared" si="8"/>
        <v/>
      </c>
    </row>
    <row r="515" spans="3:3">
      <c r="C515" s="12" t="str">
        <f t="shared" ref="C515:C578" si="9">IF(ISBLANK(A515),"","Area "&amp;A515)</f>
        <v/>
      </c>
    </row>
    <row r="516" spans="3:3">
      <c r="C516" s="12" t="str">
        <f t="shared" si="9"/>
        <v/>
      </c>
    </row>
    <row r="517" spans="3:3">
      <c r="C517" s="12" t="str">
        <f t="shared" si="9"/>
        <v/>
      </c>
    </row>
    <row r="518" spans="3:3">
      <c r="C518" s="12" t="str">
        <f t="shared" si="9"/>
        <v/>
      </c>
    </row>
    <row r="519" spans="3:3">
      <c r="C519" s="12" t="str">
        <f t="shared" si="9"/>
        <v/>
      </c>
    </row>
    <row r="520" spans="3:3">
      <c r="C520" s="12" t="str">
        <f t="shared" si="9"/>
        <v/>
      </c>
    </row>
    <row r="521" spans="3:3">
      <c r="C521" s="12" t="str">
        <f t="shared" si="9"/>
        <v/>
      </c>
    </row>
    <row r="522" spans="3:3">
      <c r="C522" s="12" t="str">
        <f t="shared" si="9"/>
        <v/>
      </c>
    </row>
    <row r="523" spans="3:3">
      <c r="C523" s="12" t="str">
        <f t="shared" si="9"/>
        <v/>
      </c>
    </row>
    <row r="524" spans="3:3">
      <c r="C524" s="12" t="str">
        <f t="shared" si="9"/>
        <v/>
      </c>
    </row>
    <row r="525" spans="3:3">
      <c r="C525" s="12" t="str">
        <f t="shared" si="9"/>
        <v/>
      </c>
    </row>
    <row r="526" spans="3:3">
      <c r="C526" s="12" t="str">
        <f t="shared" si="9"/>
        <v/>
      </c>
    </row>
    <row r="527" spans="3:3">
      <c r="C527" s="12" t="str">
        <f t="shared" si="9"/>
        <v/>
      </c>
    </row>
    <row r="528" spans="3:3">
      <c r="C528" s="12" t="str">
        <f t="shared" si="9"/>
        <v/>
      </c>
    </row>
    <row r="529" spans="3:3">
      <c r="C529" s="12" t="str">
        <f t="shared" si="9"/>
        <v/>
      </c>
    </row>
    <row r="530" spans="3:3">
      <c r="C530" s="12" t="str">
        <f t="shared" si="9"/>
        <v/>
      </c>
    </row>
    <row r="531" spans="3:3">
      <c r="C531" s="12" t="str">
        <f t="shared" si="9"/>
        <v/>
      </c>
    </row>
    <row r="532" spans="3:3">
      <c r="C532" s="12" t="str">
        <f t="shared" si="9"/>
        <v/>
      </c>
    </row>
    <row r="533" spans="3:3">
      <c r="C533" s="12" t="str">
        <f t="shared" si="9"/>
        <v/>
      </c>
    </row>
    <row r="534" spans="3:3">
      <c r="C534" s="12" t="str">
        <f t="shared" si="9"/>
        <v/>
      </c>
    </row>
    <row r="535" spans="3:3">
      <c r="C535" s="12" t="str">
        <f t="shared" si="9"/>
        <v/>
      </c>
    </row>
    <row r="536" spans="3:3">
      <c r="C536" s="12" t="str">
        <f t="shared" si="9"/>
        <v/>
      </c>
    </row>
    <row r="537" spans="3:3">
      <c r="C537" s="12" t="str">
        <f t="shared" si="9"/>
        <v/>
      </c>
    </row>
    <row r="538" spans="3:3">
      <c r="C538" s="12" t="str">
        <f t="shared" si="9"/>
        <v/>
      </c>
    </row>
    <row r="539" spans="3:3">
      <c r="C539" s="12" t="str">
        <f t="shared" si="9"/>
        <v/>
      </c>
    </row>
    <row r="540" spans="3:3">
      <c r="C540" s="12" t="str">
        <f t="shared" si="9"/>
        <v/>
      </c>
    </row>
    <row r="541" spans="3:3">
      <c r="C541" s="12" t="str">
        <f t="shared" si="9"/>
        <v/>
      </c>
    </row>
    <row r="542" spans="3:3">
      <c r="C542" s="12" t="str">
        <f t="shared" si="9"/>
        <v/>
      </c>
    </row>
    <row r="543" spans="3:3">
      <c r="C543" s="12" t="str">
        <f t="shared" si="9"/>
        <v/>
      </c>
    </row>
    <row r="544" spans="3:3">
      <c r="C544" s="12" t="str">
        <f t="shared" si="9"/>
        <v/>
      </c>
    </row>
    <row r="545" spans="3:3">
      <c r="C545" s="12" t="str">
        <f t="shared" si="9"/>
        <v/>
      </c>
    </row>
    <row r="546" spans="3:3">
      <c r="C546" s="12" t="str">
        <f t="shared" si="9"/>
        <v/>
      </c>
    </row>
    <row r="547" spans="3:3">
      <c r="C547" s="12" t="str">
        <f t="shared" si="9"/>
        <v/>
      </c>
    </row>
    <row r="548" spans="3:3">
      <c r="C548" s="12" t="str">
        <f t="shared" si="9"/>
        <v/>
      </c>
    </row>
    <row r="549" spans="3:3">
      <c r="C549" s="12" t="str">
        <f t="shared" si="9"/>
        <v/>
      </c>
    </row>
    <row r="550" spans="3:3">
      <c r="C550" s="12" t="str">
        <f t="shared" si="9"/>
        <v/>
      </c>
    </row>
    <row r="551" spans="3:3">
      <c r="C551" s="12" t="str">
        <f t="shared" si="9"/>
        <v/>
      </c>
    </row>
    <row r="552" spans="3:3">
      <c r="C552" s="12" t="str">
        <f t="shared" si="9"/>
        <v/>
      </c>
    </row>
    <row r="553" spans="3:3">
      <c r="C553" s="12" t="str">
        <f t="shared" si="9"/>
        <v/>
      </c>
    </row>
    <row r="554" spans="3:3">
      <c r="C554" s="12" t="str">
        <f t="shared" si="9"/>
        <v/>
      </c>
    </row>
    <row r="555" spans="3:3">
      <c r="C555" s="12" t="str">
        <f t="shared" si="9"/>
        <v/>
      </c>
    </row>
    <row r="556" spans="3:3">
      <c r="C556" s="12" t="str">
        <f t="shared" si="9"/>
        <v/>
      </c>
    </row>
    <row r="557" spans="3:3">
      <c r="C557" s="12" t="str">
        <f t="shared" si="9"/>
        <v/>
      </c>
    </row>
    <row r="558" spans="3:3">
      <c r="C558" s="12" t="str">
        <f t="shared" si="9"/>
        <v/>
      </c>
    </row>
    <row r="559" spans="3:3">
      <c r="C559" s="12" t="str">
        <f t="shared" si="9"/>
        <v/>
      </c>
    </row>
    <row r="560" spans="3:3">
      <c r="C560" s="12" t="str">
        <f t="shared" si="9"/>
        <v/>
      </c>
    </row>
    <row r="561" spans="3:3">
      <c r="C561" s="12" t="str">
        <f t="shared" si="9"/>
        <v/>
      </c>
    </row>
    <row r="562" spans="3:3">
      <c r="C562" s="12" t="str">
        <f t="shared" si="9"/>
        <v/>
      </c>
    </row>
    <row r="563" spans="3:3">
      <c r="C563" s="12" t="str">
        <f t="shared" si="9"/>
        <v/>
      </c>
    </row>
    <row r="564" spans="3:3">
      <c r="C564" s="12" t="str">
        <f t="shared" si="9"/>
        <v/>
      </c>
    </row>
    <row r="565" spans="3:3">
      <c r="C565" s="12" t="str">
        <f t="shared" si="9"/>
        <v/>
      </c>
    </row>
    <row r="566" spans="3:3">
      <c r="C566" s="12" t="str">
        <f t="shared" si="9"/>
        <v/>
      </c>
    </row>
    <row r="567" spans="3:3">
      <c r="C567" s="12" t="str">
        <f t="shared" si="9"/>
        <v/>
      </c>
    </row>
    <row r="568" spans="3:3">
      <c r="C568" s="12" t="str">
        <f t="shared" si="9"/>
        <v/>
      </c>
    </row>
    <row r="569" spans="3:3">
      <c r="C569" s="12" t="str">
        <f t="shared" si="9"/>
        <v/>
      </c>
    </row>
    <row r="570" spans="3:3">
      <c r="C570" s="12" t="str">
        <f t="shared" si="9"/>
        <v/>
      </c>
    </row>
    <row r="571" spans="3:3">
      <c r="C571" s="12" t="str">
        <f t="shared" si="9"/>
        <v/>
      </c>
    </row>
    <row r="572" spans="3:3">
      <c r="C572" s="12" t="str">
        <f t="shared" si="9"/>
        <v/>
      </c>
    </row>
    <row r="573" spans="3:3">
      <c r="C573" s="12" t="str">
        <f t="shared" si="9"/>
        <v/>
      </c>
    </row>
    <row r="574" spans="3:3">
      <c r="C574" s="12" t="str">
        <f t="shared" si="9"/>
        <v/>
      </c>
    </row>
    <row r="575" spans="3:3">
      <c r="C575" s="12" t="str">
        <f t="shared" si="9"/>
        <v/>
      </c>
    </row>
    <row r="576" spans="3:3">
      <c r="C576" s="12" t="str">
        <f t="shared" si="9"/>
        <v/>
      </c>
    </row>
    <row r="577" spans="3:3">
      <c r="C577" s="12" t="str">
        <f t="shared" si="9"/>
        <v/>
      </c>
    </row>
    <row r="578" spans="3:3">
      <c r="C578" s="12" t="str">
        <f t="shared" si="9"/>
        <v/>
      </c>
    </row>
    <row r="579" spans="3:3">
      <c r="C579" s="12" t="str">
        <f t="shared" ref="C579:C642" si="10">IF(ISBLANK(A579),"","Area "&amp;A579)</f>
        <v/>
      </c>
    </row>
    <row r="580" spans="3:3">
      <c r="C580" s="12" t="str">
        <f t="shared" si="10"/>
        <v/>
      </c>
    </row>
    <row r="581" spans="3:3">
      <c r="C581" s="12" t="str">
        <f t="shared" si="10"/>
        <v/>
      </c>
    </row>
    <row r="582" spans="3:3">
      <c r="C582" s="12" t="str">
        <f t="shared" si="10"/>
        <v/>
      </c>
    </row>
    <row r="583" spans="3:3">
      <c r="C583" s="12" t="str">
        <f t="shared" si="10"/>
        <v/>
      </c>
    </row>
    <row r="584" spans="3:3">
      <c r="C584" s="12" t="str">
        <f t="shared" si="10"/>
        <v/>
      </c>
    </row>
    <row r="585" spans="3:3">
      <c r="C585" s="12" t="str">
        <f t="shared" si="10"/>
        <v/>
      </c>
    </row>
    <row r="586" spans="3:3">
      <c r="C586" s="12" t="str">
        <f t="shared" si="10"/>
        <v/>
      </c>
    </row>
    <row r="587" spans="3:3">
      <c r="C587" s="12" t="str">
        <f t="shared" si="10"/>
        <v/>
      </c>
    </row>
    <row r="588" spans="3:3">
      <c r="C588" s="12" t="str">
        <f t="shared" si="10"/>
        <v/>
      </c>
    </row>
    <row r="589" spans="3:3">
      <c r="C589" s="12" t="str">
        <f t="shared" si="10"/>
        <v/>
      </c>
    </row>
    <row r="590" spans="3:3">
      <c r="C590" s="12" t="str">
        <f t="shared" si="10"/>
        <v/>
      </c>
    </row>
    <row r="591" spans="3:3">
      <c r="C591" s="12" t="str">
        <f t="shared" si="10"/>
        <v/>
      </c>
    </row>
    <row r="592" spans="3:3">
      <c r="C592" s="12" t="str">
        <f t="shared" si="10"/>
        <v/>
      </c>
    </row>
    <row r="593" spans="3:3">
      <c r="C593" s="12" t="str">
        <f t="shared" si="10"/>
        <v/>
      </c>
    </row>
    <row r="594" spans="3:3">
      <c r="C594" s="12" t="str">
        <f t="shared" si="10"/>
        <v/>
      </c>
    </row>
    <row r="595" spans="3:3">
      <c r="C595" s="12" t="str">
        <f t="shared" si="10"/>
        <v/>
      </c>
    </row>
    <row r="596" spans="3:3">
      <c r="C596" s="12" t="str">
        <f t="shared" si="10"/>
        <v/>
      </c>
    </row>
    <row r="597" spans="3:3">
      <c r="C597" s="12" t="str">
        <f t="shared" si="10"/>
        <v/>
      </c>
    </row>
    <row r="598" spans="3:3">
      <c r="C598" s="12" t="str">
        <f t="shared" si="10"/>
        <v/>
      </c>
    </row>
    <row r="599" spans="3:3">
      <c r="C599" s="12" t="str">
        <f t="shared" si="10"/>
        <v/>
      </c>
    </row>
    <row r="600" spans="3:3">
      <c r="C600" s="12" t="str">
        <f t="shared" si="10"/>
        <v/>
      </c>
    </row>
    <row r="601" spans="3:3">
      <c r="C601" s="12" t="str">
        <f t="shared" si="10"/>
        <v/>
      </c>
    </row>
    <row r="602" spans="3:3">
      <c r="C602" s="12" t="str">
        <f t="shared" si="10"/>
        <v/>
      </c>
    </row>
    <row r="603" spans="3:3">
      <c r="C603" s="12" t="str">
        <f t="shared" si="10"/>
        <v/>
      </c>
    </row>
    <row r="604" spans="3:3">
      <c r="C604" s="12" t="str">
        <f t="shared" si="10"/>
        <v/>
      </c>
    </row>
    <row r="605" spans="3:3">
      <c r="C605" s="12" t="str">
        <f t="shared" si="10"/>
        <v/>
      </c>
    </row>
    <row r="606" spans="3:3">
      <c r="C606" s="12" t="str">
        <f t="shared" si="10"/>
        <v/>
      </c>
    </row>
    <row r="607" spans="3:3">
      <c r="C607" s="12" t="str">
        <f t="shared" si="10"/>
        <v/>
      </c>
    </row>
    <row r="608" spans="3:3">
      <c r="C608" s="12" t="str">
        <f t="shared" si="10"/>
        <v/>
      </c>
    </row>
    <row r="609" spans="3:3">
      <c r="C609" s="12" t="str">
        <f t="shared" si="10"/>
        <v/>
      </c>
    </row>
    <row r="610" spans="3:3">
      <c r="C610" s="12" t="str">
        <f t="shared" si="10"/>
        <v/>
      </c>
    </row>
    <row r="611" spans="3:3">
      <c r="C611" s="12" t="str">
        <f t="shared" si="10"/>
        <v/>
      </c>
    </row>
    <row r="612" spans="3:3">
      <c r="C612" s="12" t="str">
        <f t="shared" si="10"/>
        <v/>
      </c>
    </row>
    <row r="613" spans="3:3">
      <c r="C613" s="12" t="str">
        <f t="shared" si="10"/>
        <v/>
      </c>
    </row>
    <row r="614" spans="3:3">
      <c r="C614" s="12" t="str">
        <f t="shared" si="10"/>
        <v/>
      </c>
    </row>
    <row r="615" spans="3:3">
      <c r="C615" s="12" t="str">
        <f t="shared" si="10"/>
        <v/>
      </c>
    </row>
    <row r="616" spans="3:3">
      <c r="C616" s="12" t="str">
        <f t="shared" si="10"/>
        <v/>
      </c>
    </row>
    <row r="617" spans="3:3">
      <c r="C617" s="12" t="str">
        <f t="shared" si="10"/>
        <v/>
      </c>
    </row>
    <row r="618" spans="3:3">
      <c r="C618" s="12" t="str">
        <f t="shared" si="10"/>
        <v/>
      </c>
    </row>
    <row r="619" spans="3:3">
      <c r="C619" s="12" t="str">
        <f t="shared" si="10"/>
        <v/>
      </c>
    </row>
    <row r="620" spans="3:3">
      <c r="C620" s="12" t="str">
        <f t="shared" si="10"/>
        <v/>
      </c>
    </row>
    <row r="621" spans="3:3">
      <c r="C621" s="12" t="str">
        <f t="shared" si="10"/>
        <v/>
      </c>
    </row>
    <row r="622" spans="3:3">
      <c r="C622" s="12" t="str">
        <f t="shared" si="10"/>
        <v/>
      </c>
    </row>
    <row r="623" spans="3:3">
      <c r="C623" s="12" t="str">
        <f t="shared" si="10"/>
        <v/>
      </c>
    </row>
    <row r="624" spans="3:3">
      <c r="C624" s="12" t="str">
        <f t="shared" si="10"/>
        <v/>
      </c>
    </row>
    <row r="625" spans="3:3">
      <c r="C625" s="12" t="str">
        <f t="shared" si="10"/>
        <v/>
      </c>
    </row>
    <row r="626" spans="3:3">
      <c r="C626" s="12" t="str">
        <f t="shared" si="10"/>
        <v/>
      </c>
    </row>
    <row r="627" spans="3:3">
      <c r="C627" s="12" t="str">
        <f t="shared" si="10"/>
        <v/>
      </c>
    </row>
    <row r="628" spans="3:3">
      <c r="C628" s="12" t="str">
        <f t="shared" si="10"/>
        <v/>
      </c>
    </row>
    <row r="629" spans="3:3">
      <c r="C629" s="12" t="str">
        <f t="shared" si="10"/>
        <v/>
      </c>
    </row>
    <row r="630" spans="3:3">
      <c r="C630" s="12" t="str">
        <f t="shared" si="10"/>
        <v/>
      </c>
    </row>
    <row r="631" spans="3:3">
      <c r="C631" s="12" t="str">
        <f t="shared" si="10"/>
        <v/>
      </c>
    </row>
    <row r="632" spans="3:3">
      <c r="C632" s="12" t="str">
        <f t="shared" si="10"/>
        <v/>
      </c>
    </row>
    <row r="633" spans="3:3">
      <c r="C633" s="12" t="str">
        <f t="shared" si="10"/>
        <v/>
      </c>
    </row>
    <row r="634" spans="3:3">
      <c r="C634" s="12" t="str">
        <f t="shared" si="10"/>
        <v/>
      </c>
    </row>
    <row r="635" spans="3:3">
      <c r="C635" s="12" t="str">
        <f t="shared" si="10"/>
        <v/>
      </c>
    </row>
    <row r="636" spans="3:3">
      <c r="C636" s="12" t="str">
        <f t="shared" si="10"/>
        <v/>
      </c>
    </row>
    <row r="637" spans="3:3">
      <c r="C637" s="12" t="str">
        <f t="shared" si="10"/>
        <v/>
      </c>
    </row>
    <row r="638" spans="3:3">
      <c r="C638" s="12" t="str">
        <f t="shared" si="10"/>
        <v/>
      </c>
    </row>
    <row r="639" spans="3:3">
      <c r="C639" s="12" t="str">
        <f t="shared" si="10"/>
        <v/>
      </c>
    </row>
    <row r="640" spans="3:3">
      <c r="C640" s="12" t="str">
        <f t="shared" si="10"/>
        <v/>
      </c>
    </row>
    <row r="641" spans="3:3">
      <c r="C641" s="12" t="str">
        <f t="shared" si="10"/>
        <v/>
      </c>
    </row>
    <row r="642" spans="3:3">
      <c r="C642" s="12" t="str">
        <f t="shared" si="10"/>
        <v/>
      </c>
    </row>
    <row r="643" spans="3:3">
      <c r="C643" s="12" t="str">
        <f t="shared" ref="C643:C706" si="11">IF(ISBLANK(A643),"","Area "&amp;A643)</f>
        <v/>
      </c>
    </row>
    <row r="644" spans="3:3">
      <c r="C644" s="12" t="str">
        <f t="shared" si="11"/>
        <v/>
      </c>
    </row>
    <row r="645" spans="3:3">
      <c r="C645" s="12" t="str">
        <f t="shared" si="11"/>
        <v/>
      </c>
    </row>
    <row r="646" spans="3:3">
      <c r="C646" s="12" t="str">
        <f t="shared" si="11"/>
        <v/>
      </c>
    </row>
    <row r="647" spans="3:3">
      <c r="C647" s="12" t="str">
        <f t="shared" si="11"/>
        <v/>
      </c>
    </row>
    <row r="648" spans="3:3">
      <c r="C648" s="12" t="str">
        <f t="shared" si="11"/>
        <v/>
      </c>
    </row>
    <row r="649" spans="3:3">
      <c r="C649" s="12" t="str">
        <f t="shared" si="11"/>
        <v/>
      </c>
    </row>
    <row r="650" spans="3:3">
      <c r="C650" s="12" t="str">
        <f t="shared" si="11"/>
        <v/>
      </c>
    </row>
    <row r="651" spans="3:3">
      <c r="C651" s="12" t="str">
        <f t="shared" si="11"/>
        <v/>
      </c>
    </row>
    <row r="652" spans="3:3">
      <c r="C652" s="12" t="str">
        <f t="shared" si="11"/>
        <v/>
      </c>
    </row>
    <row r="653" spans="3:3">
      <c r="C653" s="12" t="str">
        <f t="shared" si="11"/>
        <v/>
      </c>
    </row>
    <row r="654" spans="3:3">
      <c r="C654" s="12" t="str">
        <f t="shared" si="11"/>
        <v/>
      </c>
    </row>
    <row r="655" spans="3:3">
      <c r="C655" s="12" t="str">
        <f t="shared" si="11"/>
        <v/>
      </c>
    </row>
    <row r="656" spans="3:3">
      <c r="C656" s="12" t="str">
        <f t="shared" si="11"/>
        <v/>
      </c>
    </row>
    <row r="657" spans="3:3">
      <c r="C657" s="12" t="str">
        <f t="shared" si="11"/>
        <v/>
      </c>
    </row>
    <row r="658" spans="3:3">
      <c r="C658" s="12" t="str">
        <f t="shared" si="11"/>
        <v/>
      </c>
    </row>
    <row r="659" spans="3:3">
      <c r="C659" s="12" t="str">
        <f t="shared" si="11"/>
        <v/>
      </c>
    </row>
    <row r="660" spans="3:3">
      <c r="C660" s="12" t="str">
        <f t="shared" si="11"/>
        <v/>
      </c>
    </row>
    <row r="661" spans="3:3">
      <c r="C661" s="12" t="str">
        <f t="shared" si="11"/>
        <v/>
      </c>
    </row>
    <row r="662" spans="3:3">
      <c r="C662" s="12" t="str">
        <f t="shared" si="11"/>
        <v/>
      </c>
    </row>
    <row r="663" spans="3:3">
      <c r="C663" s="12" t="str">
        <f t="shared" si="11"/>
        <v/>
      </c>
    </row>
    <row r="664" spans="3:3">
      <c r="C664" s="12" t="str">
        <f t="shared" si="11"/>
        <v/>
      </c>
    </row>
    <row r="665" spans="3:3">
      <c r="C665" s="12" t="str">
        <f t="shared" si="11"/>
        <v/>
      </c>
    </row>
    <row r="666" spans="3:3">
      <c r="C666" s="12" t="str">
        <f t="shared" si="11"/>
        <v/>
      </c>
    </row>
    <row r="667" spans="3:3">
      <c r="C667" s="12" t="str">
        <f t="shared" si="11"/>
        <v/>
      </c>
    </row>
    <row r="668" spans="3:3">
      <c r="C668" s="12" t="str">
        <f t="shared" si="11"/>
        <v/>
      </c>
    </row>
    <row r="669" spans="3:3">
      <c r="C669" s="12" t="str">
        <f t="shared" si="11"/>
        <v/>
      </c>
    </row>
    <row r="670" spans="3:3">
      <c r="C670" s="12" t="str">
        <f t="shared" si="11"/>
        <v/>
      </c>
    </row>
    <row r="671" spans="3:3">
      <c r="C671" s="12" t="str">
        <f t="shared" si="11"/>
        <v/>
      </c>
    </row>
    <row r="672" spans="3:3">
      <c r="C672" s="12" t="str">
        <f t="shared" si="11"/>
        <v/>
      </c>
    </row>
    <row r="673" spans="3:3">
      <c r="C673" s="12" t="str">
        <f t="shared" si="11"/>
        <v/>
      </c>
    </row>
    <row r="674" spans="3:3">
      <c r="C674" s="12" t="str">
        <f t="shared" si="11"/>
        <v/>
      </c>
    </row>
    <row r="675" spans="3:3">
      <c r="C675" s="12" t="str">
        <f t="shared" si="11"/>
        <v/>
      </c>
    </row>
    <row r="676" spans="3:3">
      <c r="C676" s="12" t="str">
        <f t="shared" si="11"/>
        <v/>
      </c>
    </row>
    <row r="677" spans="3:3">
      <c r="C677" s="12" t="str">
        <f t="shared" si="11"/>
        <v/>
      </c>
    </row>
    <row r="678" spans="3:3">
      <c r="C678" s="12" t="str">
        <f t="shared" si="11"/>
        <v/>
      </c>
    </row>
    <row r="679" spans="3:3">
      <c r="C679" s="12" t="str">
        <f t="shared" si="11"/>
        <v/>
      </c>
    </row>
    <row r="680" spans="3:3">
      <c r="C680" s="12" t="str">
        <f t="shared" si="11"/>
        <v/>
      </c>
    </row>
    <row r="681" spans="3:3">
      <c r="C681" s="12" t="str">
        <f t="shared" si="11"/>
        <v/>
      </c>
    </row>
    <row r="682" spans="3:3">
      <c r="C682" s="12" t="str">
        <f t="shared" si="11"/>
        <v/>
      </c>
    </row>
    <row r="683" spans="3:3">
      <c r="C683" s="12" t="str">
        <f t="shared" si="11"/>
        <v/>
      </c>
    </row>
    <row r="684" spans="3:3">
      <c r="C684" s="12" t="str">
        <f t="shared" si="11"/>
        <v/>
      </c>
    </row>
    <row r="685" spans="3:3">
      <c r="C685" s="12" t="str">
        <f t="shared" si="11"/>
        <v/>
      </c>
    </row>
    <row r="686" spans="3:3">
      <c r="C686" s="12" t="str">
        <f t="shared" si="11"/>
        <v/>
      </c>
    </row>
    <row r="687" spans="3:3">
      <c r="C687" s="12" t="str">
        <f t="shared" si="11"/>
        <v/>
      </c>
    </row>
    <row r="688" spans="3:3">
      <c r="C688" s="12" t="str">
        <f t="shared" si="11"/>
        <v/>
      </c>
    </row>
    <row r="689" spans="3:3">
      <c r="C689" s="12" t="str">
        <f t="shared" si="11"/>
        <v/>
      </c>
    </row>
    <row r="690" spans="3:3">
      <c r="C690" s="12" t="str">
        <f t="shared" si="11"/>
        <v/>
      </c>
    </row>
    <row r="691" spans="3:3">
      <c r="C691" s="12" t="str">
        <f t="shared" si="11"/>
        <v/>
      </c>
    </row>
    <row r="692" spans="3:3">
      <c r="C692" s="12" t="str">
        <f t="shared" si="11"/>
        <v/>
      </c>
    </row>
    <row r="693" spans="3:3">
      <c r="C693" s="12" t="str">
        <f t="shared" si="11"/>
        <v/>
      </c>
    </row>
    <row r="694" spans="3:3">
      <c r="C694" s="12" t="str">
        <f t="shared" si="11"/>
        <v/>
      </c>
    </row>
    <row r="695" spans="3:3">
      <c r="C695" s="12" t="str">
        <f t="shared" si="11"/>
        <v/>
      </c>
    </row>
    <row r="696" spans="3:3">
      <c r="C696" s="12" t="str">
        <f t="shared" si="11"/>
        <v/>
      </c>
    </row>
    <row r="697" spans="3:3">
      <c r="C697" s="12" t="str">
        <f t="shared" si="11"/>
        <v/>
      </c>
    </row>
    <row r="698" spans="3:3">
      <c r="C698" s="12" t="str">
        <f t="shared" si="11"/>
        <v/>
      </c>
    </row>
    <row r="699" spans="3:3">
      <c r="C699" s="12" t="str">
        <f t="shared" si="11"/>
        <v/>
      </c>
    </row>
    <row r="700" spans="3:3">
      <c r="C700" s="12" t="str">
        <f t="shared" si="11"/>
        <v/>
      </c>
    </row>
    <row r="701" spans="3:3">
      <c r="C701" s="12" t="str">
        <f t="shared" si="11"/>
        <v/>
      </c>
    </row>
    <row r="702" spans="3:3">
      <c r="C702" s="12" t="str">
        <f t="shared" si="11"/>
        <v/>
      </c>
    </row>
    <row r="703" spans="3:3">
      <c r="C703" s="12" t="str">
        <f t="shared" si="11"/>
        <v/>
      </c>
    </row>
    <row r="704" spans="3:3">
      <c r="C704" s="12" t="str">
        <f t="shared" si="11"/>
        <v/>
      </c>
    </row>
    <row r="705" spans="3:3">
      <c r="C705" s="12" t="str">
        <f t="shared" si="11"/>
        <v/>
      </c>
    </row>
    <row r="706" spans="3:3">
      <c r="C706" s="12" t="str">
        <f t="shared" si="11"/>
        <v/>
      </c>
    </row>
    <row r="707" spans="3:3">
      <c r="C707" s="12" t="str">
        <f t="shared" ref="C707:C770" si="12">IF(ISBLANK(A707),"","Area "&amp;A707)</f>
        <v/>
      </c>
    </row>
    <row r="708" spans="3:3">
      <c r="C708" s="12" t="str">
        <f t="shared" si="12"/>
        <v/>
      </c>
    </row>
    <row r="709" spans="3:3">
      <c r="C709" s="12" t="str">
        <f t="shared" si="12"/>
        <v/>
      </c>
    </row>
    <row r="710" spans="3:3">
      <c r="C710" s="12" t="str">
        <f t="shared" si="12"/>
        <v/>
      </c>
    </row>
    <row r="711" spans="3:3">
      <c r="C711" s="12" t="str">
        <f t="shared" si="12"/>
        <v/>
      </c>
    </row>
    <row r="712" spans="3:3">
      <c r="C712" s="12" t="str">
        <f t="shared" si="12"/>
        <v/>
      </c>
    </row>
    <row r="713" spans="3:3">
      <c r="C713" s="12" t="str">
        <f t="shared" si="12"/>
        <v/>
      </c>
    </row>
    <row r="714" spans="3:3">
      <c r="C714" s="12" t="str">
        <f t="shared" si="12"/>
        <v/>
      </c>
    </row>
    <row r="715" spans="3:3">
      <c r="C715" s="12" t="str">
        <f t="shared" si="12"/>
        <v/>
      </c>
    </row>
    <row r="716" spans="3:3">
      <c r="C716" s="12" t="str">
        <f t="shared" si="12"/>
        <v/>
      </c>
    </row>
    <row r="717" spans="3:3">
      <c r="C717" s="12" t="str">
        <f t="shared" si="12"/>
        <v/>
      </c>
    </row>
    <row r="718" spans="3:3">
      <c r="C718" s="12" t="str">
        <f t="shared" si="12"/>
        <v/>
      </c>
    </row>
    <row r="719" spans="3:3">
      <c r="C719" s="12" t="str">
        <f t="shared" si="12"/>
        <v/>
      </c>
    </row>
    <row r="720" spans="3:3">
      <c r="C720" s="12" t="str">
        <f t="shared" si="12"/>
        <v/>
      </c>
    </row>
    <row r="721" spans="3:3">
      <c r="C721" s="12" t="str">
        <f t="shared" si="12"/>
        <v/>
      </c>
    </row>
    <row r="722" spans="3:3">
      <c r="C722" s="12" t="str">
        <f t="shared" si="12"/>
        <v/>
      </c>
    </row>
    <row r="723" spans="3:3">
      <c r="C723" s="12" t="str">
        <f t="shared" si="12"/>
        <v/>
      </c>
    </row>
    <row r="724" spans="3:3">
      <c r="C724" s="12" t="str">
        <f t="shared" si="12"/>
        <v/>
      </c>
    </row>
    <row r="725" spans="3:3">
      <c r="C725" s="12" t="str">
        <f t="shared" si="12"/>
        <v/>
      </c>
    </row>
    <row r="726" spans="3:3">
      <c r="C726" s="12" t="str">
        <f t="shared" si="12"/>
        <v/>
      </c>
    </row>
    <row r="727" spans="3:3">
      <c r="C727" s="12" t="str">
        <f t="shared" si="12"/>
        <v/>
      </c>
    </row>
    <row r="728" spans="3:3">
      <c r="C728" s="12" t="str">
        <f t="shared" si="12"/>
        <v/>
      </c>
    </row>
    <row r="729" spans="3:3">
      <c r="C729" s="12" t="str">
        <f t="shared" si="12"/>
        <v/>
      </c>
    </row>
    <row r="730" spans="3:3">
      <c r="C730" s="12" t="str">
        <f t="shared" si="12"/>
        <v/>
      </c>
    </row>
    <row r="731" spans="3:3">
      <c r="C731" s="12" t="str">
        <f t="shared" si="12"/>
        <v/>
      </c>
    </row>
    <row r="732" spans="3:3">
      <c r="C732" s="12" t="str">
        <f t="shared" si="12"/>
        <v/>
      </c>
    </row>
    <row r="733" spans="3:3">
      <c r="C733" s="12" t="str">
        <f t="shared" si="12"/>
        <v/>
      </c>
    </row>
    <row r="734" spans="3:3">
      <c r="C734" s="12" t="str">
        <f t="shared" si="12"/>
        <v/>
      </c>
    </row>
    <row r="735" spans="3:3">
      <c r="C735" s="12" t="str">
        <f t="shared" si="12"/>
        <v/>
      </c>
    </row>
    <row r="736" spans="3:3">
      <c r="C736" s="12" t="str">
        <f t="shared" si="12"/>
        <v/>
      </c>
    </row>
    <row r="737" spans="3:3">
      <c r="C737" s="12" t="str">
        <f t="shared" si="12"/>
        <v/>
      </c>
    </row>
    <row r="738" spans="3:3">
      <c r="C738" s="12" t="str">
        <f t="shared" si="12"/>
        <v/>
      </c>
    </row>
    <row r="739" spans="3:3">
      <c r="C739" s="12" t="str">
        <f t="shared" si="12"/>
        <v/>
      </c>
    </row>
    <row r="740" spans="3:3">
      <c r="C740" s="12" t="str">
        <f t="shared" si="12"/>
        <v/>
      </c>
    </row>
    <row r="741" spans="3:3">
      <c r="C741" s="12" t="str">
        <f t="shared" si="12"/>
        <v/>
      </c>
    </row>
    <row r="742" spans="3:3">
      <c r="C742" s="12" t="str">
        <f t="shared" si="12"/>
        <v/>
      </c>
    </row>
    <row r="743" spans="3:3">
      <c r="C743" s="12" t="str">
        <f t="shared" si="12"/>
        <v/>
      </c>
    </row>
    <row r="744" spans="3:3">
      <c r="C744" s="12" t="str">
        <f t="shared" si="12"/>
        <v/>
      </c>
    </row>
    <row r="745" spans="3:3">
      <c r="C745" s="12" t="str">
        <f t="shared" si="12"/>
        <v/>
      </c>
    </row>
    <row r="746" spans="3:3">
      <c r="C746" s="12" t="str">
        <f t="shared" si="12"/>
        <v/>
      </c>
    </row>
    <row r="747" spans="3:3">
      <c r="C747" s="12" t="str">
        <f t="shared" si="12"/>
        <v/>
      </c>
    </row>
    <row r="748" spans="3:3">
      <c r="C748" s="12" t="str">
        <f t="shared" si="12"/>
        <v/>
      </c>
    </row>
    <row r="749" spans="3:3">
      <c r="C749" s="12" t="str">
        <f t="shared" si="12"/>
        <v/>
      </c>
    </row>
    <row r="750" spans="3:3">
      <c r="C750" s="12" t="str">
        <f t="shared" si="12"/>
        <v/>
      </c>
    </row>
    <row r="751" spans="3:3">
      <c r="C751" s="12" t="str">
        <f t="shared" si="12"/>
        <v/>
      </c>
    </row>
    <row r="752" spans="3:3">
      <c r="C752" s="12" t="str">
        <f t="shared" si="12"/>
        <v/>
      </c>
    </row>
    <row r="753" spans="3:3">
      <c r="C753" s="12" t="str">
        <f t="shared" si="12"/>
        <v/>
      </c>
    </row>
    <row r="754" spans="3:3">
      <c r="C754" s="12" t="str">
        <f t="shared" si="12"/>
        <v/>
      </c>
    </row>
    <row r="755" spans="3:3">
      <c r="C755" s="12" t="str">
        <f t="shared" si="12"/>
        <v/>
      </c>
    </row>
    <row r="756" spans="3:3">
      <c r="C756" s="12" t="str">
        <f t="shared" si="12"/>
        <v/>
      </c>
    </row>
    <row r="757" spans="3:3">
      <c r="C757" s="12" t="str">
        <f t="shared" si="12"/>
        <v/>
      </c>
    </row>
    <row r="758" spans="3:3">
      <c r="C758" s="12" t="str">
        <f t="shared" si="12"/>
        <v/>
      </c>
    </row>
    <row r="759" spans="3:3">
      <c r="C759" s="12" t="str">
        <f t="shared" si="12"/>
        <v/>
      </c>
    </row>
    <row r="760" spans="3:3">
      <c r="C760" s="12" t="str">
        <f t="shared" si="12"/>
        <v/>
      </c>
    </row>
    <row r="761" spans="3:3">
      <c r="C761" s="12" t="str">
        <f t="shared" si="12"/>
        <v/>
      </c>
    </row>
    <row r="762" spans="3:3">
      <c r="C762" s="12" t="str">
        <f t="shared" si="12"/>
        <v/>
      </c>
    </row>
    <row r="763" spans="3:3">
      <c r="C763" s="12" t="str">
        <f t="shared" si="12"/>
        <v/>
      </c>
    </row>
    <row r="764" spans="3:3">
      <c r="C764" s="12" t="str">
        <f t="shared" si="12"/>
        <v/>
      </c>
    </row>
    <row r="765" spans="3:3">
      <c r="C765" s="12" t="str">
        <f t="shared" si="12"/>
        <v/>
      </c>
    </row>
    <row r="766" spans="3:3">
      <c r="C766" s="12" t="str">
        <f t="shared" si="12"/>
        <v/>
      </c>
    </row>
    <row r="767" spans="3:3">
      <c r="C767" s="12" t="str">
        <f t="shared" si="12"/>
        <v/>
      </c>
    </row>
    <row r="768" spans="3:3">
      <c r="C768" s="12" t="str">
        <f t="shared" si="12"/>
        <v/>
      </c>
    </row>
    <row r="769" spans="3:3">
      <c r="C769" s="12" t="str">
        <f t="shared" si="12"/>
        <v/>
      </c>
    </row>
    <row r="770" spans="3:3">
      <c r="C770" s="12" t="str">
        <f t="shared" si="12"/>
        <v/>
      </c>
    </row>
    <row r="771" spans="3:3">
      <c r="C771" s="12" t="str">
        <f t="shared" ref="C771:C834" si="13">IF(ISBLANK(A771),"","Area "&amp;A771)</f>
        <v/>
      </c>
    </row>
    <row r="772" spans="3:3">
      <c r="C772" s="12" t="str">
        <f t="shared" si="13"/>
        <v/>
      </c>
    </row>
    <row r="773" spans="3:3">
      <c r="C773" s="12" t="str">
        <f t="shared" si="13"/>
        <v/>
      </c>
    </row>
    <row r="774" spans="3:3">
      <c r="C774" s="12" t="str">
        <f t="shared" si="13"/>
        <v/>
      </c>
    </row>
    <row r="775" spans="3:3">
      <c r="C775" s="12" t="str">
        <f t="shared" si="13"/>
        <v/>
      </c>
    </row>
    <row r="776" spans="3:3">
      <c r="C776" s="12" t="str">
        <f t="shared" si="13"/>
        <v/>
      </c>
    </row>
    <row r="777" spans="3:3">
      <c r="C777" s="12" t="str">
        <f t="shared" si="13"/>
        <v/>
      </c>
    </row>
    <row r="778" spans="3:3">
      <c r="C778" s="12" t="str">
        <f t="shared" si="13"/>
        <v/>
      </c>
    </row>
    <row r="779" spans="3:3">
      <c r="C779" s="12" t="str">
        <f t="shared" si="13"/>
        <v/>
      </c>
    </row>
    <row r="780" spans="3:3">
      <c r="C780" s="12" t="str">
        <f t="shared" si="13"/>
        <v/>
      </c>
    </row>
    <row r="781" spans="3:3">
      <c r="C781" s="12" t="str">
        <f t="shared" si="13"/>
        <v/>
      </c>
    </row>
    <row r="782" spans="3:3">
      <c r="C782" s="12" t="str">
        <f t="shared" si="13"/>
        <v/>
      </c>
    </row>
    <row r="783" spans="3:3">
      <c r="C783" s="12" t="str">
        <f t="shared" si="13"/>
        <v/>
      </c>
    </row>
    <row r="784" spans="3:3">
      <c r="C784" s="12" t="str">
        <f t="shared" si="13"/>
        <v/>
      </c>
    </row>
    <row r="785" spans="3:3">
      <c r="C785" s="12" t="str">
        <f t="shared" si="13"/>
        <v/>
      </c>
    </row>
    <row r="786" spans="3:3">
      <c r="C786" s="12" t="str">
        <f t="shared" si="13"/>
        <v/>
      </c>
    </row>
    <row r="787" spans="3:3">
      <c r="C787" s="12" t="str">
        <f t="shared" si="13"/>
        <v/>
      </c>
    </row>
    <row r="788" spans="3:3">
      <c r="C788" s="12" t="str">
        <f t="shared" si="13"/>
        <v/>
      </c>
    </row>
    <row r="789" spans="3:3">
      <c r="C789" s="12" t="str">
        <f t="shared" si="13"/>
        <v/>
      </c>
    </row>
    <row r="790" spans="3:3">
      <c r="C790" s="12" t="str">
        <f t="shared" si="13"/>
        <v/>
      </c>
    </row>
    <row r="791" spans="3:3">
      <c r="C791" s="12" t="str">
        <f t="shared" si="13"/>
        <v/>
      </c>
    </row>
    <row r="792" spans="3:3">
      <c r="C792" s="12" t="str">
        <f t="shared" si="13"/>
        <v/>
      </c>
    </row>
    <row r="793" spans="3:3">
      <c r="C793" s="12" t="str">
        <f t="shared" si="13"/>
        <v/>
      </c>
    </row>
    <row r="794" spans="3:3">
      <c r="C794" s="12" t="str">
        <f t="shared" si="13"/>
        <v/>
      </c>
    </row>
    <row r="795" spans="3:3">
      <c r="C795" s="12" t="str">
        <f t="shared" si="13"/>
        <v/>
      </c>
    </row>
    <row r="796" spans="3:3">
      <c r="C796" s="12" t="str">
        <f t="shared" si="13"/>
        <v/>
      </c>
    </row>
    <row r="797" spans="3:3">
      <c r="C797" s="12" t="str">
        <f t="shared" si="13"/>
        <v/>
      </c>
    </row>
    <row r="798" spans="3:3">
      <c r="C798" s="12" t="str">
        <f t="shared" si="13"/>
        <v/>
      </c>
    </row>
    <row r="799" spans="3:3">
      <c r="C799" s="12" t="str">
        <f t="shared" si="13"/>
        <v/>
      </c>
    </row>
    <row r="800" spans="3:3">
      <c r="C800" s="12" t="str">
        <f t="shared" si="13"/>
        <v/>
      </c>
    </row>
    <row r="801" spans="3:3">
      <c r="C801" s="12" t="str">
        <f t="shared" si="13"/>
        <v/>
      </c>
    </row>
    <row r="802" spans="3:3">
      <c r="C802" s="12" t="str">
        <f t="shared" si="13"/>
        <v/>
      </c>
    </row>
    <row r="803" spans="3:3">
      <c r="C803" s="12" t="str">
        <f t="shared" si="13"/>
        <v/>
      </c>
    </row>
    <row r="804" spans="3:3">
      <c r="C804" s="12" t="str">
        <f t="shared" si="13"/>
        <v/>
      </c>
    </row>
    <row r="805" spans="3:3">
      <c r="C805" s="12" t="str">
        <f t="shared" si="13"/>
        <v/>
      </c>
    </row>
    <row r="806" spans="3:3">
      <c r="C806" s="12" t="str">
        <f t="shared" si="13"/>
        <v/>
      </c>
    </row>
    <row r="807" spans="3:3">
      <c r="C807" s="12" t="str">
        <f t="shared" si="13"/>
        <v/>
      </c>
    </row>
    <row r="808" spans="3:3">
      <c r="C808" s="12" t="str">
        <f t="shared" si="13"/>
        <v/>
      </c>
    </row>
    <row r="809" spans="3:3">
      <c r="C809" s="12" t="str">
        <f t="shared" si="13"/>
        <v/>
      </c>
    </row>
    <row r="810" spans="3:3">
      <c r="C810" s="12" t="str">
        <f t="shared" si="13"/>
        <v/>
      </c>
    </row>
    <row r="811" spans="3:3">
      <c r="C811" s="12" t="str">
        <f t="shared" si="13"/>
        <v/>
      </c>
    </row>
    <row r="812" spans="3:3">
      <c r="C812" s="12" t="str">
        <f t="shared" si="13"/>
        <v/>
      </c>
    </row>
    <row r="813" spans="3:3">
      <c r="C813" s="12" t="str">
        <f t="shared" si="13"/>
        <v/>
      </c>
    </row>
    <row r="814" spans="3:3">
      <c r="C814" s="12" t="str">
        <f t="shared" si="13"/>
        <v/>
      </c>
    </row>
    <row r="815" spans="3:3">
      <c r="C815" s="12" t="str">
        <f t="shared" si="13"/>
        <v/>
      </c>
    </row>
    <row r="816" spans="3:3">
      <c r="C816" s="12" t="str">
        <f t="shared" si="13"/>
        <v/>
      </c>
    </row>
    <row r="817" spans="3:3">
      <c r="C817" s="12" t="str">
        <f t="shared" si="13"/>
        <v/>
      </c>
    </row>
    <row r="818" spans="3:3">
      <c r="C818" s="12" t="str">
        <f t="shared" si="13"/>
        <v/>
      </c>
    </row>
    <row r="819" spans="3:3">
      <c r="C819" s="12" t="str">
        <f t="shared" si="13"/>
        <v/>
      </c>
    </row>
    <row r="820" spans="3:3">
      <c r="C820" s="12" t="str">
        <f t="shared" si="13"/>
        <v/>
      </c>
    </row>
    <row r="821" spans="3:3">
      <c r="C821" s="12" t="str">
        <f t="shared" si="13"/>
        <v/>
      </c>
    </row>
    <row r="822" spans="3:3">
      <c r="C822" s="12" t="str">
        <f t="shared" si="13"/>
        <v/>
      </c>
    </row>
    <row r="823" spans="3:3">
      <c r="C823" s="12" t="str">
        <f t="shared" si="13"/>
        <v/>
      </c>
    </row>
    <row r="824" spans="3:3">
      <c r="C824" s="12" t="str">
        <f t="shared" si="13"/>
        <v/>
      </c>
    </row>
    <row r="825" spans="3:3">
      <c r="C825" s="12" t="str">
        <f t="shared" si="13"/>
        <v/>
      </c>
    </row>
    <row r="826" spans="3:3">
      <c r="C826" s="12" t="str">
        <f t="shared" si="13"/>
        <v/>
      </c>
    </row>
    <row r="827" spans="3:3">
      <c r="C827" s="12" t="str">
        <f t="shared" si="13"/>
        <v/>
      </c>
    </row>
    <row r="828" spans="3:3">
      <c r="C828" s="12" t="str">
        <f t="shared" si="13"/>
        <v/>
      </c>
    </row>
    <row r="829" spans="3:3">
      <c r="C829" s="12" t="str">
        <f t="shared" si="13"/>
        <v/>
      </c>
    </row>
    <row r="830" spans="3:3">
      <c r="C830" s="12" t="str">
        <f t="shared" si="13"/>
        <v/>
      </c>
    </row>
    <row r="831" spans="3:3">
      <c r="C831" s="12" t="str">
        <f t="shared" si="13"/>
        <v/>
      </c>
    </row>
    <row r="832" spans="3:3">
      <c r="C832" s="12" t="str">
        <f t="shared" si="13"/>
        <v/>
      </c>
    </row>
    <row r="833" spans="3:3">
      <c r="C833" s="12" t="str">
        <f t="shared" si="13"/>
        <v/>
      </c>
    </row>
    <row r="834" spans="3:3">
      <c r="C834" s="12" t="str">
        <f t="shared" si="13"/>
        <v/>
      </c>
    </row>
    <row r="835" spans="3:3">
      <c r="C835" s="12" t="str">
        <f t="shared" ref="C835:C898" si="14">IF(ISBLANK(A835),"","Area "&amp;A835)</f>
        <v/>
      </c>
    </row>
    <row r="836" spans="3:3">
      <c r="C836" s="12" t="str">
        <f t="shared" si="14"/>
        <v/>
      </c>
    </row>
    <row r="837" spans="3:3">
      <c r="C837" s="12" t="str">
        <f t="shared" si="14"/>
        <v/>
      </c>
    </row>
    <row r="838" spans="3:3">
      <c r="C838" s="12" t="str">
        <f t="shared" si="14"/>
        <v/>
      </c>
    </row>
    <row r="839" spans="3:3">
      <c r="C839" s="12" t="str">
        <f t="shared" si="14"/>
        <v/>
      </c>
    </row>
    <row r="840" spans="3:3">
      <c r="C840" s="12" t="str">
        <f t="shared" si="14"/>
        <v/>
      </c>
    </row>
    <row r="841" spans="3:3">
      <c r="C841" s="12" t="str">
        <f t="shared" si="14"/>
        <v/>
      </c>
    </row>
    <row r="842" spans="3:3">
      <c r="C842" s="12" t="str">
        <f t="shared" si="14"/>
        <v/>
      </c>
    </row>
    <row r="843" spans="3:3">
      <c r="C843" s="12" t="str">
        <f t="shared" si="14"/>
        <v/>
      </c>
    </row>
    <row r="844" spans="3:3">
      <c r="C844" s="12" t="str">
        <f t="shared" si="14"/>
        <v/>
      </c>
    </row>
    <row r="845" spans="3:3">
      <c r="C845" s="12" t="str">
        <f t="shared" si="14"/>
        <v/>
      </c>
    </row>
    <row r="846" spans="3:3">
      <c r="C846" s="12" t="str">
        <f t="shared" si="14"/>
        <v/>
      </c>
    </row>
    <row r="847" spans="3:3">
      <c r="C847" s="12" t="str">
        <f t="shared" si="14"/>
        <v/>
      </c>
    </row>
    <row r="848" spans="3:3">
      <c r="C848" s="12" t="str">
        <f t="shared" si="14"/>
        <v/>
      </c>
    </row>
    <row r="849" spans="3:3">
      <c r="C849" s="12" t="str">
        <f t="shared" si="14"/>
        <v/>
      </c>
    </row>
    <row r="850" spans="3:3">
      <c r="C850" s="12" t="str">
        <f t="shared" si="14"/>
        <v/>
      </c>
    </row>
    <row r="851" spans="3:3">
      <c r="C851" s="12" t="str">
        <f t="shared" si="14"/>
        <v/>
      </c>
    </row>
    <row r="852" spans="3:3">
      <c r="C852" s="12" t="str">
        <f t="shared" si="14"/>
        <v/>
      </c>
    </row>
    <row r="853" spans="3:3">
      <c r="C853" s="12" t="str">
        <f t="shared" si="14"/>
        <v/>
      </c>
    </row>
    <row r="854" spans="3:3">
      <c r="C854" s="12" t="str">
        <f t="shared" si="14"/>
        <v/>
      </c>
    </row>
    <row r="855" spans="3:3">
      <c r="C855" s="12" t="str">
        <f t="shared" si="14"/>
        <v/>
      </c>
    </row>
    <row r="856" spans="3:3">
      <c r="C856" s="12" t="str">
        <f t="shared" si="14"/>
        <v/>
      </c>
    </row>
    <row r="857" spans="3:3">
      <c r="C857" s="12" t="str">
        <f t="shared" si="14"/>
        <v/>
      </c>
    </row>
    <row r="858" spans="3:3">
      <c r="C858" s="12" t="str">
        <f t="shared" si="14"/>
        <v/>
      </c>
    </row>
    <row r="859" spans="3:3">
      <c r="C859" s="12" t="str">
        <f t="shared" si="14"/>
        <v/>
      </c>
    </row>
    <row r="860" spans="3:3">
      <c r="C860" s="12" t="str">
        <f t="shared" si="14"/>
        <v/>
      </c>
    </row>
    <row r="861" spans="3:3">
      <c r="C861" s="12" t="str">
        <f t="shared" si="14"/>
        <v/>
      </c>
    </row>
    <row r="862" spans="3:3">
      <c r="C862" s="12" t="str">
        <f t="shared" si="14"/>
        <v/>
      </c>
    </row>
    <row r="863" spans="3:3">
      <c r="C863" s="12" t="str">
        <f t="shared" si="14"/>
        <v/>
      </c>
    </row>
    <row r="864" spans="3:3">
      <c r="C864" s="12" t="str">
        <f t="shared" si="14"/>
        <v/>
      </c>
    </row>
    <row r="865" spans="3:3">
      <c r="C865" s="12" t="str">
        <f t="shared" si="14"/>
        <v/>
      </c>
    </row>
    <row r="866" spans="3:3">
      <c r="C866" s="12" t="str">
        <f t="shared" si="14"/>
        <v/>
      </c>
    </row>
    <row r="867" spans="3:3">
      <c r="C867" s="12" t="str">
        <f t="shared" si="14"/>
        <v/>
      </c>
    </row>
    <row r="868" spans="3:3">
      <c r="C868" s="12" t="str">
        <f t="shared" si="14"/>
        <v/>
      </c>
    </row>
    <row r="869" spans="3:3">
      <c r="C869" s="12" t="str">
        <f t="shared" si="14"/>
        <v/>
      </c>
    </row>
    <row r="870" spans="3:3">
      <c r="C870" s="12" t="str">
        <f t="shared" si="14"/>
        <v/>
      </c>
    </row>
    <row r="871" spans="3:3">
      <c r="C871" s="12" t="str">
        <f t="shared" si="14"/>
        <v/>
      </c>
    </row>
    <row r="872" spans="3:3">
      <c r="C872" s="12" t="str">
        <f t="shared" si="14"/>
        <v/>
      </c>
    </row>
    <row r="873" spans="3:3">
      <c r="C873" s="12" t="str">
        <f t="shared" si="14"/>
        <v/>
      </c>
    </row>
    <row r="874" spans="3:3">
      <c r="C874" s="12" t="str">
        <f t="shared" si="14"/>
        <v/>
      </c>
    </row>
    <row r="875" spans="3:3">
      <c r="C875" s="12" t="str">
        <f t="shared" si="14"/>
        <v/>
      </c>
    </row>
    <row r="876" spans="3:3">
      <c r="C876" s="12" t="str">
        <f t="shared" si="14"/>
        <v/>
      </c>
    </row>
    <row r="877" spans="3:3">
      <c r="C877" s="12" t="str">
        <f t="shared" si="14"/>
        <v/>
      </c>
    </row>
    <row r="878" spans="3:3">
      <c r="C878" s="12" t="str">
        <f t="shared" si="14"/>
        <v/>
      </c>
    </row>
    <row r="879" spans="3:3">
      <c r="C879" s="12" t="str">
        <f t="shared" si="14"/>
        <v/>
      </c>
    </row>
    <row r="880" spans="3:3">
      <c r="C880" s="12" t="str">
        <f t="shared" si="14"/>
        <v/>
      </c>
    </row>
    <row r="881" spans="3:3">
      <c r="C881" s="12" t="str">
        <f t="shared" si="14"/>
        <v/>
      </c>
    </row>
    <row r="882" spans="3:3">
      <c r="C882" s="12" t="str">
        <f t="shared" si="14"/>
        <v/>
      </c>
    </row>
    <row r="883" spans="3:3">
      <c r="C883" s="12" t="str">
        <f t="shared" si="14"/>
        <v/>
      </c>
    </row>
    <row r="884" spans="3:3">
      <c r="C884" s="12" t="str">
        <f t="shared" si="14"/>
        <v/>
      </c>
    </row>
    <row r="885" spans="3:3">
      <c r="C885" s="12" t="str">
        <f t="shared" si="14"/>
        <v/>
      </c>
    </row>
    <row r="886" spans="3:3">
      <c r="C886" s="12" t="str">
        <f t="shared" si="14"/>
        <v/>
      </c>
    </row>
    <row r="887" spans="3:3">
      <c r="C887" s="12" t="str">
        <f t="shared" si="14"/>
        <v/>
      </c>
    </row>
    <row r="888" spans="3:3">
      <c r="C888" s="12" t="str">
        <f t="shared" si="14"/>
        <v/>
      </c>
    </row>
    <row r="889" spans="3:3">
      <c r="C889" s="12" t="str">
        <f t="shared" si="14"/>
        <v/>
      </c>
    </row>
    <row r="890" spans="3:3">
      <c r="C890" s="12" t="str">
        <f t="shared" si="14"/>
        <v/>
      </c>
    </row>
    <row r="891" spans="3:3">
      <c r="C891" s="12" t="str">
        <f t="shared" si="14"/>
        <v/>
      </c>
    </row>
    <row r="892" spans="3:3">
      <c r="C892" s="12" t="str">
        <f t="shared" si="14"/>
        <v/>
      </c>
    </row>
    <row r="893" spans="3:3">
      <c r="C893" s="12" t="str">
        <f t="shared" si="14"/>
        <v/>
      </c>
    </row>
    <row r="894" spans="3:3">
      <c r="C894" s="12" t="str">
        <f t="shared" si="14"/>
        <v/>
      </c>
    </row>
    <row r="895" spans="3:3">
      <c r="C895" s="12" t="str">
        <f t="shared" si="14"/>
        <v/>
      </c>
    </row>
    <row r="896" spans="3:3">
      <c r="C896" s="12" t="str">
        <f t="shared" si="14"/>
        <v/>
      </c>
    </row>
    <row r="897" spans="3:3">
      <c r="C897" s="12" t="str">
        <f t="shared" si="14"/>
        <v/>
      </c>
    </row>
    <row r="898" spans="3:3">
      <c r="C898" s="12" t="str">
        <f t="shared" si="14"/>
        <v/>
      </c>
    </row>
    <row r="899" spans="3:3">
      <c r="C899" s="12" t="str">
        <f t="shared" ref="C899:C962" si="15">IF(ISBLANK(A899),"","Area "&amp;A899)</f>
        <v/>
      </c>
    </row>
    <row r="900" spans="3:3">
      <c r="C900" s="12" t="str">
        <f t="shared" si="15"/>
        <v/>
      </c>
    </row>
    <row r="901" spans="3:3">
      <c r="C901" s="12" t="str">
        <f t="shared" si="15"/>
        <v/>
      </c>
    </row>
    <row r="902" spans="3:3">
      <c r="C902" s="12" t="str">
        <f t="shared" si="15"/>
        <v/>
      </c>
    </row>
    <row r="903" spans="3:3">
      <c r="C903" s="12" t="str">
        <f t="shared" si="15"/>
        <v/>
      </c>
    </row>
    <row r="904" spans="3:3">
      <c r="C904" s="12" t="str">
        <f t="shared" si="15"/>
        <v/>
      </c>
    </row>
    <row r="905" spans="3:3">
      <c r="C905" s="12" t="str">
        <f t="shared" si="15"/>
        <v/>
      </c>
    </row>
    <row r="906" spans="3:3">
      <c r="C906" s="12" t="str">
        <f t="shared" si="15"/>
        <v/>
      </c>
    </row>
    <row r="907" spans="3:3">
      <c r="C907" s="12" t="str">
        <f t="shared" si="15"/>
        <v/>
      </c>
    </row>
    <row r="908" spans="3:3">
      <c r="C908" s="12" t="str">
        <f t="shared" si="15"/>
        <v/>
      </c>
    </row>
    <row r="909" spans="3:3">
      <c r="C909" s="12" t="str">
        <f t="shared" si="15"/>
        <v/>
      </c>
    </row>
    <row r="910" spans="3:3">
      <c r="C910" s="12" t="str">
        <f t="shared" si="15"/>
        <v/>
      </c>
    </row>
    <row r="911" spans="3:3">
      <c r="C911" s="12" t="str">
        <f t="shared" si="15"/>
        <v/>
      </c>
    </row>
    <row r="912" spans="3:3">
      <c r="C912" s="12" t="str">
        <f t="shared" si="15"/>
        <v/>
      </c>
    </row>
    <row r="913" spans="3:3">
      <c r="C913" s="12" t="str">
        <f t="shared" si="15"/>
        <v/>
      </c>
    </row>
    <row r="914" spans="3:3">
      <c r="C914" s="12" t="str">
        <f t="shared" si="15"/>
        <v/>
      </c>
    </row>
    <row r="915" spans="3:3">
      <c r="C915" s="12" t="str">
        <f t="shared" si="15"/>
        <v/>
      </c>
    </row>
    <row r="916" spans="3:3">
      <c r="C916" s="12" t="str">
        <f t="shared" si="15"/>
        <v/>
      </c>
    </row>
    <row r="917" spans="3:3">
      <c r="C917" s="12" t="str">
        <f t="shared" si="15"/>
        <v/>
      </c>
    </row>
    <row r="918" spans="3:3">
      <c r="C918" s="12" t="str">
        <f t="shared" si="15"/>
        <v/>
      </c>
    </row>
    <row r="919" spans="3:3">
      <c r="C919" s="12" t="str">
        <f t="shared" si="15"/>
        <v/>
      </c>
    </row>
    <row r="920" spans="3:3">
      <c r="C920" s="12" t="str">
        <f t="shared" si="15"/>
        <v/>
      </c>
    </row>
    <row r="921" spans="3:3">
      <c r="C921" s="12" t="str">
        <f t="shared" si="15"/>
        <v/>
      </c>
    </row>
    <row r="922" spans="3:3">
      <c r="C922" s="12" t="str">
        <f t="shared" si="15"/>
        <v/>
      </c>
    </row>
    <row r="923" spans="3:3">
      <c r="C923" s="12" t="str">
        <f t="shared" si="15"/>
        <v/>
      </c>
    </row>
    <row r="924" spans="3:3">
      <c r="C924" s="12" t="str">
        <f t="shared" si="15"/>
        <v/>
      </c>
    </row>
    <row r="925" spans="3:3">
      <c r="C925" s="12" t="str">
        <f t="shared" si="15"/>
        <v/>
      </c>
    </row>
    <row r="926" spans="3:3">
      <c r="C926" s="12" t="str">
        <f t="shared" si="15"/>
        <v/>
      </c>
    </row>
    <row r="927" spans="3:3">
      <c r="C927" s="12" t="str">
        <f t="shared" si="15"/>
        <v/>
      </c>
    </row>
    <row r="928" spans="3:3">
      <c r="C928" s="12" t="str">
        <f t="shared" si="15"/>
        <v/>
      </c>
    </row>
    <row r="929" spans="3:3">
      <c r="C929" s="12" t="str">
        <f t="shared" si="15"/>
        <v/>
      </c>
    </row>
    <row r="930" spans="3:3">
      <c r="C930" s="12" t="str">
        <f t="shared" si="15"/>
        <v/>
      </c>
    </row>
    <row r="931" spans="3:3">
      <c r="C931" s="12" t="str">
        <f t="shared" si="15"/>
        <v/>
      </c>
    </row>
    <row r="932" spans="3:3">
      <c r="C932" s="12" t="str">
        <f t="shared" si="15"/>
        <v/>
      </c>
    </row>
    <row r="933" spans="3:3">
      <c r="C933" s="12" t="str">
        <f t="shared" si="15"/>
        <v/>
      </c>
    </row>
    <row r="934" spans="3:3">
      <c r="C934" s="12" t="str">
        <f t="shared" si="15"/>
        <v/>
      </c>
    </row>
    <row r="935" spans="3:3">
      <c r="C935" s="12" t="str">
        <f t="shared" si="15"/>
        <v/>
      </c>
    </row>
    <row r="936" spans="3:3">
      <c r="C936" s="12" t="str">
        <f t="shared" si="15"/>
        <v/>
      </c>
    </row>
    <row r="937" spans="3:3">
      <c r="C937" s="12" t="str">
        <f t="shared" si="15"/>
        <v/>
      </c>
    </row>
    <row r="938" spans="3:3">
      <c r="C938" s="12" t="str">
        <f t="shared" si="15"/>
        <v/>
      </c>
    </row>
    <row r="939" spans="3:3">
      <c r="C939" s="12" t="str">
        <f t="shared" si="15"/>
        <v/>
      </c>
    </row>
    <row r="940" spans="3:3">
      <c r="C940" s="12" t="str">
        <f t="shared" si="15"/>
        <v/>
      </c>
    </row>
    <row r="941" spans="3:3">
      <c r="C941" s="12" t="str">
        <f t="shared" si="15"/>
        <v/>
      </c>
    </row>
    <row r="942" spans="3:3">
      <c r="C942" s="12" t="str">
        <f t="shared" si="15"/>
        <v/>
      </c>
    </row>
    <row r="943" spans="3:3">
      <c r="C943" s="12" t="str">
        <f t="shared" si="15"/>
        <v/>
      </c>
    </row>
    <row r="944" spans="3:3">
      <c r="C944" s="12" t="str">
        <f t="shared" si="15"/>
        <v/>
      </c>
    </row>
    <row r="945" spans="3:3">
      <c r="C945" s="12" t="str">
        <f t="shared" si="15"/>
        <v/>
      </c>
    </row>
    <row r="946" spans="3:3">
      <c r="C946" s="12" t="str">
        <f t="shared" si="15"/>
        <v/>
      </c>
    </row>
    <row r="947" spans="3:3">
      <c r="C947" s="12" t="str">
        <f t="shared" si="15"/>
        <v/>
      </c>
    </row>
    <row r="948" spans="3:3">
      <c r="C948" s="12" t="str">
        <f t="shared" si="15"/>
        <v/>
      </c>
    </row>
    <row r="949" spans="3:3">
      <c r="C949" s="12" t="str">
        <f t="shared" si="15"/>
        <v/>
      </c>
    </row>
    <row r="950" spans="3:3">
      <c r="C950" s="12" t="str">
        <f t="shared" si="15"/>
        <v/>
      </c>
    </row>
    <row r="951" spans="3:3">
      <c r="C951" s="12" t="str">
        <f t="shared" si="15"/>
        <v/>
      </c>
    </row>
    <row r="952" spans="3:3">
      <c r="C952" s="12" t="str">
        <f t="shared" si="15"/>
        <v/>
      </c>
    </row>
    <row r="953" spans="3:3">
      <c r="C953" s="12" t="str">
        <f t="shared" si="15"/>
        <v/>
      </c>
    </row>
    <row r="954" spans="3:3">
      <c r="C954" s="12" t="str">
        <f t="shared" si="15"/>
        <v/>
      </c>
    </row>
    <row r="955" spans="3:3">
      <c r="C955" s="12" t="str">
        <f t="shared" si="15"/>
        <v/>
      </c>
    </row>
    <row r="956" spans="3:3">
      <c r="C956" s="12" t="str">
        <f t="shared" si="15"/>
        <v/>
      </c>
    </row>
    <row r="957" spans="3:3">
      <c r="C957" s="12" t="str">
        <f t="shared" si="15"/>
        <v/>
      </c>
    </row>
    <row r="958" spans="3:3">
      <c r="C958" s="12" t="str">
        <f t="shared" si="15"/>
        <v/>
      </c>
    </row>
    <row r="959" spans="3:3">
      <c r="C959" s="12" t="str">
        <f t="shared" si="15"/>
        <v/>
      </c>
    </row>
    <row r="960" spans="3:3">
      <c r="C960" s="12" t="str">
        <f t="shared" si="15"/>
        <v/>
      </c>
    </row>
    <row r="961" spans="3:3">
      <c r="C961" s="12" t="str">
        <f t="shared" si="15"/>
        <v/>
      </c>
    </row>
    <row r="962" spans="3:3">
      <c r="C962" s="12" t="str">
        <f t="shared" si="15"/>
        <v/>
      </c>
    </row>
    <row r="963" spans="3:3">
      <c r="C963" s="12" t="str">
        <f t="shared" ref="C963:C1000" si="16">IF(ISBLANK(A963),"","Area "&amp;A963)</f>
        <v/>
      </c>
    </row>
    <row r="964" spans="3:3">
      <c r="C964" s="12" t="str">
        <f t="shared" si="16"/>
        <v/>
      </c>
    </row>
    <row r="965" spans="3:3">
      <c r="C965" s="12" t="str">
        <f t="shared" si="16"/>
        <v/>
      </c>
    </row>
    <row r="966" spans="3:3">
      <c r="C966" s="12" t="str">
        <f t="shared" si="16"/>
        <v/>
      </c>
    </row>
    <row r="967" spans="3:3">
      <c r="C967" s="12" t="str">
        <f t="shared" si="16"/>
        <v/>
      </c>
    </row>
    <row r="968" spans="3:3">
      <c r="C968" s="12" t="str">
        <f t="shared" si="16"/>
        <v/>
      </c>
    </row>
    <row r="969" spans="3:3">
      <c r="C969" s="12" t="str">
        <f t="shared" si="16"/>
        <v/>
      </c>
    </row>
    <row r="970" spans="3:3">
      <c r="C970" s="12" t="str">
        <f t="shared" si="16"/>
        <v/>
      </c>
    </row>
    <row r="971" spans="3:3">
      <c r="C971" s="12" t="str">
        <f t="shared" si="16"/>
        <v/>
      </c>
    </row>
    <row r="972" spans="3:3">
      <c r="C972" s="12" t="str">
        <f t="shared" si="16"/>
        <v/>
      </c>
    </row>
    <row r="973" spans="3:3">
      <c r="C973" s="12" t="str">
        <f t="shared" si="16"/>
        <v/>
      </c>
    </row>
    <row r="974" spans="3:3">
      <c r="C974" s="12" t="str">
        <f t="shared" si="16"/>
        <v/>
      </c>
    </row>
    <row r="975" spans="3:3">
      <c r="C975" s="12" t="str">
        <f t="shared" si="16"/>
        <v/>
      </c>
    </row>
    <row r="976" spans="3:3">
      <c r="C976" s="12" t="str">
        <f t="shared" si="16"/>
        <v/>
      </c>
    </row>
    <row r="977" spans="3:3">
      <c r="C977" s="12" t="str">
        <f t="shared" si="16"/>
        <v/>
      </c>
    </row>
    <row r="978" spans="3:3">
      <c r="C978" s="12" t="str">
        <f t="shared" si="16"/>
        <v/>
      </c>
    </row>
    <row r="979" spans="3:3">
      <c r="C979" s="12" t="str">
        <f t="shared" si="16"/>
        <v/>
      </c>
    </row>
    <row r="980" spans="3:3">
      <c r="C980" s="12" t="str">
        <f t="shared" si="16"/>
        <v/>
      </c>
    </row>
    <row r="981" spans="3:3">
      <c r="C981" s="12" t="str">
        <f t="shared" si="16"/>
        <v/>
      </c>
    </row>
    <row r="982" spans="3:3">
      <c r="C982" s="12" t="str">
        <f t="shared" si="16"/>
        <v/>
      </c>
    </row>
    <row r="983" spans="3:3">
      <c r="C983" s="12" t="str">
        <f t="shared" si="16"/>
        <v/>
      </c>
    </row>
    <row r="984" spans="3:3">
      <c r="C984" s="12" t="str">
        <f t="shared" si="16"/>
        <v/>
      </c>
    </row>
    <row r="985" spans="3:3">
      <c r="C985" s="12" t="str">
        <f t="shared" si="16"/>
        <v/>
      </c>
    </row>
    <row r="986" spans="3:3">
      <c r="C986" s="12" t="str">
        <f t="shared" si="16"/>
        <v/>
      </c>
    </row>
    <row r="987" spans="3:3">
      <c r="C987" s="12" t="str">
        <f t="shared" si="16"/>
        <v/>
      </c>
    </row>
    <row r="988" spans="3:3">
      <c r="C988" s="12" t="str">
        <f t="shared" si="16"/>
        <v/>
      </c>
    </row>
    <row r="989" spans="3:3">
      <c r="C989" s="12" t="str">
        <f t="shared" si="16"/>
        <v/>
      </c>
    </row>
    <row r="990" spans="3:3">
      <c r="C990" s="12" t="str">
        <f t="shared" si="16"/>
        <v/>
      </c>
    </row>
    <row r="991" spans="3:3">
      <c r="C991" s="12" t="str">
        <f t="shared" si="16"/>
        <v/>
      </c>
    </row>
    <row r="992" spans="3:3">
      <c r="C992" s="12" t="str">
        <f t="shared" si="16"/>
        <v/>
      </c>
    </row>
    <row r="993" spans="3:3">
      <c r="C993" s="12" t="str">
        <f t="shared" si="16"/>
        <v/>
      </c>
    </row>
    <row r="994" spans="3:3">
      <c r="C994" s="12" t="str">
        <f t="shared" si="16"/>
        <v/>
      </c>
    </row>
    <row r="995" spans="3:3">
      <c r="C995" s="12" t="str">
        <f t="shared" si="16"/>
        <v/>
      </c>
    </row>
    <row r="996" spans="3:3">
      <c r="C996" s="12" t="str">
        <f t="shared" si="16"/>
        <v/>
      </c>
    </row>
    <row r="997" spans="3:3">
      <c r="C997" s="12" t="str">
        <f t="shared" si="16"/>
        <v/>
      </c>
    </row>
    <row r="998" spans="3:3">
      <c r="C998" s="12" t="str">
        <f t="shared" si="16"/>
        <v/>
      </c>
    </row>
    <row r="999" spans="3:3">
      <c r="C999" s="12" t="str">
        <f t="shared" si="16"/>
        <v/>
      </c>
    </row>
    <row r="1000" spans="3:3">
      <c r="C1000" s="12" t="str">
        <f t="shared" si="16"/>
        <v/>
      </c>
    </row>
  </sheetData>
  <autoFilter ref="A1:E1000"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3"/>
  <sheetViews>
    <sheetView topLeftCell="A51" workbookViewId="0">
      <selection activeCell="B60" sqref="B60"/>
    </sheetView>
  </sheetViews>
  <sheetFormatPr defaultColWidth="8.85546875" defaultRowHeight="15"/>
  <cols>
    <col min="1" max="1" width="3.42578125" style="10" bestFit="1" customWidth="1"/>
    <col min="2" max="2" width="22.85546875" style="10" customWidth="1"/>
    <col min="3" max="3" width="72.140625" style="2" bestFit="1" customWidth="1"/>
    <col min="4" max="4" width="39.42578125" style="2" customWidth="1"/>
  </cols>
  <sheetData>
    <row r="1" spans="1:4">
      <c r="A1" s="57" t="s">
        <v>38</v>
      </c>
      <c r="B1" s="57" t="s">
        <v>39</v>
      </c>
      <c r="C1" s="2" t="s">
        <v>5044</v>
      </c>
      <c r="D1" s="2" t="s">
        <v>5045</v>
      </c>
    </row>
    <row r="2" spans="1:4">
      <c r="A2" s="57">
        <v>1</v>
      </c>
      <c r="B2" s="57" t="s">
        <v>48</v>
      </c>
      <c r="C2" t="s">
        <v>5046</v>
      </c>
      <c r="D2" t="s">
        <v>5047</v>
      </c>
    </row>
    <row r="3" spans="1:4">
      <c r="A3" s="57">
        <v>2</v>
      </c>
      <c r="B3" s="57" t="s">
        <v>53</v>
      </c>
      <c r="C3" t="s">
        <v>5048</v>
      </c>
      <c r="D3" t="s">
        <v>5047</v>
      </c>
    </row>
    <row r="4" spans="1:4">
      <c r="A4" s="57">
        <v>3</v>
      </c>
      <c r="B4" s="57" t="s">
        <v>57</v>
      </c>
      <c r="C4" t="s">
        <v>5049</v>
      </c>
      <c r="D4" t="s">
        <v>5047</v>
      </c>
    </row>
    <row r="5" spans="1:4">
      <c r="A5" s="57">
        <v>4</v>
      </c>
      <c r="B5" s="57" t="s">
        <v>59</v>
      </c>
      <c r="C5" t="s">
        <v>5049</v>
      </c>
      <c r="D5" t="s">
        <v>5047</v>
      </c>
    </row>
    <row r="6" spans="1:4">
      <c r="A6" s="57">
        <v>5</v>
      </c>
      <c r="B6" s="57" t="s">
        <v>61</v>
      </c>
      <c r="C6" t="s">
        <v>5050</v>
      </c>
      <c r="D6" t="s">
        <v>5047</v>
      </c>
    </row>
    <row r="7" spans="1:4">
      <c r="A7" s="57">
        <v>6</v>
      </c>
      <c r="B7" s="57" t="s">
        <v>62</v>
      </c>
      <c r="C7" t="s">
        <v>5050</v>
      </c>
      <c r="D7" t="s">
        <v>5047</v>
      </c>
    </row>
    <row r="8" spans="1:4">
      <c r="A8" s="57">
        <v>7</v>
      </c>
      <c r="B8" s="57" t="s">
        <v>65</v>
      </c>
      <c r="C8" t="s">
        <v>5051</v>
      </c>
      <c r="D8" t="s">
        <v>5047</v>
      </c>
    </row>
    <row r="9" spans="1:4">
      <c r="A9" s="57">
        <v>8</v>
      </c>
      <c r="B9" s="57" t="s">
        <v>66</v>
      </c>
      <c r="C9" t="s">
        <v>5046</v>
      </c>
      <c r="D9" t="s">
        <v>5047</v>
      </c>
    </row>
    <row r="10" spans="1:4">
      <c r="A10" s="57">
        <v>9</v>
      </c>
      <c r="B10" s="57" t="s">
        <v>68</v>
      </c>
      <c r="C10" t="s">
        <v>5046</v>
      </c>
      <c r="D10" t="s">
        <v>5047</v>
      </c>
    </row>
    <row r="11" spans="1:4">
      <c r="A11" s="57">
        <v>10</v>
      </c>
      <c r="B11" s="57" t="s">
        <v>70</v>
      </c>
      <c r="C11" t="s">
        <v>5046</v>
      </c>
      <c r="D11" t="s">
        <v>5047</v>
      </c>
    </row>
    <row r="12" spans="1:4">
      <c r="A12" s="57">
        <v>11</v>
      </c>
      <c r="B12" s="57" t="s">
        <v>72</v>
      </c>
      <c r="C12" t="s">
        <v>5050</v>
      </c>
      <c r="D12" t="s">
        <v>5047</v>
      </c>
    </row>
    <row r="13" spans="1:4">
      <c r="A13" s="57">
        <v>12</v>
      </c>
      <c r="B13" s="57" t="s">
        <v>73</v>
      </c>
      <c r="C13" t="s">
        <v>5050</v>
      </c>
      <c r="D13" t="s">
        <v>5047</v>
      </c>
    </row>
    <row r="14" spans="1:4">
      <c r="A14" s="57">
        <v>13</v>
      </c>
      <c r="B14" s="57" t="s">
        <v>74</v>
      </c>
      <c r="C14" t="s">
        <v>5046</v>
      </c>
      <c r="D14" t="s">
        <v>5047</v>
      </c>
    </row>
    <row r="15" spans="1:4">
      <c r="A15" s="57">
        <v>14</v>
      </c>
      <c r="B15" s="57" t="s">
        <v>75</v>
      </c>
      <c r="C15" t="s">
        <v>5052</v>
      </c>
      <c r="D15" t="s">
        <v>5047</v>
      </c>
    </row>
    <row r="16" spans="1:4">
      <c r="A16" s="57">
        <v>15</v>
      </c>
      <c r="B16" s="57" t="s">
        <v>76</v>
      </c>
      <c r="C16" t="s">
        <v>5053</v>
      </c>
      <c r="D16" t="s">
        <v>5047</v>
      </c>
    </row>
    <row r="17" spans="1:4">
      <c r="A17" s="57">
        <v>16</v>
      </c>
      <c r="B17" s="57" t="s">
        <v>77</v>
      </c>
      <c r="C17" t="s">
        <v>5053</v>
      </c>
      <c r="D17" t="s">
        <v>5047</v>
      </c>
    </row>
    <row r="18" spans="1:4">
      <c r="A18" s="57">
        <v>17</v>
      </c>
      <c r="B18" s="57" t="s">
        <v>78</v>
      </c>
      <c r="C18" t="s">
        <v>5046</v>
      </c>
      <c r="D18" t="s">
        <v>5047</v>
      </c>
    </row>
    <row r="19" spans="1:4">
      <c r="A19" s="57">
        <v>18</v>
      </c>
      <c r="B19" s="57" t="s">
        <v>79</v>
      </c>
      <c r="C19" t="s">
        <v>5052</v>
      </c>
      <c r="D19" t="s">
        <v>5047</v>
      </c>
    </row>
    <row r="20" spans="1:4">
      <c r="A20" s="57">
        <v>19</v>
      </c>
      <c r="B20" s="57" t="s">
        <v>80</v>
      </c>
      <c r="C20" t="s">
        <v>5052</v>
      </c>
      <c r="D20" t="s">
        <v>5047</v>
      </c>
    </row>
    <row r="21" spans="1:4">
      <c r="A21" s="57">
        <v>20</v>
      </c>
      <c r="B21" s="57" t="s">
        <v>81</v>
      </c>
      <c r="C21" t="s">
        <v>5052</v>
      </c>
      <c r="D21" t="s">
        <v>5047</v>
      </c>
    </row>
    <row r="22" spans="1:4">
      <c r="A22" s="57">
        <v>21</v>
      </c>
      <c r="B22" s="57" t="s">
        <v>82</v>
      </c>
      <c r="C22" t="s">
        <v>5052</v>
      </c>
      <c r="D22" t="s">
        <v>5047</v>
      </c>
    </row>
    <row r="23" spans="1:4">
      <c r="A23" s="57">
        <v>22</v>
      </c>
      <c r="B23" s="57" t="s">
        <v>83</v>
      </c>
      <c r="C23" t="s">
        <v>5052</v>
      </c>
      <c r="D23" t="s">
        <v>5047</v>
      </c>
    </row>
    <row r="24" spans="1:4">
      <c r="A24" s="57">
        <v>23</v>
      </c>
      <c r="B24" s="57" t="s">
        <v>84</v>
      </c>
      <c r="C24" t="s">
        <v>5054</v>
      </c>
      <c r="D24" t="s">
        <v>5047</v>
      </c>
    </row>
    <row r="25" spans="1:4">
      <c r="A25" s="57">
        <v>24</v>
      </c>
      <c r="B25" s="57" t="s">
        <v>85</v>
      </c>
      <c r="C25" s="92" t="s">
        <v>5053</v>
      </c>
      <c r="D25" t="s">
        <v>5047</v>
      </c>
    </row>
    <row r="26" spans="1:4">
      <c r="A26" s="57">
        <v>25</v>
      </c>
      <c r="B26" s="57" t="s">
        <v>86</v>
      </c>
      <c r="C26" t="s">
        <v>5052</v>
      </c>
      <c r="D26" t="s">
        <v>5047</v>
      </c>
    </row>
    <row r="27" spans="1:4">
      <c r="A27" s="57">
        <v>26</v>
      </c>
      <c r="B27" s="57" t="s">
        <v>87</v>
      </c>
      <c r="C27" t="s">
        <v>5053</v>
      </c>
      <c r="D27" t="s">
        <v>5047</v>
      </c>
    </row>
    <row r="28" spans="1:4">
      <c r="A28" s="57">
        <v>27</v>
      </c>
      <c r="B28" s="57" t="s">
        <v>88</v>
      </c>
      <c r="C28" t="s">
        <v>5050</v>
      </c>
      <c r="D28" t="s">
        <v>5047</v>
      </c>
    </row>
    <row r="29" spans="1:4">
      <c r="A29" s="57">
        <v>28</v>
      </c>
      <c r="B29" s="57" t="s">
        <v>89</v>
      </c>
      <c r="C29" t="s">
        <v>5054</v>
      </c>
      <c r="D29" t="s">
        <v>5047</v>
      </c>
    </row>
    <row r="30" spans="1:4">
      <c r="A30" s="57">
        <v>29</v>
      </c>
      <c r="B30" s="57" t="s">
        <v>90</v>
      </c>
      <c r="C30" t="s">
        <v>5046</v>
      </c>
      <c r="D30" t="s">
        <v>5047</v>
      </c>
    </row>
    <row r="31" spans="1:4">
      <c r="A31" s="57">
        <v>30</v>
      </c>
      <c r="B31" s="57" t="s">
        <v>91</v>
      </c>
      <c r="C31" t="s">
        <v>5048</v>
      </c>
      <c r="D31" t="s">
        <v>5047</v>
      </c>
    </row>
    <row r="32" spans="1:4">
      <c r="A32" s="57">
        <v>31</v>
      </c>
      <c r="B32" s="57" t="s">
        <v>92</v>
      </c>
      <c r="C32" t="s">
        <v>5049</v>
      </c>
      <c r="D32" t="s">
        <v>5047</v>
      </c>
    </row>
    <row r="33" spans="1:4">
      <c r="A33" s="57">
        <v>32</v>
      </c>
      <c r="B33" s="57" t="s">
        <v>93</v>
      </c>
      <c r="C33" t="s">
        <v>5046</v>
      </c>
      <c r="D33" t="s">
        <v>5047</v>
      </c>
    </row>
    <row r="34" spans="1:4">
      <c r="A34" s="57">
        <v>33</v>
      </c>
      <c r="B34" s="57" t="s">
        <v>94</v>
      </c>
      <c r="C34" t="s">
        <v>5048</v>
      </c>
      <c r="D34" t="s">
        <v>5047</v>
      </c>
    </row>
    <row r="35" spans="1:4">
      <c r="A35" s="57">
        <v>35</v>
      </c>
      <c r="B35" s="57" t="s">
        <v>95</v>
      </c>
      <c r="C35" t="s">
        <v>5046</v>
      </c>
      <c r="D35" t="s">
        <v>5047</v>
      </c>
    </row>
    <row r="36" spans="1:4">
      <c r="A36" s="57">
        <v>36</v>
      </c>
      <c r="B36" s="57" t="s">
        <v>96</v>
      </c>
      <c r="C36" s="2" t="s">
        <v>5047</v>
      </c>
      <c r="D36" t="s">
        <v>5047</v>
      </c>
    </row>
    <row r="37" spans="1:4">
      <c r="A37" s="57">
        <v>37</v>
      </c>
      <c r="B37" s="57" t="s">
        <v>97</v>
      </c>
      <c r="C37" t="s">
        <v>5049</v>
      </c>
      <c r="D37" t="s">
        <v>5047</v>
      </c>
    </row>
    <row r="38" spans="1:4">
      <c r="A38" s="57">
        <v>38</v>
      </c>
      <c r="B38" s="57" t="s">
        <v>98</v>
      </c>
      <c r="C38" s="2" t="s">
        <v>5047</v>
      </c>
      <c r="D38" t="s">
        <v>5047</v>
      </c>
    </row>
    <row r="39" spans="1:4">
      <c r="A39" s="57">
        <v>39</v>
      </c>
      <c r="B39" s="57" t="s">
        <v>99</v>
      </c>
      <c r="C39" s="2" t="s">
        <v>5047</v>
      </c>
      <c r="D39" t="s">
        <v>5047</v>
      </c>
    </row>
    <row r="40" spans="1:4">
      <c r="A40" s="57">
        <v>40</v>
      </c>
      <c r="B40" s="57" t="s">
        <v>100</v>
      </c>
      <c r="C40" s="2" t="s">
        <v>5047</v>
      </c>
      <c r="D40" t="s">
        <v>5047</v>
      </c>
    </row>
    <row r="41" spans="1:4">
      <c r="A41" s="57">
        <v>41</v>
      </c>
      <c r="B41" s="57" t="s">
        <v>101</v>
      </c>
      <c r="C41" s="2" t="s">
        <v>5047</v>
      </c>
      <c r="D41" t="s">
        <v>5047</v>
      </c>
    </row>
    <row r="42" spans="1:4">
      <c r="A42" s="57">
        <v>42</v>
      </c>
      <c r="B42" s="57" t="s">
        <v>102</v>
      </c>
      <c r="C42" s="2" t="s">
        <v>5047</v>
      </c>
      <c r="D42" t="s">
        <v>5047</v>
      </c>
    </row>
    <row r="43" spans="1:4">
      <c r="A43" s="57">
        <v>43</v>
      </c>
      <c r="B43" s="57" t="s">
        <v>103</v>
      </c>
      <c r="C43" s="2" t="s">
        <v>5047</v>
      </c>
      <c r="D43" t="s">
        <v>5047</v>
      </c>
    </row>
    <row r="44" spans="1:4">
      <c r="A44" s="57">
        <v>44</v>
      </c>
      <c r="B44" s="57" t="s">
        <v>104</v>
      </c>
      <c r="C44" t="s">
        <v>5046</v>
      </c>
      <c r="D44" t="s">
        <v>5047</v>
      </c>
    </row>
    <row r="45" spans="1:4">
      <c r="A45" s="57">
        <v>45</v>
      </c>
      <c r="B45" s="57" t="s">
        <v>105</v>
      </c>
      <c r="C45" s="2" t="s">
        <v>5047</v>
      </c>
      <c r="D45" t="s">
        <v>5047</v>
      </c>
    </row>
    <row r="46" spans="1:4">
      <c r="A46" s="57">
        <v>46</v>
      </c>
      <c r="B46" s="57" t="s">
        <v>106</v>
      </c>
      <c r="C46" s="2" t="s">
        <v>5047</v>
      </c>
      <c r="D46" t="s">
        <v>5047</v>
      </c>
    </row>
    <row r="47" spans="1:4">
      <c r="A47" s="57">
        <v>47</v>
      </c>
      <c r="B47" s="57" t="s">
        <v>107</v>
      </c>
      <c r="C47" s="2" t="s">
        <v>5047</v>
      </c>
      <c r="D47" t="s">
        <v>5047</v>
      </c>
    </row>
    <row r="48" spans="1:4">
      <c r="A48" s="57">
        <v>48</v>
      </c>
      <c r="B48" s="57" t="s">
        <v>108</v>
      </c>
      <c r="C48" s="2" t="s">
        <v>5047</v>
      </c>
      <c r="D48" t="s">
        <v>5047</v>
      </c>
    </row>
    <row r="49" spans="1:4">
      <c r="A49" s="57">
        <v>49</v>
      </c>
      <c r="B49" s="57" t="s">
        <v>109</v>
      </c>
      <c r="C49" s="2" t="s">
        <v>5047</v>
      </c>
      <c r="D49" t="s">
        <v>5047</v>
      </c>
    </row>
    <row r="50" spans="1:4">
      <c r="A50" s="57">
        <v>50</v>
      </c>
      <c r="B50" s="57" t="s">
        <v>110</v>
      </c>
      <c r="C50" s="2" t="s">
        <v>5047</v>
      </c>
      <c r="D50" t="s">
        <v>5047</v>
      </c>
    </row>
    <row r="51" spans="1:4">
      <c r="A51" s="57">
        <v>51</v>
      </c>
      <c r="B51" s="57" t="s">
        <v>111</v>
      </c>
      <c r="C51" s="2" t="s">
        <v>5047</v>
      </c>
      <c r="D51" t="s">
        <v>5047</v>
      </c>
    </row>
    <row r="52" spans="1:4">
      <c r="A52" s="57">
        <v>52</v>
      </c>
      <c r="B52" s="57" t="s">
        <v>112</v>
      </c>
      <c r="C52" s="2" t="s">
        <v>5047</v>
      </c>
      <c r="D52" t="s">
        <v>5047</v>
      </c>
    </row>
    <row r="53" spans="1:4">
      <c r="A53" s="57">
        <v>53</v>
      </c>
      <c r="B53" s="57" t="s">
        <v>113</v>
      </c>
      <c r="C53" s="2" t="s">
        <v>5047</v>
      </c>
      <c r="D53" t="s">
        <v>5047</v>
      </c>
    </row>
    <row r="54" spans="1:4">
      <c r="A54" s="57">
        <v>54</v>
      </c>
      <c r="B54" s="57" t="s">
        <v>114</v>
      </c>
      <c r="C54" s="2" t="s">
        <v>5047</v>
      </c>
      <c r="D54" t="s">
        <v>5047</v>
      </c>
    </row>
    <row r="55" spans="1:4">
      <c r="A55" s="57">
        <v>55</v>
      </c>
      <c r="B55" s="57" t="s">
        <v>115</v>
      </c>
      <c r="C55" s="2" t="s">
        <v>5047</v>
      </c>
      <c r="D55" t="s">
        <v>5047</v>
      </c>
    </row>
    <row r="56" spans="1:4">
      <c r="A56" s="57">
        <v>56</v>
      </c>
      <c r="B56" s="57" t="s">
        <v>116</v>
      </c>
      <c r="C56" s="2" t="s">
        <v>5047</v>
      </c>
      <c r="D56" t="s">
        <v>5047</v>
      </c>
    </row>
    <row r="57" spans="1:4">
      <c r="A57" s="57">
        <v>57</v>
      </c>
      <c r="B57" s="57" t="s">
        <v>117</v>
      </c>
      <c r="C57" t="s">
        <v>5046</v>
      </c>
      <c r="D57" t="s">
        <v>5047</v>
      </c>
    </row>
    <row r="58" spans="1:4">
      <c r="A58" s="57">
        <v>58</v>
      </c>
      <c r="B58" s="57" t="s">
        <v>118</v>
      </c>
      <c r="C58" t="s">
        <v>5054</v>
      </c>
      <c r="D58" t="s">
        <v>5047</v>
      </c>
    </row>
    <row r="59" spans="1:4">
      <c r="A59" s="57">
        <v>59</v>
      </c>
      <c r="B59" s="57" t="s">
        <v>119</v>
      </c>
      <c r="C59" t="s">
        <v>5054</v>
      </c>
      <c r="D59" t="s">
        <v>5047</v>
      </c>
    </row>
    <row r="60" spans="1:4">
      <c r="A60" s="57">
        <v>60</v>
      </c>
      <c r="B60" s="57" t="s">
        <v>120</v>
      </c>
      <c r="C60" s="2" t="s">
        <v>5047</v>
      </c>
      <c r="D60" t="s">
        <v>5047</v>
      </c>
    </row>
    <row r="61" spans="1:4">
      <c r="A61" s="57">
        <v>61</v>
      </c>
      <c r="B61" s="19" t="s">
        <v>124</v>
      </c>
      <c r="C61" s="2" t="s">
        <v>5047</v>
      </c>
      <c r="D61" t="s">
        <v>5047</v>
      </c>
    </row>
    <row r="62" spans="1:4">
      <c r="A62" s="57">
        <v>62</v>
      </c>
      <c r="B62" s="10" t="s">
        <v>128</v>
      </c>
      <c r="C62" t="s">
        <v>5050</v>
      </c>
      <c r="D62" t="s">
        <v>5047</v>
      </c>
    </row>
    <row r="63" spans="1:4">
      <c r="A63" s="57">
        <v>63</v>
      </c>
      <c r="B63" s="10" t="s">
        <v>130</v>
      </c>
      <c r="C63" t="s">
        <v>5050</v>
      </c>
      <c r="D63" t="s">
        <v>5047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6"/>
  <sheetViews>
    <sheetView topLeftCell="B36" workbookViewId="0">
      <selection activeCell="E55" sqref="E55"/>
    </sheetView>
  </sheetViews>
  <sheetFormatPr defaultColWidth="8.85546875" defaultRowHeight="15"/>
  <cols>
    <col min="1" max="1" width="11.140625" customWidth="1"/>
    <col min="2" max="2" width="45.140625" customWidth="1"/>
    <col min="3" max="3" width="15.140625" style="2" bestFit="1" customWidth="1"/>
    <col min="4" max="4" width="41.42578125" style="2" bestFit="1" customWidth="1"/>
    <col min="5" max="5" width="17.140625" style="2" customWidth="1"/>
  </cols>
  <sheetData>
    <row r="1" spans="1:5" s="4" customFormat="1" ht="66" customHeight="1">
      <c r="A1" s="20" t="str" cm="1">
        <f t="array" ref="A1:B56">_xlfn.UNIQUE(master_dealer!F1:G499,FALSE,FALSE)</f>
        <v>Group Dealer Code</v>
      </c>
      <c r="B1" s="21" t="str">
        <v>Group Dealer name</v>
      </c>
      <c r="C1" s="22" t="s">
        <v>5055</v>
      </c>
      <c r="D1" s="22" t="s">
        <v>5056</v>
      </c>
      <c r="E1" s="22" t="s">
        <v>4071</v>
      </c>
    </row>
    <row r="2" spans="1:5">
      <c r="A2" t="str">
        <v>NAC</v>
      </c>
      <c r="B2" t="str">
        <v>New Ratna Motor</v>
      </c>
      <c r="C2" s="2" t="s">
        <v>5057</v>
      </c>
      <c r="D2" s="2" t="s">
        <v>4077</v>
      </c>
      <c r="E2" s="2">
        <v>0</v>
      </c>
    </row>
    <row r="3" spans="1:5">
      <c r="A3" t="str">
        <v>AUT</v>
      </c>
      <c r="B3" t="str">
        <v>Auto2000</v>
      </c>
      <c r="C3" s="2" t="s">
        <v>4082</v>
      </c>
      <c r="D3" s="2" t="s">
        <v>4082</v>
      </c>
      <c r="E3" s="2">
        <v>0</v>
      </c>
    </row>
    <row r="4" spans="1:5">
      <c r="A4" t="str">
        <v>AU6</v>
      </c>
      <c r="B4" t="str">
        <v>Auto2000 Southern Sumatera</v>
      </c>
      <c r="C4" s="2" t="s">
        <v>4082</v>
      </c>
      <c r="D4" s="2" t="s">
        <v>4088</v>
      </c>
      <c r="E4" s="2">
        <v>0</v>
      </c>
    </row>
    <row r="5" spans="1:5">
      <c r="A5" t="str">
        <v>TUT</v>
      </c>
      <c r="B5" t="str">
        <v>Tunas Toyota</v>
      </c>
      <c r="C5" s="2" t="s">
        <v>4095</v>
      </c>
      <c r="D5" s="2" t="s">
        <v>4095</v>
      </c>
      <c r="E5" s="2">
        <v>0</v>
      </c>
    </row>
    <row r="6" spans="1:5">
      <c r="A6" t="str">
        <v>AST</v>
      </c>
      <c r="B6" t="str">
        <v>Astrido Toyota</v>
      </c>
      <c r="C6" s="2" t="s">
        <v>4106</v>
      </c>
      <c r="D6" s="2" t="s">
        <v>4106</v>
      </c>
      <c r="E6" s="2">
        <v>0</v>
      </c>
    </row>
    <row r="7" spans="1:5">
      <c r="A7" t="str">
        <v>PLT</v>
      </c>
      <c r="B7" t="str">
        <v>Plaza Toyota</v>
      </c>
      <c r="C7" s="2" t="s">
        <v>4113</v>
      </c>
      <c r="D7" s="2" t="s">
        <v>4113</v>
      </c>
      <c r="E7" s="2">
        <v>0</v>
      </c>
    </row>
    <row r="8" spans="1:5">
      <c r="A8" t="str">
        <v>DAT</v>
      </c>
      <c r="B8" t="str">
        <v>Daya Toyota</v>
      </c>
      <c r="C8" s="2" t="s">
        <v>4267</v>
      </c>
      <c r="D8" s="2" t="s">
        <v>4267</v>
      </c>
      <c r="E8" s="2">
        <v>0</v>
      </c>
    </row>
    <row r="9" spans="1:5">
      <c r="A9" t="str">
        <v>AU4</v>
      </c>
      <c r="B9" t="str">
        <v>Auto2000 West Java</v>
      </c>
      <c r="C9" s="2" t="s">
        <v>4082</v>
      </c>
      <c r="D9" s="2" t="s">
        <v>4303</v>
      </c>
      <c r="E9" s="2">
        <v>0</v>
      </c>
    </row>
    <row r="10" spans="1:5">
      <c r="A10" t="str">
        <v>RET</v>
      </c>
      <c r="B10" t="str">
        <v>Rejeki Toyota</v>
      </c>
      <c r="C10" s="2" t="s">
        <v>4312</v>
      </c>
      <c r="D10" s="2" t="s">
        <v>4312</v>
      </c>
      <c r="E10" s="2">
        <v>0</v>
      </c>
    </row>
    <row r="11" spans="1:5">
      <c r="A11" t="str">
        <v>WIT</v>
      </c>
      <c r="B11" t="str">
        <v>Wijaya Toyota</v>
      </c>
      <c r="C11" s="2" t="s">
        <v>4317</v>
      </c>
      <c r="D11" s="2" t="s">
        <v>4317</v>
      </c>
      <c r="E11" s="2">
        <v>0</v>
      </c>
    </row>
    <row r="12" spans="1:5">
      <c r="A12" t="str">
        <v>JDT</v>
      </c>
      <c r="B12" t="str">
        <v>JD Toyota</v>
      </c>
      <c r="C12" s="2" t="s">
        <v>5058</v>
      </c>
      <c r="D12" s="2" t="s">
        <v>5058</v>
      </c>
      <c r="E12" s="2">
        <v>0</v>
      </c>
    </row>
    <row r="13" spans="1:5">
      <c r="A13" t="str">
        <v>SJA</v>
      </c>
      <c r="B13" t="str">
        <v>Setiajaya Toyota</v>
      </c>
      <c r="C13" s="2" t="s">
        <v>4333</v>
      </c>
      <c r="D13" s="2" t="s">
        <v>4333</v>
      </c>
      <c r="E13" s="2">
        <v>0</v>
      </c>
    </row>
    <row r="14" spans="1:5">
      <c r="A14" t="str">
        <v>MEM</v>
      </c>
      <c r="B14" t="str">
        <v>Merdeka Motor</v>
      </c>
      <c r="C14" s="2" t="s">
        <v>4338</v>
      </c>
      <c r="D14" s="2" t="s">
        <v>4338</v>
      </c>
      <c r="E14" s="2">
        <v>0</v>
      </c>
    </row>
    <row r="15" spans="1:5">
      <c r="A15" t="str">
        <v>SET</v>
      </c>
      <c r="B15" t="str">
        <v>Selamat Toyota</v>
      </c>
      <c r="C15" s="2" t="s">
        <v>4361</v>
      </c>
      <c r="D15" s="2" t="s">
        <v>4361</v>
      </c>
      <c r="E15" s="2">
        <v>0</v>
      </c>
    </row>
    <row r="16" spans="1:5">
      <c r="A16" t="str">
        <v>DUC</v>
      </c>
      <c r="B16" t="str">
        <v>Duta Cendana</v>
      </c>
      <c r="C16" s="2" t="s">
        <v>4387</v>
      </c>
      <c r="D16" s="2" t="s">
        <v>4387</v>
      </c>
      <c r="E16" s="2">
        <v>0</v>
      </c>
    </row>
    <row r="17" spans="1:5">
      <c r="A17" t="str">
        <v>AS2</v>
      </c>
      <c r="B17" t="str">
        <v>Astrido Toyota West Java</v>
      </c>
      <c r="C17" s="2" t="s">
        <v>4106</v>
      </c>
      <c r="D17" s="2" t="s">
        <v>4399</v>
      </c>
      <c r="E17" s="2">
        <v>0</v>
      </c>
    </row>
    <row r="18" spans="1:5">
      <c r="A18" t="str">
        <v>ANT</v>
      </c>
      <c r="B18" t="str">
        <v>Anzon Toyota</v>
      </c>
      <c r="C18" s="2" t="s">
        <v>4418</v>
      </c>
      <c r="D18" s="2" t="s">
        <v>4418</v>
      </c>
      <c r="E18" s="2">
        <v>0</v>
      </c>
    </row>
    <row r="19" spans="1:5">
      <c r="A19" t="str">
        <v>BUJ</v>
      </c>
      <c r="B19" t="str">
        <v>Budi Jaya</v>
      </c>
      <c r="C19" s="2" t="s">
        <v>4428</v>
      </c>
      <c r="D19" s="2" t="s">
        <v>4428</v>
      </c>
      <c r="E19" s="2">
        <v>0</v>
      </c>
    </row>
    <row r="20" spans="1:5">
      <c r="A20" t="str">
        <v>TU3</v>
      </c>
      <c r="B20" t="str">
        <v>Tunas Toyota West Java</v>
      </c>
      <c r="C20" s="2" t="s">
        <v>4095</v>
      </c>
      <c r="D20" s="2" t="s">
        <v>4439</v>
      </c>
      <c r="E20" s="2">
        <v>0</v>
      </c>
    </row>
    <row r="21" spans="1:5">
      <c r="A21" t="str">
        <v>SNM</v>
      </c>
      <c r="B21" t="str">
        <v>Sinar Mas</v>
      </c>
      <c r="C21" s="2" t="s">
        <v>4459</v>
      </c>
      <c r="D21" s="2" t="s">
        <v>4459</v>
      </c>
      <c r="E21" s="2">
        <v>0</v>
      </c>
    </row>
    <row r="22" spans="1:5">
      <c r="A22" t="str">
        <v>PL2</v>
      </c>
      <c r="B22" t="str">
        <v>Plaza Toyota West Java</v>
      </c>
      <c r="C22" s="2" t="s">
        <v>4113</v>
      </c>
      <c r="D22" s="2" t="s">
        <v>4472</v>
      </c>
      <c r="E22" s="2">
        <v>0</v>
      </c>
    </row>
    <row r="23" spans="1:5">
      <c r="A23" t="str">
        <v>SIM</v>
      </c>
      <c r="B23" t="str">
        <v>Surya Indah Motor</v>
      </c>
      <c r="C23" s="2" t="s">
        <v>4497</v>
      </c>
      <c r="D23" s="2" t="s">
        <v>4497</v>
      </c>
      <c r="E23" s="2">
        <v>0</v>
      </c>
    </row>
    <row r="24" spans="1:5">
      <c r="A24" t="str">
        <v>AG3</v>
      </c>
      <c r="B24" t="str">
        <v>Agung Toyota Bali, NT &amp; Kalimantan</v>
      </c>
      <c r="C24" s="2" t="s">
        <v>5059</v>
      </c>
      <c r="D24" s="2" t="s">
        <v>4522</v>
      </c>
      <c r="E24" s="2">
        <v>0</v>
      </c>
    </row>
    <row r="25" spans="1:5">
      <c r="A25" t="str">
        <v>AU8</v>
      </c>
      <c r="B25" t="str">
        <v>Auto2000 Bali</v>
      </c>
      <c r="C25" s="2" t="s">
        <v>4082</v>
      </c>
      <c r="D25" s="2" t="s">
        <v>4528</v>
      </c>
      <c r="E25" s="2">
        <v>0</v>
      </c>
    </row>
    <row r="26" spans="1:5">
      <c r="A26" t="str">
        <v>ISA</v>
      </c>
      <c r="B26" t="str">
        <v>Istana Agung</v>
      </c>
      <c r="C26" s="2" t="s">
        <v>4549</v>
      </c>
      <c r="D26" s="2" t="s">
        <v>4549</v>
      </c>
      <c r="E26" s="2">
        <v>0</v>
      </c>
    </row>
    <row r="27" spans="1:5">
      <c r="A27" t="str">
        <v>AG2</v>
      </c>
      <c r="B27" t="str">
        <v>Agung Toyota Southern Sumatera - Non Batam</v>
      </c>
      <c r="C27" s="2" t="s">
        <v>5059</v>
      </c>
      <c r="D27" s="2" t="s">
        <v>5060</v>
      </c>
      <c r="E27" s="2">
        <v>0</v>
      </c>
    </row>
    <row r="28" spans="1:5">
      <c r="A28" t="str">
        <v>HAA</v>
      </c>
      <c r="B28" t="str">
        <v>Hasjrat Toyota</v>
      </c>
      <c r="C28" s="2" t="s">
        <v>4561</v>
      </c>
      <c r="D28" s="2" t="s">
        <v>4561</v>
      </c>
      <c r="E28" s="2">
        <v>0</v>
      </c>
    </row>
    <row r="29" spans="1:5">
      <c r="A29" t="str">
        <v>AG1</v>
      </c>
      <c r="B29" t="str">
        <v>Agung Toyota Northern Sumatera</v>
      </c>
      <c r="C29" s="2" t="s">
        <v>5059</v>
      </c>
      <c r="D29" s="2" t="s">
        <v>4569</v>
      </c>
      <c r="E29" s="2">
        <v>0</v>
      </c>
    </row>
    <row r="30" spans="1:5">
      <c r="A30" t="str">
        <v>AU7</v>
      </c>
      <c r="B30" t="str">
        <v>Auto2000 East Java</v>
      </c>
      <c r="C30" s="2" t="s">
        <v>4082</v>
      </c>
      <c r="D30" s="2" t="s">
        <v>4579</v>
      </c>
      <c r="E30" s="2">
        <v>0</v>
      </c>
    </row>
    <row r="31" spans="1:5">
      <c r="A31" t="str">
        <v>ASM</v>
      </c>
      <c r="B31" t="str">
        <v>Asri Motor</v>
      </c>
      <c r="C31" s="2" t="s">
        <v>4589</v>
      </c>
      <c r="D31" s="2" t="s">
        <v>4589</v>
      </c>
      <c r="E31" s="2">
        <v>0</v>
      </c>
    </row>
    <row r="32" spans="1:5">
      <c r="A32" t="str">
        <v>IMM</v>
      </c>
      <c r="B32" t="str">
        <v>IMM Toyota Mojokerto</v>
      </c>
      <c r="C32" s="2" t="s">
        <v>4595</v>
      </c>
      <c r="D32" s="2" t="s">
        <v>4595</v>
      </c>
      <c r="E32" s="2">
        <v>0</v>
      </c>
    </row>
    <row r="33" spans="1:5">
      <c r="A33" t="str">
        <v>LIM</v>
      </c>
      <c r="B33" t="str">
        <v>Liek Motor</v>
      </c>
      <c r="C33" s="2" t="s">
        <v>4606</v>
      </c>
      <c r="D33" s="2" t="s">
        <v>4606</v>
      </c>
      <c r="E33" s="2">
        <v>0</v>
      </c>
    </row>
    <row r="34" spans="1:5">
      <c r="A34" t="str">
        <v>KAS</v>
      </c>
      <c r="B34" t="str">
        <v>Kartika Sari</v>
      </c>
      <c r="C34" s="2" t="s">
        <v>4615</v>
      </c>
      <c r="D34" s="2" t="s">
        <v>4615</v>
      </c>
      <c r="E34" s="2">
        <v>0</v>
      </c>
    </row>
    <row r="35" spans="1:5">
      <c r="A35" t="str">
        <v>ARM</v>
      </c>
      <c r="B35" t="str">
        <v>Arina</v>
      </c>
      <c r="C35" s="2" t="s">
        <v>4622</v>
      </c>
      <c r="D35" s="2" t="s">
        <v>4622</v>
      </c>
      <c r="E35" s="2">
        <v>0</v>
      </c>
    </row>
    <row r="36" spans="1:5">
      <c r="A36" t="str">
        <v>INV</v>
      </c>
      <c r="B36" t="str">
        <v>Liek Satu Invicta</v>
      </c>
      <c r="C36" s="2" t="s">
        <v>4633</v>
      </c>
      <c r="D36" s="2" t="s">
        <v>4633</v>
      </c>
      <c r="E36" s="2">
        <v>1</v>
      </c>
    </row>
    <row r="37" spans="1:5">
      <c r="A37" t="str">
        <v>AU8</v>
      </c>
      <c r="B37" t="str">
        <v>Auto2000 Kalimantan</v>
      </c>
      <c r="C37" s="2" t="s">
        <v>4082</v>
      </c>
      <c r="D37" s="2" t="s">
        <v>4662</v>
      </c>
      <c r="E37" s="2">
        <v>0</v>
      </c>
    </row>
    <row r="38" spans="1:5">
      <c r="A38" t="str">
        <v>WIM</v>
      </c>
      <c r="B38" t="str">
        <v>Wira Megah Profitamas</v>
      </c>
      <c r="C38" s="2" t="s">
        <v>5061</v>
      </c>
      <c r="D38" s="2" t="s">
        <v>4674</v>
      </c>
      <c r="E38" s="2">
        <v>0</v>
      </c>
    </row>
    <row r="39" spans="1:5">
      <c r="A39" t="str">
        <v>GRT</v>
      </c>
      <c r="B39" t="str">
        <v>Graha Toyota</v>
      </c>
      <c r="C39" s="2" t="s">
        <v>4696</v>
      </c>
      <c r="D39" s="2" t="s">
        <v>4696</v>
      </c>
      <c r="E39" s="2">
        <v>0</v>
      </c>
    </row>
    <row r="40" spans="1:5">
      <c r="A40" t="str">
        <v>SUH</v>
      </c>
      <c r="B40" t="str">
        <v>Sumber Harapan</v>
      </c>
      <c r="C40" s="2" t="s">
        <v>4712</v>
      </c>
      <c r="D40" s="2" t="s">
        <v>4712</v>
      </c>
      <c r="E40" s="2">
        <v>0</v>
      </c>
    </row>
    <row r="41" spans="1:5">
      <c r="A41" t="str">
        <v>AG2</v>
      </c>
      <c r="B41" t="str">
        <v>Agung Toyota Southern Sumatera - Batam</v>
      </c>
      <c r="C41" s="2" t="s">
        <v>5059</v>
      </c>
      <c r="D41" s="2" t="s">
        <v>5062</v>
      </c>
      <c r="E41" s="2">
        <v>0</v>
      </c>
    </row>
    <row r="42" spans="1:5">
      <c r="A42" t="str">
        <v>TU2</v>
      </c>
      <c r="B42" t="str">
        <v>Tunas Toyota Southern Sumatera</v>
      </c>
      <c r="C42" s="2" t="s">
        <v>4095</v>
      </c>
      <c r="D42" s="2" t="s">
        <v>4734</v>
      </c>
      <c r="E42" s="2">
        <v>0</v>
      </c>
    </row>
    <row r="43" spans="1:5">
      <c r="A43" t="str">
        <v>DUB</v>
      </c>
      <c r="B43" t="str">
        <v>Dunia Barusa</v>
      </c>
      <c r="C43" s="2" t="s">
        <v>4754</v>
      </c>
      <c r="D43" s="2" t="s">
        <v>4754</v>
      </c>
      <c r="E43" s="2">
        <v>0</v>
      </c>
    </row>
    <row r="44" spans="1:5">
      <c r="A44" t="str">
        <v>KRT</v>
      </c>
      <c r="B44" t="str">
        <v>Krida</v>
      </c>
      <c r="C44" s="2" t="s">
        <v>4766</v>
      </c>
      <c r="D44" s="2" t="s">
        <v>4766</v>
      </c>
      <c r="E44" s="2">
        <v>0</v>
      </c>
    </row>
    <row r="45" spans="1:5">
      <c r="A45" t="str">
        <v>ANA</v>
      </c>
      <c r="B45" t="str">
        <v>Auto Nusa</v>
      </c>
      <c r="C45" s="2" t="s">
        <v>4771</v>
      </c>
      <c r="D45" s="2" t="s">
        <v>4771</v>
      </c>
      <c r="E45" s="2">
        <v>0</v>
      </c>
    </row>
    <row r="46" spans="1:5">
      <c r="A46" t="str">
        <v>SIS</v>
      </c>
      <c r="B46" t="str">
        <v>Sinar Suri</v>
      </c>
      <c r="C46" s="2" t="s">
        <v>4791</v>
      </c>
      <c r="D46" s="2" t="s">
        <v>4791</v>
      </c>
      <c r="E46" s="2">
        <v>0</v>
      </c>
    </row>
    <row r="47" spans="1:5">
      <c r="A47" t="str">
        <v>HAK</v>
      </c>
      <c r="B47" t="str">
        <v>Kalla Toyota</v>
      </c>
      <c r="C47" s="2" t="s">
        <v>4817</v>
      </c>
      <c r="D47" s="2" t="s">
        <v>4817</v>
      </c>
      <c r="E47" s="2">
        <v>0</v>
      </c>
    </row>
    <row r="48" spans="1:5">
      <c r="A48" t="str">
        <v>AU5</v>
      </c>
      <c r="B48" t="str">
        <v>Auto2000 Northern Sumatera</v>
      </c>
      <c r="C48" s="2" t="s">
        <v>4082</v>
      </c>
      <c r="D48" s="2" t="s">
        <v>4880</v>
      </c>
      <c r="E48" s="2">
        <v>0</v>
      </c>
    </row>
    <row r="49" spans="1:5">
      <c r="A49" t="str">
        <v>INM</v>
      </c>
      <c r="B49" t="str">
        <v>Intercom</v>
      </c>
      <c r="C49" s="2" t="s">
        <v>4883</v>
      </c>
      <c r="D49" s="2" t="s">
        <v>4883</v>
      </c>
      <c r="E49" s="2">
        <v>0</v>
      </c>
    </row>
    <row r="50" spans="1:5">
      <c r="A50" t="str">
        <v>TAG</v>
      </c>
      <c r="B50" t="str">
        <v>Tunas Auto Graha</v>
      </c>
      <c r="C50" s="2" t="s">
        <v>4898</v>
      </c>
      <c r="D50" s="2" t="s">
        <v>4898</v>
      </c>
      <c r="E50" s="2">
        <v>0</v>
      </c>
    </row>
    <row r="51" spans="1:5">
      <c r="A51" t="str">
        <v>PEP</v>
      </c>
      <c r="B51" t="str">
        <v>Perintis Perkasa</v>
      </c>
      <c r="C51" s="2" t="s">
        <v>4920</v>
      </c>
      <c r="D51" s="2" t="s">
        <v>4920</v>
      </c>
      <c r="E51" s="2">
        <v>0</v>
      </c>
    </row>
    <row r="52" spans="1:5">
      <c r="A52" t="str">
        <v>DMS</v>
      </c>
      <c r="B52" t="str">
        <v>Deltamas</v>
      </c>
      <c r="C52" s="2" t="s">
        <v>4930</v>
      </c>
      <c r="D52" s="2" t="s">
        <v>4930</v>
      </c>
      <c r="E52" s="2">
        <v>0</v>
      </c>
    </row>
    <row r="53" spans="1:5">
      <c r="A53" t="str">
        <v>SUI</v>
      </c>
      <c r="B53" t="str">
        <v>Sutan Indo</v>
      </c>
      <c r="C53" s="2" t="s">
        <v>4937</v>
      </c>
      <c r="D53" s="2" t="s">
        <v>4937</v>
      </c>
      <c r="E53" s="2">
        <v>0</v>
      </c>
    </row>
    <row r="54" spans="1:5">
      <c r="A54" t="str">
        <v>TAM</v>
      </c>
      <c r="B54" t="str">
        <v>TOYOTA ASTRA MOTOR</v>
      </c>
      <c r="C54" s="2" t="s">
        <v>4951</v>
      </c>
      <c r="D54" s="2" t="s">
        <v>4951</v>
      </c>
      <c r="E54" s="2">
        <v>1</v>
      </c>
    </row>
    <row r="55" spans="1:5">
      <c r="A55" t="str">
        <v>TAM</v>
      </c>
      <c r="B55" t="str">
        <v>aloha</v>
      </c>
    </row>
    <row r="56" spans="1:5">
      <c r="A56">
        <v>0</v>
      </c>
      <c r="B56">
        <v>0</v>
      </c>
    </row>
  </sheetData>
  <autoFilter ref="A1:B56" xr:uid="{00000000-0001-0000-08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
  <sheetViews>
    <sheetView topLeftCell="D6" workbookViewId="0">
      <selection activeCell="D6" sqref="D6"/>
    </sheetView>
  </sheetViews>
  <sheetFormatPr defaultColWidth="11.42578125" defaultRowHeight="15"/>
  <cols>
    <col min="1" max="1" width="22" style="10" bestFit="1" customWidth="1"/>
    <col min="2" max="2" width="12.42578125" style="12" customWidth="1"/>
    <col min="3" max="3" width="13.28515625" style="12" customWidth="1"/>
    <col min="4" max="5" width="9.42578125" style="12" customWidth="1"/>
  </cols>
  <sheetData>
    <row r="1" spans="1:5" ht="48">
      <c r="A1" s="16" t="s">
        <v>4064</v>
      </c>
      <c r="B1" s="17" t="s">
        <v>4066</v>
      </c>
      <c r="C1" s="17" t="s">
        <v>4067</v>
      </c>
      <c r="D1" s="17" t="s">
        <v>4068</v>
      </c>
      <c r="E1" s="17" t="s">
        <v>4069</v>
      </c>
    </row>
    <row r="2" spans="1:5">
      <c r="A2" s="10" t="str" cm="1">
        <f t="array" ref="A2:A42">_xlfn.UNIQUE(master_dealer_alias!C2:C100)</f>
        <v>Nasmoco</v>
      </c>
      <c r="B2" s="12" t="s">
        <v>5063</v>
      </c>
      <c r="C2" s="12" t="s">
        <v>5063</v>
      </c>
    </row>
    <row r="3" spans="1:5">
      <c r="A3" s="10" t="str">
        <v>Auto2000</v>
      </c>
      <c r="B3" s="12" t="s">
        <v>4073</v>
      </c>
      <c r="C3" s="12" t="s">
        <v>4073</v>
      </c>
      <c r="D3" s="12">
        <v>1</v>
      </c>
      <c r="E3" s="12">
        <v>1</v>
      </c>
    </row>
    <row r="4" spans="1:5">
      <c r="A4" s="10" t="str">
        <v>Tunas Toyota</v>
      </c>
      <c r="B4" s="12" t="s">
        <v>5064</v>
      </c>
      <c r="C4" s="12" t="s">
        <v>5064</v>
      </c>
      <c r="D4" s="12">
        <v>3</v>
      </c>
      <c r="E4" s="12">
        <v>3</v>
      </c>
    </row>
    <row r="5" spans="1:5">
      <c r="A5" s="10" t="str">
        <v>Astrido Toyota</v>
      </c>
      <c r="B5" s="12" t="s">
        <v>5065</v>
      </c>
      <c r="C5" s="12" t="s">
        <v>5065</v>
      </c>
    </row>
    <row r="6" spans="1:5">
      <c r="A6" s="10" t="str">
        <v>Plaza Toyota</v>
      </c>
      <c r="B6" s="12" t="s">
        <v>5066</v>
      </c>
      <c r="C6" s="12" t="s">
        <v>5066</v>
      </c>
      <c r="D6" s="12">
        <v>5</v>
      </c>
      <c r="E6" s="12">
        <v>5</v>
      </c>
    </row>
    <row r="7" spans="1:5">
      <c r="A7" s="10" t="str">
        <v>Daya Toyota</v>
      </c>
    </row>
    <row r="8" spans="1:5">
      <c r="A8" s="10" t="str">
        <v>Rejeki Toyota</v>
      </c>
    </row>
    <row r="9" spans="1:5">
      <c r="A9" s="10" t="str">
        <v>Wijaya Toyota</v>
      </c>
    </row>
    <row r="10" spans="1:5">
      <c r="A10" s="10" t="str">
        <v>Jd Toyota</v>
      </c>
    </row>
    <row r="11" spans="1:5">
      <c r="A11" s="10" t="str">
        <v>Setiajaya Toyota</v>
      </c>
    </row>
    <row r="12" spans="1:5">
      <c r="A12" s="10" t="str">
        <v>Merdeka Motor</v>
      </c>
    </row>
    <row r="13" spans="1:5">
      <c r="A13" s="10" t="str">
        <v>Selamat Toyota</v>
      </c>
    </row>
    <row r="14" spans="1:5">
      <c r="A14" s="10" t="str">
        <v>Duta Cendana</v>
      </c>
    </row>
    <row r="15" spans="1:5">
      <c r="A15" s="10" t="str">
        <v>Anzon Toyota</v>
      </c>
      <c r="D15" s="12">
        <v>4</v>
      </c>
      <c r="E15" s="12">
        <v>4</v>
      </c>
    </row>
    <row r="16" spans="1:5">
      <c r="A16" s="10" t="str">
        <v>Budi Jaya</v>
      </c>
    </row>
    <row r="17" spans="1:5">
      <c r="A17" s="10" t="str">
        <v>Sinar Mas</v>
      </c>
    </row>
    <row r="18" spans="1:5">
      <c r="A18" s="10" t="str">
        <v>Surya Indah Motor</v>
      </c>
    </row>
    <row r="19" spans="1:5">
      <c r="A19" s="10" t="str">
        <v>Agung Toyota</v>
      </c>
      <c r="B19" s="12" t="s">
        <v>4083</v>
      </c>
      <c r="C19" s="12" t="s">
        <v>4083</v>
      </c>
    </row>
    <row r="20" spans="1:5">
      <c r="A20" s="10" t="str">
        <v>Istana Agung</v>
      </c>
      <c r="D20" s="12">
        <v>2</v>
      </c>
      <c r="E20" s="12">
        <v>2</v>
      </c>
    </row>
    <row r="21" spans="1:5">
      <c r="A21" s="10" t="str">
        <v>Hasjrat Toyota</v>
      </c>
    </row>
    <row r="22" spans="1:5">
      <c r="A22" s="10" t="str">
        <v>Asri Motor</v>
      </c>
    </row>
    <row r="23" spans="1:5">
      <c r="A23" s="10" t="str">
        <v>IMM Toyota Mojokerto</v>
      </c>
    </row>
    <row r="24" spans="1:5">
      <c r="A24" s="10" t="str">
        <v>Liek Motor</v>
      </c>
    </row>
    <row r="25" spans="1:5">
      <c r="A25" s="10" t="str">
        <v>Kartika Sari</v>
      </c>
    </row>
    <row r="26" spans="1:5">
      <c r="A26" s="10" t="str">
        <v>Arina</v>
      </c>
    </row>
    <row r="27" spans="1:5">
      <c r="A27" s="10" t="str">
        <v>Liek Satu Invicta</v>
      </c>
    </row>
    <row r="28" spans="1:5">
      <c r="A28" s="10" t="str">
        <v>Wira Megah</v>
      </c>
    </row>
    <row r="29" spans="1:5">
      <c r="A29" s="10" t="str">
        <v>Graha Toyota</v>
      </c>
    </row>
    <row r="30" spans="1:5">
      <c r="A30" s="10" t="str">
        <v>Sumber Harapan</v>
      </c>
    </row>
    <row r="31" spans="1:5">
      <c r="A31" s="10" t="str">
        <v>Dunia Barusa</v>
      </c>
    </row>
    <row r="32" spans="1:5">
      <c r="A32" s="10" t="str">
        <v>Krida</v>
      </c>
    </row>
    <row r="33" spans="1:3">
      <c r="A33" s="10" t="str">
        <v>Auto Nusa</v>
      </c>
    </row>
    <row r="34" spans="1:3">
      <c r="A34" s="10" t="str">
        <v>Sinar Suri</v>
      </c>
    </row>
    <row r="35" spans="1:3">
      <c r="A35" s="10" t="str">
        <v>Kalla Toyota</v>
      </c>
      <c r="B35" s="12" t="s">
        <v>4950</v>
      </c>
      <c r="C35" s="12" t="s">
        <v>4950</v>
      </c>
    </row>
    <row r="36" spans="1:3">
      <c r="A36" s="10" t="str">
        <v>Intercom</v>
      </c>
    </row>
    <row r="37" spans="1:3">
      <c r="A37" s="10" t="str">
        <v>Tunas Auto Graha</v>
      </c>
    </row>
    <row r="38" spans="1:3">
      <c r="A38" s="10" t="str">
        <v>Perintis Perkasa</v>
      </c>
    </row>
    <row r="39" spans="1:3">
      <c r="A39" s="10" t="str">
        <v>Deltamas</v>
      </c>
    </row>
    <row r="40" spans="1:3">
      <c r="A40" s="10" t="str">
        <v>Sutan Indo</v>
      </c>
    </row>
    <row r="41" spans="1:3">
      <c r="A41" s="10" t="str">
        <v>TAM</v>
      </c>
    </row>
    <row r="42" spans="1:3">
      <c r="A42" s="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000"/>
  <sheetViews>
    <sheetView topLeftCell="A26" workbookViewId="0">
      <selection activeCell="E15" sqref="E15"/>
    </sheetView>
  </sheetViews>
  <sheetFormatPr defaultColWidth="8.85546875" defaultRowHeight="15"/>
  <cols>
    <col min="1" max="1" width="10.28515625" bestFit="1" customWidth="1"/>
    <col min="2" max="2" width="24.28515625" bestFit="1" customWidth="1"/>
    <col min="3" max="3" width="17.42578125" bestFit="1" customWidth="1"/>
    <col min="4" max="4" width="43.85546875" bestFit="1" customWidth="1"/>
    <col min="5" max="5" width="22.42578125" bestFit="1" customWidth="1"/>
    <col min="6" max="8" width="9.140625" style="34"/>
  </cols>
  <sheetData>
    <row r="1" spans="1:8">
      <c r="A1" s="60" t="s">
        <v>5067</v>
      </c>
      <c r="B1" s="60" t="s">
        <v>5068</v>
      </c>
      <c r="C1" s="60" t="s">
        <v>5069</v>
      </c>
      <c r="D1" s="9" t="s">
        <v>5070</v>
      </c>
      <c r="E1" s="9" t="s">
        <v>5071</v>
      </c>
      <c r="F1" s="35" t="s">
        <v>5072</v>
      </c>
      <c r="G1" s="35" t="s">
        <v>5073</v>
      </c>
      <c r="H1" s="35" t="s">
        <v>5074</v>
      </c>
    </row>
    <row r="2" spans="1:8">
      <c r="A2" t="s">
        <v>5075</v>
      </c>
      <c r="C2" t="s">
        <v>4418</v>
      </c>
      <c r="D2" t="s">
        <v>4989</v>
      </c>
      <c r="E2" t="s">
        <v>48</v>
      </c>
      <c r="F2"/>
      <c r="G2"/>
      <c r="H2"/>
    </row>
    <row r="3" spans="1:8">
      <c r="A3" t="s">
        <v>5075</v>
      </c>
      <c r="C3" t="s">
        <v>4106</v>
      </c>
      <c r="D3" t="s">
        <v>4990</v>
      </c>
      <c r="E3" t="s">
        <v>48</v>
      </c>
      <c r="F3" s="104">
        <v>1</v>
      </c>
      <c r="G3" s="104">
        <v>1</v>
      </c>
      <c r="H3" s="104">
        <v>1</v>
      </c>
    </row>
    <row r="4" spans="1:8">
      <c r="A4" t="s">
        <v>5075</v>
      </c>
      <c r="C4" t="s">
        <v>4082</v>
      </c>
      <c r="D4" t="s">
        <v>4991</v>
      </c>
      <c r="E4" t="s">
        <v>48</v>
      </c>
      <c r="F4" s="104">
        <v>1</v>
      </c>
      <c r="G4" s="104">
        <v>1</v>
      </c>
      <c r="H4" s="104">
        <v>1</v>
      </c>
    </row>
    <row r="5" spans="1:8">
      <c r="A5" t="s">
        <v>5075</v>
      </c>
      <c r="B5" t="s">
        <v>4078</v>
      </c>
      <c r="C5" t="s">
        <v>5057</v>
      </c>
      <c r="D5" t="s">
        <v>4997</v>
      </c>
      <c r="E5" t="s">
        <v>48</v>
      </c>
      <c r="F5" s="104">
        <v>1</v>
      </c>
      <c r="G5" s="104">
        <v>1</v>
      </c>
      <c r="H5" s="104">
        <v>1</v>
      </c>
    </row>
    <row r="6" spans="1:8">
      <c r="A6" t="s">
        <v>5075</v>
      </c>
      <c r="B6" t="s">
        <v>4078</v>
      </c>
      <c r="C6" t="s">
        <v>4497</v>
      </c>
      <c r="D6" t="s">
        <v>4998</v>
      </c>
      <c r="E6" t="s">
        <v>48</v>
      </c>
      <c r="F6" s="104">
        <v>1</v>
      </c>
      <c r="G6" s="104">
        <v>1</v>
      </c>
      <c r="H6" s="104">
        <v>1</v>
      </c>
    </row>
    <row r="7" spans="1:8">
      <c r="A7" t="s">
        <v>5075</v>
      </c>
      <c r="C7" t="s">
        <v>4267</v>
      </c>
      <c r="D7" t="s">
        <v>4992</v>
      </c>
      <c r="E7" t="s">
        <v>48</v>
      </c>
      <c r="F7" s="104">
        <v>1</v>
      </c>
      <c r="G7" s="104">
        <v>1</v>
      </c>
      <c r="H7"/>
    </row>
    <row r="8" spans="1:8">
      <c r="A8" t="s">
        <v>5075</v>
      </c>
      <c r="C8" t="s">
        <v>5058</v>
      </c>
      <c r="D8" t="s">
        <v>5076</v>
      </c>
      <c r="E8" t="s">
        <v>48</v>
      </c>
      <c r="F8"/>
      <c r="G8"/>
      <c r="H8"/>
    </row>
    <row r="9" spans="1:8">
      <c r="A9" t="s">
        <v>5075</v>
      </c>
      <c r="C9" t="s">
        <v>4113</v>
      </c>
      <c r="D9" t="s">
        <v>4994</v>
      </c>
      <c r="E9" t="s">
        <v>48</v>
      </c>
      <c r="F9" s="104">
        <v>1</v>
      </c>
      <c r="G9" s="104">
        <v>1</v>
      </c>
      <c r="H9" s="104">
        <v>1</v>
      </c>
    </row>
    <row r="10" spans="1:8">
      <c r="A10" t="s">
        <v>5075</v>
      </c>
      <c r="C10" t="s">
        <v>4333</v>
      </c>
      <c r="D10" t="s">
        <v>4995</v>
      </c>
      <c r="E10" t="s">
        <v>48</v>
      </c>
      <c r="F10" s="104">
        <v>1</v>
      </c>
      <c r="G10" s="104">
        <v>1</v>
      </c>
      <c r="H10" s="104">
        <v>1</v>
      </c>
    </row>
    <row r="11" spans="1:8">
      <c r="A11" t="s">
        <v>5075</v>
      </c>
      <c r="C11" t="s">
        <v>4095</v>
      </c>
      <c r="D11" t="s">
        <v>4996</v>
      </c>
      <c r="E11" t="s">
        <v>48</v>
      </c>
      <c r="F11" s="104">
        <v>1</v>
      </c>
      <c r="G11" s="104">
        <v>1</v>
      </c>
      <c r="H11"/>
    </row>
    <row r="12" spans="1:8">
      <c r="A12" t="s">
        <v>5075</v>
      </c>
      <c r="B12" t="s">
        <v>4304</v>
      </c>
      <c r="C12" t="s">
        <v>4106</v>
      </c>
      <c r="D12" t="s">
        <v>4999</v>
      </c>
      <c r="E12" t="s">
        <v>48</v>
      </c>
      <c r="F12" s="104">
        <v>1</v>
      </c>
      <c r="G12" s="104">
        <v>1</v>
      </c>
      <c r="H12" s="104">
        <v>1</v>
      </c>
    </row>
    <row r="13" spans="1:8">
      <c r="A13" t="s">
        <v>5075</v>
      </c>
      <c r="B13" t="s">
        <v>4304</v>
      </c>
      <c r="C13" t="s">
        <v>4082</v>
      </c>
      <c r="D13" t="s">
        <v>5000</v>
      </c>
      <c r="E13" t="s">
        <v>48</v>
      </c>
      <c r="F13" s="104">
        <v>1</v>
      </c>
      <c r="G13" s="104">
        <v>1</v>
      </c>
      <c r="H13" s="104">
        <v>1</v>
      </c>
    </row>
    <row r="14" spans="1:8">
      <c r="A14" t="s">
        <v>5075</v>
      </c>
      <c r="B14" t="s">
        <v>4304</v>
      </c>
      <c r="C14" t="s">
        <v>4428</v>
      </c>
      <c r="D14" t="s">
        <v>5001</v>
      </c>
      <c r="E14" t="s">
        <v>48</v>
      </c>
      <c r="F14" s="104">
        <v>1</v>
      </c>
      <c r="G14" s="104">
        <v>1</v>
      </c>
      <c r="H14"/>
    </row>
    <row r="15" spans="1:8">
      <c r="A15" t="s">
        <v>5075</v>
      </c>
      <c r="B15" t="s">
        <v>4304</v>
      </c>
      <c r="C15" t="s">
        <v>4387</v>
      </c>
      <c r="D15" t="s">
        <v>5002</v>
      </c>
      <c r="E15" t="s">
        <v>48</v>
      </c>
      <c r="F15" s="104">
        <v>1</v>
      </c>
      <c r="G15" s="104">
        <v>1</v>
      </c>
      <c r="H15"/>
    </row>
    <row r="16" spans="1:8">
      <c r="A16" t="s">
        <v>5075</v>
      </c>
      <c r="B16" t="s">
        <v>4304</v>
      </c>
      <c r="C16" t="s">
        <v>4338</v>
      </c>
      <c r="D16" t="s">
        <v>5003</v>
      </c>
      <c r="E16" t="s">
        <v>48</v>
      </c>
      <c r="F16" s="104">
        <v>1</v>
      </c>
      <c r="G16" s="104">
        <v>1</v>
      </c>
      <c r="H16" s="104">
        <v>1</v>
      </c>
    </row>
    <row r="17" spans="1:8">
      <c r="A17" t="s">
        <v>5075</v>
      </c>
      <c r="B17" t="s">
        <v>4304</v>
      </c>
      <c r="C17" t="s">
        <v>4113</v>
      </c>
      <c r="D17" t="s">
        <v>5004</v>
      </c>
      <c r="E17" t="s">
        <v>48</v>
      </c>
      <c r="F17" s="104">
        <v>1</v>
      </c>
      <c r="G17" s="104">
        <v>1</v>
      </c>
      <c r="H17" s="104">
        <v>1</v>
      </c>
    </row>
    <row r="18" spans="1:8">
      <c r="A18" t="s">
        <v>5075</v>
      </c>
      <c r="B18" t="s">
        <v>4304</v>
      </c>
      <c r="C18" t="s">
        <v>4312</v>
      </c>
      <c r="D18" t="s">
        <v>5005</v>
      </c>
      <c r="E18" t="s">
        <v>48</v>
      </c>
      <c r="F18" s="104">
        <v>1</v>
      </c>
      <c r="G18" s="104">
        <v>1</v>
      </c>
      <c r="H18" s="104">
        <v>1</v>
      </c>
    </row>
    <row r="19" spans="1:8">
      <c r="A19" t="s">
        <v>5075</v>
      </c>
      <c r="B19" t="s">
        <v>4304</v>
      </c>
      <c r="C19" t="s">
        <v>4361</v>
      </c>
      <c r="D19" t="s">
        <v>5006</v>
      </c>
      <c r="E19" t="s">
        <v>48</v>
      </c>
      <c r="F19" s="104">
        <v>1</v>
      </c>
      <c r="G19" s="104">
        <v>1</v>
      </c>
      <c r="H19"/>
    </row>
    <row r="20" spans="1:8">
      <c r="A20" t="s">
        <v>5075</v>
      </c>
      <c r="B20" t="s">
        <v>4304</v>
      </c>
      <c r="C20" t="s">
        <v>4459</v>
      </c>
      <c r="D20" t="s">
        <v>5007</v>
      </c>
      <c r="E20" t="s">
        <v>48</v>
      </c>
      <c r="F20" s="104">
        <v>1</v>
      </c>
      <c r="G20" s="104">
        <v>1</v>
      </c>
      <c r="H20" s="104">
        <v>1</v>
      </c>
    </row>
    <row r="21" spans="1:8">
      <c r="A21" t="s">
        <v>5075</v>
      </c>
      <c r="B21" t="s">
        <v>4304</v>
      </c>
      <c r="C21" t="s">
        <v>4095</v>
      </c>
      <c r="D21" t="s">
        <v>5008</v>
      </c>
      <c r="E21" t="s">
        <v>48</v>
      </c>
      <c r="F21" s="104">
        <v>1</v>
      </c>
      <c r="G21" s="104">
        <v>1</v>
      </c>
      <c r="H21" s="104">
        <v>1</v>
      </c>
    </row>
    <row r="22" spans="1:8">
      <c r="A22" t="s">
        <v>5075</v>
      </c>
      <c r="B22" t="s">
        <v>4304</v>
      </c>
      <c r="C22" t="s">
        <v>4317</v>
      </c>
      <c r="D22" t="s">
        <v>5009</v>
      </c>
      <c r="E22" t="s">
        <v>48</v>
      </c>
      <c r="F22" s="104">
        <v>1</v>
      </c>
      <c r="G22" s="104">
        <v>1</v>
      </c>
      <c r="H22"/>
    </row>
    <row r="23" spans="1:8">
      <c r="A23" t="s">
        <v>5077</v>
      </c>
      <c r="B23" t="s">
        <v>4523</v>
      </c>
      <c r="C23" t="s">
        <v>5059</v>
      </c>
      <c r="D23" t="s">
        <v>5011</v>
      </c>
      <c r="E23" t="s">
        <v>48</v>
      </c>
      <c r="F23" s="104">
        <v>0.91</v>
      </c>
      <c r="G23" s="104">
        <v>0.91</v>
      </c>
      <c r="H23" s="104">
        <v>0.77</v>
      </c>
    </row>
    <row r="24" spans="1:8">
      <c r="A24" t="s">
        <v>5077</v>
      </c>
      <c r="B24" t="s">
        <v>4523</v>
      </c>
      <c r="C24" t="s">
        <v>4418</v>
      </c>
      <c r="D24" t="s">
        <v>5010</v>
      </c>
      <c r="E24" t="s">
        <v>48</v>
      </c>
      <c r="F24" s="104">
        <v>0.77</v>
      </c>
      <c r="G24" s="104">
        <v>0.77</v>
      </c>
      <c r="H24" s="104">
        <v>0.77</v>
      </c>
    </row>
    <row r="25" spans="1:8">
      <c r="A25" t="s">
        <v>5077</v>
      </c>
      <c r="B25" t="s">
        <v>4523</v>
      </c>
      <c r="C25" t="s">
        <v>4771</v>
      </c>
      <c r="D25" t="s">
        <v>5012</v>
      </c>
      <c r="E25" t="s">
        <v>48</v>
      </c>
      <c r="F25"/>
      <c r="G25"/>
      <c r="H25"/>
    </row>
    <row r="26" spans="1:8">
      <c r="A26" t="s">
        <v>5077</v>
      </c>
      <c r="B26" t="s">
        <v>4523</v>
      </c>
      <c r="C26" t="s">
        <v>4696</v>
      </c>
      <c r="D26" t="s">
        <v>5015</v>
      </c>
      <c r="E26" t="s">
        <v>48</v>
      </c>
      <c r="F26" s="104">
        <v>0.77</v>
      </c>
      <c r="G26" s="104">
        <v>0.77</v>
      </c>
      <c r="H26" s="104">
        <v>0.85</v>
      </c>
    </row>
    <row r="27" spans="1:8">
      <c r="A27" t="s">
        <v>5077</v>
      </c>
      <c r="B27" t="s">
        <v>4523</v>
      </c>
      <c r="C27" t="s">
        <v>4766</v>
      </c>
      <c r="D27" t="s">
        <v>5016</v>
      </c>
      <c r="E27" t="s">
        <v>48</v>
      </c>
      <c r="F27" s="104">
        <v>0.85</v>
      </c>
      <c r="G27" s="104">
        <v>0.85</v>
      </c>
      <c r="H27" s="104">
        <v>0.77</v>
      </c>
    </row>
    <row r="28" spans="1:8">
      <c r="A28" t="s">
        <v>5077</v>
      </c>
      <c r="B28" t="s">
        <v>4523</v>
      </c>
      <c r="C28" t="s">
        <v>4712</v>
      </c>
      <c r="D28" t="s">
        <v>5017</v>
      </c>
      <c r="E28" t="s">
        <v>48</v>
      </c>
      <c r="F28" s="104">
        <v>0.77</v>
      </c>
      <c r="G28" s="104">
        <v>0.77</v>
      </c>
      <c r="H28" s="104">
        <v>0.77</v>
      </c>
    </row>
    <row r="29" spans="1:8">
      <c r="A29" t="s">
        <v>5077</v>
      </c>
      <c r="B29" t="s">
        <v>4523</v>
      </c>
      <c r="C29" t="s">
        <v>5061</v>
      </c>
      <c r="D29" t="s">
        <v>5018</v>
      </c>
      <c r="E29" t="s">
        <v>48</v>
      </c>
      <c r="F29" s="104">
        <v>0.77</v>
      </c>
      <c r="G29" s="104">
        <v>0.77</v>
      </c>
      <c r="H29" s="104">
        <v>0.91</v>
      </c>
    </row>
    <row r="30" spans="1:8">
      <c r="A30" t="s">
        <v>5077</v>
      </c>
      <c r="B30" t="s">
        <v>4529</v>
      </c>
      <c r="C30" t="s">
        <v>4082</v>
      </c>
      <c r="D30" t="s">
        <v>5013</v>
      </c>
      <c r="E30" t="s">
        <v>48</v>
      </c>
      <c r="F30"/>
      <c r="G30"/>
      <c r="H30"/>
    </row>
    <row r="31" spans="1:8">
      <c r="A31" t="s">
        <v>5077</v>
      </c>
      <c r="B31" t="s">
        <v>4580</v>
      </c>
      <c r="C31" t="s">
        <v>4622</v>
      </c>
      <c r="D31" t="s">
        <v>5019</v>
      </c>
      <c r="E31" t="s">
        <v>48</v>
      </c>
      <c r="F31" s="104">
        <v>0.91</v>
      </c>
      <c r="G31" s="104">
        <v>0.91</v>
      </c>
      <c r="H31" s="104">
        <v>0.91</v>
      </c>
    </row>
    <row r="32" spans="1:8">
      <c r="A32" t="s">
        <v>5077</v>
      </c>
      <c r="B32" t="s">
        <v>4580</v>
      </c>
      <c r="C32" t="s">
        <v>4589</v>
      </c>
      <c r="D32" t="s">
        <v>5020</v>
      </c>
      <c r="E32" t="s">
        <v>48</v>
      </c>
      <c r="F32" s="104">
        <v>0.91</v>
      </c>
      <c r="G32" s="104">
        <v>0.91</v>
      </c>
      <c r="H32" s="104">
        <v>0.91</v>
      </c>
    </row>
    <row r="33" spans="1:8">
      <c r="A33" t="s">
        <v>5077</v>
      </c>
      <c r="B33" t="s">
        <v>4580</v>
      </c>
      <c r="C33" t="s">
        <v>4082</v>
      </c>
      <c r="D33" t="s">
        <v>5021</v>
      </c>
      <c r="E33" t="s">
        <v>48</v>
      </c>
      <c r="F33" s="104">
        <v>0.91</v>
      </c>
      <c r="G33" s="104">
        <v>0.91</v>
      </c>
      <c r="H33" s="104">
        <v>0.91</v>
      </c>
    </row>
    <row r="34" spans="1:8">
      <c r="A34" t="s">
        <v>5077</v>
      </c>
      <c r="B34" t="s">
        <v>4580</v>
      </c>
      <c r="C34" t="s">
        <v>4595</v>
      </c>
      <c r="D34" t="s">
        <v>5022</v>
      </c>
      <c r="E34" t="s">
        <v>48</v>
      </c>
      <c r="F34" s="104">
        <v>0.91</v>
      </c>
      <c r="G34" s="104">
        <v>0.91</v>
      </c>
      <c r="H34" s="104">
        <v>0.91</v>
      </c>
    </row>
    <row r="35" spans="1:8">
      <c r="A35" t="s">
        <v>5077</v>
      </c>
      <c r="B35" t="s">
        <v>4580</v>
      </c>
      <c r="C35" t="s">
        <v>4615</v>
      </c>
      <c r="D35" t="s">
        <v>5023</v>
      </c>
      <c r="E35" t="s">
        <v>48</v>
      </c>
      <c r="F35" s="104">
        <v>0.91</v>
      </c>
      <c r="G35" s="104">
        <v>0.91</v>
      </c>
      <c r="H35" s="104">
        <v>0.91</v>
      </c>
    </row>
    <row r="36" spans="1:8">
      <c r="A36" t="s">
        <v>5077</v>
      </c>
      <c r="B36" t="s">
        <v>4580</v>
      </c>
      <c r="C36" t="s">
        <v>4606</v>
      </c>
      <c r="D36" t="s">
        <v>5024</v>
      </c>
      <c r="E36" t="s">
        <v>48</v>
      </c>
      <c r="F36" s="104">
        <v>0.91</v>
      </c>
      <c r="G36" s="104">
        <v>0.91</v>
      </c>
      <c r="H36" s="104">
        <v>0.91</v>
      </c>
    </row>
    <row r="37" spans="1:8">
      <c r="A37" t="s">
        <v>5077</v>
      </c>
      <c r="B37" t="s">
        <v>4663</v>
      </c>
      <c r="C37" t="s">
        <v>4082</v>
      </c>
      <c r="D37" t="s">
        <v>5014</v>
      </c>
      <c r="E37" t="s">
        <v>48</v>
      </c>
      <c r="F37"/>
      <c r="G37"/>
      <c r="H37"/>
    </row>
    <row r="38" spans="1:8">
      <c r="A38" t="s">
        <v>5077</v>
      </c>
      <c r="B38" t="s">
        <v>4570</v>
      </c>
      <c r="C38" t="s">
        <v>5059</v>
      </c>
      <c r="D38" t="s">
        <v>5025</v>
      </c>
      <c r="E38" t="s">
        <v>48</v>
      </c>
      <c r="F38" s="104">
        <v>0.91</v>
      </c>
      <c r="G38" s="104">
        <v>0.91</v>
      </c>
      <c r="H38" s="104">
        <v>0.83</v>
      </c>
    </row>
    <row r="39" spans="1:8">
      <c r="A39" t="s">
        <v>5077</v>
      </c>
      <c r="B39" t="s">
        <v>4570</v>
      </c>
      <c r="C39" t="s">
        <v>4082</v>
      </c>
      <c r="D39" t="s">
        <v>5026</v>
      </c>
      <c r="E39" t="s">
        <v>48</v>
      </c>
      <c r="F39" s="104">
        <v>0.83</v>
      </c>
      <c r="G39" s="104">
        <v>0.83</v>
      </c>
      <c r="H39"/>
    </row>
    <row r="40" spans="1:8">
      <c r="A40" t="s">
        <v>5077</v>
      </c>
      <c r="B40" t="s">
        <v>4570</v>
      </c>
      <c r="C40" t="s">
        <v>4930</v>
      </c>
      <c r="D40" t="s">
        <v>5027</v>
      </c>
      <c r="E40" t="s">
        <v>48</v>
      </c>
      <c r="F40"/>
      <c r="G40"/>
      <c r="H40"/>
    </row>
    <row r="41" spans="1:8">
      <c r="A41" t="s">
        <v>5077</v>
      </c>
      <c r="B41" t="s">
        <v>4570</v>
      </c>
      <c r="C41" t="s">
        <v>4754</v>
      </c>
      <c r="D41" t="s">
        <v>5028</v>
      </c>
      <c r="E41" t="s">
        <v>48</v>
      </c>
      <c r="F41"/>
      <c r="G41"/>
      <c r="H41"/>
    </row>
    <row r="42" spans="1:8">
      <c r="A42" t="s">
        <v>5077</v>
      </c>
      <c r="B42" t="s">
        <v>4570</v>
      </c>
      <c r="C42" t="s">
        <v>4883</v>
      </c>
      <c r="D42" t="s">
        <v>5029</v>
      </c>
      <c r="E42" t="s">
        <v>48</v>
      </c>
      <c r="F42"/>
      <c r="G42"/>
      <c r="H42"/>
    </row>
    <row r="43" spans="1:8">
      <c r="A43" t="s">
        <v>5077</v>
      </c>
      <c r="B43" t="s">
        <v>4570</v>
      </c>
      <c r="C43" t="s">
        <v>4920</v>
      </c>
      <c r="D43" t="s">
        <v>5030</v>
      </c>
      <c r="E43" t="s">
        <v>48</v>
      </c>
      <c r="F43"/>
      <c r="G43"/>
      <c r="H43"/>
    </row>
    <row r="44" spans="1:8">
      <c r="A44" t="s">
        <v>5077</v>
      </c>
      <c r="B44" t="s">
        <v>4570</v>
      </c>
      <c r="C44" t="s">
        <v>4937</v>
      </c>
      <c r="D44" t="s">
        <v>5031</v>
      </c>
      <c r="E44" t="s">
        <v>48</v>
      </c>
      <c r="F44"/>
      <c r="G44"/>
      <c r="H44"/>
    </row>
    <row r="45" spans="1:8">
      <c r="A45" t="s">
        <v>5077</v>
      </c>
      <c r="B45" t="s">
        <v>4717</v>
      </c>
      <c r="C45" t="s">
        <v>5059</v>
      </c>
      <c r="D45" t="s">
        <v>5032</v>
      </c>
      <c r="E45" t="s">
        <v>48</v>
      </c>
      <c r="F45" s="104">
        <v>0.77</v>
      </c>
      <c r="G45" s="104">
        <v>0.77</v>
      </c>
      <c r="H45" s="104">
        <v>0.77</v>
      </c>
    </row>
    <row r="46" spans="1:8">
      <c r="A46" t="s">
        <v>5077</v>
      </c>
      <c r="B46" t="s">
        <v>4556</v>
      </c>
      <c r="C46" t="s">
        <v>5059</v>
      </c>
      <c r="D46" t="s">
        <v>5033</v>
      </c>
      <c r="E46" t="s">
        <v>48</v>
      </c>
      <c r="F46" s="104">
        <v>0.77</v>
      </c>
      <c r="G46" s="104">
        <v>0.77</v>
      </c>
      <c r="H46" s="104">
        <v>0.91</v>
      </c>
    </row>
    <row r="47" spans="1:8">
      <c r="A47" t="s">
        <v>5077</v>
      </c>
      <c r="B47" t="s">
        <v>4089</v>
      </c>
      <c r="C47" t="s">
        <v>4082</v>
      </c>
      <c r="D47" t="s">
        <v>5034</v>
      </c>
      <c r="E47" t="s">
        <v>48</v>
      </c>
      <c r="F47" s="104">
        <v>0.91</v>
      </c>
      <c r="G47" s="104">
        <v>0.91</v>
      </c>
      <c r="H47"/>
    </row>
    <row r="48" spans="1:8">
      <c r="A48" t="s">
        <v>5077</v>
      </c>
      <c r="B48" t="s">
        <v>4089</v>
      </c>
      <c r="C48" t="s">
        <v>4549</v>
      </c>
      <c r="D48" t="s">
        <v>5035</v>
      </c>
      <c r="E48" t="s">
        <v>48</v>
      </c>
      <c r="F48" s="104">
        <v>0.91</v>
      </c>
      <c r="G48" s="104">
        <v>0.91</v>
      </c>
      <c r="H48"/>
    </row>
    <row r="49" spans="1:8">
      <c r="A49" t="s">
        <v>5077</v>
      </c>
      <c r="B49" t="s">
        <v>4089</v>
      </c>
      <c r="C49" t="s">
        <v>4898</v>
      </c>
      <c r="D49" t="s">
        <v>5036</v>
      </c>
      <c r="E49" t="s">
        <v>48</v>
      </c>
      <c r="F49"/>
      <c r="G49"/>
      <c r="H49"/>
    </row>
    <row r="50" spans="1:8">
      <c r="A50" t="s">
        <v>5077</v>
      </c>
      <c r="B50" t="s">
        <v>4089</v>
      </c>
      <c r="C50" t="s">
        <v>4095</v>
      </c>
      <c r="D50" t="s">
        <v>5037</v>
      </c>
      <c r="E50" t="s">
        <v>48</v>
      </c>
      <c r="F50"/>
      <c r="G50"/>
      <c r="H50"/>
    </row>
    <row r="51" spans="1:8">
      <c r="A51" t="s">
        <v>5077</v>
      </c>
      <c r="B51" t="s">
        <v>4562</v>
      </c>
      <c r="C51" t="s">
        <v>4561</v>
      </c>
      <c r="D51" t="s">
        <v>5038</v>
      </c>
      <c r="E51" t="s">
        <v>48</v>
      </c>
      <c r="F51" s="104">
        <v>0.4</v>
      </c>
      <c r="G51" s="104">
        <v>0.4</v>
      </c>
      <c r="H51" s="104">
        <v>0.77</v>
      </c>
    </row>
    <row r="52" spans="1:8">
      <c r="A52" t="s">
        <v>5077</v>
      </c>
      <c r="B52" t="s">
        <v>4562</v>
      </c>
      <c r="C52" t="s">
        <v>4817</v>
      </c>
      <c r="D52" t="s">
        <v>5039</v>
      </c>
      <c r="E52" t="s">
        <v>48</v>
      </c>
      <c r="F52" s="104">
        <v>0.77</v>
      </c>
      <c r="G52" s="104">
        <v>0.77</v>
      </c>
      <c r="H52"/>
    </row>
    <row r="53" spans="1:8">
      <c r="A53" t="s">
        <v>5077</v>
      </c>
      <c r="B53" t="s">
        <v>4562</v>
      </c>
      <c r="C53" t="s">
        <v>4791</v>
      </c>
      <c r="D53" t="s">
        <v>5040</v>
      </c>
      <c r="E53" t="s">
        <v>48</v>
      </c>
      <c r="F53"/>
      <c r="G53"/>
      <c r="H53"/>
    </row>
    <row r="54" spans="1:8">
      <c r="A54" t="s">
        <v>5075</v>
      </c>
      <c r="C54" t="s">
        <v>4418</v>
      </c>
      <c r="D54" t="s">
        <v>4989</v>
      </c>
      <c r="E54" t="s">
        <v>124</v>
      </c>
      <c r="F54"/>
      <c r="G54"/>
      <c r="H54"/>
    </row>
    <row r="55" spans="1:8">
      <c r="A55" t="s">
        <v>5075</v>
      </c>
      <c r="C55" t="s">
        <v>4106</v>
      </c>
      <c r="D55" t="s">
        <v>4990</v>
      </c>
      <c r="E55" t="s">
        <v>124</v>
      </c>
      <c r="F55" s="104">
        <v>1</v>
      </c>
      <c r="G55" s="104">
        <v>1</v>
      </c>
      <c r="H55" s="104">
        <v>1</v>
      </c>
    </row>
    <row r="56" spans="1:8">
      <c r="A56" t="s">
        <v>5075</v>
      </c>
      <c r="C56" t="s">
        <v>4082</v>
      </c>
      <c r="D56" t="s">
        <v>4991</v>
      </c>
      <c r="E56" t="s">
        <v>124</v>
      </c>
      <c r="F56" s="104">
        <v>1</v>
      </c>
      <c r="G56" s="104">
        <v>1</v>
      </c>
      <c r="H56" s="104">
        <v>1</v>
      </c>
    </row>
    <row r="57" spans="1:8">
      <c r="A57" t="s">
        <v>5075</v>
      </c>
      <c r="B57" t="s">
        <v>4078</v>
      </c>
      <c r="C57" t="s">
        <v>5057</v>
      </c>
      <c r="D57" t="s">
        <v>4997</v>
      </c>
      <c r="E57" t="s">
        <v>124</v>
      </c>
      <c r="F57" s="104">
        <v>1</v>
      </c>
      <c r="G57" s="104">
        <v>1</v>
      </c>
      <c r="H57" s="104">
        <v>1</v>
      </c>
    </row>
    <row r="58" spans="1:8">
      <c r="A58" t="s">
        <v>5075</v>
      </c>
      <c r="B58" t="s">
        <v>4078</v>
      </c>
      <c r="C58" t="s">
        <v>4497</v>
      </c>
      <c r="D58" t="s">
        <v>4998</v>
      </c>
      <c r="E58" t="s">
        <v>124</v>
      </c>
      <c r="F58" s="104">
        <v>1</v>
      </c>
      <c r="G58" s="104">
        <v>1</v>
      </c>
      <c r="H58" s="104">
        <v>1</v>
      </c>
    </row>
    <row r="59" spans="1:8">
      <c r="A59" t="s">
        <v>5075</v>
      </c>
      <c r="C59" t="s">
        <v>4267</v>
      </c>
      <c r="D59" t="s">
        <v>4992</v>
      </c>
      <c r="E59" t="s">
        <v>124</v>
      </c>
      <c r="F59" s="104">
        <v>1</v>
      </c>
      <c r="G59" s="104">
        <v>1</v>
      </c>
      <c r="H59"/>
    </row>
    <row r="60" spans="1:8">
      <c r="A60" t="s">
        <v>5075</v>
      </c>
      <c r="C60" t="s">
        <v>5058</v>
      </c>
      <c r="D60" t="s">
        <v>5076</v>
      </c>
      <c r="E60" t="s">
        <v>124</v>
      </c>
      <c r="F60"/>
      <c r="G60"/>
      <c r="H60"/>
    </row>
    <row r="61" spans="1:8">
      <c r="A61" t="s">
        <v>5075</v>
      </c>
      <c r="C61" t="s">
        <v>4113</v>
      </c>
      <c r="D61" t="s">
        <v>4994</v>
      </c>
      <c r="E61" t="s">
        <v>124</v>
      </c>
      <c r="F61" s="104">
        <v>1</v>
      </c>
      <c r="G61" s="104">
        <v>1</v>
      </c>
      <c r="H61" s="104">
        <v>1</v>
      </c>
    </row>
    <row r="62" spans="1:8">
      <c r="A62" t="s">
        <v>5075</v>
      </c>
      <c r="C62" t="s">
        <v>4333</v>
      </c>
      <c r="D62" t="s">
        <v>4995</v>
      </c>
      <c r="E62" t="s">
        <v>124</v>
      </c>
      <c r="F62" s="104">
        <v>1</v>
      </c>
      <c r="G62" s="104">
        <v>1</v>
      </c>
      <c r="H62" s="104">
        <v>1</v>
      </c>
    </row>
    <row r="63" spans="1:8">
      <c r="A63" t="s">
        <v>5075</v>
      </c>
      <c r="C63" t="s">
        <v>4095</v>
      </c>
      <c r="D63" t="s">
        <v>4996</v>
      </c>
      <c r="E63" t="s">
        <v>124</v>
      </c>
      <c r="F63" s="104">
        <v>1</v>
      </c>
      <c r="G63" s="104">
        <v>1</v>
      </c>
      <c r="H63"/>
    </row>
    <row r="64" spans="1:8">
      <c r="A64" t="s">
        <v>5075</v>
      </c>
      <c r="B64" t="s">
        <v>4304</v>
      </c>
      <c r="C64" t="s">
        <v>4106</v>
      </c>
      <c r="D64" t="s">
        <v>4999</v>
      </c>
      <c r="E64" t="s">
        <v>124</v>
      </c>
      <c r="F64" s="104">
        <v>1</v>
      </c>
      <c r="G64" s="104">
        <v>1</v>
      </c>
      <c r="H64" s="104">
        <v>1</v>
      </c>
    </row>
    <row r="65" spans="1:8">
      <c r="A65" t="s">
        <v>5075</v>
      </c>
      <c r="B65" t="s">
        <v>4304</v>
      </c>
      <c r="C65" t="s">
        <v>4082</v>
      </c>
      <c r="D65" t="s">
        <v>5000</v>
      </c>
      <c r="E65" t="s">
        <v>124</v>
      </c>
      <c r="F65" s="104">
        <v>1</v>
      </c>
      <c r="G65" s="104">
        <v>1</v>
      </c>
      <c r="H65" s="104">
        <v>1</v>
      </c>
    </row>
    <row r="66" spans="1:8">
      <c r="A66" t="s">
        <v>5075</v>
      </c>
      <c r="B66" t="s">
        <v>4304</v>
      </c>
      <c r="C66" t="s">
        <v>4428</v>
      </c>
      <c r="D66" t="s">
        <v>5001</v>
      </c>
      <c r="E66" t="s">
        <v>124</v>
      </c>
      <c r="F66" s="104">
        <v>1</v>
      </c>
      <c r="G66" s="104">
        <v>1</v>
      </c>
      <c r="H66"/>
    </row>
    <row r="67" spans="1:8">
      <c r="A67" t="s">
        <v>5075</v>
      </c>
      <c r="B67" t="s">
        <v>4304</v>
      </c>
      <c r="C67" t="s">
        <v>4387</v>
      </c>
      <c r="D67" t="s">
        <v>5002</v>
      </c>
      <c r="E67" t="s">
        <v>124</v>
      </c>
      <c r="F67" s="104">
        <v>1</v>
      </c>
      <c r="G67" s="104">
        <v>1</v>
      </c>
      <c r="H67"/>
    </row>
    <row r="68" spans="1:8">
      <c r="A68" t="s">
        <v>5075</v>
      </c>
      <c r="B68" t="s">
        <v>4304</v>
      </c>
      <c r="C68" t="s">
        <v>4338</v>
      </c>
      <c r="D68" t="s">
        <v>5003</v>
      </c>
      <c r="E68" t="s">
        <v>124</v>
      </c>
      <c r="F68" s="104">
        <v>1</v>
      </c>
      <c r="G68" s="104">
        <v>1</v>
      </c>
      <c r="H68" s="104">
        <v>1</v>
      </c>
    </row>
    <row r="69" spans="1:8">
      <c r="A69" t="s">
        <v>5075</v>
      </c>
      <c r="B69" t="s">
        <v>4304</v>
      </c>
      <c r="C69" t="s">
        <v>4113</v>
      </c>
      <c r="D69" t="s">
        <v>5004</v>
      </c>
      <c r="E69" t="s">
        <v>124</v>
      </c>
      <c r="F69" s="104">
        <v>1</v>
      </c>
      <c r="G69" s="104">
        <v>1</v>
      </c>
      <c r="H69" s="104">
        <v>1</v>
      </c>
    </row>
    <row r="70" spans="1:8">
      <c r="A70" t="s">
        <v>5075</v>
      </c>
      <c r="B70" t="s">
        <v>4304</v>
      </c>
      <c r="C70" t="s">
        <v>4312</v>
      </c>
      <c r="D70" t="s">
        <v>5005</v>
      </c>
      <c r="E70" t="s">
        <v>124</v>
      </c>
      <c r="F70" s="104">
        <v>1</v>
      </c>
      <c r="G70" s="104">
        <v>1</v>
      </c>
      <c r="H70" s="104">
        <v>1</v>
      </c>
    </row>
    <row r="71" spans="1:8">
      <c r="A71" t="s">
        <v>5075</v>
      </c>
      <c r="B71" t="s">
        <v>4304</v>
      </c>
      <c r="C71" t="s">
        <v>4361</v>
      </c>
      <c r="D71" t="s">
        <v>5006</v>
      </c>
      <c r="E71" t="s">
        <v>124</v>
      </c>
      <c r="F71" s="104">
        <v>1</v>
      </c>
      <c r="G71" s="104">
        <v>1</v>
      </c>
      <c r="H71"/>
    </row>
    <row r="72" spans="1:8">
      <c r="A72" t="s">
        <v>5075</v>
      </c>
      <c r="B72" t="s">
        <v>4304</v>
      </c>
      <c r="C72" t="s">
        <v>4459</v>
      </c>
      <c r="D72" t="s">
        <v>5007</v>
      </c>
      <c r="E72" t="s">
        <v>124</v>
      </c>
      <c r="F72" s="104">
        <v>1</v>
      </c>
      <c r="G72" s="104">
        <v>1</v>
      </c>
      <c r="H72" s="104">
        <v>1</v>
      </c>
    </row>
    <row r="73" spans="1:8">
      <c r="A73" t="s">
        <v>5075</v>
      </c>
      <c r="B73" t="s">
        <v>4304</v>
      </c>
      <c r="C73" t="s">
        <v>4095</v>
      </c>
      <c r="D73" t="s">
        <v>5008</v>
      </c>
      <c r="E73" t="s">
        <v>124</v>
      </c>
      <c r="F73" s="104">
        <v>1</v>
      </c>
      <c r="G73" s="104">
        <v>1</v>
      </c>
      <c r="H73" s="104">
        <v>1</v>
      </c>
    </row>
    <row r="74" spans="1:8">
      <c r="A74" t="s">
        <v>5075</v>
      </c>
      <c r="B74" t="s">
        <v>4304</v>
      </c>
      <c r="C74" t="s">
        <v>4317</v>
      </c>
      <c r="D74" t="s">
        <v>5009</v>
      </c>
      <c r="E74" t="s">
        <v>124</v>
      </c>
      <c r="F74" s="104">
        <v>1</v>
      </c>
      <c r="G74" s="104">
        <v>1</v>
      </c>
      <c r="H74"/>
    </row>
    <row r="75" spans="1:8">
      <c r="A75" t="s">
        <v>5077</v>
      </c>
      <c r="B75" t="s">
        <v>4523</v>
      </c>
      <c r="C75" t="s">
        <v>5059</v>
      </c>
      <c r="D75" t="s">
        <v>5011</v>
      </c>
      <c r="E75" t="s">
        <v>124</v>
      </c>
      <c r="F75" s="104">
        <v>0.91</v>
      </c>
      <c r="G75" s="104">
        <v>0.91</v>
      </c>
      <c r="H75" s="104">
        <v>0.77</v>
      </c>
    </row>
    <row r="76" spans="1:8">
      <c r="A76" t="s">
        <v>5077</v>
      </c>
      <c r="B76" t="s">
        <v>4523</v>
      </c>
      <c r="C76" t="s">
        <v>4418</v>
      </c>
      <c r="D76" t="s">
        <v>5010</v>
      </c>
      <c r="E76" t="s">
        <v>124</v>
      </c>
      <c r="F76" s="104">
        <v>0.77</v>
      </c>
      <c r="G76" s="104">
        <v>0.77</v>
      </c>
      <c r="H76" s="104">
        <v>0.77</v>
      </c>
    </row>
    <row r="77" spans="1:8">
      <c r="A77" t="s">
        <v>5077</v>
      </c>
      <c r="B77" t="s">
        <v>4523</v>
      </c>
      <c r="C77" t="s">
        <v>4771</v>
      </c>
      <c r="D77" t="s">
        <v>5012</v>
      </c>
      <c r="E77" t="s">
        <v>124</v>
      </c>
      <c r="F77"/>
      <c r="G77"/>
      <c r="H77"/>
    </row>
    <row r="78" spans="1:8">
      <c r="A78" t="s">
        <v>5077</v>
      </c>
      <c r="B78" t="s">
        <v>4523</v>
      </c>
      <c r="C78" t="s">
        <v>4696</v>
      </c>
      <c r="D78" t="s">
        <v>5015</v>
      </c>
      <c r="E78" t="s">
        <v>124</v>
      </c>
      <c r="F78" s="104">
        <v>0.77</v>
      </c>
      <c r="G78" s="104">
        <v>0.77</v>
      </c>
      <c r="H78" s="104">
        <v>0.85</v>
      </c>
    </row>
    <row r="79" spans="1:8">
      <c r="A79" t="s">
        <v>5077</v>
      </c>
      <c r="B79" t="s">
        <v>4523</v>
      </c>
      <c r="C79" t="s">
        <v>4766</v>
      </c>
      <c r="D79" t="s">
        <v>5016</v>
      </c>
      <c r="E79" t="s">
        <v>124</v>
      </c>
      <c r="F79" s="104">
        <v>0.85</v>
      </c>
      <c r="G79" s="104">
        <v>0.85</v>
      </c>
      <c r="H79" s="104">
        <v>0.77</v>
      </c>
    </row>
    <row r="80" spans="1:8">
      <c r="A80" t="s">
        <v>5077</v>
      </c>
      <c r="B80" t="s">
        <v>4523</v>
      </c>
      <c r="C80" t="s">
        <v>4712</v>
      </c>
      <c r="D80" t="s">
        <v>5017</v>
      </c>
      <c r="E80" t="s">
        <v>124</v>
      </c>
      <c r="F80" s="104">
        <v>0.77</v>
      </c>
      <c r="G80" s="104">
        <v>0.77</v>
      </c>
      <c r="H80" s="104">
        <v>0.77</v>
      </c>
    </row>
    <row r="81" spans="1:8">
      <c r="A81" t="s">
        <v>5077</v>
      </c>
      <c r="B81" t="s">
        <v>4523</v>
      </c>
      <c r="C81" t="s">
        <v>5061</v>
      </c>
      <c r="D81" t="s">
        <v>5018</v>
      </c>
      <c r="E81" t="s">
        <v>124</v>
      </c>
      <c r="F81" s="104">
        <v>0.77</v>
      </c>
      <c r="G81" s="104">
        <v>0.77</v>
      </c>
      <c r="H81" s="104">
        <v>0.91</v>
      </c>
    </row>
    <row r="82" spans="1:8">
      <c r="A82" t="s">
        <v>5077</v>
      </c>
      <c r="B82" t="s">
        <v>4529</v>
      </c>
      <c r="C82" t="s">
        <v>4082</v>
      </c>
      <c r="D82" t="s">
        <v>5013</v>
      </c>
      <c r="E82" t="s">
        <v>124</v>
      </c>
      <c r="F82"/>
      <c r="G82"/>
      <c r="H82"/>
    </row>
    <row r="83" spans="1:8">
      <c r="A83" t="s">
        <v>5077</v>
      </c>
      <c r="B83" t="s">
        <v>4580</v>
      </c>
      <c r="C83" t="s">
        <v>4622</v>
      </c>
      <c r="D83" t="s">
        <v>5019</v>
      </c>
      <c r="E83" t="s">
        <v>124</v>
      </c>
      <c r="F83" s="104">
        <v>0.91</v>
      </c>
      <c r="G83" s="104">
        <v>0.91</v>
      </c>
      <c r="H83" s="104">
        <v>0.91</v>
      </c>
    </row>
    <row r="84" spans="1:8">
      <c r="A84" t="s">
        <v>5077</v>
      </c>
      <c r="B84" t="s">
        <v>4580</v>
      </c>
      <c r="C84" t="s">
        <v>4589</v>
      </c>
      <c r="D84" t="s">
        <v>5020</v>
      </c>
      <c r="E84" t="s">
        <v>124</v>
      </c>
      <c r="F84" s="104">
        <v>0.91</v>
      </c>
      <c r="G84" s="104">
        <v>0.91</v>
      </c>
      <c r="H84" s="104">
        <v>0.91</v>
      </c>
    </row>
    <row r="85" spans="1:8">
      <c r="A85" t="s">
        <v>5077</v>
      </c>
      <c r="B85" t="s">
        <v>4580</v>
      </c>
      <c r="C85" t="s">
        <v>4082</v>
      </c>
      <c r="D85" t="s">
        <v>5021</v>
      </c>
      <c r="E85" t="s">
        <v>124</v>
      </c>
      <c r="F85" s="104">
        <v>0.91</v>
      </c>
      <c r="G85" s="104">
        <v>0.91</v>
      </c>
      <c r="H85" s="104">
        <v>0.91</v>
      </c>
    </row>
    <row r="86" spans="1:8">
      <c r="A86" t="s">
        <v>5077</v>
      </c>
      <c r="B86" t="s">
        <v>4580</v>
      </c>
      <c r="C86" t="s">
        <v>4595</v>
      </c>
      <c r="D86" t="s">
        <v>5022</v>
      </c>
      <c r="E86" t="s">
        <v>124</v>
      </c>
      <c r="F86" s="104">
        <v>0.91</v>
      </c>
      <c r="G86" s="104">
        <v>0.91</v>
      </c>
      <c r="H86" s="104">
        <v>0.91</v>
      </c>
    </row>
    <row r="87" spans="1:8">
      <c r="A87" t="s">
        <v>5077</v>
      </c>
      <c r="B87" t="s">
        <v>4580</v>
      </c>
      <c r="C87" t="s">
        <v>4615</v>
      </c>
      <c r="D87" t="s">
        <v>5023</v>
      </c>
      <c r="E87" t="s">
        <v>124</v>
      </c>
      <c r="F87" s="104">
        <v>0.91</v>
      </c>
      <c r="G87" s="104">
        <v>0.91</v>
      </c>
      <c r="H87" s="104">
        <v>0.91</v>
      </c>
    </row>
    <row r="88" spans="1:8">
      <c r="A88" t="s">
        <v>5077</v>
      </c>
      <c r="B88" t="s">
        <v>4580</v>
      </c>
      <c r="C88" t="s">
        <v>4606</v>
      </c>
      <c r="D88" t="s">
        <v>5024</v>
      </c>
      <c r="E88" t="s">
        <v>124</v>
      </c>
      <c r="F88" s="104">
        <v>0.91</v>
      </c>
      <c r="G88" s="104">
        <v>0.91</v>
      </c>
      <c r="H88" s="104">
        <v>0.91</v>
      </c>
    </row>
    <row r="89" spans="1:8">
      <c r="A89" t="s">
        <v>5077</v>
      </c>
      <c r="B89" t="s">
        <v>4663</v>
      </c>
      <c r="C89" t="s">
        <v>4082</v>
      </c>
      <c r="D89" t="s">
        <v>5014</v>
      </c>
      <c r="E89" t="s">
        <v>124</v>
      </c>
      <c r="F89"/>
      <c r="G89"/>
      <c r="H89"/>
    </row>
    <row r="90" spans="1:8">
      <c r="A90" t="s">
        <v>5077</v>
      </c>
      <c r="B90" t="s">
        <v>4570</v>
      </c>
      <c r="C90" t="s">
        <v>5059</v>
      </c>
      <c r="D90" t="s">
        <v>5025</v>
      </c>
      <c r="E90" t="s">
        <v>124</v>
      </c>
      <c r="F90" s="104">
        <v>0.91</v>
      </c>
      <c r="G90" s="104">
        <v>0.91</v>
      </c>
      <c r="H90" s="104">
        <v>0.83</v>
      </c>
    </row>
    <row r="91" spans="1:8">
      <c r="A91" t="s">
        <v>5077</v>
      </c>
      <c r="B91" t="s">
        <v>4570</v>
      </c>
      <c r="C91" t="s">
        <v>4082</v>
      </c>
      <c r="D91" t="s">
        <v>5026</v>
      </c>
      <c r="E91" t="s">
        <v>124</v>
      </c>
      <c r="F91" s="104">
        <v>0.83</v>
      </c>
      <c r="G91" s="104">
        <v>0.83</v>
      </c>
      <c r="H91"/>
    </row>
    <row r="92" spans="1:8">
      <c r="A92" t="s">
        <v>5077</v>
      </c>
      <c r="B92" t="s">
        <v>4570</v>
      </c>
      <c r="C92" t="s">
        <v>4930</v>
      </c>
      <c r="D92" t="s">
        <v>5027</v>
      </c>
      <c r="E92" t="s">
        <v>124</v>
      </c>
      <c r="F92"/>
      <c r="G92"/>
      <c r="H92"/>
    </row>
    <row r="93" spans="1:8">
      <c r="A93" t="s">
        <v>5077</v>
      </c>
      <c r="B93" t="s">
        <v>4570</v>
      </c>
      <c r="C93" t="s">
        <v>4754</v>
      </c>
      <c r="D93" t="s">
        <v>5028</v>
      </c>
      <c r="E93" t="s">
        <v>124</v>
      </c>
      <c r="F93"/>
      <c r="G93"/>
      <c r="H93"/>
    </row>
    <row r="94" spans="1:8">
      <c r="A94" t="s">
        <v>5077</v>
      </c>
      <c r="B94" t="s">
        <v>4570</v>
      </c>
      <c r="C94" t="s">
        <v>4883</v>
      </c>
      <c r="D94" t="s">
        <v>5029</v>
      </c>
      <c r="E94" t="s">
        <v>124</v>
      </c>
      <c r="F94"/>
      <c r="G94"/>
      <c r="H94"/>
    </row>
    <row r="95" spans="1:8">
      <c r="A95" t="s">
        <v>5077</v>
      </c>
      <c r="B95" t="s">
        <v>4570</v>
      </c>
      <c r="C95" t="s">
        <v>4920</v>
      </c>
      <c r="D95" t="s">
        <v>5030</v>
      </c>
      <c r="E95" t="s">
        <v>124</v>
      </c>
      <c r="F95"/>
      <c r="G95"/>
      <c r="H95"/>
    </row>
    <row r="96" spans="1:8">
      <c r="A96" t="s">
        <v>5077</v>
      </c>
      <c r="B96" t="s">
        <v>4570</v>
      </c>
      <c r="C96" t="s">
        <v>4937</v>
      </c>
      <c r="D96" t="s">
        <v>5031</v>
      </c>
      <c r="E96" t="s">
        <v>124</v>
      </c>
      <c r="F96"/>
      <c r="G96"/>
      <c r="H96"/>
    </row>
    <row r="97" spans="1:8">
      <c r="A97" t="s">
        <v>5077</v>
      </c>
      <c r="B97" t="s">
        <v>4717</v>
      </c>
      <c r="C97" t="s">
        <v>5059</v>
      </c>
      <c r="D97" t="s">
        <v>5032</v>
      </c>
      <c r="E97" t="s">
        <v>124</v>
      </c>
      <c r="F97" s="104">
        <v>0.77</v>
      </c>
      <c r="G97" s="104">
        <v>0.77</v>
      </c>
      <c r="H97" s="104">
        <v>0.77</v>
      </c>
    </row>
    <row r="98" spans="1:8">
      <c r="A98" t="s">
        <v>5077</v>
      </c>
      <c r="B98" t="s">
        <v>4556</v>
      </c>
      <c r="C98" t="s">
        <v>5059</v>
      </c>
      <c r="D98" t="s">
        <v>5033</v>
      </c>
      <c r="E98" t="s">
        <v>124</v>
      </c>
      <c r="F98" s="104">
        <v>0.77</v>
      </c>
      <c r="G98" s="104">
        <v>0.77</v>
      </c>
      <c r="H98" s="104">
        <v>0.91</v>
      </c>
    </row>
    <row r="99" spans="1:8">
      <c r="A99" t="s">
        <v>5077</v>
      </c>
      <c r="B99" t="s">
        <v>4089</v>
      </c>
      <c r="C99" t="s">
        <v>4082</v>
      </c>
      <c r="D99" t="s">
        <v>5034</v>
      </c>
      <c r="E99" t="s">
        <v>124</v>
      </c>
      <c r="F99" s="104">
        <v>0.91</v>
      </c>
      <c r="G99" s="104">
        <v>0.91</v>
      </c>
      <c r="H99"/>
    </row>
    <row r="100" spans="1:8">
      <c r="A100" t="s">
        <v>5077</v>
      </c>
      <c r="B100" t="s">
        <v>4089</v>
      </c>
      <c r="C100" t="s">
        <v>4549</v>
      </c>
      <c r="D100" t="s">
        <v>5035</v>
      </c>
      <c r="E100" t="s">
        <v>124</v>
      </c>
      <c r="F100" s="104">
        <v>0.91</v>
      </c>
      <c r="G100" s="104">
        <v>0.91</v>
      </c>
      <c r="H100"/>
    </row>
    <row r="101" spans="1:8">
      <c r="A101" t="s">
        <v>5077</v>
      </c>
      <c r="B101" t="s">
        <v>4089</v>
      </c>
      <c r="C101" t="s">
        <v>4898</v>
      </c>
      <c r="D101" t="s">
        <v>5036</v>
      </c>
      <c r="E101" t="s">
        <v>124</v>
      </c>
      <c r="F101"/>
      <c r="G101"/>
      <c r="H101"/>
    </row>
    <row r="102" spans="1:8">
      <c r="A102" t="s">
        <v>5077</v>
      </c>
      <c r="B102" t="s">
        <v>4089</v>
      </c>
      <c r="C102" t="s">
        <v>4095</v>
      </c>
      <c r="D102" t="s">
        <v>5037</v>
      </c>
      <c r="E102" t="s">
        <v>124</v>
      </c>
      <c r="F102"/>
      <c r="G102"/>
      <c r="H102"/>
    </row>
    <row r="103" spans="1:8">
      <c r="A103" t="s">
        <v>5077</v>
      </c>
      <c r="B103" t="s">
        <v>4562</v>
      </c>
      <c r="C103" t="s">
        <v>4561</v>
      </c>
      <c r="D103" t="s">
        <v>5038</v>
      </c>
      <c r="E103" t="s">
        <v>124</v>
      </c>
      <c r="F103" s="104">
        <v>0.4</v>
      </c>
      <c r="G103" s="104">
        <v>0.4</v>
      </c>
      <c r="H103" s="104">
        <v>0.77</v>
      </c>
    </row>
    <row r="104" spans="1:8">
      <c r="A104" t="s">
        <v>5077</v>
      </c>
      <c r="B104" t="s">
        <v>4562</v>
      </c>
      <c r="C104" t="s">
        <v>4817</v>
      </c>
      <c r="D104" t="s">
        <v>5039</v>
      </c>
      <c r="E104" t="s">
        <v>124</v>
      </c>
      <c r="F104" s="104">
        <v>0.77</v>
      </c>
      <c r="G104" s="104">
        <v>0.77</v>
      </c>
      <c r="H104"/>
    </row>
    <row r="105" spans="1:8">
      <c r="A105" t="s">
        <v>5077</v>
      </c>
      <c r="B105" t="s">
        <v>4562</v>
      </c>
      <c r="C105" t="s">
        <v>4791</v>
      </c>
      <c r="D105" t="s">
        <v>5040</v>
      </c>
      <c r="E105" t="s">
        <v>124</v>
      </c>
      <c r="F105"/>
      <c r="G105"/>
      <c r="H105"/>
    </row>
    <row r="106" spans="1:8">
      <c r="A106" t="s">
        <v>5075</v>
      </c>
      <c r="C106" t="s">
        <v>4418</v>
      </c>
      <c r="D106" t="s">
        <v>4989</v>
      </c>
      <c r="E106" t="s">
        <v>53</v>
      </c>
      <c r="F106"/>
      <c r="G106"/>
      <c r="H106"/>
    </row>
    <row r="107" spans="1:8">
      <c r="A107" t="s">
        <v>5075</v>
      </c>
      <c r="C107" t="s">
        <v>4106</v>
      </c>
      <c r="D107" t="s">
        <v>4990</v>
      </c>
      <c r="E107" t="s">
        <v>53</v>
      </c>
      <c r="F107" s="104">
        <v>1</v>
      </c>
      <c r="G107" s="104">
        <v>1</v>
      </c>
      <c r="H107" s="104">
        <v>1</v>
      </c>
    </row>
    <row r="108" spans="1:8">
      <c r="A108" t="s">
        <v>5075</v>
      </c>
      <c r="C108" t="s">
        <v>4082</v>
      </c>
      <c r="D108" t="s">
        <v>4991</v>
      </c>
      <c r="E108" t="s">
        <v>53</v>
      </c>
      <c r="F108" s="104">
        <v>1</v>
      </c>
      <c r="G108" s="104">
        <v>1</v>
      </c>
      <c r="H108" s="104">
        <v>1</v>
      </c>
    </row>
    <row r="109" spans="1:8">
      <c r="A109" t="s">
        <v>5075</v>
      </c>
      <c r="B109" t="s">
        <v>4078</v>
      </c>
      <c r="C109" t="s">
        <v>5057</v>
      </c>
      <c r="D109" t="s">
        <v>4997</v>
      </c>
      <c r="E109" t="s">
        <v>53</v>
      </c>
      <c r="F109" s="104">
        <v>1</v>
      </c>
      <c r="G109" s="104">
        <v>1</v>
      </c>
      <c r="H109" s="104">
        <v>1</v>
      </c>
    </row>
    <row r="110" spans="1:8">
      <c r="A110" t="s">
        <v>5075</v>
      </c>
      <c r="B110" t="s">
        <v>4078</v>
      </c>
      <c r="C110" t="s">
        <v>4497</v>
      </c>
      <c r="D110" t="s">
        <v>4998</v>
      </c>
      <c r="E110" t="s">
        <v>53</v>
      </c>
      <c r="F110" s="104">
        <v>1</v>
      </c>
      <c r="G110" s="104">
        <v>1</v>
      </c>
      <c r="H110" s="104">
        <v>1</v>
      </c>
    </row>
    <row r="111" spans="1:8">
      <c r="A111" t="s">
        <v>5075</v>
      </c>
      <c r="C111" t="s">
        <v>4267</v>
      </c>
      <c r="D111" t="s">
        <v>4992</v>
      </c>
      <c r="E111" t="s">
        <v>53</v>
      </c>
      <c r="F111" s="104">
        <v>1</v>
      </c>
      <c r="G111" s="104">
        <v>1</v>
      </c>
      <c r="H111"/>
    </row>
    <row r="112" spans="1:8">
      <c r="A112" t="s">
        <v>5075</v>
      </c>
      <c r="C112" t="s">
        <v>5058</v>
      </c>
      <c r="D112" t="s">
        <v>5076</v>
      </c>
      <c r="E112" t="s">
        <v>53</v>
      </c>
      <c r="F112"/>
      <c r="G112"/>
      <c r="H112"/>
    </row>
    <row r="113" spans="1:8">
      <c r="A113" t="s">
        <v>5075</v>
      </c>
      <c r="C113" t="s">
        <v>4113</v>
      </c>
      <c r="D113" t="s">
        <v>4994</v>
      </c>
      <c r="E113" t="s">
        <v>53</v>
      </c>
      <c r="F113" s="104">
        <v>1</v>
      </c>
      <c r="G113" s="104">
        <v>1</v>
      </c>
      <c r="H113" s="104">
        <v>1</v>
      </c>
    </row>
    <row r="114" spans="1:8">
      <c r="A114" t="s">
        <v>5075</v>
      </c>
      <c r="C114" t="s">
        <v>4333</v>
      </c>
      <c r="D114" t="s">
        <v>4995</v>
      </c>
      <c r="E114" t="s">
        <v>53</v>
      </c>
      <c r="F114" s="104">
        <v>1</v>
      </c>
      <c r="G114" s="104">
        <v>1</v>
      </c>
      <c r="H114" s="104">
        <v>1</v>
      </c>
    </row>
    <row r="115" spans="1:8">
      <c r="A115" t="s">
        <v>5075</v>
      </c>
      <c r="C115" t="s">
        <v>4095</v>
      </c>
      <c r="D115" t="s">
        <v>4996</v>
      </c>
      <c r="E115" t="s">
        <v>53</v>
      </c>
      <c r="F115" s="104">
        <v>1</v>
      </c>
      <c r="G115" s="104">
        <v>1</v>
      </c>
      <c r="H115"/>
    </row>
    <row r="116" spans="1:8">
      <c r="A116" t="s">
        <v>5075</v>
      </c>
      <c r="B116" t="s">
        <v>4304</v>
      </c>
      <c r="C116" t="s">
        <v>4106</v>
      </c>
      <c r="D116" t="s">
        <v>4999</v>
      </c>
      <c r="E116" t="s">
        <v>53</v>
      </c>
      <c r="F116" s="104">
        <v>1</v>
      </c>
      <c r="G116" s="104">
        <v>1</v>
      </c>
      <c r="H116" s="104">
        <v>1</v>
      </c>
    </row>
    <row r="117" spans="1:8">
      <c r="A117" t="s">
        <v>5075</v>
      </c>
      <c r="B117" t="s">
        <v>4304</v>
      </c>
      <c r="C117" t="s">
        <v>4082</v>
      </c>
      <c r="D117" t="s">
        <v>5000</v>
      </c>
      <c r="E117" t="s">
        <v>53</v>
      </c>
      <c r="F117" s="104">
        <v>1</v>
      </c>
      <c r="G117" s="104">
        <v>1</v>
      </c>
      <c r="H117" s="104">
        <v>1</v>
      </c>
    </row>
    <row r="118" spans="1:8">
      <c r="A118" t="s">
        <v>5075</v>
      </c>
      <c r="B118" t="s">
        <v>4304</v>
      </c>
      <c r="C118" t="s">
        <v>4428</v>
      </c>
      <c r="D118" t="s">
        <v>5001</v>
      </c>
      <c r="E118" t="s">
        <v>53</v>
      </c>
      <c r="F118" s="104">
        <v>1</v>
      </c>
      <c r="G118" s="104">
        <v>1</v>
      </c>
      <c r="H118"/>
    </row>
    <row r="119" spans="1:8">
      <c r="A119" t="s">
        <v>5075</v>
      </c>
      <c r="B119" t="s">
        <v>4304</v>
      </c>
      <c r="C119" t="s">
        <v>4387</v>
      </c>
      <c r="D119" t="s">
        <v>5002</v>
      </c>
      <c r="E119" t="s">
        <v>53</v>
      </c>
      <c r="F119" s="104">
        <v>1</v>
      </c>
      <c r="G119" s="104">
        <v>1</v>
      </c>
      <c r="H119"/>
    </row>
    <row r="120" spans="1:8">
      <c r="A120" t="s">
        <v>5075</v>
      </c>
      <c r="B120" t="s">
        <v>4304</v>
      </c>
      <c r="C120" t="s">
        <v>4338</v>
      </c>
      <c r="D120" t="s">
        <v>5003</v>
      </c>
      <c r="E120" t="s">
        <v>53</v>
      </c>
      <c r="F120" s="104">
        <v>1</v>
      </c>
      <c r="G120" s="104">
        <v>1</v>
      </c>
      <c r="H120" s="104">
        <v>1</v>
      </c>
    </row>
    <row r="121" spans="1:8">
      <c r="A121" t="s">
        <v>5075</v>
      </c>
      <c r="B121" t="s">
        <v>4304</v>
      </c>
      <c r="C121" t="s">
        <v>4113</v>
      </c>
      <c r="D121" t="s">
        <v>5004</v>
      </c>
      <c r="E121" t="s">
        <v>53</v>
      </c>
      <c r="F121" s="104">
        <v>1</v>
      </c>
      <c r="G121" s="104">
        <v>1</v>
      </c>
      <c r="H121" s="104">
        <v>1</v>
      </c>
    </row>
    <row r="122" spans="1:8">
      <c r="A122" t="s">
        <v>5075</v>
      </c>
      <c r="B122" t="s">
        <v>4304</v>
      </c>
      <c r="C122" t="s">
        <v>4312</v>
      </c>
      <c r="D122" t="s">
        <v>5005</v>
      </c>
      <c r="E122" t="s">
        <v>53</v>
      </c>
      <c r="F122" s="104">
        <v>1</v>
      </c>
      <c r="G122" s="104">
        <v>1</v>
      </c>
      <c r="H122" s="104">
        <v>1</v>
      </c>
    </row>
    <row r="123" spans="1:8">
      <c r="A123" t="s">
        <v>5075</v>
      </c>
      <c r="B123" t="s">
        <v>4304</v>
      </c>
      <c r="C123" t="s">
        <v>4361</v>
      </c>
      <c r="D123" t="s">
        <v>5006</v>
      </c>
      <c r="E123" t="s">
        <v>53</v>
      </c>
      <c r="F123" s="104">
        <v>1</v>
      </c>
      <c r="G123" s="104">
        <v>1</v>
      </c>
      <c r="H123"/>
    </row>
    <row r="124" spans="1:8">
      <c r="A124" t="s">
        <v>5075</v>
      </c>
      <c r="B124" t="s">
        <v>4304</v>
      </c>
      <c r="C124" t="s">
        <v>4459</v>
      </c>
      <c r="D124" t="s">
        <v>5007</v>
      </c>
      <c r="E124" t="s">
        <v>53</v>
      </c>
      <c r="F124" s="104">
        <v>1</v>
      </c>
      <c r="G124" s="104">
        <v>1</v>
      </c>
      <c r="H124" s="104">
        <v>1</v>
      </c>
    </row>
    <row r="125" spans="1:8" s="87" customFormat="1">
      <c r="A125" t="s">
        <v>5075</v>
      </c>
      <c r="B125" t="s">
        <v>4304</v>
      </c>
      <c r="C125" t="s">
        <v>4095</v>
      </c>
      <c r="D125" t="s">
        <v>5008</v>
      </c>
      <c r="E125" t="s">
        <v>53</v>
      </c>
      <c r="F125" s="104">
        <v>1</v>
      </c>
      <c r="G125" s="104">
        <v>1</v>
      </c>
      <c r="H125" s="104">
        <v>1</v>
      </c>
    </row>
    <row r="126" spans="1:8" s="87" customFormat="1">
      <c r="A126" t="s">
        <v>5075</v>
      </c>
      <c r="B126" t="s">
        <v>4304</v>
      </c>
      <c r="C126" t="s">
        <v>4317</v>
      </c>
      <c r="D126" t="s">
        <v>5009</v>
      </c>
      <c r="E126" t="s">
        <v>53</v>
      </c>
      <c r="F126" s="104">
        <v>1</v>
      </c>
      <c r="G126" s="104">
        <v>1</v>
      </c>
      <c r="H126"/>
    </row>
    <row r="127" spans="1:8">
      <c r="A127" t="s">
        <v>5077</v>
      </c>
      <c r="B127" t="s">
        <v>4523</v>
      </c>
      <c r="C127" t="s">
        <v>5059</v>
      </c>
      <c r="D127" t="s">
        <v>5011</v>
      </c>
      <c r="E127" t="s">
        <v>53</v>
      </c>
      <c r="F127" s="104">
        <v>0.91</v>
      </c>
      <c r="G127" s="104">
        <v>0.91</v>
      </c>
      <c r="H127" s="104">
        <v>0.77</v>
      </c>
    </row>
    <row r="128" spans="1:8">
      <c r="A128" t="s">
        <v>5077</v>
      </c>
      <c r="B128" t="s">
        <v>4523</v>
      </c>
      <c r="C128" t="s">
        <v>4418</v>
      </c>
      <c r="D128" t="s">
        <v>5010</v>
      </c>
      <c r="E128" t="s">
        <v>53</v>
      </c>
      <c r="F128" s="104">
        <v>0.77</v>
      </c>
      <c r="G128" s="104">
        <v>0.77</v>
      </c>
      <c r="H128" s="104">
        <v>0.77</v>
      </c>
    </row>
    <row r="129" spans="1:8">
      <c r="A129" t="s">
        <v>5077</v>
      </c>
      <c r="B129" t="s">
        <v>4523</v>
      </c>
      <c r="C129" t="s">
        <v>4771</v>
      </c>
      <c r="D129" t="s">
        <v>5012</v>
      </c>
      <c r="E129" t="s">
        <v>53</v>
      </c>
      <c r="F129"/>
      <c r="G129"/>
      <c r="H129"/>
    </row>
    <row r="130" spans="1:8">
      <c r="A130" t="s">
        <v>5077</v>
      </c>
      <c r="B130" t="s">
        <v>4523</v>
      </c>
      <c r="C130" t="s">
        <v>4696</v>
      </c>
      <c r="D130" t="s">
        <v>5015</v>
      </c>
      <c r="E130" t="s">
        <v>53</v>
      </c>
      <c r="F130" s="104">
        <v>0.77</v>
      </c>
      <c r="G130" s="104">
        <v>0.77</v>
      </c>
      <c r="H130" s="104">
        <v>0.85</v>
      </c>
    </row>
    <row r="131" spans="1:8">
      <c r="A131" t="s">
        <v>5077</v>
      </c>
      <c r="B131" t="s">
        <v>4523</v>
      </c>
      <c r="C131" t="s">
        <v>4766</v>
      </c>
      <c r="D131" t="s">
        <v>5016</v>
      </c>
      <c r="E131" t="s">
        <v>53</v>
      </c>
      <c r="F131" s="104">
        <v>0.85</v>
      </c>
      <c r="G131" s="104">
        <v>0.85</v>
      </c>
      <c r="H131" s="104">
        <v>0.77</v>
      </c>
    </row>
    <row r="132" spans="1:8">
      <c r="A132" t="s">
        <v>5077</v>
      </c>
      <c r="B132" t="s">
        <v>4523</v>
      </c>
      <c r="C132" t="s">
        <v>4712</v>
      </c>
      <c r="D132" t="s">
        <v>5017</v>
      </c>
      <c r="E132" t="s">
        <v>53</v>
      </c>
      <c r="F132" s="104">
        <v>0.77</v>
      </c>
      <c r="G132" s="104">
        <v>0.77</v>
      </c>
      <c r="H132" s="104">
        <v>0.77</v>
      </c>
    </row>
    <row r="133" spans="1:8">
      <c r="A133" t="s">
        <v>5077</v>
      </c>
      <c r="B133" t="s">
        <v>4523</v>
      </c>
      <c r="C133" t="s">
        <v>5061</v>
      </c>
      <c r="D133" t="s">
        <v>5018</v>
      </c>
      <c r="E133" t="s">
        <v>53</v>
      </c>
      <c r="F133" s="104">
        <v>0.77</v>
      </c>
      <c r="G133" s="104">
        <v>0.77</v>
      </c>
      <c r="H133" s="104">
        <v>0.91</v>
      </c>
    </row>
    <row r="134" spans="1:8">
      <c r="A134" t="s">
        <v>5077</v>
      </c>
      <c r="B134" t="s">
        <v>4529</v>
      </c>
      <c r="C134" t="s">
        <v>4082</v>
      </c>
      <c r="D134" t="s">
        <v>5013</v>
      </c>
      <c r="E134" t="s">
        <v>53</v>
      </c>
      <c r="F134"/>
      <c r="G134"/>
      <c r="H134"/>
    </row>
    <row r="135" spans="1:8">
      <c r="A135" t="s">
        <v>5077</v>
      </c>
      <c r="B135" t="s">
        <v>4580</v>
      </c>
      <c r="C135" t="s">
        <v>4622</v>
      </c>
      <c r="D135" t="s">
        <v>5019</v>
      </c>
      <c r="E135" t="s">
        <v>53</v>
      </c>
      <c r="F135" s="104">
        <v>0.91</v>
      </c>
      <c r="G135" s="104">
        <v>0.91</v>
      </c>
      <c r="H135" s="104">
        <v>0.91</v>
      </c>
    </row>
    <row r="136" spans="1:8" s="87" customFormat="1">
      <c r="A136" t="s">
        <v>5077</v>
      </c>
      <c r="B136" t="s">
        <v>4580</v>
      </c>
      <c r="C136" t="s">
        <v>4589</v>
      </c>
      <c r="D136" t="s">
        <v>5020</v>
      </c>
      <c r="E136" t="s">
        <v>53</v>
      </c>
      <c r="F136" s="104">
        <v>0.91</v>
      </c>
      <c r="G136" s="104">
        <v>0.91</v>
      </c>
      <c r="H136" s="104">
        <v>0.91</v>
      </c>
    </row>
    <row r="137" spans="1:8">
      <c r="A137" t="s">
        <v>5077</v>
      </c>
      <c r="B137" t="s">
        <v>4580</v>
      </c>
      <c r="C137" t="s">
        <v>4082</v>
      </c>
      <c r="D137" t="s">
        <v>5021</v>
      </c>
      <c r="E137" t="s">
        <v>53</v>
      </c>
      <c r="F137" s="104">
        <v>0.91</v>
      </c>
      <c r="G137" s="104">
        <v>0.91</v>
      </c>
      <c r="H137" s="104">
        <v>0.91</v>
      </c>
    </row>
    <row r="138" spans="1:8">
      <c r="A138" t="s">
        <v>5077</v>
      </c>
      <c r="B138" t="s">
        <v>4580</v>
      </c>
      <c r="C138" t="s">
        <v>4595</v>
      </c>
      <c r="D138" t="s">
        <v>5022</v>
      </c>
      <c r="E138" t="s">
        <v>53</v>
      </c>
      <c r="F138" s="104">
        <v>0.91</v>
      </c>
      <c r="G138" s="104">
        <v>0.91</v>
      </c>
      <c r="H138" s="104">
        <v>0.91</v>
      </c>
    </row>
    <row r="139" spans="1:8">
      <c r="A139" t="s">
        <v>5077</v>
      </c>
      <c r="B139" t="s">
        <v>4580</v>
      </c>
      <c r="C139" t="s">
        <v>4615</v>
      </c>
      <c r="D139" t="s">
        <v>5023</v>
      </c>
      <c r="E139" t="s">
        <v>53</v>
      </c>
      <c r="F139" s="104">
        <v>0.91</v>
      </c>
      <c r="G139" s="104">
        <v>0.91</v>
      </c>
      <c r="H139" s="104">
        <v>0.91</v>
      </c>
    </row>
    <row r="140" spans="1:8">
      <c r="A140" t="s">
        <v>5077</v>
      </c>
      <c r="B140" t="s">
        <v>4580</v>
      </c>
      <c r="C140" t="s">
        <v>4606</v>
      </c>
      <c r="D140" t="s">
        <v>5024</v>
      </c>
      <c r="E140" t="s">
        <v>53</v>
      </c>
      <c r="F140" s="104">
        <v>0.91</v>
      </c>
      <c r="G140" s="104">
        <v>0.91</v>
      </c>
      <c r="H140" s="104">
        <v>0.91</v>
      </c>
    </row>
    <row r="141" spans="1:8">
      <c r="A141" t="s">
        <v>5077</v>
      </c>
      <c r="B141" t="s">
        <v>4663</v>
      </c>
      <c r="C141" t="s">
        <v>4082</v>
      </c>
      <c r="D141" t="s">
        <v>5014</v>
      </c>
      <c r="E141" t="s">
        <v>53</v>
      </c>
      <c r="F141"/>
      <c r="G141"/>
      <c r="H141"/>
    </row>
    <row r="142" spans="1:8">
      <c r="A142" t="s">
        <v>5077</v>
      </c>
      <c r="B142" t="s">
        <v>4570</v>
      </c>
      <c r="C142" t="s">
        <v>5059</v>
      </c>
      <c r="D142" t="s">
        <v>5025</v>
      </c>
      <c r="E142" t="s">
        <v>53</v>
      </c>
      <c r="F142" s="104">
        <v>0.91</v>
      </c>
      <c r="G142" s="104">
        <v>0.91</v>
      </c>
      <c r="H142" s="104">
        <v>0.83</v>
      </c>
    </row>
    <row r="143" spans="1:8">
      <c r="A143" t="s">
        <v>5077</v>
      </c>
      <c r="B143" t="s">
        <v>4570</v>
      </c>
      <c r="C143" t="s">
        <v>4082</v>
      </c>
      <c r="D143" t="s">
        <v>5026</v>
      </c>
      <c r="E143" t="s">
        <v>53</v>
      </c>
      <c r="F143" s="104">
        <v>0.83</v>
      </c>
      <c r="G143" s="104">
        <v>0.83</v>
      </c>
      <c r="H143"/>
    </row>
    <row r="144" spans="1:8">
      <c r="A144" t="s">
        <v>5077</v>
      </c>
      <c r="B144" t="s">
        <v>4570</v>
      </c>
      <c r="C144" t="s">
        <v>4930</v>
      </c>
      <c r="D144" t="s">
        <v>5027</v>
      </c>
      <c r="E144" t="s">
        <v>53</v>
      </c>
      <c r="F144"/>
      <c r="G144"/>
      <c r="H144"/>
    </row>
    <row r="145" spans="1:8">
      <c r="A145" t="s">
        <v>5077</v>
      </c>
      <c r="B145" t="s">
        <v>4570</v>
      </c>
      <c r="C145" t="s">
        <v>4754</v>
      </c>
      <c r="D145" t="s">
        <v>5028</v>
      </c>
      <c r="E145" t="s">
        <v>53</v>
      </c>
      <c r="F145"/>
      <c r="G145"/>
      <c r="H145"/>
    </row>
    <row r="146" spans="1:8">
      <c r="A146" t="s">
        <v>5077</v>
      </c>
      <c r="B146" t="s">
        <v>4570</v>
      </c>
      <c r="C146" t="s">
        <v>4883</v>
      </c>
      <c r="D146" t="s">
        <v>5029</v>
      </c>
      <c r="E146" t="s">
        <v>53</v>
      </c>
      <c r="F146"/>
      <c r="G146"/>
      <c r="H146"/>
    </row>
    <row r="147" spans="1:8">
      <c r="A147" t="s">
        <v>5077</v>
      </c>
      <c r="B147" t="s">
        <v>4570</v>
      </c>
      <c r="C147" t="s">
        <v>4920</v>
      </c>
      <c r="D147" t="s">
        <v>5030</v>
      </c>
      <c r="E147" t="s">
        <v>53</v>
      </c>
      <c r="F147"/>
      <c r="G147"/>
      <c r="H147"/>
    </row>
    <row r="148" spans="1:8">
      <c r="A148" t="s">
        <v>5077</v>
      </c>
      <c r="B148" t="s">
        <v>4570</v>
      </c>
      <c r="C148" t="s">
        <v>4937</v>
      </c>
      <c r="D148" t="s">
        <v>5031</v>
      </c>
      <c r="E148" t="s">
        <v>53</v>
      </c>
      <c r="F148"/>
      <c r="G148"/>
      <c r="H148"/>
    </row>
    <row r="149" spans="1:8">
      <c r="A149" t="s">
        <v>5077</v>
      </c>
      <c r="B149" t="s">
        <v>4717</v>
      </c>
      <c r="C149" t="s">
        <v>5059</v>
      </c>
      <c r="D149" t="s">
        <v>5032</v>
      </c>
      <c r="E149" t="s">
        <v>53</v>
      </c>
      <c r="F149" s="104">
        <v>0.77</v>
      </c>
      <c r="G149" s="104">
        <v>0.77</v>
      </c>
      <c r="H149" s="104">
        <v>0.77</v>
      </c>
    </row>
    <row r="150" spans="1:8">
      <c r="A150" t="s">
        <v>5077</v>
      </c>
      <c r="B150" t="s">
        <v>4556</v>
      </c>
      <c r="C150" t="s">
        <v>5059</v>
      </c>
      <c r="D150" t="s">
        <v>5033</v>
      </c>
      <c r="E150" t="s">
        <v>53</v>
      </c>
      <c r="F150" s="104">
        <v>0.77</v>
      </c>
      <c r="G150" s="104">
        <v>0.77</v>
      </c>
      <c r="H150" s="104">
        <v>0.91</v>
      </c>
    </row>
    <row r="151" spans="1:8">
      <c r="A151" t="s">
        <v>5077</v>
      </c>
      <c r="B151" t="s">
        <v>4089</v>
      </c>
      <c r="C151" t="s">
        <v>4082</v>
      </c>
      <c r="D151" t="s">
        <v>5034</v>
      </c>
      <c r="E151" t="s">
        <v>53</v>
      </c>
      <c r="F151" s="104">
        <v>0.91</v>
      </c>
      <c r="G151" s="104">
        <v>0.91</v>
      </c>
      <c r="H151"/>
    </row>
    <row r="152" spans="1:8">
      <c r="A152" t="s">
        <v>5077</v>
      </c>
      <c r="B152" t="s">
        <v>4089</v>
      </c>
      <c r="C152" t="s">
        <v>4549</v>
      </c>
      <c r="D152" t="s">
        <v>5035</v>
      </c>
      <c r="E152" t="s">
        <v>53</v>
      </c>
      <c r="F152" s="104">
        <v>0.91</v>
      </c>
      <c r="G152" s="104">
        <v>0.91</v>
      </c>
      <c r="H152"/>
    </row>
    <row r="153" spans="1:8">
      <c r="A153" t="s">
        <v>5077</v>
      </c>
      <c r="B153" t="s">
        <v>4089</v>
      </c>
      <c r="C153" t="s">
        <v>4898</v>
      </c>
      <c r="D153" t="s">
        <v>5036</v>
      </c>
      <c r="E153" t="s">
        <v>53</v>
      </c>
      <c r="F153"/>
      <c r="G153"/>
      <c r="H153"/>
    </row>
    <row r="154" spans="1:8">
      <c r="A154" t="s">
        <v>5077</v>
      </c>
      <c r="B154" t="s">
        <v>4089</v>
      </c>
      <c r="C154" t="s">
        <v>4095</v>
      </c>
      <c r="D154" t="s">
        <v>5037</v>
      </c>
      <c r="E154" t="s">
        <v>53</v>
      </c>
      <c r="F154"/>
      <c r="G154"/>
      <c r="H154"/>
    </row>
    <row r="155" spans="1:8">
      <c r="A155" t="s">
        <v>5077</v>
      </c>
      <c r="B155" t="s">
        <v>4562</v>
      </c>
      <c r="C155" t="s">
        <v>4561</v>
      </c>
      <c r="D155" t="s">
        <v>5038</v>
      </c>
      <c r="E155" t="s">
        <v>53</v>
      </c>
      <c r="F155" s="104">
        <v>0.4</v>
      </c>
      <c r="G155" s="104">
        <v>0.4</v>
      </c>
      <c r="H155" s="104">
        <v>0.77</v>
      </c>
    </row>
    <row r="156" spans="1:8">
      <c r="A156" t="s">
        <v>5077</v>
      </c>
      <c r="B156" t="s">
        <v>4562</v>
      </c>
      <c r="C156" t="s">
        <v>4817</v>
      </c>
      <c r="D156" t="s">
        <v>5039</v>
      </c>
      <c r="E156" t="s">
        <v>53</v>
      </c>
      <c r="F156" s="104">
        <v>0.77</v>
      </c>
      <c r="G156" s="104">
        <v>0.77</v>
      </c>
      <c r="H156"/>
    </row>
    <row r="157" spans="1:8">
      <c r="A157" t="s">
        <v>5077</v>
      </c>
      <c r="B157" t="s">
        <v>4562</v>
      </c>
      <c r="C157" t="s">
        <v>4791</v>
      </c>
      <c r="D157" t="s">
        <v>5040</v>
      </c>
      <c r="E157" t="s">
        <v>53</v>
      </c>
      <c r="F157"/>
      <c r="G157"/>
      <c r="H157"/>
    </row>
    <row r="158" spans="1:8">
      <c r="A158" t="s">
        <v>5075</v>
      </c>
      <c r="C158" t="s">
        <v>4418</v>
      </c>
      <c r="D158" t="s">
        <v>4989</v>
      </c>
      <c r="E158" t="s">
        <v>57</v>
      </c>
      <c r="F158"/>
      <c r="G158"/>
      <c r="H158"/>
    </row>
    <row r="159" spans="1:8">
      <c r="A159" t="s">
        <v>5075</v>
      </c>
      <c r="C159" t="s">
        <v>4106</v>
      </c>
      <c r="D159" t="s">
        <v>4990</v>
      </c>
      <c r="E159" t="s">
        <v>57</v>
      </c>
      <c r="F159" s="104">
        <v>1</v>
      </c>
      <c r="G159" s="104">
        <v>1</v>
      </c>
      <c r="H159" s="104">
        <v>1</v>
      </c>
    </row>
    <row r="160" spans="1:8">
      <c r="A160" t="s">
        <v>5075</v>
      </c>
      <c r="C160" t="s">
        <v>4082</v>
      </c>
      <c r="D160" t="s">
        <v>4991</v>
      </c>
      <c r="E160" t="s">
        <v>57</v>
      </c>
      <c r="F160" s="104">
        <v>1</v>
      </c>
      <c r="G160" s="104">
        <v>1</v>
      </c>
      <c r="H160" s="104">
        <v>1</v>
      </c>
    </row>
    <row r="161" spans="1:8">
      <c r="A161" t="s">
        <v>5075</v>
      </c>
      <c r="B161" t="s">
        <v>4078</v>
      </c>
      <c r="C161" t="s">
        <v>5057</v>
      </c>
      <c r="D161" t="s">
        <v>4997</v>
      </c>
      <c r="E161" t="s">
        <v>57</v>
      </c>
      <c r="F161" s="104">
        <v>1</v>
      </c>
      <c r="G161" s="104">
        <v>1</v>
      </c>
      <c r="H161" s="104">
        <v>1</v>
      </c>
    </row>
    <row r="162" spans="1:8">
      <c r="A162" t="s">
        <v>5075</v>
      </c>
      <c r="B162" t="s">
        <v>4078</v>
      </c>
      <c r="C162" t="s">
        <v>4497</v>
      </c>
      <c r="D162" t="s">
        <v>4998</v>
      </c>
      <c r="E162" t="s">
        <v>57</v>
      </c>
      <c r="F162" s="104">
        <v>1</v>
      </c>
      <c r="G162" s="104">
        <v>1</v>
      </c>
      <c r="H162" s="104">
        <v>1</v>
      </c>
    </row>
    <row r="163" spans="1:8">
      <c r="A163" t="s">
        <v>5075</v>
      </c>
      <c r="C163" t="s">
        <v>4267</v>
      </c>
      <c r="D163" t="s">
        <v>4992</v>
      </c>
      <c r="E163" t="s">
        <v>57</v>
      </c>
      <c r="F163" s="104">
        <v>1</v>
      </c>
      <c r="G163" s="104">
        <v>1</v>
      </c>
      <c r="H163"/>
    </row>
    <row r="164" spans="1:8">
      <c r="A164" t="s">
        <v>5075</v>
      </c>
      <c r="C164" t="s">
        <v>5058</v>
      </c>
      <c r="D164" t="s">
        <v>5076</v>
      </c>
      <c r="E164" t="s">
        <v>57</v>
      </c>
      <c r="F164"/>
      <c r="G164"/>
      <c r="H164"/>
    </row>
    <row r="165" spans="1:8">
      <c r="A165" t="s">
        <v>5075</v>
      </c>
      <c r="C165" t="s">
        <v>4113</v>
      </c>
      <c r="D165" t="s">
        <v>4994</v>
      </c>
      <c r="E165" t="s">
        <v>57</v>
      </c>
      <c r="F165" s="104">
        <v>1</v>
      </c>
      <c r="G165" s="104">
        <v>1</v>
      </c>
      <c r="H165" s="104">
        <v>1</v>
      </c>
    </row>
    <row r="166" spans="1:8">
      <c r="A166" t="s">
        <v>5075</v>
      </c>
      <c r="C166" t="s">
        <v>4333</v>
      </c>
      <c r="D166" t="s">
        <v>4995</v>
      </c>
      <c r="E166" t="s">
        <v>57</v>
      </c>
      <c r="F166" s="104">
        <v>1</v>
      </c>
      <c r="G166" s="104">
        <v>1</v>
      </c>
      <c r="H166" s="104">
        <v>1</v>
      </c>
    </row>
    <row r="167" spans="1:8">
      <c r="A167" t="s">
        <v>5075</v>
      </c>
      <c r="C167" t="s">
        <v>4095</v>
      </c>
      <c r="D167" t="s">
        <v>4996</v>
      </c>
      <c r="E167" t="s">
        <v>57</v>
      </c>
      <c r="F167" s="104">
        <v>1</v>
      </c>
      <c r="G167" s="104">
        <v>1</v>
      </c>
      <c r="H167"/>
    </row>
    <row r="168" spans="1:8">
      <c r="A168" t="s">
        <v>5075</v>
      </c>
      <c r="B168" t="s">
        <v>4304</v>
      </c>
      <c r="C168" t="s">
        <v>4106</v>
      </c>
      <c r="D168" t="s">
        <v>4999</v>
      </c>
      <c r="E168" t="s">
        <v>57</v>
      </c>
      <c r="F168" s="104">
        <v>1</v>
      </c>
      <c r="G168" s="104">
        <v>1</v>
      </c>
      <c r="H168" s="104">
        <v>1</v>
      </c>
    </row>
    <row r="169" spans="1:8">
      <c r="A169" t="s">
        <v>5075</v>
      </c>
      <c r="B169" t="s">
        <v>4304</v>
      </c>
      <c r="C169" t="s">
        <v>4082</v>
      </c>
      <c r="D169" t="s">
        <v>5000</v>
      </c>
      <c r="E169" t="s">
        <v>57</v>
      </c>
      <c r="F169" s="104">
        <v>1</v>
      </c>
      <c r="G169" s="104">
        <v>1</v>
      </c>
      <c r="H169" s="104">
        <v>1</v>
      </c>
    </row>
    <row r="170" spans="1:8">
      <c r="A170" t="s">
        <v>5075</v>
      </c>
      <c r="B170" t="s">
        <v>4304</v>
      </c>
      <c r="C170" t="s">
        <v>4428</v>
      </c>
      <c r="D170" t="s">
        <v>5001</v>
      </c>
      <c r="E170" t="s">
        <v>57</v>
      </c>
      <c r="F170" s="104">
        <v>1</v>
      </c>
      <c r="G170" s="104">
        <v>1</v>
      </c>
      <c r="H170"/>
    </row>
    <row r="171" spans="1:8">
      <c r="A171" t="s">
        <v>5075</v>
      </c>
      <c r="B171" t="s">
        <v>4304</v>
      </c>
      <c r="C171" t="s">
        <v>4387</v>
      </c>
      <c r="D171" t="s">
        <v>5002</v>
      </c>
      <c r="E171" t="s">
        <v>57</v>
      </c>
      <c r="F171" s="104">
        <v>1</v>
      </c>
      <c r="G171" s="104">
        <v>1</v>
      </c>
      <c r="H171"/>
    </row>
    <row r="172" spans="1:8">
      <c r="A172" t="s">
        <v>5075</v>
      </c>
      <c r="B172" t="s">
        <v>4304</v>
      </c>
      <c r="C172" t="s">
        <v>4338</v>
      </c>
      <c r="D172" t="s">
        <v>5003</v>
      </c>
      <c r="E172" t="s">
        <v>57</v>
      </c>
      <c r="F172" s="104">
        <v>1</v>
      </c>
      <c r="G172" s="104">
        <v>1</v>
      </c>
      <c r="H172" s="104">
        <v>1</v>
      </c>
    </row>
    <row r="173" spans="1:8">
      <c r="A173" t="s">
        <v>5075</v>
      </c>
      <c r="B173" t="s">
        <v>4304</v>
      </c>
      <c r="C173" t="s">
        <v>4113</v>
      </c>
      <c r="D173" t="s">
        <v>5004</v>
      </c>
      <c r="E173" t="s">
        <v>57</v>
      </c>
      <c r="F173" s="104">
        <v>1</v>
      </c>
      <c r="G173" s="104">
        <v>1</v>
      </c>
      <c r="H173" s="104">
        <v>1</v>
      </c>
    </row>
    <row r="174" spans="1:8">
      <c r="A174" t="s">
        <v>5075</v>
      </c>
      <c r="B174" t="s">
        <v>4304</v>
      </c>
      <c r="C174" t="s">
        <v>4312</v>
      </c>
      <c r="D174" t="s">
        <v>5005</v>
      </c>
      <c r="E174" t="s">
        <v>57</v>
      </c>
      <c r="F174" s="104">
        <v>1</v>
      </c>
      <c r="G174" s="104">
        <v>1</v>
      </c>
      <c r="H174" s="104">
        <v>1</v>
      </c>
    </row>
    <row r="175" spans="1:8">
      <c r="A175" t="s">
        <v>5075</v>
      </c>
      <c r="B175" t="s">
        <v>4304</v>
      </c>
      <c r="C175" t="s">
        <v>4361</v>
      </c>
      <c r="D175" t="s">
        <v>5006</v>
      </c>
      <c r="E175" t="s">
        <v>57</v>
      </c>
      <c r="F175" s="104">
        <v>1</v>
      </c>
      <c r="G175" s="104">
        <v>1</v>
      </c>
      <c r="H175"/>
    </row>
    <row r="176" spans="1:8">
      <c r="A176" t="s">
        <v>5075</v>
      </c>
      <c r="B176" t="s">
        <v>4304</v>
      </c>
      <c r="C176" t="s">
        <v>4459</v>
      </c>
      <c r="D176" t="s">
        <v>5007</v>
      </c>
      <c r="E176" t="s">
        <v>57</v>
      </c>
      <c r="F176" s="104">
        <v>1</v>
      </c>
      <c r="G176" s="104">
        <v>1</v>
      </c>
      <c r="H176" s="104">
        <v>1</v>
      </c>
    </row>
    <row r="177" spans="1:8">
      <c r="A177" t="s">
        <v>5075</v>
      </c>
      <c r="B177" t="s">
        <v>4304</v>
      </c>
      <c r="C177" t="s">
        <v>4095</v>
      </c>
      <c r="D177" t="s">
        <v>5008</v>
      </c>
      <c r="E177" t="s">
        <v>57</v>
      </c>
      <c r="F177" s="104">
        <v>1</v>
      </c>
      <c r="G177" s="104">
        <v>1</v>
      </c>
      <c r="H177" s="104">
        <v>1</v>
      </c>
    </row>
    <row r="178" spans="1:8">
      <c r="A178" t="s">
        <v>5075</v>
      </c>
      <c r="B178" t="s">
        <v>4304</v>
      </c>
      <c r="C178" t="s">
        <v>4317</v>
      </c>
      <c r="D178" t="s">
        <v>5009</v>
      </c>
      <c r="E178" t="s">
        <v>57</v>
      </c>
      <c r="F178" s="104">
        <v>1</v>
      </c>
      <c r="G178" s="104">
        <v>1</v>
      </c>
      <c r="H178"/>
    </row>
    <row r="179" spans="1:8">
      <c r="A179" t="s">
        <v>5077</v>
      </c>
      <c r="B179" t="s">
        <v>4523</v>
      </c>
      <c r="C179" t="s">
        <v>5059</v>
      </c>
      <c r="D179" t="s">
        <v>5011</v>
      </c>
      <c r="E179" t="s">
        <v>57</v>
      </c>
      <c r="F179" s="104">
        <v>0.91</v>
      </c>
      <c r="G179" s="104">
        <v>0.91</v>
      </c>
      <c r="H179" s="104">
        <v>0.77</v>
      </c>
    </row>
    <row r="180" spans="1:8">
      <c r="A180" t="s">
        <v>5077</v>
      </c>
      <c r="B180" t="s">
        <v>4523</v>
      </c>
      <c r="C180" t="s">
        <v>4418</v>
      </c>
      <c r="D180" t="s">
        <v>5010</v>
      </c>
      <c r="E180" t="s">
        <v>57</v>
      </c>
      <c r="F180" s="104">
        <v>0.77</v>
      </c>
      <c r="G180" s="104">
        <v>0.77</v>
      </c>
      <c r="H180" s="104">
        <v>0.77</v>
      </c>
    </row>
    <row r="181" spans="1:8">
      <c r="A181" t="s">
        <v>5077</v>
      </c>
      <c r="B181" t="s">
        <v>4523</v>
      </c>
      <c r="C181" t="s">
        <v>4771</v>
      </c>
      <c r="D181" t="s">
        <v>5012</v>
      </c>
      <c r="E181" t="s">
        <v>57</v>
      </c>
      <c r="F181"/>
      <c r="G181"/>
      <c r="H181"/>
    </row>
    <row r="182" spans="1:8">
      <c r="A182" t="s">
        <v>5077</v>
      </c>
      <c r="B182" t="s">
        <v>4523</v>
      </c>
      <c r="C182" t="s">
        <v>4696</v>
      </c>
      <c r="D182" t="s">
        <v>5015</v>
      </c>
      <c r="E182" t="s">
        <v>57</v>
      </c>
      <c r="F182" s="104">
        <v>0.77</v>
      </c>
      <c r="G182" s="104">
        <v>0.77</v>
      </c>
      <c r="H182" s="104">
        <v>0.85</v>
      </c>
    </row>
    <row r="183" spans="1:8">
      <c r="A183" t="s">
        <v>5077</v>
      </c>
      <c r="B183" t="s">
        <v>4523</v>
      </c>
      <c r="C183" t="s">
        <v>4766</v>
      </c>
      <c r="D183" t="s">
        <v>5016</v>
      </c>
      <c r="E183" t="s">
        <v>57</v>
      </c>
      <c r="F183" s="104">
        <v>0.85</v>
      </c>
      <c r="G183" s="104">
        <v>0.85</v>
      </c>
      <c r="H183" s="104">
        <v>0.77</v>
      </c>
    </row>
    <row r="184" spans="1:8">
      <c r="A184" t="s">
        <v>5077</v>
      </c>
      <c r="B184" t="s">
        <v>4523</v>
      </c>
      <c r="C184" t="s">
        <v>4712</v>
      </c>
      <c r="D184" t="s">
        <v>5017</v>
      </c>
      <c r="E184" t="s">
        <v>57</v>
      </c>
      <c r="F184" s="104">
        <v>0.77</v>
      </c>
      <c r="G184" s="104">
        <v>0.77</v>
      </c>
      <c r="H184" s="104">
        <v>0.77</v>
      </c>
    </row>
    <row r="185" spans="1:8">
      <c r="A185" t="s">
        <v>5077</v>
      </c>
      <c r="B185" t="s">
        <v>4523</v>
      </c>
      <c r="C185" t="s">
        <v>5061</v>
      </c>
      <c r="D185" t="s">
        <v>5018</v>
      </c>
      <c r="E185" t="s">
        <v>57</v>
      </c>
      <c r="F185" s="104">
        <v>0.77</v>
      </c>
      <c r="G185" s="104">
        <v>0.77</v>
      </c>
      <c r="H185" s="104">
        <v>0.91</v>
      </c>
    </row>
    <row r="186" spans="1:8">
      <c r="A186" t="s">
        <v>5077</v>
      </c>
      <c r="B186" t="s">
        <v>4529</v>
      </c>
      <c r="C186" t="s">
        <v>4082</v>
      </c>
      <c r="D186" t="s">
        <v>5013</v>
      </c>
      <c r="E186" t="s">
        <v>57</v>
      </c>
      <c r="F186"/>
      <c r="G186"/>
      <c r="H186"/>
    </row>
    <row r="187" spans="1:8">
      <c r="A187" t="s">
        <v>5077</v>
      </c>
      <c r="B187" t="s">
        <v>4580</v>
      </c>
      <c r="C187" t="s">
        <v>4622</v>
      </c>
      <c r="D187" t="s">
        <v>5019</v>
      </c>
      <c r="E187" t="s">
        <v>57</v>
      </c>
      <c r="F187" s="104">
        <v>0.91</v>
      </c>
      <c r="G187" s="104">
        <v>0.91</v>
      </c>
      <c r="H187" s="104">
        <v>0.91</v>
      </c>
    </row>
    <row r="188" spans="1:8">
      <c r="A188" t="s">
        <v>5077</v>
      </c>
      <c r="B188" t="s">
        <v>4580</v>
      </c>
      <c r="C188" t="s">
        <v>4589</v>
      </c>
      <c r="D188" t="s">
        <v>5020</v>
      </c>
      <c r="E188" t="s">
        <v>57</v>
      </c>
      <c r="F188" s="104">
        <v>0.91</v>
      </c>
      <c r="G188" s="104">
        <v>0.91</v>
      </c>
      <c r="H188" s="104">
        <v>0.91</v>
      </c>
    </row>
    <row r="189" spans="1:8">
      <c r="A189" t="s">
        <v>5077</v>
      </c>
      <c r="B189" t="s">
        <v>4580</v>
      </c>
      <c r="C189" t="s">
        <v>4082</v>
      </c>
      <c r="D189" t="s">
        <v>5021</v>
      </c>
      <c r="E189" t="s">
        <v>57</v>
      </c>
      <c r="F189" s="104">
        <v>0.91</v>
      </c>
      <c r="G189" s="104">
        <v>0.91</v>
      </c>
      <c r="H189" s="104">
        <v>0.91</v>
      </c>
    </row>
    <row r="190" spans="1:8">
      <c r="A190" t="s">
        <v>5077</v>
      </c>
      <c r="B190" t="s">
        <v>4580</v>
      </c>
      <c r="C190" t="s">
        <v>4595</v>
      </c>
      <c r="D190" t="s">
        <v>5022</v>
      </c>
      <c r="E190" t="s">
        <v>57</v>
      </c>
      <c r="F190" s="104">
        <v>0.91</v>
      </c>
      <c r="G190" s="104">
        <v>0.91</v>
      </c>
      <c r="H190" s="104">
        <v>0.91</v>
      </c>
    </row>
    <row r="191" spans="1:8">
      <c r="A191" t="s">
        <v>5077</v>
      </c>
      <c r="B191" t="s">
        <v>4580</v>
      </c>
      <c r="C191" t="s">
        <v>4615</v>
      </c>
      <c r="D191" t="s">
        <v>5023</v>
      </c>
      <c r="E191" t="s">
        <v>57</v>
      </c>
      <c r="F191" s="104">
        <v>0.91</v>
      </c>
      <c r="G191" s="104">
        <v>0.91</v>
      </c>
      <c r="H191" s="104">
        <v>0.91</v>
      </c>
    </row>
    <row r="192" spans="1:8">
      <c r="A192" t="s">
        <v>5077</v>
      </c>
      <c r="B192" t="s">
        <v>4580</v>
      </c>
      <c r="C192" t="s">
        <v>4606</v>
      </c>
      <c r="D192" t="s">
        <v>5024</v>
      </c>
      <c r="E192" t="s">
        <v>57</v>
      </c>
      <c r="F192" s="104">
        <v>0.91</v>
      </c>
      <c r="G192" s="104">
        <v>0.91</v>
      </c>
      <c r="H192" s="104">
        <v>0.91</v>
      </c>
    </row>
    <row r="193" spans="1:8">
      <c r="A193" t="s">
        <v>5077</v>
      </c>
      <c r="B193" t="s">
        <v>4663</v>
      </c>
      <c r="C193" t="s">
        <v>4082</v>
      </c>
      <c r="D193" t="s">
        <v>5014</v>
      </c>
      <c r="E193" t="s">
        <v>57</v>
      </c>
      <c r="F193"/>
      <c r="G193"/>
      <c r="H193"/>
    </row>
    <row r="194" spans="1:8">
      <c r="A194" t="s">
        <v>5077</v>
      </c>
      <c r="B194" t="s">
        <v>4570</v>
      </c>
      <c r="C194" t="s">
        <v>5059</v>
      </c>
      <c r="D194" t="s">
        <v>5025</v>
      </c>
      <c r="E194" t="s">
        <v>57</v>
      </c>
      <c r="F194" s="104">
        <v>0.91</v>
      </c>
      <c r="G194" s="104">
        <v>0.91</v>
      </c>
      <c r="H194" s="104">
        <v>0.83</v>
      </c>
    </row>
    <row r="195" spans="1:8">
      <c r="A195" t="s">
        <v>5077</v>
      </c>
      <c r="B195" t="s">
        <v>4570</v>
      </c>
      <c r="C195" t="s">
        <v>4082</v>
      </c>
      <c r="D195" t="s">
        <v>5026</v>
      </c>
      <c r="E195" t="s">
        <v>57</v>
      </c>
      <c r="F195" s="104">
        <v>0.83</v>
      </c>
      <c r="G195" s="104">
        <v>0.83</v>
      </c>
      <c r="H195"/>
    </row>
    <row r="196" spans="1:8">
      <c r="A196" t="s">
        <v>5077</v>
      </c>
      <c r="B196" t="s">
        <v>4570</v>
      </c>
      <c r="C196" t="s">
        <v>4930</v>
      </c>
      <c r="D196" t="s">
        <v>5027</v>
      </c>
      <c r="E196" t="s">
        <v>57</v>
      </c>
      <c r="F196"/>
      <c r="G196"/>
      <c r="H196"/>
    </row>
    <row r="197" spans="1:8">
      <c r="A197" t="s">
        <v>5077</v>
      </c>
      <c r="B197" t="s">
        <v>4570</v>
      </c>
      <c r="C197" t="s">
        <v>4754</v>
      </c>
      <c r="D197" t="s">
        <v>5028</v>
      </c>
      <c r="E197" t="s">
        <v>57</v>
      </c>
      <c r="F197"/>
      <c r="G197"/>
      <c r="H197"/>
    </row>
    <row r="198" spans="1:8">
      <c r="A198" t="s">
        <v>5077</v>
      </c>
      <c r="B198" t="s">
        <v>4570</v>
      </c>
      <c r="C198" t="s">
        <v>4883</v>
      </c>
      <c r="D198" t="s">
        <v>5029</v>
      </c>
      <c r="E198" t="s">
        <v>57</v>
      </c>
      <c r="F198"/>
      <c r="G198"/>
      <c r="H198"/>
    </row>
    <row r="199" spans="1:8">
      <c r="A199" t="s">
        <v>5077</v>
      </c>
      <c r="B199" t="s">
        <v>4570</v>
      </c>
      <c r="C199" t="s">
        <v>4920</v>
      </c>
      <c r="D199" t="s">
        <v>5030</v>
      </c>
      <c r="E199" t="s">
        <v>57</v>
      </c>
      <c r="F199"/>
      <c r="G199"/>
      <c r="H199"/>
    </row>
    <row r="200" spans="1:8">
      <c r="A200" t="s">
        <v>5077</v>
      </c>
      <c r="B200" t="s">
        <v>4570</v>
      </c>
      <c r="C200" t="s">
        <v>4937</v>
      </c>
      <c r="D200" t="s">
        <v>5031</v>
      </c>
      <c r="E200" t="s">
        <v>57</v>
      </c>
      <c r="F200"/>
      <c r="G200"/>
      <c r="H200"/>
    </row>
    <row r="201" spans="1:8">
      <c r="A201" t="s">
        <v>5077</v>
      </c>
      <c r="B201" t="s">
        <v>4717</v>
      </c>
      <c r="C201" t="s">
        <v>5059</v>
      </c>
      <c r="D201" t="s">
        <v>5032</v>
      </c>
      <c r="E201" t="s">
        <v>57</v>
      </c>
      <c r="F201" s="104">
        <v>0.77</v>
      </c>
      <c r="G201" s="104">
        <v>0.77</v>
      </c>
      <c r="H201" s="104">
        <v>0.77</v>
      </c>
    </row>
    <row r="202" spans="1:8">
      <c r="A202" t="s">
        <v>5077</v>
      </c>
      <c r="B202" t="s">
        <v>4556</v>
      </c>
      <c r="C202" t="s">
        <v>5059</v>
      </c>
      <c r="D202" t="s">
        <v>5033</v>
      </c>
      <c r="E202" t="s">
        <v>57</v>
      </c>
      <c r="F202" s="104">
        <v>0.77</v>
      </c>
      <c r="G202" s="104">
        <v>0.77</v>
      </c>
      <c r="H202" s="104">
        <v>0.91</v>
      </c>
    </row>
    <row r="203" spans="1:8">
      <c r="A203" t="s">
        <v>5077</v>
      </c>
      <c r="B203" t="s">
        <v>4089</v>
      </c>
      <c r="C203" t="s">
        <v>4082</v>
      </c>
      <c r="D203" t="s">
        <v>5034</v>
      </c>
      <c r="E203" t="s">
        <v>57</v>
      </c>
      <c r="F203" s="104">
        <v>0.91</v>
      </c>
      <c r="G203" s="104">
        <v>0.91</v>
      </c>
      <c r="H203"/>
    </row>
    <row r="204" spans="1:8">
      <c r="A204" t="s">
        <v>5077</v>
      </c>
      <c r="B204" t="s">
        <v>4089</v>
      </c>
      <c r="C204" t="s">
        <v>4549</v>
      </c>
      <c r="D204" t="s">
        <v>5035</v>
      </c>
      <c r="E204" t="s">
        <v>57</v>
      </c>
      <c r="F204" s="104">
        <v>0.91</v>
      </c>
      <c r="G204" s="104">
        <v>0.91</v>
      </c>
      <c r="H204"/>
    </row>
    <row r="205" spans="1:8">
      <c r="A205" t="s">
        <v>5077</v>
      </c>
      <c r="B205" t="s">
        <v>4089</v>
      </c>
      <c r="C205" t="s">
        <v>4898</v>
      </c>
      <c r="D205" t="s">
        <v>5036</v>
      </c>
      <c r="E205" t="s">
        <v>57</v>
      </c>
      <c r="F205"/>
      <c r="G205"/>
      <c r="H205"/>
    </row>
    <row r="206" spans="1:8">
      <c r="A206" t="s">
        <v>5077</v>
      </c>
      <c r="B206" t="s">
        <v>4089</v>
      </c>
      <c r="C206" t="s">
        <v>4095</v>
      </c>
      <c r="D206" t="s">
        <v>5037</v>
      </c>
      <c r="E206" t="s">
        <v>57</v>
      </c>
      <c r="F206"/>
      <c r="G206"/>
      <c r="H206"/>
    </row>
    <row r="207" spans="1:8">
      <c r="A207" t="s">
        <v>5077</v>
      </c>
      <c r="B207" t="s">
        <v>4562</v>
      </c>
      <c r="C207" t="s">
        <v>4561</v>
      </c>
      <c r="D207" t="s">
        <v>5038</v>
      </c>
      <c r="E207" t="s">
        <v>57</v>
      </c>
      <c r="F207" s="104">
        <v>0.4</v>
      </c>
      <c r="G207" s="104">
        <v>0.4</v>
      </c>
      <c r="H207" s="104">
        <v>0.77</v>
      </c>
    </row>
    <row r="208" spans="1:8">
      <c r="A208" t="s">
        <v>5077</v>
      </c>
      <c r="B208" t="s">
        <v>4562</v>
      </c>
      <c r="C208" t="s">
        <v>4817</v>
      </c>
      <c r="D208" t="s">
        <v>5039</v>
      </c>
      <c r="E208" t="s">
        <v>57</v>
      </c>
      <c r="F208" s="104">
        <v>0.77</v>
      </c>
      <c r="G208" s="104">
        <v>0.77</v>
      </c>
      <c r="H208"/>
    </row>
    <row r="209" spans="1:8">
      <c r="A209" t="s">
        <v>5077</v>
      </c>
      <c r="B209" t="s">
        <v>4562</v>
      </c>
      <c r="C209" t="s">
        <v>4791</v>
      </c>
      <c r="D209" t="s">
        <v>5040</v>
      </c>
      <c r="E209" t="s">
        <v>57</v>
      </c>
      <c r="F209"/>
      <c r="G209"/>
      <c r="H209"/>
    </row>
    <row r="210" spans="1:8">
      <c r="A210" t="s">
        <v>5075</v>
      </c>
      <c r="C210" t="s">
        <v>4418</v>
      </c>
      <c r="D210" t="s">
        <v>4989</v>
      </c>
      <c r="E210" t="s">
        <v>59</v>
      </c>
      <c r="F210"/>
      <c r="G210"/>
      <c r="H210"/>
    </row>
    <row r="211" spans="1:8">
      <c r="A211" t="s">
        <v>5075</v>
      </c>
      <c r="C211" t="s">
        <v>4106</v>
      </c>
      <c r="D211" t="s">
        <v>4990</v>
      </c>
      <c r="E211" t="s">
        <v>59</v>
      </c>
      <c r="F211" s="104">
        <v>1</v>
      </c>
      <c r="G211" s="104">
        <v>1</v>
      </c>
      <c r="H211" s="104">
        <v>1</v>
      </c>
    </row>
    <row r="212" spans="1:8">
      <c r="A212" t="s">
        <v>5075</v>
      </c>
      <c r="C212" t="s">
        <v>4082</v>
      </c>
      <c r="D212" t="s">
        <v>4991</v>
      </c>
      <c r="E212" t="s">
        <v>59</v>
      </c>
      <c r="F212" s="104">
        <v>1</v>
      </c>
      <c r="G212" s="104">
        <v>1</v>
      </c>
      <c r="H212" s="104">
        <v>1</v>
      </c>
    </row>
    <row r="213" spans="1:8">
      <c r="A213" t="s">
        <v>5075</v>
      </c>
      <c r="B213" t="s">
        <v>4078</v>
      </c>
      <c r="C213" t="s">
        <v>5057</v>
      </c>
      <c r="D213" t="s">
        <v>4997</v>
      </c>
      <c r="E213" t="s">
        <v>59</v>
      </c>
      <c r="F213" s="104">
        <v>1</v>
      </c>
      <c r="G213" s="104">
        <v>1</v>
      </c>
      <c r="H213" s="104">
        <v>1</v>
      </c>
    </row>
    <row r="214" spans="1:8">
      <c r="A214" t="s">
        <v>5075</v>
      </c>
      <c r="B214" t="s">
        <v>4078</v>
      </c>
      <c r="C214" t="s">
        <v>4497</v>
      </c>
      <c r="D214" t="s">
        <v>4998</v>
      </c>
      <c r="E214" t="s">
        <v>59</v>
      </c>
      <c r="F214" s="104">
        <v>1</v>
      </c>
      <c r="G214" s="104">
        <v>1</v>
      </c>
      <c r="H214" s="104">
        <v>1</v>
      </c>
    </row>
    <row r="215" spans="1:8">
      <c r="A215" t="s">
        <v>5075</v>
      </c>
      <c r="C215" t="s">
        <v>4267</v>
      </c>
      <c r="D215" t="s">
        <v>4992</v>
      </c>
      <c r="E215" t="s">
        <v>59</v>
      </c>
      <c r="F215" s="104">
        <v>1</v>
      </c>
      <c r="G215" s="104">
        <v>1</v>
      </c>
      <c r="H215"/>
    </row>
    <row r="216" spans="1:8">
      <c r="A216" t="s">
        <v>5075</v>
      </c>
      <c r="C216" t="s">
        <v>5058</v>
      </c>
      <c r="D216" t="s">
        <v>5076</v>
      </c>
      <c r="E216" t="s">
        <v>59</v>
      </c>
      <c r="F216"/>
      <c r="G216"/>
      <c r="H216"/>
    </row>
    <row r="217" spans="1:8">
      <c r="A217" t="s">
        <v>5075</v>
      </c>
      <c r="C217" t="s">
        <v>4113</v>
      </c>
      <c r="D217" t="s">
        <v>4994</v>
      </c>
      <c r="E217" t="s">
        <v>59</v>
      </c>
      <c r="F217" s="104">
        <v>1</v>
      </c>
      <c r="G217" s="104">
        <v>1</v>
      </c>
      <c r="H217" s="104">
        <v>1</v>
      </c>
    </row>
    <row r="218" spans="1:8">
      <c r="A218" t="s">
        <v>5075</v>
      </c>
      <c r="C218" t="s">
        <v>4333</v>
      </c>
      <c r="D218" t="s">
        <v>4995</v>
      </c>
      <c r="E218" t="s">
        <v>59</v>
      </c>
      <c r="F218" s="104">
        <v>1</v>
      </c>
      <c r="G218" s="104">
        <v>1</v>
      </c>
      <c r="H218" s="104">
        <v>1</v>
      </c>
    </row>
    <row r="219" spans="1:8">
      <c r="A219" t="s">
        <v>5075</v>
      </c>
      <c r="C219" t="s">
        <v>4095</v>
      </c>
      <c r="D219" t="s">
        <v>4996</v>
      </c>
      <c r="E219" t="s">
        <v>59</v>
      </c>
      <c r="F219" s="104">
        <v>1</v>
      </c>
      <c r="G219" s="104">
        <v>1</v>
      </c>
      <c r="H219"/>
    </row>
    <row r="220" spans="1:8">
      <c r="A220" t="s">
        <v>5075</v>
      </c>
      <c r="B220" t="s">
        <v>4304</v>
      </c>
      <c r="C220" t="s">
        <v>4106</v>
      </c>
      <c r="D220" t="s">
        <v>4999</v>
      </c>
      <c r="E220" t="s">
        <v>59</v>
      </c>
      <c r="F220" s="104">
        <v>1</v>
      </c>
      <c r="G220" s="104">
        <v>1</v>
      </c>
      <c r="H220" s="104">
        <v>1</v>
      </c>
    </row>
    <row r="221" spans="1:8">
      <c r="A221" t="s">
        <v>5075</v>
      </c>
      <c r="B221" t="s">
        <v>4304</v>
      </c>
      <c r="C221" t="s">
        <v>4082</v>
      </c>
      <c r="D221" t="s">
        <v>5000</v>
      </c>
      <c r="E221" t="s">
        <v>59</v>
      </c>
      <c r="F221" s="104">
        <v>1</v>
      </c>
      <c r="G221" s="104">
        <v>1</v>
      </c>
      <c r="H221" s="104">
        <v>1</v>
      </c>
    </row>
    <row r="222" spans="1:8">
      <c r="A222" t="s">
        <v>5075</v>
      </c>
      <c r="B222" t="s">
        <v>4304</v>
      </c>
      <c r="C222" t="s">
        <v>4428</v>
      </c>
      <c r="D222" t="s">
        <v>5001</v>
      </c>
      <c r="E222" t="s">
        <v>59</v>
      </c>
      <c r="F222" s="104">
        <v>1</v>
      </c>
      <c r="G222" s="104">
        <v>1</v>
      </c>
      <c r="H222"/>
    </row>
    <row r="223" spans="1:8">
      <c r="A223" t="s">
        <v>5075</v>
      </c>
      <c r="B223" t="s">
        <v>4304</v>
      </c>
      <c r="C223" t="s">
        <v>4387</v>
      </c>
      <c r="D223" t="s">
        <v>5002</v>
      </c>
      <c r="E223" t="s">
        <v>59</v>
      </c>
      <c r="F223" s="104">
        <v>1</v>
      </c>
      <c r="G223" s="104">
        <v>1</v>
      </c>
      <c r="H223"/>
    </row>
    <row r="224" spans="1:8">
      <c r="A224" t="s">
        <v>5075</v>
      </c>
      <c r="B224" t="s">
        <v>4304</v>
      </c>
      <c r="C224" t="s">
        <v>4338</v>
      </c>
      <c r="D224" t="s">
        <v>5003</v>
      </c>
      <c r="E224" t="s">
        <v>59</v>
      </c>
      <c r="F224" s="104">
        <v>1</v>
      </c>
      <c r="G224" s="104">
        <v>1</v>
      </c>
      <c r="H224" s="104">
        <v>1</v>
      </c>
    </row>
    <row r="225" spans="1:8">
      <c r="A225" t="s">
        <v>5075</v>
      </c>
      <c r="B225" t="s">
        <v>4304</v>
      </c>
      <c r="C225" t="s">
        <v>4113</v>
      </c>
      <c r="D225" t="s">
        <v>5004</v>
      </c>
      <c r="E225" t="s">
        <v>59</v>
      </c>
      <c r="F225" s="104">
        <v>1</v>
      </c>
      <c r="G225" s="104">
        <v>1</v>
      </c>
      <c r="H225" s="104">
        <v>1</v>
      </c>
    </row>
    <row r="226" spans="1:8">
      <c r="A226" t="s">
        <v>5075</v>
      </c>
      <c r="B226" t="s">
        <v>4304</v>
      </c>
      <c r="C226" t="s">
        <v>4312</v>
      </c>
      <c r="D226" t="s">
        <v>5005</v>
      </c>
      <c r="E226" t="s">
        <v>59</v>
      </c>
      <c r="F226" s="104">
        <v>1</v>
      </c>
      <c r="G226" s="104">
        <v>1</v>
      </c>
      <c r="H226" s="104">
        <v>1</v>
      </c>
    </row>
    <row r="227" spans="1:8">
      <c r="A227" t="s">
        <v>5075</v>
      </c>
      <c r="B227" t="s">
        <v>4304</v>
      </c>
      <c r="C227" t="s">
        <v>4361</v>
      </c>
      <c r="D227" t="s">
        <v>5006</v>
      </c>
      <c r="E227" t="s">
        <v>59</v>
      </c>
      <c r="F227" s="104">
        <v>1</v>
      </c>
      <c r="G227" s="104">
        <v>1</v>
      </c>
      <c r="H227"/>
    </row>
    <row r="228" spans="1:8">
      <c r="A228" t="s">
        <v>5075</v>
      </c>
      <c r="B228" t="s">
        <v>4304</v>
      </c>
      <c r="C228" t="s">
        <v>4459</v>
      </c>
      <c r="D228" t="s">
        <v>5007</v>
      </c>
      <c r="E228" t="s">
        <v>59</v>
      </c>
      <c r="F228" s="104">
        <v>1</v>
      </c>
      <c r="G228" s="104">
        <v>1</v>
      </c>
      <c r="H228" s="104">
        <v>1</v>
      </c>
    </row>
    <row r="229" spans="1:8">
      <c r="A229" t="s">
        <v>5075</v>
      </c>
      <c r="B229" t="s">
        <v>4304</v>
      </c>
      <c r="C229" t="s">
        <v>4095</v>
      </c>
      <c r="D229" t="s">
        <v>5008</v>
      </c>
      <c r="E229" t="s">
        <v>59</v>
      </c>
      <c r="F229" s="104">
        <v>1</v>
      </c>
      <c r="G229" s="104">
        <v>1</v>
      </c>
      <c r="H229" s="104">
        <v>1</v>
      </c>
    </row>
    <row r="230" spans="1:8">
      <c r="A230" t="s">
        <v>5075</v>
      </c>
      <c r="B230" t="s">
        <v>4304</v>
      </c>
      <c r="C230" t="s">
        <v>4317</v>
      </c>
      <c r="D230" t="s">
        <v>5009</v>
      </c>
      <c r="E230" t="s">
        <v>59</v>
      </c>
      <c r="F230" s="104">
        <v>1</v>
      </c>
      <c r="G230" s="104">
        <v>1</v>
      </c>
      <c r="H230"/>
    </row>
    <row r="231" spans="1:8">
      <c r="A231" t="s">
        <v>5077</v>
      </c>
      <c r="B231" t="s">
        <v>4523</v>
      </c>
      <c r="C231" t="s">
        <v>5059</v>
      </c>
      <c r="D231" t="s">
        <v>5011</v>
      </c>
      <c r="E231" t="s">
        <v>59</v>
      </c>
      <c r="F231" s="104">
        <v>0.91</v>
      </c>
      <c r="G231" s="104">
        <v>0.91</v>
      </c>
      <c r="H231" s="104">
        <v>0.77</v>
      </c>
    </row>
    <row r="232" spans="1:8">
      <c r="A232" t="s">
        <v>5077</v>
      </c>
      <c r="B232" t="s">
        <v>4523</v>
      </c>
      <c r="C232" t="s">
        <v>4418</v>
      </c>
      <c r="D232" t="s">
        <v>5010</v>
      </c>
      <c r="E232" t="s">
        <v>59</v>
      </c>
      <c r="F232" s="104">
        <v>0.77</v>
      </c>
      <c r="G232" s="104">
        <v>0.77</v>
      </c>
      <c r="H232" s="104">
        <v>0.77</v>
      </c>
    </row>
    <row r="233" spans="1:8">
      <c r="A233" t="s">
        <v>5077</v>
      </c>
      <c r="B233" t="s">
        <v>4523</v>
      </c>
      <c r="C233" t="s">
        <v>4771</v>
      </c>
      <c r="D233" t="s">
        <v>5012</v>
      </c>
      <c r="E233" t="s">
        <v>59</v>
      </c>
      <c r="F233"/>
      <c r="G233"/>
      <c r="H233"/>
    </row>
    <row r="234" spans="1:8">
      <c r="A234" t="s">
        <v>5077</v>
      </c>
      <c r="B234" t="s">
        <v>4523</v>
      </c>
      <c r="C234" t="s">
        <v>4696</v>
      </c>
      <c r="D234" t="s">
        <v>5015</v>
      </c>
      <c r="E234" t="s">
        <v>59</v>
      </c>
      <c r="F234" s="104">
        <v>0.77</v>
      </c>
      <c r="G234" s="104">
        <v>0.77</v>
      </c>
      <c r="H234" s="104">
        <v>0.85</v>
      </c>
    </row>
    <row r="235" spans="1:8">
      <c r="A235" t="s">
        <v>5077</v>
      </c>
      <c r="B235" t="s">
        <v>4523</v>
      </c>
      <c r="C235" t="s">
        <v>4766</v>
      </c>
      <c r="D235" t="s">
        <v>5016</v>
      </c>
      <c r="E235" t="s">
        <v>59</v>
      </c>
      <c r="F235" s="104">
        <v>0.85</v>
      </c>
      <c r="G235" s="104">
        <v>0.85</v>
      </c>
      <c r="H235" s="104">
        <v>0.77</v>
      </c>
    </row>
    <row r="236" spans="1:8">
      <c r="A236" t="s">
        <v>5077</v>
      </c>
      <c r="B236" t="s">
        <v>4523</v>
      </c>
      <c r="C236" t="s">
        <v>4712</v>
      </c>
      <c r="D236" t="s">
        <v>5017</v>
      </c>
      <c r="E236" t="s">
        <v>59</v>
      </c>
      <c r="F236" s="104">
        <v>0.77</v>
      </c>
      <c r="G236" s="104">
        <v>0.77</v>
      </c>
      <c r="H236" s="104">
        <v>0.77</v>
      </c>
    </row>
    <row r="237" spans="1:8">
      <c r="A237" t="s">
        <v>5077</v>
      </c>
      <c r="B237" t="s">
        <v>4523</v>
      </c>
      <c r="C237" t="s">
        <v>5061</v>
      </c>
      <c r="D237" t="s">
        <v>5018</v>
      </c>
      <c r="E237" t="s">
        <v>59</v>
      </c>
      <c r="F237" s="104">
        <v>0.77</v>
      </c>
      <c r="G237" s="104">
        <v>0.77</v>
      </c>
      <c r="H237" s="104">
        <v>0.91</v>
      </c>
    </row>
    <row r="238" spans="1:8">
      <c r="A238" t="s">
        <v>5077</v>
      </c>
      <c r="B238" t="s">
        <v>4529</v>
      </c>
      <c r="C238" t="s">
        <v>4082</v>
      </c>
      <c r="D238" t="s">
        <v>5013</v>
      </c>
      <c r="E238" t="s">
        <v>59</v>
      </c>
      <c r="F238"/>
      <c r="G238"/>
      <c r="H238"/>
    </row>
    <row r="239" spans="1:8">
      <c r="A239" t="s">
        <v>5077</v>
      </c>
      <c r="B239" t="s">
        <v>4580</v>
      </c>
      <c r="C239" t="s">
        <v>4622</v>
      </c>
      <c r="D239" t="s">
        <v>5019</v>
      </c>
      <c r="E239" t="s">
        <v>59</v>
      </c>
      <c r="F239" s="104">
        <v>0.91</v>
      </c>
      <c r="G239" s="104">
        <v>0.91</v>
      </c>
      <c r="H239" s="104">
        <v>0.91</v>
      </c>
    </row>
    <row r="240" spans="1:8">
      <c r="A240" t="s">
        <v>5077</v>
      </c>
      <c r="B240" t="s">
        <v>4580</v>
      </c>
      <c r="C240" t="s">
        <v>4589</v>
      </c>
      <c r="D240" t="s">
        <v>5020</v>
      </c>
      <c r="E240" t="s">
        <v>59</v>
      </c>
      <c r="F240" s="104">
        <v>0.91</v>
      </c>
      <c r="G240" s="104">
        <v>0.91</v>
      </c>
      <c r="H240" s="104">
        <v>0.91</v>
      </c>
    </row>
    <row r="241" spans="1:8">
      <c r="A241" t="s">
        <v>5077</v>
      </c>
      <c r="B241" t="s">
        <v>4580</v>
      </c>
      <c r="C241" t="s">
        <v>4082</v>
      </c>
      <c r="D241" t="s">
        <v>5021</v>
      </c>
      <c r="E241" t="s">
        <v>59</v>
      </c>
      <c r="F241" s="104">
        <v>0.91</v>
      </c>
      <c r="G241" s="104">
        <v>0.91</v>
      </c>
      <c r="H241" s="104">
        <v>0.91</v>
      </c>
    </row>
    <row r="242" spans="1:8">
      <c r="A242" t="s">
        <v>5077</v>
      </c>
      <c r="B242" t="s">
        <v>4580</v>
      </c>
      <c r="C242" t="s">
        <v>4595</v>
      </c>
      <c r="D242" t="s">
        <v>5022</v>
      </c>
      <c r="E242" t="s">
        <v>59</v>
      </c>
      <c r="F242" s="104">
        <v>0.91</v>
      </c>
      <c r="G242" s="104">
        <v>0.91</v>
      </c>
      <c r="H242" s="104">
        <v>0.91</v>
      </c>
    </row>
    <row r="243" spans="1:8">
      <c r="A243" t="s">
        <v>5077</v>
      </c>
      <c r="B243" t="s">
        <v>4580</v>
      </c>
      <c r="C243" t="s">
        <v>4615</v>
      </c>
      <c r="D243" t="s">
        <v>5023</v>
      </c>
      <c r="E243" t="s">
        <v>59</v>
      </c>
      <c r="F243" s="104">
        <v>0.91</v>
      </c>
      <c r="G243" s="104">
        <v>0.91</v>
      </c>
      <c r="H243" s="104">
        <v>0.91</v>
      </c>
    </row>
    <row r="244" spans="1:8">
      <c r="A244" t="s">
        <v>5077</v>
      </c>
      <c r="B244" t="s">
        <v>4580</v>
      </c>
      <c r="C244" t="s">
        <v>4606</v>
      </c>
      <c r="D244" t="s">
        <v>5024</v>
      </c>
      <c r="E244" t="s">
        <v>59</v>
      </c>
      <c r="F244" s="104">
        <v>0.91</v>
      </c>
      <c r="G244" s="104">
        <v>0.91</v>
      </c>
      <c r="H244" s="104">
        <v>0.91</v>
      </c>
    </row>
    <row r="245" spans="1:8">
      <c r="A245" t="s">
        <v>5077</v>
      </c>
      <c r="B245" t="s">
        <v>4663</v>
      </c>
      <c r="C245" t="s">
        <v>4082</v>
      </c>
      <c r="D245" t="s">
        <v>5014</v>
      </c>
      <c r="E245" t="s">
        <v>59</v>
      </c>
      <c r="F245"/>
      <c r="G245"/>
      <c r="H245"/>
    </row>
    <row r="246" spans="1:8">
      <c r="A246" t="s">
        <v>5077</v>
      </c>
      <c r="B246" t="s">
        <v>4570</v>
      </c>
      <c r="C246" t="s">
        <v>5059</v>
      </c>
      <c r="D246" t="s">
        <v>5025</v>
      </c>
      <c r="E246" t="s">
        <v>59</v>
      </c>
      <c r="F246" s="104">
        <v>0.91</v>
      </c>
      <c r="G246" s="104">
        <v>0.91</v>
      </c>
      <c r="H246" s="104">
        <v>0.83</v>
      </c>
    </row>
    <row r="247" spans="1:8">
      <c r="A247" t="s">
        <v>5077</v>
      </c>
      <c r="B247" t="s">
        <v>4570</v>
      </c>
      <c r="C247" t="s">
        <v>4082</v>
      </c>
      <c r="D247" t="s">
        <v>5026</v>
      </c>
      <c r="E247" t="s">
        <v>59</v>
      </c>
      <c r="F247" s="104">
        <v>0.83</v>
      </c>
      <c r="G247" s="104">
        <v>0.83</v>
      </c>
      <c r="H247"/>
    </row>
    <row r="248" spans="1:8">
      <c r="A248" t="s">
        <v>5077</v>
      </c>
      <c r="B248" t="s">
        <v>4570</v>
      </c>
      <c r="C248" t="s">
        <v>4930</v>
      </c>
      <c r="D248" t="s">
        <v>5027</v>
      </c>
      <c r="E248" t="s">
        <v>59</v>
      </c>
      <c r="F248"/>
      <c r="G248"/>
      <c r="H248"/>
    </row>
    <row r="249" spans="1:8">
      <c r="A249" t="s">
        <v>5077</v>
      </c>
      <c r="B249" t="s">
        <v>4570</v>
      </c>
      <c r="C249" t="s">
        <v>4754</v>
      </c>
      <c r="D249" t="s">
        <v>5028</v>
      </c>
      <c r="E249" t="s">
        <v>59</v>
      </c>
      <c r="F249"/>
      <c r="G249"/>
      <c r="H249"/>
    </row>
    <row r="250" spans="1:8">
      <c r="A250" t="s">
        <v>5077</v>
      </c>
      <c r="B250" t="s">
        <v>4570</v>
      </c>
      <c r="C250" t="s">
        <v>4883</v>
      </c>
      <c r="D250" t="s">
        <v>5029</v>
      </c>
      <c r="E250" t="s">
        <v>59</v>
      </c>
      <c r="F250"/>
      <c r="G250"/>
      <c r="H250"/>
    </row>
    <row r="251" spans="1:8">
      <c r="A251" t="s">
        <v>5077</v>
      </c>
      <c r="B251" t="s">
        <v>4570</v>
      </c>
      <c r="C251" t="s">
        <v>4920</v>
      </c>
      <c r="D251" t="s">
        <v>5030</v>
      </c>
      <c r="E251" t="s">
        <v>59</v>
      </c>
      <c r="F251"/>
      <c r="G251"/>
      <c r="H251"/>
    </row>
    <row r="252" spans="1:8">
      <c r="A252" t="s">
        <v>5077</v>
      </c>
      <c r="B252" t="s">
        <v>4570</v>
      </c>
      <c r="C252" t="s">
        <v>4937</v>
      </c>
      <c r="D252" t="s">
        <v>5031</v>
      </c>
      <c r="E252" t="s">
        <v>59</v>
      </c>
      <c r="F252"/>
      <c r="G252"/>
      <c r="H252"/>
    </row>
    <row r="253" spans="1:8">
      <c r="A253" t="s">
        <v>5077</v>
      </c>
      <c r="B253" t="s">
        <v>4717</v>
      </c>
      <c r="C253" t="s">
        <v>5059</v>
      </c>
      <c r="D253" t="s">
        <v>5032</v>
      </c>
      <c r="E253" t="s">
        <v>59</v>
      </c>
      <c r="F253" s="104">
        <v>0.77</v>
      </c>
      <c r="G253" s="104">
        <v>0.77</v>
      </c>
      <c r="H253" s="104">
        <v>0.77</v>
      </c>
    </row>
    <row r="254" spans="1:8">
      <c r="A254" t="s">
        <v>5077</v>
      </c>
      <c r="B254" t="s">
        <v>4556</v>
      </c>
      <c r="C254" t="s">
        <v>5059</v>
      </c>
      <c r="D254" t="s">
        <v>5033</v>
      </c>
      <c r="E254" t="s">
        <v>59</v>
      </c>
      <c r="F254" s="104">
        <v>0.77</v>
      </c>
      <c r="G254" s="104">
        <v>0.77</v>
      </c>
      <c r="H254" s="104">
        <v>0.91</v>
      </c>
    </row>
    <row r="255" spans="1:8">
      <c r="A255" t="s">
        <v>5077</v>
      </c>
      <c r="B255" t="s">
        <v>4089</v>
      </c>
      <c r="C255" t="s">
        <v>4082</v>
      </c>
      <c r="D255" t="s">
        <v>5034</v>
      </c>
      <c r="E255" t="s">
        <v>59</v>
      </c>
      <c r="F255" s="104">
        <v>0.91</v>
      </c>
      <c r="G255" s="104">
        <v>0.91</v>
      </c>
      <c r="H255"/>
    </row>
    <row r="256" spans="1:8">
      <c r="A256" t="s">
        <v>5077</v>
      </c>
      <c r="B256" t="s">
        <v>4089</v>
      </c>
      <c r="C256" t="s">
        <v>4549</v>
      </c>
      <c r="D256" t="s">
        <v>5035</v>
      </c>
      <c r="E256" t="s">
        <v>59</v>
      </c>
      <c r="F256" s="104">
        <v>0.91</v>
      </c>
      <c r="G256" s="104">
        <v>0.91</v>
      </c>
      <c r="H256"/>
    </row>
    <row r="257" spans="1:8">
      <c r="A257" t="s">
        <v>5077</v>
      </c>
      <c r="B257" t="s">
        <v>4089</v>
      </c>
      <c r="C257" t="s">
        <v>4898</v>
      </c>
      <c r="D257" t="s">
        <v>5036</v>
      </c>
      <c r="E257" t="s">
        <v>59</v>
      </c>
      <c r="F257"/>
      <c r="G257"/>
      <c r="H257"/>
    </row>
    <row r="258" spans="1:8">
      <c r="A258" t="s">
        <v>5077</v>
      </c>
      <c r="B258" t="s">
        <v>4089</v>
      </c>
      <c r="C258" t="s">
        <v>4095</v>
      </c>
      <c r="D258" t="s">
        <v>5037</v>
      </c>
      <c r="E258" t="s">
        <v>59</v>
      </c>
      <c r="F258"/>
      <c r="G258"/>
      <c r="H258"/>
    </row>
    <row r="259" spans="1:8">
      <c r="A259" t="s">
        <v>5077</v>
      </c>
      <c r="B259" t="s">
        <v>4562</v>
      </c>
      <c r="C259" t="s">
        <v>4561</v>
      </c>
      <c r="D259" t="s">
        <v>5038</v>
      </c>
      <c r="E259" t="s">
        <v>59</v>
      </c>
      <c r="F259" s="104">
        <v>0.4</v>
      </c>
      <c r="G259" s="104">
        <v>0.4</v>
      </c>
      <c r="H259" s="104">
        <v>0.77</v>
      </c>
    </row>
    <row r="260" spans="1:8">
      <c r="A260" t="s">
        <v>5077</v>
      </c>
      <c r="B260" t="s">
        <v>4562</v>
      </c>
      <c r="C260" t="s">
        <v>4817</v>
      </c>
      <c r="D260" t="s">
        <v>5039</v>
      </c>
      <c r="E260" t="s">
        <v>59</v>
      </c>
      <c r="F260" s="104">
        <v>0.77</v>
      </c>
      <c r="G260" s="104">
        <v>0.77</v>
      </c>
      <c r="H260"/>
    </row>
    <row r="261" spans="1:8">
      <c r="A261" t="s">
        <v>5077</v>
      </c>
      <c r="B261" t="s">
        <v>4562</v>
      </c>
      <c r="C261" t="s">
        <v>4791</v>
      </c>
      <c r="D261" t="s">
        <v>5040</v>
      </c>
      <c r="E261" t="s">
        <v>59</v>
      </c>
      <c r="F261"/>
      <c r="G261"/>
      <c r="H261"/>
    </row>
    <row r="262" spans="1:8">
      <c r="A262" t="s">
        <v>5075</v>
      </c>
      <c r="C262" t="s">
        <v>4418</v>
      </c>
      <c r="D262" t="s">
        <v>4989</v>
      </c>
      <c r="E262" t="s">
        <v>120</v>
      </c>
      <c r="F262"/>
      <c r="G262"/>
      <c r="H262"/>
    </row>
    <row r="263" spans="1:8">
      <c r="A263" t="s">
        <v>5075</v>
      </c>
      <c r="C263" t="s">
        <v>4106</v>
      </c>
      <c r="D263" t="s">
        <v>4990</v>
      </c>
      <c r="E263" t="s">
        <v>120</v>
      </c>
      <c r="F263" s="104">
        <v>1</v>
      </c>
      <c r="G263" s="104">
        <v>1</v>
      </c>
      <c r="H263" s="104">
        <v>1</v>
      </c>
    </row>
    <row r="264" spans="1:8">
      <c r="A264" t="s">
        <v>5075</v>
      </c>
      <c r="C264" t="s">
        <v>4082</v>
      </c>
      <c r="D264" t="s">
        <v>4991</v>
      </c>
      <c r="E264" t="s">
        <v>120</v>
      </c>
      <c r="F264" s="104">
        <v>1</v>
      </c>
      <c r="G264" s="104">
        <v>1</v>
      </c>
      <c r="H264" s="104">
        <v>1</v>
      </c>
    </row>
    <row r="265" spans="1:8">
      <c r="A265" t="s">
        <v>5075</v>
      </c>
      <c r="B265" t="s">
        <v>4078</v>
      </c>
      <c r="C265" t="s">
        <v>5057</v>
      </c>
      <c r="D265" t="s">
        <v>4997</v>
      </c>
      <c r="E265" t="s">
        <v>120</v>
      </c>
      <c r="F265" s="104">
        <v>1</v>
      </c>
      <c r="G265" s="104">
        <v>1</v>
      </c>
      <c r="H265" s="104">
        <v>1</v>
      </c>
    </row>
    <row r="266" spans="1:8">
      <c r="A266" t="s">
        <v>5075</v>
      </c>
      <c r="B266" t="s">
        <v>4078</v>
      </c>
      <c r="C266" t="s">
        <v>4497</v>
      </c>
      <c r="D266" t="s">
        <v>4998</v>
      </c>
      <c r="E266" t="s">
        <v>120</v>
      </c>
      <c r="F266" s="104">
        <v>1</v>
      </c>
      <c r="G266" s="104">
        <v>1</v>
      </c>
      <c r="H266" s="104">
        <v>1</v>
      </c>
    </row>
    <row r="267" spans="1:8">
      <c r="A267" t="s">
        <v>5075</v>
      </c>
      <c r="C267" t="s">
        <v>4267</v>
      </c>
      <c r="D267" t="s">
        <v>4992</v>
      </c>
      <c r="E267" t="s">
        <v>120</v>
      </c>
      <c r="F267" s="104">
        <v>1</v>
      </c>
      <c r="G267" s="104">
        <v>1</v>
      </c>
      <c r="H267"/>
    </row>
    <row r="268" spans="1:8">
      <c r="A268" t="s">
        <v>5075</v>
      </c>
      <c r="C268" t="s">
        <v>5058</v>
      </c>
      <c r="D268" t="s">
        <v>5076</v>
      </c>
      <c r="E268" t="s">
        <v>120</v>
      </c>
      <c r="F268"/>
      <c r="G268"/>
      <c r="H268"/>
    </row>
    <row r="269" spans="1:8">
      <c r="A269" t="s">
        <v>5075</v>
      </c>
      <c r="C269" t="s">
        <v>4113</v>
      </c>
      <c r="D269" t="s">
        <v>4994</v>
      </c>
      <c r="E269" t="s">
        <v>120</v>
      </c>
      <c r="F269" s="104">
        <v>1</v>
      </c>
      <c r="G269" s="104">
        <v>1</v>
      </c>
      <c r="H269" s="104">
        <v>1</v>
      </c>
    </row>
    <row r="270" spans="1:8">
      <c r="A270" t="s">
        <v>5075</v>
      </c>
      <c r="C270" t="s">
        <v>4333</v>
      </c>
      <c r="D270" t="s">
        <v>4995</v>
      </c>
      <c r="E270" t="s">
        <v>120</v>
      </c>
      <c r="F270" s="104">
        <v>1</v>
      </c>
      <c r="G270" s="104">
        <v>1</v>
      </c>
      <c r="H270" s="104">
        <v>1</v>
      </c>
    </row>
    <row r="271" spans="1:8">
      <c r="A271" t="s">
        <v>5075</v>
      </c>
      <c r="C271" t="s">
        <v>4095</v>
      </c>
      <c r="D271" t="s">
        <v>4996</v>
      </c>
      <c r="E271" t="s">
        <v>120</v>
      </c>
      <c r="F271" s="104">
        <v>1</v>
      </c>
      <c r="G271" s="104">
        <v>1</v>
      </c>
      <c r="H271"/>
    </row>
    <row r="272" spans="1:8">
      <c r="A272" t="s">
        <v>5075</v>
      </c>
      <c r="B272" t="s">
        <v>4304</v>
      </c>
      <c r="C272" t="s">
        <v>4106</v>
      </c>
      <c r="D272" t="s">
        <v>4999</v>
      </c>
      <c r="E272" t="s">
        <v>120</v>
      </c>
      <c r="F272" s="104">
        <v>1</v>
      </c>
      <c r="G272" s="104">
        <v>1</v>
      </c>
      <c r="H272" s="104">
        <v>1</v>
      </c>
    </row>
    <row r="273" spans="1:8">
      <c r="A273" t="s">
        <v>5075</v>
      </c>
      <c r="B273" t="s">
        <v>4304</v>
      </c>
      <c r="C273" t="s">
        <v>4082</v>
      </c>
      <c r="D273" t="s">
        <v>5000</v>
      </c>
      <c r="E273" t="s">
        <v>120</v>
      </c>
      <c r="F273" s="104">
        <v>1</v>
      </c>
      <c r="G273" s="104">
        <v>1</v>
      </c>
      <c r="H273" s="104">
        <v>1</v>
      </c>
    </row>
    <row r="274" spans="1:8">
      <c r="A274" t="s">
        <v>5075</v>
      </c>
      <c r="B274" t="s">
        <v>4304</v>
      </c>
      <c r="C274" t="s">
        <v>4428</v>
      </c>
      <c r="D274" t="s">
        <v>5001</v>
      </c>
      <c r="E274" t="s">
        <v>120</v>
      </c>
      <c r="F274" s="104">
        <v>1</v>
      </c>
      <c r="G274" s="104">
        <v>1</v>
      </c>
      <c r="H274"/>
    </row>
    <row r="275" spans="1:8">
      <c r="A275" t="s">
        <v>5075</v>
      </c>
      <c r="B275" t="s">
        <v>4304</v>
      </c>
      <c r="C275" t="s">
        <v>4387</v>
      </c>
      <c r="D275" t="s">
        <v>5002</v>
      </c>
      <c r="E275" t="s">
        <v>120</v>
      </c>
      <c r="F275" s="104">
        <v>1</v>
      </c>
      <c r="G275" s="104">
        <v>1</v>
      </c>
      <c r="H275"/>
    </row>
    <row r="276" spans="1:8">
      <c r="A276" t="s">
        <v>5075</v>
      </c>
      <c r="B276" t="s">
        <v>4304</v>
      </c>
      <c r="C276" t="s">
        <v>4338</v>
      </c>
      <c r="D276" t="s">
        <v>5003</v>
      </c>
      <c r="E276" t="s">
        <v>120</v>
      </c>
      <c r="F276" s="104">
        <v>1</v>
      </c>
      <c r="G276" s="104">
        <v>1</v>
      </c>
      <c r="H276" s="104">
        <v>1</v>
      </c>
    </row>
    <row r="277" spans="1:8">
      <c r="A277" t="s">
        <v>5075</v>
      </c>
      <c r="B277" t="s">
        <v>4304</v>
      </c>
      <c r="C277" t="s">
        <v>4113</v>
      </c>
      <c r="D277" t="s">
        <v>5004</v>
      </c>
      <c r="E277" t="s">
        <v>120</v>
      </c>
      <c r="F277" s="104">
        <v>1</v>
      </c>
      <c r="G277" s="104">
        <v>1</v>
      </c>
      <c r="H277" s="104">
        <v>1</v>
      </c>
    </row>
    <row r="278" spans="1:8">
      <c r="A278" t="s">
        <v>5075</v>
      </c>
      <c r="B278" t="s">
        <v>4304</v>
      </c>
      <c r="C278" t="s">
        <v>4312</v>
      </c>
      <c r="D278" t="s">
        <v>5005</v>
      </c>
      <c r="E278" t="s">
        <v>120</v>
      </c>
      <c r="F278" s="104">
        <v>1</v>
      </c>
      <c r="G278" s="104">
        <v>1</v>
      </c>
      <c r="H278" s="104">
        <v>1</v>
      </c>
    </row>
    <row r="279" spans="1:8">
      <c r="A279" t="s">
        <v>5075</v>
      </c>
      <c r="B279" t="s">
        <v>4304</v>
      </c>
      <c r="C279" t="s">
        <v>4361</v>
      </c>
      <c r="D279" t="s">
        <v>5006</v>
      </c>
      <c r="E279" t="s">
        <v>120</v>
      </c>
      <c r="F279" s="104">
        <v>1</v>
      </c>
      <c r="G279" s="104">
        <v>1</v>
      </c>
      <c r="H279"/>
    </row>
    <row r="280" spans="1:8">
      <c r="A280" t="s">
        <v>5075</v>
      </c>
      <c r="B280" t="s">
        <v>4304</v>
      </c>
      <c r="C280" t="s">
        <v>4459</v>
      </c>
      <c r="D280" t="s">
        <v>5007</v>
      </c>
      <c r="E280" t="s">
        <v>120</v>
      </c>
      <c r="F280" s="104">
        <v>1</v>
      </c>
      <c r="G280" s="104">
        <v>1</v>
      </c>
      <c r="H280" s="104">
        <v>1</v>
      </c>
    </row>
    <row r="281" spans="1:8">
      <c r="A281" t="s">
        <v>5075</v>
      </c>
      <c r="B281" t="s">
        <v>4304</v>
      </c>
      <c r="C281" t="s">
        <v>4095</v>
      </c>
      <c r="D281" t="s">
        <v>5008</v>
      </c>
      <c r="E281" t="s">
        <v>120</v>
      </c>
      <c r="F281" s="104">
        <v>1</v>
      </c>
      <c r="G281" s="104">
        <v>1</v>
      </c>
      <c r="H281" s="104">
        <v>1</v>
      </c>
    </row>
    <row r="282" spans="1:8">
      <c r="A282" t="s">
        <v>5075</v>
      </c>
      <c r="B282" t="s">
        <v>4304</v>
      </c>
      <c r="C282" t="s">
        <v>4317</v>
      </c>
      <c r="D282" t="s">
        <v>5009</v>
      </c>
      <c r="E282" t="s">
        <v>120</v>
      </c>
      <c r="F282" s="104">
        <v>1</v>
      </c>
      <c r="G282" s="104">
        <v>1</v>
      </c>
      <c r="H282"/>
    </row>
    <row r="283" spans="1:8">
      <c r="A283" t="s">
        <v>5077</v>
      </c>
      <c r="B283" t="s">
        <v>4523</v>
      </c>
      <c r="C283" t="s">
        <v>5059</v>
      </c>
      <c r="D283" t="s">
        <v>5011</v>
      </c>
      <c r="E283" t="s">
        <v>120</v>
      </c>
      <c r="F283" s="104">
        <v>0.91</v>
      </c>
      <c r="G283" s="104">
        <v>0.91</v>
      </c>
      <c r="H283" s="104">
        <v>0.77</v>
      </c>
    </row>
    <row r="284" spans="1:8">
      <c r="A284" t="s">
        <v>5077</v>
      </c>
      <c r="B284" t="s">
        <v>4523</v>
      </c>
      <c r="C284" t="s">
        <v>4418</v>
      </c>
      <c r="D284" t="s">
        <v>5010</v>
      </c>
      <c r="E284" t="s">
        <v>120</v>
      </c>
      <c r="F284" s="104">
        <v>0.77</v>
      </c>
      <c r="G284" s="104">
        <v>0.77</v>
      </c>
      <c r="H284" s="104">
        <v>0.77</v>
      </c>
    </row>
    <row r="285" spans="1:8">
      <c r="A285" t="s">
        <v>5077</v>
      </c>
      <c r="B285" t="s">
        <v>4523</v>
      </c>
      <c r="C285" t="s">
        <v>4771</v>
      </c>
      <c r="D285" t="s">
        <v>5012</v>
      </c>
      <c r="E285" t="s">
        <v>120</v>
      </c>
      <c r="F285"/>
      <c r="G285"/>
      <c r="H285"/>
    </row>
    <row r="286" spans="1:8">
      <c r="A286" t="s">
        <v>5077</v>
      </c>
      <c r="B286" t="s">
        <v>4523</v>
      </c>
      <c r="C286" t="s">
        <v>4696</v>
      </c>
      <c r="D286" t="s">
        <v>5015</v>
      </c>
      <c r="E286" t="s">
        <v>120</v>
      </c>
      <c r="F286" s="104">
        <v>0.77</v>
      </c>
      <c r="G286" s="104">
        <v>0.77</v>
      </c>
      <c r="H286" s="104">
        <v>0.85</v>
      </c>
    </row>
    <row r="287" spans="1:8">
      <c r="A287" t="s">
        <v>5077</v>
      </c>
      <c r="B287" t="s">
        <v>4523</v>
      </c>
      <c r="C287" t="s">
        <v>4766</v>
      </c>
      <c r="D287" t="s">
        <v>5016</v>
      </c>
      <c r="E287" t="s">
        <v>120</v>
      </c>
      <c r="F287" s="104">
        <v>0.85</v>
      </c>
      <c r="G287" s="104">
        <v>0.85</v>
      </c>
      <c r="H287" s="104">
        <v>0.77</v>
      </c>
    </row>
    <row r="288" spans="1:8">
      <c r="A288" t="s">
        <v>5077</v>
      </c>
      <c r="B288" t="s">
        <v>4523</v>
      </c>
      <c r="C288" t="s">
        <v>4712</v>
      </c>
      <c r="D288" t="s">
        <v>5017</v>
      </c>
      <c r="E288" t="s">
        <v>120</v>
      </c>
      <c r="F288" s="104">
        <v>0.77</v>
      </c>
      <c r="G288" s="104">
        <v>0.77</v>
      </c>
      <c r="H288" s="104">
        <v>0.77</v>
      </c>
    </row>
    <row r="289" spans="1:8">
      <c r="A289" t="s">
        <v>5077</v>
      </c>
      <c r="B289" t="s">
        <v>4523</v>
      </c>
      <c r="C289" t="s">
        <v>5061</v>
      </c>
      <c r="D289" t="s">
        <v>5018</v>
      </c>
      <c r="E289" t="s">
        <v>120</v>
      </c>
      <c r="F289" s="104">
        <v>0.77</v>
      </c>
      <c r="G289" s="104">
        <v>0.77</v>
      </c>
      <c r="H289" s="104">
        <v>0.91</v>
      </c>
    </row>
    <row r="290" spans="1:8">
      <c r="A290" t="s">
        <v>5077</v>
      </c>
      <c r="B290" t="s">
        <v>4529</v>
      </c>
      <c r="C290" t="s">
        <v>4082</v>
      </c>
      <c r="D290" t="s">
        <v>5013</v>
      </c>
      <c r="E290" t="s">
        <v>120</v>
      </c>
      <c r="F290"/>
      <c r="G290"/>
      <c r="H290"/>
    </row>
    <row r="291" spans="1:8">
      <c r="A291" t="s">
        <v>5077</v>
      </c>
      <c r="B291" t="s">
        <v>4580</v>
      </c>
      <c r="C291" t="s">
        <v>4622</v>
      </c>
      <c r="D291" t="s">
        <v>5019</v>
      </c>
      <c r="E291" t="s">
        <v>120</v>
      </c>
      <c r="F291" s="104">
        <v>0.91</v>
      </c>
      <c r="G291" s="104">
        <v>0.91</v>
      </c>
      <c r="H291" s="104">
        <v>0.91</v>
      </c>
    </row>
    <row r="292" spans="1:8">
      <c r="A292" t="s">
        <v>5077</v>
      </c>
      <c r="B292" t="s">
        <v>4580</v>
      </c>
      <c r="C292" t="s">
        <v>4589</v>
      </c>
      <c r="D292" t="s">
        <v>5020</v>
      </c>
      <c r="E292" t="s">
        <v>120</v>
      </c>
      <c r="F292" s="104">
        <v>0.91</v>
      </c>
      <c r="G292" s="104">
        <v>0.91</v>
      </c>
      <c r="H292" s="104">
        <v>0.91</v>
      </c>
    </row>
    <row r="293" spans="1:8">
      <c r="A293" t="s">
        <v>5077</v>
      </c>
      <c r="B293" t="s">
        <v>4580</v>
      </c>
      <c r="C293" t="s">
        <v>4082</v>
      </c>
      <c r="D293" t="s">
        <v>5021</v>
      </c>
      <c r="E293" t="s">
        <v>120</v>
      </c>
      <c r="F293" s="104">
        <v>0.91</v>
      </c>
      <c r="G293" s="104">
        <v>0.91</v>
      </c>
      <c r="H293" s="104">
        <v>0.91</v>
      </c>
    </row>
    <row r="294" spans="1:8">
      <c r="A294" t="s">
        <v>5077</v>
      </c>
      <c r="B294" t="s">
        <v>4580</v>
      </c>
      <c r="C294" t="s">
        <v>4595</v>
      </c>
      <c r="D294" t="s">
        <v>5022</v>
      </c>
      <c r="E294" t="s">
        <v>120</v>
      </c>
      <c r="F294" s="104">
        <v>0.91</v>
      </c>
      <c r="G294" s="104">
        <v>0.91</v>
      </c>
      <c r="H294" s="104">
        <v>0.91</v>
      </c>
    </row>
    <row r="295" spans="1:8">
      <c r="A295" t="s">
        <v>5077</v>
      </c>
      <c r="B295" t="s">
        <v>4580</v>
      </c>
      <c r="C295" t="s">
        <v>4615</v>
      </c>
      <c r="D295" t="s">
        <v>5023</v>
      </c>
      <c r="E295" t="s">
        <v>120</v>
      </c>
      <c r="F295" s="104">
        <v>0.91</v>
      </c>
      <c r="G295" s="104">
        <v>0.91</v>
      </c>
      <c r="H295" s="104">
        <v>0.91</v>
      </c>
    </row>
    <row r="296" spans="1:8">
      <c r="A296" t="s">
        <v>5077</v>
      </c>
      <c r="B296" t="s">
        <v>4580</v>
      </c>
      <c r="C296" t="s">
        <v>4606</v>
      </c>
      <c r="D296" t="s">
        <v>5024</v>
      </c>
      <c r="E296" t="s">
        <v>120</v>
      </c>
      <c r="F296" s="104">
        <v>0.91</v>
      </c>
      <c r="G296" s="104">
        <v>0.91</v>
      </c>
      <c r="H296" s="104">
        <v>0.91</v>
      </c>
    </row>
    <row r="297" spans="1:8">
      <c r="A297" t="s">
        <v>5077</v>
      </c>
      <c r="B297" t="s">
        <v>4663</v>
      </c>
      <c r="C297" t="s">
        <v>4082</v>
      </c>
      <c r="D297" t="s">
        <v>5014</v>
      </c>
      <c r="E297" t="s">
        <v>120</v>
      </c>
      <c r="F297"/>
      <c r="G297"/>
      <c r="H297"/>
    </row>
    <row r="298" spans="1:8">
      <c r="A298" t="s">
        <v>5077</v>
      </c>
      <c r="B298" t="s">
        <v>4570</v>
      </c>
      <c r="C298" t="s">
        <v>5059</v>
      </c>
      <c r="D298" t="s">
        <v>5025</v>
      </c>
      <c r="E298" t="s">
        <v>120</v>
      </c>
      <c r="F298" s="104">
        <v>0.91</v>
      </c>
      <c r="G298" s="104">
        <v>0.91</v>
      </c>
      <c r="H298" s="104">
        <v>0.83</v>
      </c>
    </row>
    <row r="299" spans="1:8">
      <c r="A299" t="s">
        <v>5077</v>
      </c>
      <c r="B299" t="s">
        <v>4570</v>
      </c>
      <c r="C299" t="s">
        <v>4082</v>
      </c>
      <c r="D299" t="s">
        <v>5026</v>
      </c>
      <c r="E299" t="s">
        <v>120</v>
      </c>
      <c r="F299" s="104">
        <v>0.83</v>
      </c>
      <c r="G299" s="104">
        <v>0.83</v>
      </c>
      <c r="H299"/>
    </row>
    <row r="300" spans="1:8">
      <c r="A300" t="s">
        <v>5077</v>
      </c>
      <c r="B300" t="s">
        <v>4570</v>
      </c>
      <c r="C300" t="s">
        <v>4930</v>
      </c>
      <c r="D300" t="s">
        <v>5027</v>
      </c>
      <c r="E300" t="s">
        <v>120</v>
      </c>
      <c r="F300"/>
      <c r="G300"/>
      <c r="H300"/>
    </row>
    <row r="301" spans="1:8">
      <c r="A301" t="s">
        <v>5077</v>
      </c>
      <c r="B301" t="s">
        <v>4570</v>
      </c>
      <c r="C301" t="s">
        <v>4754</v>
      </c>
      <c r="D301" t="s">
        <v>5028</v>
      </c>
      <c r="E301" t="s">
        <v>120</v>
      </c>
      <c r="F301"/>
      <c r="G301"/>
      <c r="H301"/>
    </row>
    <row r="302" spans="1:8">
      <c r="A302" t="s">
        <v>5077</v>
      </c>
      <c r="B302" t="s">
        <v>4570</v>
      </c>
      <c r="C302" t="s">
        <v>4883</v>
      </c>
      <c r="D302" t="s">
        <v>5029</v>
      </c>
      <c r="E302" t="s">
        <v>120</v>
      </c>
      <c r="F302"/>
      <c r="G302"/>
      <c r="H302"/>
    </row>
    <row r="303" spans="1:8">
      <c r="A303" t="s">
        <v>5077</v>
      </c>
      <c r="B303" t="s">
        <v>4570</v>
      </c>
      <c r="C303" t="s">
        <v>4920</v>
      </c>
      <c r="D303" t="s">
        <v>5030</v>
      </c>
      <c r="E303" t="s">
        <v>120</v>
      </c>
      <c r="F303"/>
      <c r="G303"/>
      <c r="H303"/>
    </row>
    <row r="304" spans="1:8">
      <c r="A304" t="s">
        <v>5077</v>
      </c>
      <c r="B304" t="s">
        <v>4570</v>
      </c>
      <c r="C304" t="s">
        <v>4937</v>
      </c>
      <c r="D304" t="s">
        <v>5031</v>
      </c>
      <c r="E304" t="s">
        <v>120</v>
      </c>
      <c r="F304"/>
      <c r="G304"/>
      <c r="H304"/>
    </row>
    <row r="305" spans="1:8">
      <c r="A305" t="s">
        <v>5077</v>
      </c>
      <c r="B305" t="s">
        <v>4717</v>
      </c>
      <c r="C305" t="s">
        <v>5059</v>
      </c>
      <c r="D305" t="s">
        <v>5032</v>
      </c>
      <c r="E305" t="s">
        <v>120</v>
      </c>
      <c r="F305" s="104">
        <v>0.77</v>
      </c>
      <c r="G305" s="104">
        <v>0.77</v>
      </c>
      <c r="H305" s="104">
        <v>0.77</v>
      </c>
    </row>
    <row r="306" spans="1:8">
      <c r="A306" t="s">
        <v>5077</v>
      </c>
      <c r="B306" t="s">
        <v>4556</v>
      </c>
      <c r="C306" t="s">
        <v>5059</v>
      </c>
      <c r="D306" t="s">
        <v>5033</v>
      </c>
      <c r="E306" t="s">
        <v>120</v>
      </c>
      <c r="F306" s="104">
        <v>0.77</v>
      </c>
      <c r="G306" s="104">
        <v>0.77</v>
      </c>
      <c r="H306" s="104">
        <v>0.91</v>
      </c>
    </row>
    <row r="307" spans="1:8">
      <c r="A307" t="s">
        <v>5077</v>
      </c>
      <c r="B307" t="s">
        <v>4089</v>
      </c>
      <c r="C307" t="s">
        <v>4082</v>
      </c>
      <c r="D307" t="s">
        <v>5034</v>
      </c>
      <c r="E307" t="s">
        <v>120</v>
      </c>
      <c r="F307" s="104">
        <v>0.91</v>
      </c>
      <c r="G307" s="104">
        <v>0.91</v>
      </c>
      <c r="H307"/>
    </row>
    <row r="308" spans="1:8">
      <c r="A308" t="s">
        <v>5077</v>
      </c>
      <c r="B308" t="s">
        <v>4089</v>
      </c>
      <c r="C308" t="s">
        <v>4549</v>
      </c>
      <c r="D308" t="s">
        <v>5035</v>
      </c>
      <c r="E308" t="s">
        <v>120</v>
      </c>
      <c r="F308" s="104">
        <v>0.91</v>
      </c>
      <c r="G308" s="104">
        <v>0.91</v>
      </c>
      <c r="H308"/>
    </row>
    <row r="309" spans="1:8">
      <c r="A309" t="s">
        <v>5077</v>
      </c>
      <c r="B309" t="s">
        <v>4089</v>
      </c>
      <c r="C309" t="s">
        <v>4898</v>
      </c>
      <c r="D309" t="s">
        <v>5036</v>
      </c>
      <c r="E309" t="s">
        <v>120</v>
      </c>
      <c r="F309"/>
      <c r="G309"/>
      <c r="H309"/>
    </row>
    <row r="310" spans="1:8">
      <c r="A310" t="s">
        <v>5077</v>
      </c>
      <c r="B310" t="s">
        <v>4089</v>
      </c>
      <c r="C310" t="s">
        <v>4095</v>
      </c>
      <c r="D310" t="s">
        <v>5037</v>
      </c>
      <c r="E310" t="s">
        <v>120</v>
      </c>
      <c r="F310"/>
      <c r="G310"/>
      <c r="H310"/>
    </row>
    <row r="311" spans="1:8">
      <c r="A311" t="s">
        <v>5077</v>
      </c>
      <c r="B311" t="s">
        <v>4562</v>
      </c>
      <c r="C311" t="s">
        <v>4561</v>
      </c>
      <c r="D311" t="s">
        <v>5038</v>
      </c>
      <c r="E311" t="s">
        <v>120</v>
      </c>
      <c r="F311" s="104">
        <v>0.4</v>
      </c>
      <c r="G311" s="104">
        <v>0.4</v>
      </c>
      <c r="H311" s="104">
        <v>0.77</v>
      </c>
    </row>
    <row r="312" spans="1:8">
      <c r="A312" t="s">
        <v>5077</v>
      </c>
      <c r="B312" t="s">
        <v>4562</v>
      </c>
      <c r="C312" t="s">
        <v>4817</v>
      </c>
      <c r="D312" t="s">
        <v>5039</v>
      </c>
      <c r="E312" t="s">
        <v>120</v>
      </c>
      <c r="F312" s="104">
        <v>0.77</v>
      </c>
      <c r="G312" s="104">
        <v>0.77</v>
      </c>
      <c r="H312"/>
    </row>
    <row r="313" spans="1:8">
      <c r="A313" t="s">
        <v>5077</v>
      </c>
      <c r="B313" t="s">
        <v>4562</v>
      </c>
      <c r="C313" t="s">
        <v>4791</v>
      </c>
      <c r="D313" t="s">
        <v>5040</v>
      </c>
      <c r="E313" t="s">
        <v>120</v>
      </c>
      <c r="F313"/>
      <c r="G313"/>
      <c r="H313"/>
    </row>
    <row r="314" spans="1:8">
      <c r="A314" t="s">
        <v>5075</v>
      </c>
      <c r="C314" t="s">
        <v>4418</v>
      </c>
      <c r="D314" t="s">
        <v>4989</v>
      </c>
      <c r="E314" t="s">
        <v>61</v>
      </c>
      <c r="F314"/>
      <c r="G314"/>
      <c r="H314"/>
    </row>
    <row r="315" spans="1:8">
      <c r="A315" t="s">
        <v>5075</v>
      </c>
      <c r="C315" t="s">
        <v>4106</v>
      </c>
      <c r="D315" t="s">
        <v>4990</v>
      </c>
      <c r="E315" t="s">
        <v>61</v>
      </c>
      <c r="F315" s="104">
        <v>1</v>
      </c>
      <c r="G315" s="104">
        <v>1</v>
      </c>
      <c r="H315" s="104">
        <v>1</v>
      </c>
    </row>
    <row r="316" spans="1:8">
      <c r="A316" t="s">
        <v>5075</v>
      </c>
      <c r="C316" t="s">
        <v>4082</v>
      </c>
      <c r="D316" t="s">
        <v>4991</v>
      </c>
      <c r="E316" t="s">
        <v>61</v>
      </c>
      <c r="F316" s="104">
        <v>1</v>
      </c>
      <c r="G316" s="104">
        <v>1</v>
      </c>
      <c r="H316" s="104">
        <v>1</v>
      </c>
    </row>
    <row r="317" spans="1:8">
      <c r="A317" t="s">
        <v>5075</v>
      </c>
      <c r="B317" t="s">
        <v>4078</v>
      </c>
      <c r="C317" t="s">
        <v>5057</v>
      </c>
      <c r="D317" t="s">
        <v>4997</v>
      </c>
      <c r="E317" t="s">
        <v>61</v>
      </c>
      <c r="F317" s="104">
        <v>1</v>
      </c>
      <c r="G317" s="104">
        <v>1</v>
      </c>
      <c r="H317" s="104">
        <v>1</v>
      </c>
    </row>
    <row r="318" spans="1:8">
      <c r="A318" t="s">
        <v>5075</v>
      </c>
      <c r="B318" t="s">
        <v>4078</v>
      </c>
      <c r="C318" t="s">
        <v>4497</v>
      </c>
      <c r="D318" t="s">
        <v>4998</v>
      </c>
      <c r="E318" t="s">
        <v>61</v>
      </c>
      <c r="F318" s="104">
        <v>1</v>
      </c>
      <c r="G318" s="104">
        <v>1</v>
      </c>
      <c r="H318" s="104">
        <v>1</v>
      </c>
    </row>
    <row r="319" spans="1:8">
      <c r="A319" t="s">
        <v>5075</v>
      </c>
      <c r="C319" t="s">
        <v>4267</v>
      </c>
      <c r="D319" t="s">
        <v>4992</v>
      </c>
      <c r="E319" t="s">
        <v>61</v>
      </c>
      <c r="F319" s="104">
        <v>1</v>
      </c>
      <c r="G319" s="104">
        <v>1</v>
      </c>
      <c r="H319"/>
    </row>
    <row r="320" spans="1:8">
      <c r="A320" t="s">
        <v>5075</v>
      </c>
      <c r="C320" t="s">
        <v>5058</v>
      </c>
      <c r="D320" t="s">
        <v>5076</v>
      </c>
      <c r="E320" t="s">
        <v>61</v>
      </c>
      <c r="F320"/>
      <c r="G320"/>
      <c r="H320"/>
    </row>
    <row r="321" spans="1:8">
      <c r="A321" t="s">
        <v>5075</v>
      </c>
      <c r="C321" t="s">
        <v>4113</v>
      </c>
      <c r="D321" t="s">
        <v>4994</v>
      </c>
      <c r="E321" t="s">
        <v>61</v>
      </c>
      <c r="F321" s="104">
        <v>1</v>
      </c>
      <c r="G321" s="104">
        <v>1</v>
      </c>
      <c r="H321" s="104">
        <v>1</v>
      </c>
    </row>
    <row r="322" spans="1:8">
      <c r="A322" t="s">
        <v>5075</v>
      </c>
      <c r="C322" t="s">
        <v>4333</v>
      </c>
      <c r="D322" t="s">
        <v>4995</v>
      </c>
      <c r="E322" t="s">
        <v>61</v>
      </c>
      <c r="F322" s="104">
        <v>1</v>
      </c>
      <c r="G322" s="104">
        <v>1</v>
      </c>
      <c r="H322" s="104">
        <v>1</v>
      </c>
    </row>
    <row r="323" spans="1:8">
      <c r="A323" t="s">
        <v>5075</v>
      </c>
      <c r="C323" t="s">
        <v>4095</v>
      </c>
      <c r="D323" t="s">
        <v>4996</v>
      </c>
      <c r="E323" t="s">
        <v>61</v>
      </c>
      <c r="F323" s="104">
        <v>1</v>
      </c>
      <c r="G323" s="104">
        <v>1</v>
      </c>
      <c r="H323"/>
    </row>
    <row r="324" spans="1:8">
      <c r="A324" t="s">
        <v>5075</v>
      </c>
      <c r="B324" t="s">
        <v>4304</v>
      </c>
      <c r="C324" t="s">
        <v>4106</v>
      </c>
      <c r="D324" t="s">
        <v>4999</v>
      </c>
      <c r="E324" t="s">
        <v>61</v>
      </c>
      <c r="F324" s="104">
        <v>1</v>
      </c>
      <c r="G324" s="104">
        <v>1</v>
      </c>
      <c r="H324" s="104">
        <v>1</v>
      </c>
    </row>
    <row r="325" spans="1:8">
      <c r="A325" t="s">
        <v>5075</v>
      </c>
      <c r="B325" t="s">
        <v>4304</v>
      </c>
      <c r="C325" t="s">
        <v>4082</v>
      </c>
      <c r="D325" t="s">
        <v>5000</v>
      </c>
      <c r="E325" t="s">
        <v>61</v>
      </c>
      <c r="F325" s="104">
        <v>1</v>
      </c>
      <c r="G325" s="104">
        <v>1</v>
      </c>
      <c r="H325" s="104">
        <v>1</v>
      </c>
    </row>
    <row r="326" spans="1:8">
      <c r="A326" t="s">
        <v>5075</v>
      </c>
      <c r="B326" t="s">
        <v>4304</v>
      </c>
      <c r="C326" t="s">
        <v>4428</v>
      </c>
      <c r="D326" t="s">
        <v>5001</v>
      </c>
      <c r="E326" t="s">
        <v>61</v>
      </c>
      <c r="F326" s="104">
        <v>1</v>
      </c>
      <c r="G326" s="104">
        <v>1</v>
      </c>
      <c r="H326"/>
    </row>
    <row r="327" spans="1:8">
      <c r="A327" t="s">
        <v>5075</v>
      </c>
      <c r="B327" t="s">
        <v>4304</v>
      </c>
      <c r="C327" t="s">
        <v>4387</v>
      </c>
      <c r="D327" t="s">
        <v>5002</v>
      </c>
      <c r="E327" t="s">
        <v>61</v>
      </c>
      <c r="F327" s="104">
        <v>1</v>
      </c>
      <c r="G327" s="104">
        <v>1</v>
      </c>
      <c r="H327"/>
    </row>
    <row r="328" spans="1:8">
      <c r="A328" t="s">
        <v>5075</v>
      </c>
      <c r="B328" t="s">
        <v>4304</v>
      </c>
      <c r="C328" t="s">
        <v>4338</v>
      </c>
      <c r="D328" t="s">
        <v>5003</v>
      </c>
      <c r="E328" t="s">
        <v>61</v>
      </c>
      <c r="F328" s="104">
        <v>1</v>
      </c>
      <c r="G328" s="104">
        <v>1</v>
      </c>
      <c r="H328" s="104">
        <v>1</v>
      </c>
    </row>
    <row r="329" spans="1:8">
      <c r="A329" t="s">
        <v>5075</v>
      </c>
      <c r="B329" t="s">
        <v>4304</v>
      </c>
      <c r="C329" t="s">
        <v>4113</v>
      </c>
      <c r="D329" t="s">
        <v>5004</v>
      </c>
      <c r="E329" t="s">
        <v>61</v>
      </c>
      <c r="F329" s="104">
        <v>1</v>
      </c>
      <c r="G329" s="104">
        <v>1</v>
      </c>
      <c r="H329" s="104">
        <v>1</v>
      </c>
    </row>
    <row r="330" spans="1:8">
      <c r="A330" t="s">
        <v>5075</v>
      </c>
      <c r="B330" t="s">
        <v>4304</v>
      </c>
      <c r="C330" t="s">
        <v>4312</v>
      </c>
      <c r="D330" t="s">
        <v>5005</v>
      </c>
      <c r="E330" t="s">
        <v>61</v>
      </c>
      <c r="F330" s="104">
        <v>1</v>
      </c>
      <c r="G330" s="104">
        <v>1</v>
      </c>
      <c r="H330" s="104">
        <v>1</v>
      </c>
    </row>
    <row r="331" spans="1:8">
      <c r="A331" t="s">
        <v>5075</v>
      </c>
      <c r="B331" t="s">
        <v>4304</v>
      </c>
      <c r="C331" t="s">
        <v>4361</v>
      </c>
      <c r="D331" t="s">
        <v>5006</v>
      </c>
      <c r="E331" t="s">
        <v>61</v>
      </c>
      <c r="F331" s="104">
        <v>1</v>
      </c>
      <c r="G331" s="104">
        <v>1</v>
      </c>
      <c r="H331"/>
    </row>
    <row r="332" spans="1:8">
      <c r="A332" t="s">
        <v>5075</v>
      </c>
      <c r="B332" t="s">
        <v>4304</v>
      </c>
      <c r="C332" t="s">
        <v>4459</v>
      </c>
      <c r="D332" t="s">
        <v>5007</v>
      </c>
      <c r="E332" t="s">
        <v>61</v>
      </c>
      <c r="F332" s="104">
        <v>1</v>
      </c>
      <c r="G332" s="104">
        <v>1</v>
      </c>
      <c r="H332" s="104">
        <v>1</v>
      </c>
    </row>
    <row r="333" spans="1:8">
      <c r="A333" t="s">
        <v>5075</v>
      </c>
      <c r="B333" t="s">
        <v>4304</v>
      </c>
      <c r="C333" t="s">
        <v>4095</v>
      </c>
      <c r="D333" t="s">
        <v>5008</v>
      </c>
      <c r="E333" t="s">
        <v>61</v>
      </c>
      <c r="F333" s="104">
        <v>1</v>
      </c>
      <c r="G333" s="104">
        <v>1</v>
      </c>
      <c r="H333" s="104">
        <v>1</v>
      </c>
    </row>
    <row r="334" spans="1:8">
      <c r="A334" t="s">
        <v>5075</v>
      </c>
      <c r="B334" t="s">
        <v>4304</v>
      </c>
      <c r="C334" t="s">
        <v>4317</v>
      </c>
      <c r="D334" t="s">
        <v>5009</v>
      </c>
      <c r="E334" t="s">
        <v>61</v>
      </c>
      <c r="F334" s="104">
        <v>1</v>
      </c>
      <c r="G334" s="104">
        <v>1</v>
      </c>
      <c r="H334"/>
    </row>
    <row r="335" spans="1:8">
      <c r="A335" t="s">
        <v>5077</v>
      </c>
      <c r="B335" t="s">
        <v>4523</v>
      </c>
      <c r="C335" t="s">
        <v>5059</v>
      </c>
      <c r="D335" t="s">
        <v>5011</v>
      </c>
      <c r="E335" t="s">
        <v>61</v>
      </c>
      <c r="F335" s="104">
        <v>0.91</v>
      </c>
      <c r="G335" s="104">
        <v>0.91</v>
      </c>
      <c r="H335" s="104">
        <v>0.77</v>
      </c>
    </row>
    <row r="336" spans="1:8">
      <c r="A336" t="s">
        <v>5077</v>
      </c>
      <c r="B336" t="s">
        <v>4523</v>
      </c>
      <c r="C336" t="s">
        <v>4418</v>
      </c>
      <c r="D336" t="s">
        <v>5010</v>
      </c>
      <c r="E336" t="s">
        <v>61</v>
      </c>
      <c r="F336" s="104">
        <v>0.77</v>
      </c>
      <c r="G336" s="104">
        <v>0.77</v>
      </c>
      <c r="H336" s="104">
        <v>0.77</v>
      </c>
    </row>
    <row r="337" spans="1:8">
      <c r="A337" t="s">
        <v>5077</v>
      </c>
      <c r="B337" t="s">
        <v>4523</v>
      </c>
      <c r="C337" t="s">
        <v>4771</v>
      </c>
      <c r="D337" t="s">
        <v>5012</v>
      </c>
      <c r="E337" t="s">
        <v>61</v>
      </c>
      <c r="F337"/>
      <c r="G337"/>
      <c r="H337"/>
    </row>
    <row r="338" spans="1:8">
      <c r="A338" t="s">
        <v>5077</v>
      </c>
      <c r="B338" t="s">
        <v>4523</v>
      </c>
      <c r="C338" t="s">
        <v>4696</v>
      </c>
      <c r="D338" t="s">
        <v>5015</v>
      </c>
      <c r="E338" t="s">
        <v>61</v>
      </c>
      <c r="F338" s="104">
        <v>0.77</v>
      </c>
      <c r="G338" s="104">
        <v>0.77</v>
      </c>
      <c r="H338" s="104">
        <v>0.85</v>
      </c>
    </row>
    <row r="339" spans="1:8">
      <c r="A339" t="s">
        <v>5077</v>
      </c>
      <c r="B339" t="s">
        <v>4523</v>
      </c>
      <c r="C339" t="s">
        <v>4766</v>
      </c>
      <c r="D339" t="s">
        <v>5016</v>
      </c>
      <c r="E339" t="s">
        <v>61</v>
      </c>
      <c r="F339" s="104">
        <v>0.85</v>
      </c>
      <c r="G339" s="104">
        <v>0.85</v>
      </c>
      <c r="H339" s="104">
        <v>0.77</v>
      </c>
    </row>
    <row r="340" spans="1:8">
      <c r="A340" t="s">
        <v>5077</v>
      </c>
      <c r="B340" t="s">
        <v>4523</v>
      </c>
      <c r="C340" t="s">
        <v>4712</v>
      </c>
      <c r="D340" t="s">
        <v>5017</v>
      </c>
      <c r="E340" t="s">
        <v>61</v>
      </c>
      <c r="F340" s="104">
        <v>0.77</v>
      </c>
      <c r="G340" s="104">
        <v>0.77</v>
      </c>
      <c r="H340" s="104">
        <v>0.77</v>
      </c>
    </row>
    <row r="341" spans="1:8">
      <c r="A341" t="s">
        <v>5077</v>
      </c>
      <c r="B341" t="s">
        <v>4523</v>
      </c>
      <c r="C341" t="s">
        <v>5061</v>
      </c>
      <c r="D341" t="s">
        <v>5018</v>
      </c>
      <c r="E341" t="s">
        <v>61</v>
      </c>
      <c r="F341" s="104">
        <v>0.77</v>
      </c>
      <c r="G341" s="104">
        <v>0.77</v>
      </c>
      <c r="H341" s="104">
        <v>0.91</v>
      </c>
    </row>
    <row r="342" spans="1:8">
      <c r="A342" t="s">
        <v>5077</v>
      </c>
      <c r="B342" t="s">
        <v>4529</v>
      </c>
      <c r="C342" t="s">
        <v>4082</v>
      </c>
      <c r="D342" t="s">
        <v>5013</v>
      </c>
      <c r="E342" t="s">
        <v>61</v>
      </c>
      <c r="F342"/>
      <c r="G342"/>
      <c r="H342"/>
    </row>
    <row r="343" spans="1:8">
      <c r="A343" t="s">
        <v>5077</v>
      </c>
      <c r="B343" t="s">
        <v>4580</v>
      </c>
      <c r="C343" t="s">
        <v>4622</v>
      </c>
      <c r="D343" t="s">
        <v>5019</v>
      </c>
      <c r="E343" t="s">
        <v>61</v>
      </c>
      <c r="F343" s="104">
        <v>0.91</v>
      </c>
      <c r="G343" s="104">
        <v>0.91</v>
      </c>
      <c r="H343" s="104">
        <v>0.91</v>
      </c>
    </row>
    <row r="344" spans="1:8">
      <c r="A344" t="s">
        <v>5077</v>
      </c>
      <c r="B344" t="s">
        <v>4580</v>
      </c>
      <c r="C344" t="s">
        <v>4589</v>
      </c>
      <c r="D344" t="s">
        <v>5020</v>
      </c>
      <c r="E344" t="s">
        <v>61</v>
      </c>
      <c r="F344" s="104">
        <v>0.91</v>
      </c>
      <c r="G344" s="104">
        <v>0.91</v>
      </c>
      <c r="H344" s="104">
        <v>0.91</v>
      </c>
    </row>
    <row r="345" spans="1:8">
      <c r="A345" t="s">
        <v>5077</v>
      </c>
      <c r="B345" t="s">
        <v>4580</v>
      </c>
      <c r="C345" t="s">
        <v>4082</v>
      </c>
      <c r="D345" t="s">
        <v>5021</v>
      </c>
      <c r="E345" t="s">
        <v>61</v>
      </c>
      <c r="F345" s="104">
        <v>0.91</v>
      </c>
      <c r="G345" s="104">
        <v>0.91</v>
      </c>
      <c r="H345" s="104">
        <v>0.91</v>
      </c>
    </row>
    <row r="346" spans="1:8">
      <c r="A346" t="s">
        <v>5077</v>
      </c>
      <c r="B346" t="s">
        <v>4580</v>
      </c>
      <c r="C346" t="s">
        <v>4595</v>
      </c>
      <c r="D346" t="s">
        <v>5022</v>
      </c>
      <c r="E346" t="s">
        <v>61</v>
      </c>
      <c r="F346" s="104">
        <v>0.91</v>
      </c>
      <c r="G346" s="104">
        <v>0.91</v>
      </c>
      <c r="H346" s="104">
        <v>0.91</v>
      </c>
    </row>
    <row r="347" spans="1:8">
      <c r="A347" t="s">
        <v>5077</v>
      </c>
      <c r="B347" t="s">
        <v>4580</v>
      </c>
      <c r="C347" t="s">
        <v>4615</v>
      </c>
      <c r="D347" t="s">
        <v>5023</v>
      </c>
      <c r="E347" t="s">
        <v>61</v>
      </c>
      <c r="F347" s="104">
        <v>0.91</v>
      </c>
      <c r="G347" s="104">
        <v>0.91</v>
      </c>
      <c r="H347" s="104">
        <v>0.91</v>
      </c>
    </row>
    <row r="348" spans="1:8">
      <c r="A348" t="s">
        <v>5077</v>
      </c>
      <c r="B348" t="s">
        <v>4580</v>
      </c>
      <c r="C348" t="s">
        <v>4606</v>
      </c>
      <c r="D348" t="s">
        <v>5024</v>
      </c>
      <c r="E348" t="s">
        <v>61</v>
      </c>
      <c r="F348" s="104">
        <v>0.91</v>
      </c>
      <c r="G348" s="104">
        <v>0.91</v>
      </c>
      <c r="H348" s="104">
        <v>0.91</v>
      </c>
    </row>
    <row r="349" spans="1:8">
      <c r="A349" t="s">
        <v>5077</v>
      </c>
      <c r="B349" t="s">
        <v>4663</v>
      </c>
      <c r="C349" t="s">
        <v>4082</v>
      </c>
      <c r="D349" t="s">
        <v>5014</v>
      </c>
      <c r="E349" t="s">
        <v>61</v>
      </c>
      <c r="F349"/>
      <c r="G349"/>
      <c r="H349"/>
    </row>
    <row r="350" spans="1:8">
      <c r="A350" t="s">
        <v>5077</v>
      </c>
      <c r="B350" t="s">
        <v>4570</v>
      </c>
      <c r="C350" t="s">
        <v>5059</v>
      </c>
      <c r="D350" t="s">
        <v>5025</v>
      </c>
      <c r="E350" t="s">
        <v>61</v>
      </c>
      <c r="F350" s="104">
        <v>0.91</v>
      </c>
      <c r="G350" s="104">
        <v>0.91</v>
      </c>
      <c r="H350" s="104">
        <v>0.83</v>
      </c>
    </row>
    <row r="351" spans="1:8">
      <c r="A351" t="s">
        <v>5077</v>
      </c>
      <c r="B351" t="s">
        <v>4570</v>
      </c>
      <c r="C351" t="s">
        <v>4082</v>
      </c>
      <c r="D351" t="s">
        <v>5026</v>
      </c>
      <c r="E351" t="s">
        <v>61</v>
      </c>
      <c r="F351" s="104">
        <v>0.83</v>
      </c>
      <c r="G351" s="104">
        <v>0.83</v>
      </c>
      <c r="H351"/>
    </row>
    <row r="352" spans="1:8">
      <c r="A352" t="s">
        <v>5077</v>
      </c>
      <c r="B352" t="s">
        <v>4570</v>
      </c>
      <c r="C352" t="s">
        <v>4930</v>
      </c>
      <c r="D352" t="s">
        <v>5027</v>
      </c>
      <c r="E352" t="s">
        <v>61</v>
      </c>
      <c r="F352"/>
      <c r="G352"/>
      <c r="H352"/>
    </row>
    <row r="353" spans="1:8">
      <c r="A353" t="s">
        <v>5077</v>
      </c>
      <c r="B353" t="s">
        <v>4570</v>
      </c>
      <c r="C353" t="s">
        <v>4754</v>
      </c>
      <c r="D353" t="s">
        <v>5028</v>
      </c>
      <c r="E353" t="s">
        <v>61</v>
      </c>
      <c r="F353"/>
      <c r="G353"/>
      <c r="H353"/>
    </row>
    <row r="354" spans="1:8">
      <c r="A354" t="s">
        <v>5077</v>
      </c>
      <c r="B354" t="s">
        <v>4570</v>
      </c>
      <c r="C354" t="s">
        <v>4883</v>
      </c>
      <c r="D354" t="s">
        <v>5029</v>
      </c>
      <c r="E354" t="s">
        <v>61</v>
      </c>
      <c r="F354"/>
      <c r="G354"/>
      <c r="H354"/>
    </row>
    <row r="355" spans="1:8">
      <c r="A355" t="s">
        <v>5077</v>
      </c>
      <c r="B355" t="s">
        <v>4570</v>
      </c>
      <c r="C355" t="s">
        <v>4920</v>
      </c>
      <c r="D355" t="s">
        <v>5030</v>
      </c>
      <c r="E355" t="s">
        <v>61</v>
      </c>
      <c r="F355"/>
      <c r="G355"/>
      <c r="H355"/>
    </row>
    <row r="356" spans="1:8">
      <c r="A356" t="s">
        <v>5077</v>
      </c>
      <c r="B356" t="s">
        <v>4570</v>
      </c>
      <c r="C356" t="s">
        <v>4937</v>
      </c>
      <c r="D356" t="s">
        <v>5031</v>
      </c>
      <c r="E356" t="s">
        <v>61</v>
      </c>
      <c r="F356"/>
      <c r="G356"/>
      <c r="H356"/>
    </row>
    <row r="357" spans="1:8">
      <c r="A357" t="s">
        <v>5077</v>
      </c>
      <c r="B357" t="s">
        <v>4717</v>
      </c>
      <c r="C357" t="s">
        <v>5059</v>
      </c>
      <c r="D357" t="s">
        <v>5032</v>
      </c>
      <c r="E357" t="s">
        <v>61</v>
      </c>
      <c r="F357" s="104">
        <v>0.77</v>
      </c>
      <c r="G357" s="104">
        <v>0.77</v>
      </c>
      <c r="H357" s="104">
        <v>0.77</v>
      </c>
    </row>
    <row r="358" spans="1:8">
      <c r="A358" t="s">
        <v>5077</v>
      </c>
      <c r="B358" t="s">
        <v>4556</v>
      </c>
      <c r="C358" t="s">
        <v>5059</v>
      </c>
      <c r="D358" t="s">
        <v>5033</v>
      </c>
      <c r="E358" t="s">
        <v>61</v>
      </c>
      <c r="F358" s="104">
        <v>0.77</v>
      </c>
      <c r="G358" s="104">
        <v>0.77</v>
      </c>
      <c r="H358" s="104">
        <v>0.91</v>
      </c>
    </row>
    <row r="359" spans="1:8">
      <c r="A359" t="s">
        <v>5077</v>
      </c>
      <c r="B359" t="s">
        <v>4089</v>
      </c>
      <c r="C359" t="s">
        <v>4082</v>
      </c>
      <c r="D359" t="s">
        <v>5034</v>
      </c>
      <c r="E359" t="s">
        <v>61</v>
      </c>
      <c r="F359" s="104">
        <v>0.91</v>
      </c>
      <c r="G359" s="104">
        <v>0.91</v>
      </c>
      <c r="H359"/>
    </row>
    <row r="360" spans="1:8">
      <c r="A360" t="s">
        <v>5077</v>
      </c>
      <c r="B360" t="s">
        <v>4089</v>
      </c>
      <c r="C360" t="s">
        <v>4549</v>
      </c>
      <c r="D360" t="s">
        <v>5035</v>
      </c>
      <c r="E360" t="s">
        <v>61</v>
      </c>
      <c r="F360" s="104">
        <v>0.91</v>
      </c>
      <c r="G360" s="104">
        <v>0.91</v>
      </c>
      <c r="H360"/>
    </row>
    <row r="361" spans="1:8">
      <c r="A361" t="s">
        <v>5077</v>
      </c>
      <c r="B361" t="s">
        <v>4089</v>
      </c>
      <c r="C361" t="s">
        <v>4898</v>
      </c>
      <c r="D361" t="s">
        <v>5036</v>
      </c>
      <c r="E361" t="s">
        <v>61</v>
      </c>
      <c r="F361"/>
      <c r="G361"/>
      <c r="H361"/>
    </row>
    <row r="362" spans="1:8">
      <c r="A362" t="s">
        <v>5077</v>
      </c>
      <c r="B362" t="s">
        <v>4089</v>
      </c>
      <c r="C362" t="s">
        <v>4095</v>
      </c>
      <c r="D362" t="s">
        <v>5037</v>
      </c>
      <c r="E362" t="s">
        <v>61</v>
      </c>
      <c r="F362"/>
      <c r="G362"/>
      <c r="H362"/>
    </row>
    <row r="363" spans="1:8">
      <c r="A363" t="s">
        <v>5077</v>
      </c>
      <c r="B363" t="s">
        <v>4562</v>
      </c>
      <c r="C363" t="s">
        <v>4561</v>
      </c>
      <c r="D363" t="s">
        <v>5038</v>
      </c>
      <c r="E363" t="s">
        <v>61</v>
      </c>
      <c r="F363" s="104">
        <v>0.4</v>
      </c>
      <c r="G363" s="104">
        <v>0.4</v>
      </c>
      <c r="H363" s="104">
        <v>0.77</v>
      </c>
    </row>
    <row r="364" spans="1:8">
      <c r="A364" t="s">
        <v>5077</v>
      </c>
      <c r="B364" t="s">
        <v>4562</v>
      </c>
      <c r="C364" t="s">
        <v>4817</v>
      </c>
      <c r="D364" t="s">
        <v>5039</v>
      </c>
      <c r="E364" t="s">
        <v>61</v>
      </c>
      <c r="F364" s="104">
        <v>0.77</v>
      </c>
      <c r="G364" s="104">
        <v>0.77</v>
      </c>
      <c r="H364"/>
    </row>
    <row r="365" spans="1:8">
      <c r="A365" t="s">
        <v>5077</v>
      </c>
      <c r="B365" t="s">
        <v>4562</v>
      </c>
      <c r="C365" t="s">
        <v>4791</v>
      </c>
      <c r="D365" t="s">
        <v>5040</v>
      </c>
      <c r="E365" t="s">
        <v>61</v>
      </c>
      <c r="F365"/>
      <c r="G365"/>
      <c r="H365"/>
    </row>
    <row r="366" spans="1:8">
      <c r="A366" t="s">
        <v>5075</v>
      </c>
      <c r="C366" t="s">
        <v>4418</v>
      </c>
      <c r="D366" t="s">
        <v>4989</v>
      </c>
      <c r="E366" t="s">
        <v>62</v>
      </c>
      <c r="F366"/>
      <c r="G366"/>
      <c r="H366"/>
    </row>
    <row r="367" spans="1:8">
      <c r="A367" t="s">
        <v>5075</v>
      </c>
      <c r="C367" t="s">
        <v>4106</v>
      </c>
      <c r="D367" t="s">
        <v>4990</v>
      </c>
      <c r="E367" t="s">
        <v>62</v>
      </c>
      <c r="F367" s="104">
        <v>1</v>
      </c>
      <c r="G367" s="104">
        <v>1</v>
      </c>
      <c r="H367" s="104">
        <v>1</v>
      </c>
    </row>
    <row r="368" spans="1:8">
      <c r="A368" t="s">
        <v>5075</v>
      </c>
      <c r="C368" t="s">
        <v>4082</v>
      </c>
      <c r="D368" t="s">
        <v>4991</v>
      </c>
      <c r="E368" t="s">
        <v>62</v>
      </c>
      <c r="F368" s="104">
        <v>1</v>
      </c>
      <c r="G368" s="104">
        <v>1</v>
      </c>
      <c r="H368" s="104">
        <v>1</v>
      </c>
    </row>
    <row r="369" spans="1:8">
      <c r="A369" t="s">
        <v>5075</v>
      </c>
      <c r="B369" t="s">
        <v>4078</v>
      </c>
      <c r="C369" t="s">
        <v>5057</v>
      </c>
      <c r="D369" t="s">
        <v>4997</v>
      </c>
      <c r="E369" t="s">
        <v>62</v>
      </c>
      <c r="F369" s="104">
        <v>1</v>
      </c>
      <c r="G369" s="104">
        <v>1</v>
      </c>
      <c r="H369" s="104">
        <v>1</v>
      </c>
    </row>
    <row r="370" spans="1:8">
      <c r="A370" t="s">
        <v>5075</v>
      </c>
      <c r="B370" t="s">
        <v>4078</v>
      </c>
      <c r="C370" t="s">
        <v>4497</v>
      </c>
      <c r="D370" t="s">
        <v>4998</v>
      </c>
      <c r="E370" t="s">
        <v>62</v>
      </c>
      <c r="F370" s="104">
        <v>1</v>
      </c>
      <c r="G370" s="104">
        <v>1</v>
      </c>
      <c r="H370" s="104">
        <v>1</v>
      </c>
    </row>
    <row r="371" spans="1:8">
      <c r="A371" t="s">
        <v>5075</v>
      </c>
      <c r="C371" t="s">
        <v>4267</v>
      </c>
      <c r="D371" t="s">
        <v>4992</v>
      </c>
      <c r="E371" t="s">
        <v>62</v>
      </c>
      <c r="F371" s="104">
        <v>1</v>
      </c>
      <c r="G371" s="104">
        <v>1</v>
      </c>
      <c r="H371"/>
    </row>
    <row r="372" spans="1:8">
      <c r="A372" t="s">
        <v>5075</v>
      </c>
      <c r="C372" t="s">
        <v>5058</v>
      </c>
      <c r="D372" t="s">
        <v>5076</v>
      </c>
      <c r="E372" t="s">
        <v>62</v>
      </c>
      <c r="F372"/>
      <c r="G372"/>
      <c r="H372"/>
    </row>
    <row r="373" spans="1:8">
      <c r="A373" t="s">
        <v>5075</v>
      </c>
      <c r="C373" t="s">
        <v>4113</v>
      </c>
      <c r="D373" t="s">
        <v>4994</v>
      </c>
      <c r="E373" t="s">
        <v>62</v>
      </c>
      <c r="F373" s="104">
        <v>1</v>
      </c>
      <c r="G373" s="104">
        <v>1</v>
      </c>
      <c r="H373" s="104">
        <v>1</v>
      </c>
    </row>
    <row r="374" spans="1:8">
      <c r="A374" t="s">
        <v>5075</v>
      </c>
      <c r="C374" t="s">
        <v>4333</v>
      </c>
      <c r="D374" t="s">
        <v>4995</v>
      </c>
      <c r="E374" t="s">
        <v>62</v>
      </c>
      <c r="F374" s="104">
        <v>1</v>
      </c>
      <c r="G374" s="104">
        <v>1</v>
      </c>
      <c r="H374" s="104">
        <v>1</v>
      </c>
    </row>
    <row r="375" spans="1:8">
      <c r="A375" t="s">
        <v>5075</v>
      </c>
      <c r="C375" t="s">
        <v>4095</v>
      </c>
      <c r="D375" t="s">
        <v>4996</v>
      </c>
      <c r="E375" t="s">
        <v>62</v>
      </c>
      <c r="F375" s="104">
        <v>1</v>
      </c>
      <c r="G375" s="104">
        <v>1</v>
      </c>
      <c r="H375"/>
    </row>
    <row r="376" spans="1:8">
      <c r="A376" t="s">
        <v>5075</v>
      </c>
      <c r="B376" t="s">
        <v>4304</v>
      </c>
      <c r="C376" t="s">
        <v>4106</v>
      </c>
      <c r="D376" t="s">
        <v>4999</v>
      </c>
      <c r="E376" t="s">
        <v>62</v>
      </c>
      <c r="F376" s="104">
        <v>1</v>
      </c>
      <c r="G376" s="104">
        <v>1</v>
      </c>
      <c r="H376" s="104">
        <v>1</v>
      </c>
    </row>
    <row r="377" spans="1:8">
      <c r="A377" t="s">
        <v>5075</v>
      </c>
      <c r="B377" t="s">
        <v>4304</v>
      </c>
      <c r="C377" t="s">
        <v>4082</v>
      </c>
      <c r="D377" t="s">
        <v>5000</v>
      </c>
      <c r="E377" t="s">
        <v>62</v>
      </c>
      <c r="F377" s="104">
        <v>1</v>
      </c>
      <c r="G377" s="104">
        <v>1</v>
      </c>
      <c r="H377" s="104">
        <v>1</v>
      </c>
    </row>
    <row r="378" spans="1:8">
      <c r="A378" t="s">
        <v>5075</v>
      </c>
      <c r="B378" t="s">
        <v>4304</v>
      </c>
      <c r="C378" t="s">
        <v>4428</v>
      </c>
      <c r="D378" t="s">
        <v>5001</v>
      </c>
      <c r="E378" t="s">
        <v>62</v>
      </c>
      <c r="F378" s="104">
        <v>1</v>
      </c>
      <c r="G378" s="104">
        <v>1</v>
      </c>
      <c r="H378"/>
    </row>
    <row r="379" spans="1:8">
      <c r="A379" t="s">
        <v>5075</v>
      </c>
      <c r="B379" t="s">
        <v>4304</v>
      </c>
      <c r="C379" t="s">
        <v>4387</v>
      </c>
      <c r="D379" t="s">
        <v>5002</v>
      </c>
      <c r="E379" t="s">
        <v>62</v>
      </c>
      <c r="F379" s="104">
        <v>1</v>
      </c>
      <c r="G379" s="104">
        <v>1</v>
      </c>
      <c r="H379"/>
    </row>
    <row r="380" spans="1:8">
      <c r="A380" t="s">
        <v>5075</v>
      </c>
      <c r="B380" t="s">
        <v>4304</v>
      </c>
      <c r="C380" t="s">
        <v>4338</v>
      </c>
      <c r="D380" t="s">
        <v>5003</v>
      </c>
      <c r="E380" t="s">
        <v>62</v>
      </c>
      <c r="F380" s="104">
        <v>1</v>
      </c>
      <c r="G380" s="104">
        <v>1</v>
      </c>
      <c r="H380" s="104">
        <v>1</v>
      </c>
    </row>
    <row r="381" spans="1:8">
      <c r="A381" t="s">
        <v>5075</v>
      </c>
      <c r="B381" t="s">
        <v>4304</v>
      </c>
      <c r="C381" t="s">
        <v>4113</v>
      </c>
      <c r="D381" t="s">
        <v>5004</v>
      </c>
      <c r="E381" t="s">
        <v>62</v>
      </c>
      <c r="F381" s="104">
        <v>1</v>
      </c>
      <c r="G381" s="104">
        <v>1</v>
      </c>
      <c r="H381" s="104">
        <v>1</v>
      </c>
    </row>
    <row r="382" spans="1:8">
      <c r="A382" t="s">
        <v>5075</v>
      </c>
      <c r="B382" t="s">
        <v>4304</v>
      </c>
      <c r="C382" t="s">
        <v>4312</v>
      </c>
      <c r="D382" t="s">
        <v>5005</v>
      </c>
      <c r="E382" t="s">
        <v>62</v>
      </c>
      <c r="F382" s="104">
        <v>1</v>
      </c>
      <c r="G382" s="104">
        <v>1</v>
      </c>
      <c r="H382" s="104">
        <v>1</v>
      </c>
    </row>
    <row r="383" spans="1:8">
      <c r="A383" t="s">
        <v>5075</v>
      </c>
      <c r="B383" t="s">
        <v>4304</v>
      </c>
      <c r="C383" t="s">
        <v>4361</v>
      </c>
      <c r="D383" t="s">
        <v>5006</v>
      </c>
      <c r="E383" t="s">
        <v>62</v>
      </c>
      <c r="F383" s="104">
        <v>1</v>
      </c>
      <c r="G383" s="104">
        <v>1</v>
      </c>
      <c r="H383"/>
    </row>
    <row r="384" spans="1:8">
      <c r="A384" t="s">
        <v>5075</v>
      </c>
      <c r="B384" t="s">
        <v>4304</v>
      </c>
      <c r="C384" t="s">
        <v>4459</v>
      </c>
      <c r="D384" t="s">
        <v>5007</v>
      </c>
      <c r="E384" t="s">
        <v>62</v>
      </c>
      <c r="F384" s="104">
        <v>1</v>
      </c>
      <c r="G384" s="104">
        <v>1</v>
      </c>
      <c r="H384" s="104">
        <v>1</v>
      </c>
    </row>
    <row r="385" spans="1:8">
      <c r="A385" t="s">
        <v>5075</v>
      </c>
      <c r="B385" t="s">
        <v>4304</v>
      </c>
      <c r="C385" t="s">
        <v>4095</v>
      </c>
      <c r="D385" t="s">
        <v>5008</v>
      </c>
      <c r="E385" t="s">
        <v>62</v>
      </c>
      <c r="F385" s="104">
        <v>1</v>
      </c>
      <c r="G385" s="104">
        <v>1</v>
      </c>
      <c r="H385" s="104">
        <v>1</v>
      </c>
    </row>
    <row r="386" spans="1:8">
      <c r="A386" t="s">
        <v>5075</v>
      </c>
      <c r="B386" t="s">
        <v>4304</v>
      </c>
      <c r="C386" t="s">
        <v>4317</v>
      </c>
      <c r="D386" t="s">
        <v>5009</v>
      </c>
      <c r="E386" t="s">
        <v>62</v>
      </c>
      <c r="F386" s="104">
        <v>1</v>
      </c>
      <c r="G386" s="104">
        <v>1</v>
      </c>
      <c r="H386"/>
    </row>
    <row r="387" spans="1:8">
      <c r="A387" t="s">
        <v>5077</v>
      </c>
      <c r="B387" t="s">
        <v>4523</v>
      </c>
      <c r="C387" t="s">
        <v>5059</v>
      </c>
      <c r="D387" t="s">
        <v>5011</v>
      </c>
      <c r="E387" t="s">
        <v>62</v>
      </c>
      <c r="F387" s="104">
        <v>0.91</v>
      </c>
      <c r="G387" s="104">
        <v>0.91</v>
      </c>
      <c r="H387" s="104">
        <v>0.77</v>
      </c>
    </row>
    <row r="388" spans="1:8">
      <c r="A388" t="s">
        <v>5077</v>
      </c>
      <c r="B388" t="s">
        <v>4523</v>
      </c>
      <c r="C388" t="s">
        <v>4418</v>
      </c>
      <c r="D388" t="s">
        <v>5010</v>
      </c>
      <c r="E388" t="s">
        <v>62</v>
      </c>
      <c r="F388" s="104">
        <v>0.77</v>
      </c>
      <c r="G388" s="104">
        <v>0.77</v>
      </c>
      <c r="H388" s="104">
        <v>0.77</v>
      </c>
    </row>
    <row r="389" spans="1:8">
      <c r="A389" t="s">
        <v>5077</v>
      </c>
      <c r="B389" t="s">
        <v>4523</v>
      </c>
      <c r="C389" t="s">
        <v>4771</v>
      </c>
      <c r="D389" t="s">
        <v>5012</v>
      </c>
      <c r="E389" t="s">
        <v>62</v>
      </c>
      <c r="F389"/>
      <c r="G389"/>
      <c r="H389"/>
    </row>
    <row r="390" spans="1:8">
      <c r="A390" t="s">
        <v>5077</v>
      </c>
      <c r="B390" t="s">
        <v>4523</v>
      </c>
      <c r="C390" t="s">
        <v>4696</v>
      </c>
      <c r="D390" t="s">
        <v>5015</v>
      </c>
      <c r="E390" t="s">
        <v>62</v>
      </c>
      <c r="F390" s="104">
        <v>0.77</v>
      </c>
      <c r="G390" s="104">
        <v>0.77</v>
      </c>
      <c r="H390" s="104">
        <v>0.85</v>
      </c>
    </row>
    <row r="391" spans="1:8">
      <c r="A391" t="s">
        <v>5077</v>
      </c>
      <c r="B391" t="s">
        <v>4523</v>
      </c>
      <c r="C391" t="s">
        <v>4766</v>
      </c>
      <c r="D391" t="s">
        <v>5016</v>
      </c>
      <c r="E391" t="s">
        <v>62</v>
      </c>
      <c r="F391" s="104">
        <v>0.85</v>
      </c>
      <c r="G391" s="104">
        <v>0.85</v>
      </c>
      <c r="H391" s="104">
        <v>0.77</v>
      </c>
    </row>
    <row r="392" spans="1:8">
      <c r="A392" t="s">
        <v>5077</v>
      </c>
      <c r="B392" t="s">
        <v>4523</v>
      </c>
      <c r="C392" t="s">
        <v>4712</v>
      </c>
      <c r="D392" t="s">
        <v>5017</v>
      </c>
      <c r="E392" t="s">
        <v>62</v>
      </c>
      <c r="F392" s="104">
        <v>0.77</v>
      </c>
      <c r="G392" s="104">
        <v>0.77</v>
      </c>
      <c r="H392" s="104">
        <v>0.77</v>
      </c>
    </row>
    <row r="393" spans="1:8">
      <c r="A393" t="s">
        <v>5077</v>
      </c>
      <c r="B393" t="s">
        <v>4523</v>
      </c>
      <c r="C393" t="s">
        <v>5061</v>
      </c>
      <c r="D393" t="s">
        <v>5018</v>
      </c>
      <c r="E393" t="s">
        <v>62</v>
      </c>
      <c r="F393" s="104">
        <v>0.77</v>
      </c>
      <c r="G393" s="104">
        <v>0.77</v>
      </c>
      <c r="H393" s="104">
        <v>0.91</v>
      </c>
    </row>
    <row r="394" spans="1:8">
      <c r="A394" t="s">
        <v>5077</v>
      </c>
      <c r="B394" t="s">
        <v>4529</v>
      </c>
      <c r="C394" t="s">
        <v>4082</v>
      </c>
      <c r="D394" t="s">
        <v>5013</v>
      </c>
      <c r="E394" t="s">
        <v>62</v>
      </c>
      <c r="F394"/>
      <c r="G394"/>
      <c r="H394"/>
    </row>
    <row r="395" spans="1:8">
      <c r="A395" t="s">
        <v>5077</v>
      </c>
      <c r="B395" t="s">
        <v>4580</v>
      </c>
      <c r="C395" t="s">
        <v>4622</v>
      </c>
      <c r="D395" t="s">
        <v>5019</v>
      </c>
      <c r="E395" t="s">
        <v>62</v>
      </c>
      <c r="F395" s="104">
        <v>0.91</v>
      </c>
      <c r="G395" s="104">
        <v>0.91</v>
      </c>
      <c r="H395" s="104">
        <v>0.91</v>
      </c>
    </row>
    <row r="396" spans="1:8">
      <c r="A396" t="s">
        <v>5077</v>
      </c>
      <c r="B396" t="s">
        <v>4580</v>
      </c>
      <c r="C396" t="s">
        <v>4589</v>
      </c>
      <c r="D396" t="s">
        <v>5020</v>
      </c>
      <c r="E396" t="s">
        <v>62</v>
      </c>
      <c r="F396" s="104">
        <v>0.91</v>
      </c>
      <c r="G396" s="104">
        <v>0.91</v>
      </c>
      <c r="H396" s="104">
        <v>0.91</v>
      </c>
    </row>
    <row r="397" spans="1:8">
      <c r="A397" t="s">
        <v>5077</v>
      </c>
      <c r="B397" t="s">
        <v>4580</v>
      </c>
      <c r="C397" t="s">
        <v>4082</v>
      </c>
      <c r="D397" t="s">
        <v>5021</v>
      </c>
      <c r="E397" t="s">
        <v>62</v>
      </c>
      <c r="F397" s="104">
        <v>0.91</v>
      </c>
      <c r="G397" s="104">
        <v>0.91</v>
      </c>
      <c r="H397" s="104">
        <v>0.91</v>
      </c>
    </row>
    <row r="398" spans="1:8">
      <c r="A398" t="s">
        <v>5077</v>
      </c>
      <c r="B398" t="s">
        <v>4580</v>
      </c>
      <c r="C398" t="s">
        <v>4595</v>
      </c>
      <c r="D398" t="s">
        <v>5022</v>
      </c>
      <c r="E398" t="s">
        <v>62</v>
      </c>
      <c r="F398" s="104">
        <v>0.91</v>
      </c>
      <c r="G398" s="104">
        <v>0.91</v>
      </c>
      <c r="H398" s="104">
        <v>0.91</v>
      </c>
    </row>
    <row r="399" spans="1:8">
      <c r="A399" t="s">
        <v>5077</v>
      </c>
      <c r="B399" t="s">
        <v>4580</v>
      </c>
      <c r="C399" t="s">
        <v>4615</v>
      </c>
      <c r="D399" t="s">
        <v>5023</v>
      </c>
      <c r="E399" t="s">
        <v>62</v>
      </c>
      <c r="F399" s="104">
        <v>0.91</v>
      </c>
      <c r="G399" s="104">
        <v>0.91</v>
      </c>
      <c r="H399" s="104">
        <v>0.91</v>
      </c>
    </row>
    <row r="400" spans="1:8">
      <c r="A400" t="s">
        <v>5077</v>
      </c>
      <c r="B400" t="s">
        <v>4580</v>
      </c>
      <c r="C400" t="s">
        <v>4606</v>
      </c>
      <c r="D400" t="s">
        <v>5024</v>
      </c>
      <c r="E400" t="s">
        <v>62</v>
      </c>
      <c r="F400" s="104">
        <v>0.91</v>
      </c>
      <c r="G400" s="104">
        <v>0.91</v>
      </c>
      <c r="H400" s="104">
        <v>0.91</v>
      </c>
    </row>
    <row r="401" spans="1:8">
      <c r="A401" t="s">
        <v>5077</v>
      </c>
      <c r="B401" t="s">
        <v>4663</v>
      </c>
      <c r="C401" t="s">
        <v>4082</v>
      </c>
      <c r="D401" t="s">
        <v>5014</v>
      </c>
      <c r="E401" t="s">
        <v>62</v>
      </c>
      <c r="F401"/>
      <c r="G401"/>
      <c r="H401"/>
    </row>
    <row r="402" spans="1:8">
      <c r="A402" t="s">
        <v>5077</v>
      </c>
      <c r="B402" t="s">
        <v>4570</v>
      </c>
      <c r="C402" t="s">
        <v>5059</v>
      </c>
      <c r="D402" t="s">
        <v>5025</v>
      </c>
      <c r="E402" t="s">
        <v>62</v>
      </c>
      <c r="F402" s="104">
        <v>0.91</v>
      </c>
      <c r="G402" s="104">
        <v>0.91</v>
      </c>
      <c r="H402" s="104">
        <v>0.83</v>
      </c>
    </row>
    <row r="403" spans="1:8">
      <c r="A403" t="s">
        <v>5077</v>
      </c>
      <c r="B403" t="s">
        <v>4570</v>
      </c>
      <c r="C403" t="s">
        <v>4082</v>
      </c>
      <c r="D403" t="s">
        <v>5026</v>
      </c>
      <c r="E403" t="s">
        <v>62</v>
      </c>
      <c r="F403" s="104">
        <v>0.83</v>
      </c>
      <c r="G403" s="104">
        <v>0.83</v>
      </c>
      <c r="H403"/>
    </row>
    <row r="404" spans="1:8">
      <c r="A404" t="s">
        <v>5077</v>
      </c>
      <c r="B404" t="s">
        <v>4570</v>
      </c>
      <c r="C404" t="s">
        <v>4930</v>
      </c>
      <c r="D404" t="s">
        <v>5027</v>
      </c>
      <c r="E404" t="s">
        <v>62</v>
      </c>
      <c r="F404"/>
      <c r="G404"/>
      <c r="H404"/>
    </row>
    <row r="405" spans="1:8">
      <c r="A405" t="s">
        <v>5077</v>
      </c>
      <c r="B405" t="s">
        <v>4570</v>
      </c>
      <c r="C405" t="s">
        <v>4754</v>
      </c>
      <c r="D405" t="s">
        <v>5028</v>
      </c>
      <c r="E405" t="s">
        <v>62</v>
      </c>
      <c r="F405"/>
      <c r="G405"/>
      <c r="H405"/>
    </row>
    <row r="406" spans="1:8">
      <c r="A406" t="s">
        <v>5077</v>
      </c>
      <c r="B406" t="s">
        <v>4570</v>
      </c>
      <c r="C406" t="s">
        <v>4883</v>
      </c>
      <c r="D406" t="s">
        <v>5029</v>
      </c>
      <c r="E406" t="s">
        <v>62</v>
      </c>
      <c r="F406"/>
      <c r="G406"/>
      <c r="H406"/>
    </row>
    <row r="407" spans="1:8">
      <c r="A407" t="s">
        <v>5077</v>
      </c>
      <c r="B407" t="s">
        <v>4570</v>
      </c>
      <c r="C407" t="s">
        <v>4920</v>
      </c>
      <c r="D407" t="s">
        <v>5030</v>
      </c>
      <c r="E407" t="s">
        <v>62</v>
      </c>
      <c r="F407"/>
      <c r="G407"/>
      <c r="H407"/>
    </row>
    <row r="408" spans="1:8">
      <c r="A408" t="s">
        <v>5077</v>
      </c>
      <c r="B408" t="s">
        <v>4570</v>
      </c>
      <c r="C408" t="s">
        <v>4937</v>
      </c>
      <c r="D408" t="s">
        <v>5031</v>
      </c>
      <c r="E408" t="s">
        <v>62</v>
      </c>
      <c r="F408"/>
      <c r="G408"/>
      <c r="H408"/>
    </row>
    <row r="409" spans="1:8">
      <c r="A409" t="s">
        <v>5077</v>
      </c>
      <c r="B409" t="s">
        <v>4717</v>
      </c>
      <c r="C409" t="s">
        <v>5059</v>
      </c>
      <c r="D409" t="s">
        <v>5032</v>
      </c>
      <c r="E409" t="s">
        <v>62</v>
      </c>
      <c r="F409" s="104">
        <v>0.77</v>
      </c>
      <c r="G409" s="104">
        <v>0.77</v>
      </c>
      <c r="H409" s="104">
        <v>0.77</v>
      </c>
    </row>
    <row r="410" spans="1:8">
      <c r="A410" t="s">
        <v>5077</v>
      </c>
      <c r="B410" t="s">
        <v>4556</v>
      </c>
      <c r="C410" t="s">
        <v>5059</v>
      </c>
      <c r="D410" t="s">
        <v>5033</v>
      </c>
      <c r="E410" t="s">
        <v>62</v>
      </c>
      <c r="F410" s="104">
        <v>0.77</v>
      </c>
      <c r="G410" s="104">
        <v>0.77</v>
      </c>
      <c r="H410" s="104">
        <v>0.91</v>
      </c>
    </row>
    <row r="411" spans="1:8">
      <c r="A411" t="s">
        <v>5077</v>
      </c>
      <c r="B411" t="s">
        <v>4089</v>
      </c>
      <c r="C411" t="s">
        <v>4082</v>
      </c>
      <c r="D411" t="s">
        <v>5034</v>
      </c>
      <c r="E411" t="s">
        <v>62</v>
      </c>
      <c r="F411" s="104">
        <v>0.91</v>
      </c>
      <c r="G411" s="104">
        <v>0.91</v>
      </c>
      <c r="H411"/>
    </row>
    <row r="412" spans="1:8">
      <c r="A412" t="s">
        <v>5077</v>
      </c>
      <c r="B412" t="s">
        <v>4089</v>
      </c>
      <c r="C412" t="s">
        <v>4549</v>
      </c>
      <c r="D412" t="s">
        <v>5035</v>
      </c>
      <c r="E412" t="s">
        <v>62</v>
      </c>
      <c r="F412" s="104">
        <v>0.91</v>
      </c>
      <c r="G412" s="104">
        <v>0.91</v>
      </c>
      <c r="H412"/>
    </row>
    <row r="413" spans="1:8">
      <c r="A413" t="s">
        <v>5077</v>
      </c>
      <c r="B413" t="s">
        <v>4089</v>
      </c>
      <c r="C413" t="s">
        <v>4898</v>
      </c>
      <c r="D413" t="s">
        <v>5036</v>
      </c>
      <c r="E413" t="s">
        <v>62</v>
      </c>
      <c r="F413"/>
      <c r="G413"/>
      <c r="H413"/>
    </row>
    <row r="414" spans="1:8">
      <c r="A414" t="s">
        <v>5077</v>
      </c>
      <c r="B414" t="s">
        <v>4089</v>
      </c>
      <c r="C414" t="s">
        <v>4095</v>
      </c>
      <c r="D414" t="s">
        <v>5037</v>
      </c>
      <c r="E414" t="s">
        <v>62</v>
      </c>
      <c r="F414"/>
      <c r="G414"/>
      <c r="H414"/>
    </row>
    <row r="415" spans="1:8">
      <c r="A415" t="s">
        <v>5077</v>
      </c>
      <c r="B415" t="s">
        <v>4562</v>
      </c>
      <c r="C415" t="s">
        <v>4561</v>
      </c>
      <c r="D415" t="s">
        <v>5038</v>
      </c>
      <c r="E415" t="s">
        <v>62</v>
      </c>
      <c r="F415" s="104">
        <v>0.4</v>
      </c>
      <c r="G415" s="104">
        <v>0.4</v>
      </c>
      <c r="H415" s="104">
        <v>0.77</v>
      </c>
    </row>
    <row r="416" spans="1:8">
      <c r="A416" t="s">
        <v>5077</v>
      </c>
      <c r="B416" t="s">
        <v>4562</v>
      </c>
      <c r="C416" t="s">
        <v>4817</v>
      </c>
      <c r="D416" t="s">
        <v>5039</v>
      </c>
      <c r="E416" t="s">
        <v>62</v>
      </c>
      <c r="F416" s="104">
        <v>0.77</v>
      </c>
      <c r="G416" s="104">
        <v>0.77</v>
      </c>
      <c r="H416"/>
    </row>
    <row r="417" spans="1:8">
      <c r="A417" t="s">
        <v>5077</v>
      </c>
      <c r="B417" t="s">
        <v>4562</v>
      </c>
      <c r="C417" t="s">
        <v>4791</v>
      </c>
      <c r="D417" t="s">
        <v>5040</v>
      </c>
      <c r="E417" t="s">
        <v>62</v>
      </c>
      <c r="F417"/>
      <c r="G417"/>
      <c r="H417"/>
    </row>
    <row r="418" spans="1:8">
      <c r="A418" t="s">
        <v>5075</v>
      </c>
      <c r="C418" t="s">
        <v>4418</v>
      </c>
      <c r="D418" t="s">
        <v>4989</v>
      </c>
      <c r="E418" t="s">
        <v>65</v>
      </c>
      <c r="F418"/>
      <c r="G418"/>
      <c r="H418"/>
    </row>
    <row r="419" spans="1:8">
      <c r="A419" t="s">
        <v>5075</v>
      </c>
      <c r="C419" t="s">
        <v>4106</v>
      </c>
      <c r="D419" t="s">
        <v>4990</v>
      </c>
      <c r="E419" t="s">
        <v>65</v>
      </c>
      <c r="F419" s="104">
        <v>1</v>
      </c>
      <c r="G419" s="104">
        <v>1</v>
      </c>
      <c r="H419" s="104">
        <v>1</v>
      </c>
    </row>
    <row r="420" spans="1:8">
      <c r="A420" t="s">
        <v>5075</v>
      </c>
      <c r="C420" t="s">
        <v>4082</v>
      </c>
      <c r="D420" t="s">
        <v>4991</v>
      </c>
      <c r="E420" t="s">
        <v>65</v>
      </c>
      <c r="F420" s="104">
        <v>1</v>
      </c>
      <c r="G420" s="104">
        <v>1</v>
      </c>
      <c r="H420" s="104">
        <v>1</v>
      </c>
    </row>
    <row r="421" spans="1:8">
      <c r="A421" t="s">
        <v>5075</v>
      </c>
      <c r="B421" t="s">
        <v>4078</v>
      </c>
      <c r="C421" t="s">
        <v>5057</v>
      </c>
      <c r="D421" t="s">
        <v>4997</v>
      </c>
      <c r="E421" t="s">
        <v>65</v>
      </c>
      <c r="F421" s="104">
        <v>1</v>
      </c>
      <c r="G421" s="104">
        <v>1</v>
      </c>
      <c r="H421" s="104">
        <v>1</v>
      </c>
    </row>
    <row r="422" spans="1:8">
      <c r="A422" t="s">
        <v>5075</v>
      </c>
      <c r="B422" t="s">
        <v>4078</v>
      </c>
      <c r="C422" t="s">
        <v>4497</v>
      </c>
      <c r="D422" t="s">
        <v>4998</v>
      </c>
      <c r="E422" t="s">
        <v>65</v>
      </c>
      <c r="F422" s="104">
        <v>1</v>
      </c>
      <c r="G422" s="104">
        <v>1</v>
      </c>
      <c r="H422" s="104">
        <v>1</v>
      </c>
    </row>
    <row r="423" spans="1:8">
      <c r="A423" t="s">
        <v>5075</v>
      </c>
      <c r="C423" t="s">
        <v>4267</v>
      </c>
      <c r="D423" t="s">
        <v>4992</v>
      </c>
      <c r="E423" t="s">
        <v>65</v>
      </c>
      <c r="F423" s="104">
        <v>1</v>
      </c>
      <c r="G423" s="104">
        <v>1</v>
      </c>
      <c r="H423"/>
    </row>
    <row r="424" spans="1:8">
      <c r="A424" t="s">
        <v>5075</v>
      </c>
      <c r="C424" t="s">
        <v>5058</v>
      </c>
      <c r="D424" t="s">
        <v>5076</v>
      </c>
      <c r="E424" t="s">
        <v>65</v>
      </c>
      <c r="F424"/>
      <c r="G424"/>
      <c r="H424"/>
    </row>
    <row r="425" spans="1:8">
      <c r="A425" t="s">
        <v>5075</v>
      </c>
      <c r="C425" t="s">
        <v>4113</v>
      </c>
      <c r="D425" t="s">
        <v>4994</v>
      </c>
      <c r="E425" t="s">
        <v>65</v>
      </c>
      <c r="F425" s="104">
        <v>1</v>
      </c>
      <c r="G425" s="104">
        <v>1</v>
      </c>
      <c r="H425" s="104">
        <v>1</v>
      </c>
    </row>
    <row r="426" spans="1:8">
      <c r="A426" t="s">
        <v>5075</v>
      </c>
      <c r="C426" t="s">
        <v>4333</v>
      </c>
      <c r="D426" t="s">
        <v>4995</v>
      </c>
      <c r="E426" t="s">
        <v>65</v>
      </c>
      <c r="F426" s="104">
        <v>1</v>
      </c>
      <c r="G426" s="104">
        <v>1</v>
      </c>
      <c r="H426" s="104">
        <v>1</v>
      </c>
    </row>
    <row r="427" spans="1:8">
      <c r="A427" t="s">
        <v>5075</v>
      </c>
      <c r="C427" t="s">
        <v>4095</v>
      </c>
      <c r="D427" t="s">
        <v>4996</v>
      </c>
      <c r="E427" t="s">
        <v>65</v>
      </c>
      <c r="F427" s="104">
        <v>1</v>
      </c>
      <c r="G427" s="104">
        <v>1</v>
      </c>
      <c r="H427"/>
    </row>
    <row r="428" spans="1:8">
      <c r="A428" t="s">
        <v>5075</v>
      </c>
      <c r="B428" t="s">
        <v>4304</v>
      </c>
      <c r="C428" t="s">
        <v>4106</v>
      </c>
      <c r="D428" t="s">
        <v>4999</v>
      </c>
      <c r="E428" t="s">
        <v>65</v>
      </c>
      <c r="F428" s="104">
        <v>1</v>
      </c>
      <c r="G428" s="104">
        <v>1</v>
      </c>
      <c r="H428" s="104">
        <v>1</v>
      </c>
    </row>
    <row r="429" spans="1:8">
      <c r="A429" t="s">
        <v>5075</v>
      </c>
      <c r="B429" t="s">
        <v>4304</v>
      </c>
      <c r="C429" t="s">
        <v>4082</v>
      </c>
      <c r="D429" t="s">
        <v>5000</v>
      </c>
      <c r="E429" t="s">
        <v>65</v>
      </c>
      <c r="F429" s="104">
        <v>1</v>
      </c>
      <c r="G429" s="104">
        <v>1</v>
      </c>
      <c r="H429" s="104">
        <v>1</v>
      </c>
    </row>
    <row r="430" spans="1:8">
      <c r="A430" t="s">
        <v>5075</v>
      </c>
      <c r="B430" t="s">
        <v>4304</v>
      </c>
      <c r="C430" t="s">
        <v>4428</v>
      </c>
      <c r="D430" t="s">
        <v>5001</v>
      </c>
      <c r="E430" t="s">
        <v>65</v>
      </c>
      <c r="F430" s="104">
        <v>1</v>
      </c>
      <c r="G430" s="104">
        <v>1</v>
      </c>
      <c r="H430"/>
    </row>
    <row r="431" spans="1:8">
      <c r="A431" t="s">
        <v>5075</v>
      </c>
      <c r="B431" t="s">
        <v>4304</v>
      </c>
      <c r="C431" t="s">
        <v>4387</v>
      </c>
      <c r="D431" t="s">
        <v>5002</v>
      </c>
      <c r="E431" t="s">
        <v>65</v>
      </c>
      <c r="F431" s="104">
        <v>1</v>
      </c>
      <c r="G431" s="104">
        <v>1</v>
      </c>
      <c r="H431"/>
    </row>
    <row r="432" spans="1:8">
      <c r="A432" t="s">
        <v>5075</v>
      </c>
      <c r="B432" t="s">
        <v>4304</v>
      </c>
      <c r="C432" t="s">
        <v>4338</v>
      </c>
      <c r="D432" t="s">
        <v>5003</v>
      </c>
      <c r="E432" t="s">
        <v>65</v>
      </c>
      <c r="F432" s="104">
        <v>1</v>
      </c>
      <c r="G432" s="104">
        <v>1</v>
      </c>
      <c r="H432" s="104">
        <v>1</v>
      </c>
    </row>
    <row r="433" spans="1:8">
      <c r="A433" t="s">
        <v>5075</v>
      </c>
      <c r="B433" t="s">
        <v>4304</v>
      </c>
      <c r="C433" t="s">
        <v>4113</v>
      </c>
      <c r="D433" t="s">
        <v>5004</v>
      </c>
      <c r="E433" t="s">
        <v>65</v>
      </c>
      <c r="F433" s="104">
        <v>1</v>
      </c>
      <c r="G433" s="104">
        <v>1</v>
      </c>
      <c r="H433" s="104">
        <v>1</v>
      </c>
    </row>
    <row r="434" spans="1:8">
      <c r="A434" t="s">
        <v>5075</v>
      </c>
      <c r="B434" t="s">
        <v>4304</v>
      </c>
      <c r="C434" t="s">
        <v>4312</v>
      </c>
      <c r="D434" t="s">
        <v>5005</v>
      </c>
      <c r="E434" t="s">
        <v>65</v>
      </c>
      <c r="F434" s="104">
        <v>1</v>
      </c>
      <c r="G434" s="104">
        <v>1</v>
      </c>
      <c r="H434" s="104">
        <v>1</v>
      </c>
    </row>
    <row r="435" spans="1:8">
      <c r="A435" t="s">
        <v>5075</v>
      </c>
      <c r="B435" t="s">
        <v>4304</v>
      </c>
      <c r="C435" t="s">
        <v>4361</v>
      </c>
      <c r="D435" t="s">
        <v>5006</v>
      </c>
      <c r="E435" t="s">
        <v>65</v>
      </c>
      <c r="F435" s="104">
        <v>1</v>
      </c>
      <c r="G435" s="104">
        <v>1</v>
      </c>
      <c r="H435"/>
    </row>
    <row r="436" spans="1:8">
      <c r="A436" t="s">
        <v>5075</v>
      </c>
      <c r="B436" t="s">
        <v>4304</v>
      </c>
      <c r="C436" t="s">
        <v>4459</v>
      </c>
      <c r="D436" t="s">
        <v>5007</v>
      </c>
      <c r="E436" t="s">
        <v>65</v>
      </c>
      <c r="F436" s="104">
        <v>1</v>
      </c>
      <c r="G436" s="104">
        <v>1</v>
      </c>
      <c r="H436" s="104">
        <v>1</v>
      </c>
    </row>
    <row r="437" spans="1:8">
      <c r="A437" t="s">
        <v>5075</v>
      </c>
      <c r="B437" t="s">
        <v>4304</v>
      </c>
      <c r="C437" t="s">
        <v>4095</v>
      </c>
      <c r="D437" t="s">
        <v>5008</v>
      </c>
      <c r="E437" t="s">
        <v>65</v>
      </c>
      <c r="F437" s="104">
        <v>1</v>
      </c>
      <c r="G437" s="104">
        <v>1</v>
      </c>
      <c r="H437" s="104">
        <v>1</v>
      </c>
    </row>
    <row r="438" spans="1:8">
      <c r="A438" t="s">
        <v>5075</v>
      </c>
      <c r="B438" t="s">
        <v>4304</v>
      </c>
      <c r="C438" t="s">
        <v>4317</v>
      </c>
      <c r="D438" t="s">
        <v>5009</v>
      </c>
      <c r="E438" t="s">
        <v>65</v>
      </c>
      <c r="F438" s="104">
        <v>1</v>
      </c>
      <c r="G438" s="104">
        <v>1</v>
      </c>
      <c r="H438"/>
    </row>
    <row r="439" spans="1:8">
      <c r="A439" t="s">
        <v>5077</v>
      </c>
      <c r="B439" t="s">
        <v>4523</v>
      </c>
      <c r="C439" t="s">
        <v>5059</v>
      </c>
      <c r="D439" t="s">
        <v>5011</v>
      </c>
      <c r="E439" t="s">
        <v>65</v>
      </c>
      <c r="F439" s="104">
        <v>0.91</v>
      </c>
      <c r="G439" s="104">
        <v>0.91</v>
      </c>
      <c r="H439" s="104">
        <v>0.77</v>
      </c>
    </row>
    <row r="440" spans="1:8">
      <c r="A440" t="s">
        <v>5077</v>
      </c>
      <c r="B440" t="s">
        <v>4523</v>
      </c>
      <c r="C440" t="s">
        <v>4418</v>
      </c>
      <c r="D440" t="s">
        <v>5010</v>
      </c>
      <c r="E440" t="s">
        <v>65</v>
      </c>
      <c r="F440" s="104">
        <v>0.77</v>
      </c>
      <c r="G440" s="104">
        <v>0.77</v>
      </c>
      <c r="H440" s="104">
        <v>0.77</v>
      </c>
    </row>
    <row r="441" spans="1:8">
      <c r="A441" t="s">
        <v>5077</v>
      </c>
      <c r="B441" t="s">
        <v>4523</v>
      </c>
      <c r="C441" t="s">
        <v>4771</v>
      </c>
      <c r="D441" t="s">
        <v>5012</v>
      </c>
      <c r="E441" t="s">
        <v>65</v>
      </c>
      <c r="F441"/>
      <c r="G441"/>
      <c r="H441"/>
    </row>
    <row r="442" spans="1:8">
      <c r="A442" t="s">
        <v>5077</v>
      </c>
      <c r="B442" t="s">
        <v>4523</v>
      </c>
      <c r="C442" t="s">
        <v>4696</v>
      </c>
      <c r="D442" t="s">
        <v>5015</v>
      </c>
      <c r="E442" t="s">
        <v>65</v>
      </c>
      <c r="F442" s="104">
        <v>0.77</v>
      </c>
      <c r="G442" s="104">
        <v>0.77</v>
      </c>
      <c r="H442" s="104">
        <v>0.85</v>
      </c>
    </row>
    <row r="443" spans="1:8">
      <c r="A443" t="s">
        <v>5077</v>
      </c>
      <c r="B443" t="s">
        <v>4523</v>
      </c>
      <c r="C443" t="s">
        <v>4766</v>
      </c>
      <c r="D443" t="s">
        <v>5016</v>
      </c>
      <c r="E443" t="s">
        <v>65</v>
      </c>
      <c r="F443" s="104">
        <v>0.85</v>
      </c>
      <c r="G443" s="104">
        <v>0.85</v>
      </c>
      <c r="H443" s="104">
        <v>0.77</v>
      </c>
    </row>
    <row r="444" spans="1:8">
      <c r="A444" t="s">
        <v>5077</v>
      </c>
      <c r="B444" t="s">
        <v>4523</v>
      </c>
      <c r="C444" t="s">
        <v>4712</v>
      </c>
      <c r="D444" t="s">
        <v>5017</v>
      </c>
      <c r="E444" t="s">
        <v>65</v>
      </c>
      <c r="F444" s="104">
        <v>0.77</v>
      </c>
      <c r="G444" s="104">
        <v>0.77</v>
      </c>
      <c r="H444" s="104">
        <v>0.77</v>
      </c>
    </row>
    <row r="445" spans="1:8">
      <c r="A445" t="s">
        <v>5077</v>
      </c>
      <c r="B445" t="s">
        <v>4523</v>
      </c>
      <c r="C445" t="s">
        <v>5061</v>
      </c>
      <c r="D445" t="s">
        <v>5018</v>
      </c>
      <c r="E445" t="s">
        <v>65</v>
      </c>
      <c r="F445" s="104">
        <v>0.77</v>
      </c>
      <c r="G445" s="104">
        <v>0.77</v>
      </c>
      <c r="H445" s="104">
        <v>0.91</v>
      </c>
    </row>
    <row r="446" spans="1:8">
      <c r="A446" t="s">
        <v>5077</v>
      </c>
      <c r="B446" t="s">
        <v>4529</v>
      </c>
      <c r="C446" t="s">
        <v>4082</v>
      </c>
      <c r="D446" t="s">
        <v>5013</v>
      </c>
      <c r="E446" t="s">
        <v>65</v>
      </c>
      <c r="F446"/>
      <c r="G446"/>
      <c r="H446"/>
    </row>
    <row r="447" spans="1:8">
      <c r="A447" t="s">
        <v>5077</v>
      </c>
      <c r="B447" t="s">
        <v>4580</v>
      </c>
      <c r="C447" t="s">
        <v>4622</v>
      </c>
      <c r="D447" t="s">
        <v>5019</v>
      </c>
      <c r="E447" t="s">
        <v>65</v>
      </c>
      <c r="F447" s="104">
        <v>0.91</v>
      </c>
      <c r="G447" s="104">
        <v>0.91</v>
      </c>
      <c r="H447" s="104">
        <v>0.91</v>
      </c>
    </row>
    <row r="448" spans="1:8">
      <c r="A448" t="s">
        <v>5077</v>
      </c>
      <c r="B448" t="s">
        <v>4580</v>
      </c>
      <c r="C448" t="s">
        <v>4589</v>
      </c>
      <c r="D448" t="s">
        <v>5020</v>
      </c>
      <c r="E448" t="s">
        <v>65</v>
      </c>
      <c r="F448" s="104">
        <v>0.91</v>
      </c>
      <c r="G448" s="104">
        <v>0.91</v>
      </c>
      <c r="H448" s="104">
        <v>0.91</v>
      </c>
    </row>
    <row r="449" spans="1:8">
      <c r="A449" t="s">
        <v>5077</v>
      </c>
      <c r="B449" t="s">
        <v>4580</v>
      </c>
      <c r="C449" t="s">
        <v>4082</v>
      </c>
      <c r="D449" t="s">
        <v>5021</v>
      </c>
      <c r="E449" t="s">
        <v>65</v>
      </c>
      <c r="F449" s="104">
        <v>0.91</v>
      </c>
      <c r="G449" s="104">
        <v>0.91</v>
      </c>
      <c r="H449" s="104">
        <v>0.91</v>
      </c>
    </row>
    <row r="450" spans="1:8">
      <c r="A450" t="s">
        <v>5077</v>
      </c>
      <c r="B450" t="s">
        <v>4580</v>
      </c>
      <c r="C450" t="s">
        <v>4595</v>
      </c>
      <c r="D450" t="s">
        <v>5022</v>
      </c>
      <c r="E450" t="s">
        <v>65</v>
      </c>
      <c r="F450" s="104">
        <v>0.91</v>
      </c>
      <c r="G450" s="104">
        <v>0.91</v>
      </c>
      <c r="H450" s="104">
        <v>0.91</v>
      </c>
    </row>
    <row r="451" spans="1:8">
      <c r="A451" t="s">
        <v>5077</v>
      </c>
      <c r="B451" t="s">
        <v>4580</v>
      </c>
      <c r="C451" t="s">
        <v>4615</v>
      </c>
      <c r="D451" t="s">
        <v>5023</v>
      </c>
      <c r="E451" t="s">
        <v>65</v>
      </c>
      <c r="F451" s="104">
        <v>0.91</v>
      </c>
      <c r="G451" s="104">
        <v>0.91</v>
      </c>
      <c r="H451" s="104">
        <v>0.91</v>
      </c>
    </row>
    <row r="452" spans="1:8">
      <c r="A452" t="s">
        <v>5077</v>
      </c>
      <c r="B452" t="s">
        <v>4580</v>
      </c>
      <c r="C452" t="s">
        <v>4606</v>
      </c>
      <c r="D452" t="s">
        <v>5024</v>
      </c>
      <c r="E452" t="s">
        <v>65</v>
      </c>
      <c r="F452" s="104">
        <v>0.91</v>
      </c>
      <c r="G452" s="104">
        <v>0.91</v>
      </c>
      <c r="H452" s="104">
        <v>0.91</v>
      </c>
    </row>
    <row r="453" spans="1:8">
      <c r="A453" t="s">
        <v>5077</v>
      </c>
      <c r="B453" t="s">
        <v>4663</v>
      </c>
      <c r="C453" t="s">
        <v>4082</v>
      </c>
      <c r="D453" t="s">
        <v>5014</v>
      </c>
      <c r="E453" t="s">
        <v>65</v>
      </c>
      <c r="F453"/>
      <c r="G453"/>
      <c r="H453"/>
    </row>
    <row r="454" spans="1:8">
      <c r="A454" t="s">
        <v>5077</v>
      </c>
      <c r="B454" t="s">
        <v>4570</v>
      </c>
      <c r="C454" t="s">
        <v>5059</v>
      </c>
      <c r="D454" t="s">
        <v>5025</v>
      </c>
      <c r="E454" t="s">
        <v>65</v>
      </c>
      <c r="F454" s="104">
        <v>0.91</v>
      </c>
      <c r="G454" s="104">
        <v>0.91</v>
      </c>
      <c r="H454" s="104">
        <v>0.83</v>
      </c>
    </row>
    <row r="455" spans="1:8">
      <c r="A455" t="s">
        <v>5077</v>
      </c>
      <c r="B455" t="s">
        <v>4570</v>
      </c>
      <c r="C455" t="s">
        <v>4082</v>
      </c>
      <c r="D455" t="s">
        <v>5026</v>
      </c>
      <c r="E455" t="s">
        <v>65</v>
      </c>
      <c r="F455" s="104">
        <v>0.83</v>
      </c>
      <c r="G455" s="104">
        <v>0.83</v>
      </c>
      <c r="H455"/>
    </row>
    <row r="456" spans="1:8">
      <c r="A456" t="s">
        <v>5077</v>
      </c>
      <c r="B456" t="s">
        <v>4570</v>
      </c>
      <c r="C456" t="s">
        <v>4930</v>
      </c>
      <c r="D456" t="s">
        <v>5027</v>
      </c>
      <c r="E456" t="s">
        <v>65</v>
      </c>
      <c r="F456"/>
      <c r="G456"/>
      <c r="H456"/>
    </row>
    <row r="457" spans="1:8">
      <c r="A457" t="s">
        <v>5077</v>
      </c>
      <c r="B457" t="s">
        <v>4570</v>
      </c>
      <c r="C457" t="s">
        <v>4754</v>
      </c>
      <c r="D457" t="s">
        <v>5028</v>
      </c>
      <c r="E457" t="s">
        <v>65</v>
      </c>
      <c r="F457"/>
      <c r="G457"/>
      <c r="H457"/>
    </row>
    <row r="458" spans="1:8">
      <c r="A458" t="s">
        <v>5077</v>
      </c>
      <c r="B458" t="s">
        <v>4570</v>
      </c>
      <c r="C458" t="s">
        <v>4883</v>
      </c>
      <c r="D458" t="s">
        <v>5029</v>
      </c>
      <c r="E458" t="s">
        <v>65</v>
      </c>
      <c r="F458"/>
      <c r="G458"/>
      <c r="H458"/>
    </row>
    <row r="459" spans="1:8">
      <c r="A459" t="s">
        <v>5077</v>
      </c>
      <c r="B459" t="s">
        <v>4570</v>
      </c>
      <c r="C459" t="s">
        <v>4920</v>
      </c>
      <c r="D459" t="s">
        <v>5030</v>
      </c>
      <c r="E459" t="s">
        <v>65</v>
      </c>
      <c r="F459"/>
      <c r="G459"/>
      <c r="H459"/>
    </row>
    <row r="460" spans="1:8">
      <c r="A460" t="s">
        <v>5077</v>
      </c>
      <c r="B460" t="s">
        <v>4570</v>
      </c>
      <c r="C460" t="s">
        <v>4937</v>
      </c>
      <c r="D460" t="s">
        <v>5031</v>
      </c>
      <c r="E460" t="s">
        <v>65</v>
      </c>
      <c r="F460"/>
      <c r="G460"/>
      <c r="H460"/>
    </row>
    <row r="461" spans="1:8">
      <c r="A461" t="s">
        <v>5077</v>
      </c>
      <c r="B461" t="s">
        <v>4717</v>
      </c>
      <c r="C461" t="s">
        <v>5059</v>
      </c>
      <c r="D461" t="s">
        <v>5032</v>
      </c>
      <c r="E461" t="s">
        <v>65</v>
      </c>
      <c r="F461" s="104">
        <v>0.77</v>
      </c>
      <c r="G461" s="104">
        <v>0.77</v>
      </c>
      <c r="H461" s="104">
        <v>0.77</v>
      </c>
    </row>
    <row r="462" spans="1:8">
      <c r="A462" t="s">
        <v>5077</v>
      </c>
      <c r="B462" t="s">
        <v>4556</v>
      </c>
      <c r="C462" t="s">
        <v>5059</v>
      </c>
      <c r="D462" t="s">
        <v>5033</v>
      </c>
      <c r="E462" t="s">
        <v>65</v>
      </c>
      <c r="F462" s="104">
        <v>0.77</v>
      </c>
      <c r="G462" s="104">
        <v>0.77</v>
      </c>
      <c r="H462" s="104">
        <v>0.91</v>
      </c>
    </row>
    <row r="463" spans="1:8">
      <c r="A463" t="s">
        <v>5077</v>
      </c>
      <c r="B463" t="s">
        <v>4089</v>
      </c>
      <c r="C463" t="s">
        <v>4082</v>
      </c>
      <c r="D463" t="s">
        <v>5034</v>
      </c>
      <c r="E463" t="s">
        <v>65</v>
      </c>
      <c r="F463" s="104">
        <v>0.91</v>
      </c>
      <c r="G463" s="104">
        <v>0.91</v>
      </c>
      <c r="H463"/>
    </row>
    <row r="464" spans="1:8">
      <c r="A464" t="s">
        <v>5077</v>
      </c>
      <c r="B464" t="s">
        <v>4089</v>
      </c>
      <c r="C464" t="s">
        <v>4549</v>
      </c>
      <c r="D464" t="s">
        <v>5035</v>
      </c>
      <c r="E464" t="s">
        <v>65</v>
      </c>
      <c r="F464" s="104">
        <v>0.91</v>
      </c>
      <c r="G464" s="104">
        <v>0.91</v>
      </c>
      <c r="H464"/>
    </row>
    <row r="465" spans="1:8">
      <c r="A465" t="s">
        <v>5077</v>
      </c>
      <c r="B465" t="s">
        <v>4089</v>
      </c>
      <c r="C465" t="s">
        <v>4898</v>
      </c>
      <c r="D465" t="s">
        <v>5036</v>
      </c>
      <c r="E465" t="s">
        <v>65</v>
      </c>
      <c r="F465"/>
      <c r="G465"/>
      <c r="H465"/>
    </row>
    <row r="466" spans="1:8">
      <c r="A466" t="s">
        <v>5077</v>
      </c>
      <c r="B466" t="s">
        <v>4089</v>
      </c>
      <c r="C466" t="s">
        <v>4095</v>
      </c>
      <c r="D466" t="s">
        <v>5037</v>
      </c>
      <c r="E466" t="s">
        <v>65</v>
      </c>
      <c r="F466"/>
      <c r="G466"/>
      <c r="H466"/>
    </row>
    <row r="467" spans="1:8">
      <c r="A467" t="s">
        <v>5077</v>
      </c>
      <c r="B467" t="s">
        <v>4562</v>
      </c>
      <c r="C467" t="s">
        <v>4561</v>
      </c>
      <c r="D467" t="s">
        <v>5038</v>
      </c>
      <c r="E467" t="s">
        <v>65</v>
      </c>
      <c r="F467" s="104">
        <v>0.4</v>
      </c>
      <c r="G467" s="104">
        <v>0.4</v>
      </c>
      <c r="H467" s="104">
        <v>0.77</v>
      </c>
    </row>
    <row r="468" spans="1:8">
      <c r="A468" t="s">
        <v>5077</v>
      </c>
      <c r="B468" t="s">
        <v>4562</v>
      </c>
      <c r="C468" t="s">
        <v>4817</v>
      </c>
      <c r="D468" t="s">
        <v>5039</v>
      </c>
      <c r="E468" t="s">
        <v>65</v>
      </c>
      <c r="F468" s="104">
        <v>0.77</v>
      </c>
      <c r="G468" s="104">
        <v>0.77</v>
      </c>
      <c r="H468"/>
    </row>
    <row r="469" spans="1:8">
      <c r="A469" t="s">
        <v>5077</v>
      </c>
      <c r="B469" t="s">
        <v>4562</v>
      </c>
      <c r="C469" t="s">
        <v>4791</v>
      </c>
      <c r="D469" t="s">
        <v>5040</v>
      </c>
      <c r="E469" t="s">
        <v>65</v>
      </c>
      <c r="F469"/>
      <c r="G469"/>
      <c r="H469"/>
    </row>
    <row r="470" spans="1:8">
      <c r="A470" t="s">
        <v>5075</v>
      </c>
      <c r="C470" t="s">
        <v>4418</v>
      </c>
      <c r="D470" t="s">
        <v>4989</v>
      </c>
      <c r="E470" t="s">
        <v>66</v>
      </c>
      <c r="F470"/>
      <c r="G470"/>
      <c r="H470"/>
    </row>
    <row r="471" spans="1:8">
      <c r="A471" t="s">
        <v>5075</v>
      </c>
      <c r="C471" t="s">
        <v>4106</v>
      </c>
      <c r="D471" t="s">
        <v>4990</v>
      </c>
      <c r="E471" t="s">
        <v>66</v>
      </c>
      <c r="F471" s="104">
        <v>1</v>
      </c>
      <c r="G471" s="104">
        <v>1</v>
      </c>
      <c r="H471" s="104">
        <v>1</v>
      </c>
    </row>
    <row r="472" spans="1:8">
      <c r="A472" t="s">
        <v>5075</v>
      </c>
      <c r="C472" t="s">
        <v>4082</v>
      </c>
      <c r="D472" t="s">
        <v>4991</v>
      </c>
      <c r="E472" t="s">
        <v>66</v>
      </c>
      <c r="F472" s="104">
        <v>1</v>
      </c>
      <c r="G472" s="104">
        <v>1</v>
      </c>
      <c r="H472" s="104">
        <v>1</v>
      </c>
    </row>
    <row r="473" spans="1:8">
      <c r="A473" t="s">
        <v>5075</v>
      </c>
      <c r="B473" t="s">
        <v>4078</v>
      </c>
      <c r="C473" t="s">
        <v>5057</v>
      </c>
      <c r="D473" t="s">
        <v>4997</v>
      </c>
      <c r="E473" t="s">
        <v>66</v>
      </c>
      <c r="F473" s="104">
        <v>1</v>
      </c>
      <c r="G473" s="104">
        <v>1</v>
      </c>
      <c r="H473" s="104">
        <v>1</v>
      </c>
    </row>
    <row r="474" spans="1:8">
      <c r="A474" t="s">
        <v>5075</v>
      </c>
      <c r="B474" t="s">
        <v>4078</v>
      </c>
      <c r="C474" t="s">
        <v>4497</v>
      </c>
      <c r="D474" t="s">
        <v>4998</v>
      </c>
      <c r="E474" t="s">
        <v>66</v>
      </c>
      <c r="F474" s="104">
        <v>1</v>
      </c>
      <c r="G474" s="104">
        <v>1</v>
      </c>
      <c r="H474" s="104">
        <v>1</v>
      </c>
    </row>
    <row r="475" spans="1:8">
      <c r="A475" t="s">
        <v>5075</v>
      </c>
      <c r="C475" t="s">
        <v>4267</v>
      </c>
      <c r="D475" t="s">
        <v>4992</v>
      </c>
      <c r="E475" t="s">
        <v>66</v>
      </c>
      <c r="F475" s="104">
        <v>1</v>
      </c>
      <c r="G475" s="104">
        <v>1</v>
      </c>
      <c r="H475"/>
    </row>
    <row r="476" spans="1:8">
      <c r="A476" t="s">
        <v>5075</v>
      </c>
      <c r="C476" t="s">
        <v>5058</v>
      </c>
      <c r="D476" t="s">
        <v>5076</v>
      </c>
      <c r="E476" t="s">
        <v>66</v>
      </c>
      <c r="F476"/>
      <c r="G476"/>
      <c r="H476"/>
    </row>
    <row r="477" spans="1:8">
      <c r="A477" t="s">
        <v>5075</v>
      </c>
      <c r="C477" t="s">
        <v>4113</v>
      </c>
      <c r="D477" t="s">
        <v>4994</v>
      </c>
      <c r="E477" t="s">
        <v>66</v>
      </c>
      <c r="F477" s="104">
        <v>1</v>
      </c>
      <c r="G477" s="104">
        <v>1</v>
      </c>
      <c r="H477" s="104">
        <v>1</v>
      </c>
    </row>
    <row r="478" spans="1:8">
      <c r="A478" t="s">
        <v>5075</v>
      </c>
      <c r="C478" t="s">
        <v>4333</v>
      </c>
      <c r="D478" t="s">
        <v>4995</v>
      </c>
      <c r="E478" t="s">
        <v>66</v>
      </c>
      <c r="F478" s="104">
        <v>1</v>
      </c>
      <c r="G478" s="104">
        <v>1</v>
      </c>
      <c r="H478" s="104">
        <v>1</v>
      </c>
    </row>
    <row r="479" spans="1:8">
      <c r="A479" t="s">
        <v>5075</v>
      </c>
      <c r="C479" t="s">
        <v>4095</v>
      </c>
      <c r="D479" t="s">
        <v>4996</v>
      </c>
      <c r="E479" t="s">
        <v>66</v>
      </c>
      <c r="F479" s="104">
        <v>1</v>
      </c>
      <c r="G479" s="104">
        <v>1</v>
      </c>
      <c r="H479"/>
    </row>
    <row r="480" spans="1:8">
      <c r="A480" t="s">
        <v>5075</v>
      </c>
      <c r="B480" t="s">
        <v>4304</v>
      </c>
      <c r="C480" t="s">
        <v>4106</v>
      </c>
      <c r="D480" t="s">
        <v>4999</v>
      </c>
      <c r="E480" t="s">
        <v>66</v>
      </c>
      <c r="F480" s="104">
        <v>1</v>
      </c>
      <c r="G480" s="104">
        <v>1</v>
      </c>
      <c r="H480" s="104">
        <v>1</v>
      </c>
    </row>
    <row r="481" spans="1:8">
      <c r="A481" t="s">
        <v>5075</v>
      </c>
      <c r="B481" t="s">
        <v>4304</v>
      </c>
      <c r="C481" t="s">
        <v>4082</v>
      </c>
      <c r="D481" t="s">
        <v>5000</v>
      </c>
      <c r="E481" t="s">
        <v>66</v>
      </c>
      <c r="F481" s="104">
        <v>1</v>
      </c>
      <c r="G481" s="104">
        <v>1</v>
      </c>
      <c r="H481" s="104">
        <v>1</v>
      </c>
    </row>
    <row r="482" spans="1:8">
      <c r="A482" t="s">
        <v>5075</v>
      </c>
      <c r="B482" t="s">
        <v>4304</v>
      </c>
      <c r="C482" t="s">
        <v>4428</v>
      </c>
      <c r="D482" t="s">
        <v>5001</v>
      </c>
      <c r="E482" t="s">
        <v>66</v>
      </c>
      <c r="F482" s="104">
        <v>1</v>
      </c>
      <c r="G482" s="104">
        <v>1</v>
      </c>
      <c r="H482"/>
    </row>
    <row r="483" spans="1:8">
      <c r="A483" t="s">
        <v>5075</v>
      </c>
      <c r="B483" t="s">
        <v>4304</v>
      </c>
      <c r="C483" t="s">
        <v>4387</v>
      </c>
      <c r="D483" t="s">
        <v>5002</v>
      </c>
      <c r="E483" t="s">
        <v>66</v>
      </c>
      <c r="F483" s="104">
        <v>1</v>
      </c>
      <c r="G483" s="104">
        <v>1</v>
      </c>
      <c r="H483"/>
    </row>
    <row r="484" spans="1:8">
      <c r="A484" t="s">
        <v>5075</v>
      </c>
      <c r="B484" t="s">
        <v>4304</v>
      </c>
      <c r="C484" t="s">
        <v>4338</v>
      </c>
      <c r="D484" t="s">
        <v>5003</v>
      </c>
      <c r="E484" t="s">
        <v>66</v>
      </c>
      <c r="F484" s="104">
        <v>1</v>
      </c>
      <c r="G484" s="104">
        <v>1</v>
      </c>
      <c r="H484" s="104">
        <v>1</v>
      </c>
    </row>
    <row r="485" spans="1:8">
      <c r="A485" t="s">
        <v>5075</v>
      </c>
      <c r="B485" t="s">
        <v>4304</v>
      </c>
      <c r="C485" t="s">
        <v>4113</v>
      </c>
      <c r="D485" t="s">
        <v>5004</v>
      </c>
      <c r="E485" t="s">
        <v>66</v>
      </c>
      <c r="F485" s="104">
        <v>1</v>
      </c>
      <c r="G485" s="104">
        <v>1</v>
      </c>
      <c r="H485" s="104">
        <v>1</v>
      </c>
    </row>
    <row r="486" spans="1:8">
      <c r="A486" t="s">
        <v>5075</v>
      </c>
      <c r="B486" t="s">
        <v>4304</v>
      </c>
      <c r="C486" t="s">
        <v>4312</v>
      </c>
      <c r="D486" t="s">
        <v>5005</v>
      </c>
      <c r="E486" t="s">
        <v>66</v>
      </c>
      <c r="F486" s="104">
        <v>1</v>
      </c>
      <c r="G486" s="104">
        <v>1</v>
      </c>
      <c r="H486" s="104">
        <v>1</v>
      </c>
    </row>
    <row r="487" spans="1:8">
      <c r="A487" t="s">
        <v>5075</v>
      </c>
      <c r="B487" t="s">
        <v>4304</v>
      </c>
      <c r="C487" t="s">
        <v>4361</v>
      </c>
      <c r="D487" t="s">
        <v>5006</v>
      </c>
      <c r="E487" t="s">
        <v>66</v>
      </c>
      <c r="F487" s="104">
        <v>1</v>
      </c>
      <c r="G487" s="104">
        <v>1</v>
      </c>
      <c r="H487"/>
    </row>
    <row r="488" spans="1:8">
      <c r="A488" t="s">
        <v>5075</v>
      </c>
      <c r="B488" t="s">
        <v>4304</v>
      </c>
      <c r="C488" t="s">
        <v>4459</v>
      </c>
      <c r="D488" t="s">
        <v>5007</v>
      </c>
      <c r="E488" t="s">
        <v>66</v>
      </c>
      <c r="F488" s="104">
        <v>1</v>
      </c>
      <c r="G488" s="104">
        <v>1</v>
      </c>
      <c r="H488" s="104">
        <v>1</v>
      </c>
    </row>
    <row r="489" spans="1:8">
      <c r="A489" t="s">
        <v>5075</v>
      </c>
      <c r="B489" t="s">
        <v>4304</v>
      </c>
      <c r="C489" t="s">
        <v>4095</v>
      </c>
      <c r="D489" t="s">
        <v>5008</v>
      </c>
      <c r="E489" t="s">
        <v>66</v>
      </c>
      <c r="F489" s="104">
        <v>1</v>
      </c>
      <c r="G489" s="104">
        <v>1</v>
      </c>
      <c r="H489" s="104">
        <v>1</v>
      </c>
    </row>
    <row r="490" spans="1:8">
      <c r="A490" t="s">
        <v>5075</v>
      </c>
      <c r="B490" t="s">
        <v>4304</v>
      </c>
      <c r="C490" t="s">
        <v>4317</v>
      </c>
      <c r="D490" t="s">
        <v>5009</v>
      </c>
      <c r="E490" t="s">
        <v>66</v>
      </c>
      <c r="F490" s="104">
        <v>1</v>
      </c>
      <c r="G490" s="104">
        <v>1</v>
      </c>
      <c r="H490"/>
    </row>
    <row r="491" spans="1:8">
      <c r="A491" t="s">
        <v>5077</v>
      </c>
      <c r="B491" t="s">
        <v>4523</v>
      </c>
      <c r="C491" t="s">
        <v>5059</v>
      </c>
      <c r="D491" t="s">
        <v>5011</v>
      </c>
      <c r="E491" t="s">
        <v>66</v>
      </c>
      <c r="F491" s="104">
        <v>0.91</v>
      </c>
      <c r="G491" s="104">
        <v>0.91</v>
      </c>
      <c r="H491" s="104">
        <v>0.77</v>
      </c>
    </row>
    <row r="492" spans="1:8">
      <c r="A492" t="s">
        <v>5077</v>
      </c>
      <c r="B492" t="s">
        <v>4523</v>
      </c>
      <c r="C492" t="s">
        <v>4418</v>
      </c>
      <c r="D492" t="s">
        <v>5010</v>
      </c>
      <c r="E492" t="s">
        <v>66</v>
      </c>
      <c r="F492" s="104">
        <v>0.77</v>
      </c>
      <c r="G492" s="104">
        <v>0.77</v>
      </c>
      <c r="H492" s="104">
        <v>0.77</v>
      </c>
    </row>
    <row r="493" spans="1:8">
      <c r="A493" t="s">
        <v>5077</v>
      </c>
      <c r="B493" t="s">
        <v>4523</v>
      </c>
      <c r="C493" t="s">
        <v>4771</v>
      </c>
      <c r="D493" t="s">
        <v>5012</v>
      </c>
      <c r="E493" t="s">
        <v>66</v>
      </c>
      <c r="F493"/>
      <c r="G493"/>
      <c r="H493"/>
    </row>
    <row r="494" spans="1:8">
      <c r="A494" t="s">
        <v>5077</v>
      </c>
      <c r="B494" t="s">
        <v>4523</v>
      </c>
      <c r="C494" t="s">
        <v>4696</v>
      </c>
      <c r="D494" t="s">
        <v>5015</v>
      </c>
      <c r="E494" t="s">
        <v>66</v>
      </c>
      <c r="F494" s="104">
        <v>0.77</v>
      </c>
      <c r="G494" s="104">
        <v>0.77</v>
      </c>
      <c r="H494" s="104">
        <v>0.85</v>
      </c>
    </row>
    <row r="495" spans="1:8">
      <c r="A495" t="s">
        <v>5077</v>
      </c>
      <c r="B495" t="s">
        <v>4523</v>
      </c>
      <c r="C495" t="s">
        <v>4766</v>
      </c>
      <c r="D495" t="s">
        <v>5016</v>
      </c>
      <c r="E495" t="s">
        <v>66</v>
      </c>
      <c r="F495" s="104">
        <v>0.85</v>
      </c>
      <c r="G495" s="104">
        <v>0.85</v>
      </c>
      <c r="H495" s="104">
        <v>0.77</v>
      </c>
    </row>
    <row r="496" spans="1:8">
      <c r="A496" t="s">
        <v>5077</v>
      </c>
      <c r="B496" t="s">
        <v>4523</v>
      </c>
      <c r="C496" t="s">
        <v>4712</v>
      </c>
      <c r="D496" t="s">
        <v>5017</v>
      </c>
      <c r="E496" t="s">
        <v>66</v>
      </c>
      <c r="F496" s="104">
        <v>0.77</v>
      </c>
      <c r="G496" s="104">
        <v>0.77</v>
      </c>
      <c r="H496" s="104">
        <v>0.77</v>
      </c>
    </row>
    <row r="497" spans="1:8">
      <c r="A497" t="s">
        <v>5077</v>
      </c>
      <c r="B497" t="s">
        <v>4523</v>
      </c>
      <c r="C497" t="s">
        <v>5061</v>
      </c>
      <c r="D497" t="s">
        <v>5018</v>
      </c>
      <c r="E497" t="s">
        <v>66</v>
      </c>
      <c r="F497" s="104">
        <v>0.77</v>
      </c>
      <c r="G497" s="104">
        <v>0.77</v>
      </c>
      <c r="H497" s="104">
        <v>0.91</v>
      </c>
    </row>
    <row r="498" spans="1:8">
      <c r="A498" t="s">
        <v>5077</v>
      </c>
      <c r="B498" t="s">
        <v>4529</v>
      </c>
      <c r="C498" t="s">
        <v>4082</v>
      </c>
      <c r="D498" t="s">
        <v>5013</v>
      </c>
      <c r="E498" t="s">
        <v>66</v>
      </c>
      <c r="F498"/>
      <c r="G498"/>
      <c r="H498"/>
    </row>
    <row r="499" spans="1:8">
      <c r="A499" t="s">
        <v>5077</v>
      </c>
      <c r="B499" t="s">
        <v>4580</v>
      </c>
      <c r="C499" t="s">
        <v>4622</v>
      </c>
      <c r="D499" t="s">
        <v>5019</v>
      </c>
      <c r="E499" t="s">
        <v>66</v>
      </c>
      <c r="F499" s="104">
        <v>0.91</v>
      </c>
      <c r="G499" s="104">
        <v>0.91</v>
      </c>
      <c r="H499" s="104">
        <v>0.91</v>
      </c>
    </row>
    <row r="500" spans="1:8">
      <c r="A500" t="s">
        <v>5077</v>
      </c>
      <c r="B500" t="s">
        <v>4580</v>
      </c>
      <c r="C500" t="s">
        <v>4589</v>
      </c>
      <c r="D500" t="s">
        <v>5020</v>
      </c>
      <c r="E500" t="s">
        <v>66</v>
      </c>
      <c r="F500" s="104">
        <v>0.91</v>
      </c>
      <c r="G500" s="104">
        <v>0.91</v>
      </c>
      <c r="H500" s="104">
        <v>0.91</v>
      </c>
    </row>
    <row r="501" spans="1:8">
      <c r="A501" t="s">
        <v>5077</v>
      </c>
      <c r="B501" t="s">
        <v>4580</v>
      </c>
      <c r="C501" t="s">
        <v>4082</v>
      </c>
      <c r="D501" t="s">
        <v>5021</v>
      </c>
      <c r="E501" t="s">
        <v>66</v>
      </c>
      <c r="F501" s="104">
        <v>0.91</v>
      </c>
      <c r="G501" s="104">
        <v>0.91</v>
      </c>
      <c r="H501" s="104">
        <v>0.91</v>
      </c>
    </row>
    <row r="502" spans="1:8">
      <c r="A502" t="s">
        <v>5077</v>
      </c>
      <c r="B502" t="s">
        <v>4580</v>
      </c>
      <c r="C502" t="s">
        <v>4595</v>
      </c>
      <c r="D502" t="s">
        <v>5022</v>
      </c>
      <c r="E502" t="s">
        <v>66</v>
      </c>
      <c r="F502" s="104">
        <v>0.91</v>
      </c>
      <c r="G502" s="104">
        <v>0.91</v>
      </c>
      <c r="H502" s="104">
        <v>0.91</v>
      </c>
    </row>
    <row r="503" spans="1:8">
      <c r="A503" t="s">
        <v>5077</v>
      </c>
      <c r="B503" t="s">
        <v>4580</v>
      </c>
      <c r="C503" t="s">
        <v>4615</v>
      </c>
      <c r="D503" t="s">
        <v>5023</v>
      </c>
      <c r="E503" t="s">
        <v>66</v>
      </c>
      <c r="F503" s="104">
        <v>0.91</v>
      </c>
      <c r="G503" s="104">
        <v>0.91</v>
      </c>
      <c r="H503" s="104">
        <v>0.91</v>
      </c>
    </row>
    <row r="504" spans="1:8">
      <c r="A504" t="s">
        <v>5077</v>
      </c>
      <c r="B504" t="s">
        <v>4580</v>
      </c>
      <c r="C504" t="s">
        <v>4606</v>
      </c>
      <c r="D504" t="s">
        <v>5024</v>
      </c>
      <c r="E504" t="s">
        <v>66</v>
      </c>
      <c r="F504" s="104">
        <v>0.91</v>
      </c>
      <c r="G504" s="104">
        <v>0.91</v>
      </c>
      <c r="H504" s="104">
        <v>0.91</v>
      </c>
    </row>
    <row r="505" spans="1:8">
      <c r="A505" t="s">
        <v>5077</v>
      </c>
      <c r="B505" t="s">
        <v>4663</v>
      </c>
      <c r="C505" t="s">
        <v>4082</v>
      </c>
      <c r="D505" t="s">
        <v>5014</v>
      </c>
      <c r="E505" t="s">
        <v>66</v>
      </c>
      <c r="F505"/>
      <c r="G505"/>
      <c r="H505"/>
    </row>
    <row r="506" spans="1:8">
      <c r="A506" t="s">
        <v>5077</v>
      </c>
      <c r="B506" t="s">
        <v>4570</v>
      </c>
      <c r="C506" t="s">
        <v>5059</v>
      </c>
      <c r="D506" t="s">
        <v>5025</v>
      </c>
      <c r="E506" t="s">
        <v>66</v>
      </c>
      <c r="F506" s="104">
        <v>0.91</v>
      </c>
      <c r="G506" s="104">
        <v>0.91</v>
      </c>
      <c r="H506" s="104">
        <v>0.83</v>
      </c>
    </row>
    <row r="507" spans="1:8">
      <c r="A507" t="s">
        <v>5077</v>
      </c>
      <c r="B507" t="s">
        <v>4570</v>
      </c>
      <c r="C507" t="s">
        <v>4082</v>
      </c>
      <c r="D507" t="s">
        <v>5026</v>
      </c>
      <c r="E507" t="s">
        <v>66</v>
      </c>
      <c r="F507" s="104">
        <v>0.83</v>
      </c>
      <c r="G507" s="104">
        <v>0.83</v>
      </c>
      <c r="H507"/>
    </row>
    <row r="508" spans="1:8">
      <c r="A508" t="s">
        <v>5077</v>
      </c>
      <c r="B508" t="s">
        <v>4570</v>
      </c>
      <c r="C508" t="s">
        <v>4930</v>
      </c>
      <c r="D508" t="s">
        <v>5027</v>
      </c>
      <c r="E508" t="s">
        <v>66</v>
      </c>
      <c r="F508"/>
      <c r="G508"/>
      <c r="H508"/>
    </row>
    <row r="509" spans="1:8">
      <c r="A509" t="s">
        <v>5077</v>
      </c>
      <c r="B509" t="s">
        <v>4570</v>
      </c>
      <c r="C509" t="s">
        <v>4754</v>
      </c>
      <c r="D509" t="s">
        <v>5028</v>
      </c>
      <c r="E509" t="s">
        <v>66</v>
      </c>
      <c r="F509"/>
      <c r="G509"/>
      <c r="H509"/>
    </row>
    <row r="510" spans="1:8">
      <c r="A510" t="s">
        <v>5077</v>
      </c>
      <c r="B510" t="s">
        <v>4570</v>
      </c>
      <c r="C510" t="s">
        <v>4883</v>
      </c>
      <c r="D510" t="s">
        <v>5029</v>
      </c>
      <c r="E510" t="s">
        <v>66</v>
      </c>
      <c r="F510"/>
      <c r="G510"/>
      <c r="H510"/>
    </row>
    <row r="511" spans="1:8">
      <c r="A511" t="s">
        <v>5077</v>
      </c>
      <c r="B511" t="s">
        <v>4570</v>
      </c>
      <c r="C511" t="s">
        <v>4920</v>
      </c>
      <c r="D511" t="s">
        <v>5030</v>
      </c>
      <c r="E511" t="s">
        <v>66</v>
      </c>
      <c r="F511"/>
      <c r="G511"/>
      <c r="H511"/>
    </row>
    <row r="512" spans="1:8">
      <c r="A512" t="s">
        <v>5077</v>
      </c>
      <c r="B512" t="s">
        <v>4570</v>
      </c>
      <c r="C512" t="s">
        <v>4937</v>
      </c>
      <c r="D512" t="s">
        <v>5031</v>
      </c>
      <c r="E512" t="s">
        <v>66</v>
      </c>
      <c r="F512"/>
      <c r="G512"/>
      <c r="H512"/>
    </row>
    <row r="513" spans="1:8">
      <c r="A513" t="s">
        <v>5077</v>
      </c>
      <c r="B513" t="s">
        <v>4717</v>
      </c>
      <c r="C513" t="s">
        <v>5059</v>
      </c>
      <c r="D513" t="s">
        <v>5032</v>
      </c>
      <c r="E513" t="s">
        <v>66</v>
      </c>
      <c r="F513" s="104">
        <v>0.77</v>
      </c>
      <c r="G513" s="104">
        <v>0.77</v>
      </c>
      <c r="H513" s="104">
        <v>0.77</v>
      </c>
    </row>
    <row r="514" spans="1:8">
      <c r="A514" t="s">
        <v>5077</v>
      </c>
      <c r="B514" t="s">
        <v>4556</v>
      </c>
      <c r="C514" t="s">
        <v>5059</v>
      </c>
      <c r="D514" t="s">
        <v>5033</v>
      </c>
      <c r="E514" t="s">
        <v>66</v>
      </c>
      <c r="F514" s="104">
        <v>0.77</v>
      </c>
      <c r="G514" s="104">
        <v>0.77</v>
      </c>
      <c r="H514" s="104">
        <v>0.91</v>
      </c>
    </row>
    <row r="515" spans="1:8">
      <c r="A515" t="s">
        <v>5077</v>
      </c>
      <c r="B515" t="s">
        <v>4089</v>
      </c>
      <c r="C515" t="s">
        <v>4082</v>
      </c>
      <c r="D515" t="s">
        <v>5034</v>
      </c>
      <c r="E515" t="s">
        <v>66</v>
      </c>
      <c r="F515" s="104">
        <v>0.91</v>
      </c>
      <c r="G515" s="104">
        <v>0.91</v>
      </c>
      <c r="H515"/>
    </row>
    <row r="516" spans="1:8">
      <c r="A516" t="s">
        <v>5077</v>
      </c>
      <c r="B516" t="s">
        <v>4089</v>
      </c>
      <c r="C516" t="s">
        <v>4549</v>
      </c>
      <c r="D516" t="s">
        <v>5035</v>
      </c>
      <c r="E516" t="s">
        <v>66</v>
      </c>
      <c r="F516" s="104">
        <v>0.91</v>
      </c>
      <c r="G516" s="104">
        <v>0.91</v>
      </c>
      <c r="H516"/>
    </row>
    <row r="517" spans="1:8">
      <c r="A517" t="s">
        <v>5077</v>
      </c>
      <c r="B517" t="s">
        <v>4089</v>
      </c>
      <c r="C517" t="s">
        <v>4898</v>
      </c>
      <c r="D517" t="s">
        <v>5036</v>
      </c>
      <c r="E517" t="s">
        <v>66</v>
      </c>
      <c r="F517"/>
      <c r="G517"/>
      <c r="H517"/>
    </row>
    <row r="518" spans="1:8">
      <c r="A518" t="s">
        <v>5077</v>
      </c>
      <c r="B518" t="s">
        <v>4089</v>
      </c>
      <c r="C518" t="s">
        <v>4095</v>
      </c>
      <c r="D518" t="s">
        <v>5037</v>
      </c>
      <c r="E518" t="s">
        <v>66</v>
      </c>
      <c r="F518"/>
      <c r="G518"/>
      <c r="H518"/>
    </row>
    <row r="519" spans="1:8">
      <c r="A519" t="s">
        <v>5077</v>
      </c>
      <c r="B519" t="s">
        <v>4562</v>
      </c>
      <c r="C519" t="s">
        <v>4561</v>
      </c>
      <c r="D519" t="s">
        <v>5038</v>
      </c>
      <c r="E519" t="s">
        <v>66</v>
      </c>
      <c r="F519" s="104">
        <v>0.4</v>
      </c>
      <c r="G519" s="104">
        <v>0.4</v>
      </c>
      <c r="H519" s="104">
        <v>0.77</v>
      </c>
    </row>
    <row r="520" spans="1:8">
      <c r="A520" t="s">
        <v>5077</v>
      </c>
      <c r="B520" t="s">
        <v>4562</v>
      </c>
      <c r="C520" t="s">
        <v>4817</v>
      </c>
      <c r="D520" t="s">
        <v>5039</v>
      </c>
      <c r="E520" t="s">
        <v>66</v>
      </c>
      <c r="F520" s="104">
        <v>0.77</v>
      </c>
      <c r="G520" s="104">
        <v>0.77</v>
      </c>
      <c r="H520"/>
    </row>
    <row r="521" spans="1:8">
      <c r="A521" t="s">
        <v>5077</v>
      </c>
      <c r="B521" t="s">
        <v>4562</v>
      </c>
      <c r="C521" t="s">
        <v>4791</v>
      </c>
      <c r="D521" t="s">
        <v>5040</v>
      </c>
      <c r="E521" t="s">
        <v>66</v>
      </c>
      <c r="F521"/>
      <c r="G521"/>
      <c r="H521"/>
    </row>
    <row r="522" spans="1:8">
      <c r="A522" t="s">
        <v>5075</v>
      </c>
      <c r="C522" t="s">
        <v>4418</v>
      </c>
      <c r="D522" t="s">
        <v>4989</v>
      </c>
      <c r="E522" t="s">
        <v>68</v>
      </c>
      <c r="F522"/>
      <c r="G522"/>
      <c r="H522"/>
    </row>
    <row r="523" spans="1:8">
      <c r="A523" t="s">
        <v>5075</v>
      </c>
      <c r="C523" t="s">
        <v>4106</v>
      </c>
      <c r="D523" t="s">
        <v>4990</v>
      </c>
      <c r="E523" t="s">
        <v>68</v>
      </c>
      <c r="F523" s="104">
        <v>1</v>
      </c>
      <c r="G523" s="104">
        <v>1</v>
      </c>
      <c r="H523" s="104">
        <v>1</v>
      </c>
    </row>
    <row r="524" spans="1:8">
      <c r="A524" t="s">
        <v>5075</v>
      </c>
      <c r="C524" t="s">
        <v>4082</v>
      </c>
      <c r="D524" t="s">
        <v>4991</v>
      </c>
      <c r="E524" t="s">
        <v>68</v>
      </c>
      <c r="F524" s="104">
        <v>1</v>
      </c>
      <c r="G524" s="104">
        <v>1</v>
      </c>
      <c r="H524" s="104">
        <v>1</v>
      </c>
    </row>
    <row r="525" spans="1:8">
      <c r="A525" t="s">
        <v>5075</v>
      </c>
      <c r="B525" t="s">
        <v>4078</v>
      </c>
      <c r="C525" t="s">
        <v>5057</v>
      </c>
      <c r="D525" t="s">
        <v>4997</v>
      </c>
      <c r="E525" t="s">
        <v>68</v>
      </c>
      <c r="F525" s="104">
        <v>1</v>
      </c>
      <c r="G525" s="104">
        <v>1</v>
      </c>
      <c r="H525" s="104">
        <v>1</v>
      </c>
    </row>
    <row r="526" spans="1:8">
      <c r="A526" t="s">
        <v>5075</v>
      </c>
      <c r="B526" t="s">
        <v>4078</v>
      </c>
      <c r="C526" t="s">
        <v>4497</v>
      </c>
      <c r="D526" t="s">
        <v>4998</v>
      </c>
      <c r="E526" t="s">
        <v>68</v>
      </c>
      <c r="F526" s="104">
        <v>1</v>
      </c>
      <c r="G526" s="104">
        <v>1</v>
      </c>
      <c r="H526" s="104">
        <v>1</v>
      </c>
    </row>
    <row r="527" spans="1:8">
      <c r="A527" t="s">
        <v>5075</v>
      </c>
      <c r="C527" t="s">
        <v>4267</v>
      </c>
      <c r="D527" t="s">
        <v>4992</v>
      </c>
      <c r="E527" t="s">
        <v>68</v>
      </c>
      <c r="F527" s="104">
        <v>1</v>
      </c>
      <c r="G527" s="104">
        <v>1</v>
      </c>
      <c r="H527"/>
    </row>
    <row r="528" spans="1:8">
      <c r="A528" t="s">
        <v>5075</v>
      </c>
      <c r="C528" t="s">
        <v>5058</v>
      </c>
      <c r="D528" t="s">
        <v>5076</v>
      </c>
      <c r="E528" t="s">
        <v>68</v>
      </c>
      <c r="F528"/>
      <c r="G528"/>
      <c r="H528"/>
    </row>
    <row r="529" spans="1:8">
      <c r="A529" t="s">
        <v>5075</v>
      </c>
      <c r="C529" t="s">
        <v>4113</v>
      </c>
      <c r="D529" t="s">
        <v>4994</v>
      </c>
      <c r="E529" t="s">
        <v>68</v>
      </c>
      <c r="F529" s="104">
        <v>1</v>
      </c>
      <c r="G529" s="104">
        <v>1</v>
      </c>
      <c r="H529" s="104">
        <v>1</v>
      </c>
    </row>
    <row r="530" spans="1:8">
      <c r="A530" t="s">
        <v>5075</v>
      </c>
      <c r="C530" t="s">
        <v>4333</v>
      </c>
      <c r="D530" t="s">
        <v>4995</v>
      </c>
      <c r="E530" t="s">
        <v>68</v>
      </c>
      <c r="F530" s="104">
        <v>1</v>
      </c>
      <c r="G530" s="104">
        <v>1</v>
      </c>
      <c r="H530" s="104">
        <v>1</v>
      </c>
    </row>
    <row r="531" spans="1:8">
      <c r="A531" t="s">
        <v>5075</v>
      </c>
      <c r="C531" t="s">
        <v>4095</v>
      </c>
      <c r="D531" t="s">
        <v>4996</v>
      </c>
      <c r="E531" t="s">
        <v>68</v>
      </c>
      <c r="F531" s="104">
        <v>1</v>
      </c>
      <c r="G531" s="104">
        <v>1</v>
      </c>
      <c r="H531"/>
    </row>
    <row r="532" spans="1:8">
      <c r="A532" t="s">
        <v>5075</v>
      </c>
      <c r="B532" t="s">
        <v>4304</v>
      </c>
      <c r="C532" t="s">
        <v>4106</v>
      </c>
      <c r="D532" t="s">
        <v>4999</v>
      </c>
      <c r="E532" t="s">
        <v>68</v>
      </c>
      <c r="F532" s="104">
        <v>1</v>
      </c>
      <c r="G532" s="104">
        <v>1</v>
      </c>
      <c r="H532" s="104">
        <v>1</v>
      </c>
    </row>
    <row r="533" spans="1:8">
      <c r="A533" t="s">
        <v>5075</v>
      </c>
      <c r="B533" t="s">
        <v>4304</v>
      </c>
      <c r="C533" t="s">
        <v>4082</v>
      </c>
      <c r="D533" t="s">
        <v>5000</v>
      </c>
      <c r="E533" t="s">
        <v>68</v>
      </c>
      <c r="F533" s="104">
        <v>1</v>
      </c>
      <c r="G533" s="104">
        <v>1</v>
      </c>
      <c r="H533" s="104">
        <v>1</v>
      </c>
    </row>
    <row r="534" spans="1:8">
      <c r="A534" t="s">
        <v>5075</v>
      </c>
      <c r="B534" t="s">
        <v>4304</v>
      </c>
      <c r="C534" t="s">
        <v>4428</v>
      </c>
      <c r="D534" t="s">
        <v>5001</v>
      </c>
      <c r="E534" t="s">
        <v>68</v>
      </c>
      <c r="F534" s="104">
        <v>1</v>
      </c>
      <c r="G534" s="104">
        <v>1</v>
      </c>
      <c r="H534"/>
    </row>
    <row r="535" spans="1:8">
      <c r="A535" t="s">
        <v>5075</v>
      </c>
      <c r="B535" t="s">
        <v>4304</v>
      </c>
      <c r="C535" t="s">
        <v>4387</v>
      </c>
      <c r="D535" t="s">
        <v>5002</v>
      </c>
      <c r="E535" t="s">
        <v>68</v>
      </c>
      <c r="F535" s="104">
        <v>1</v>
      </c>
      <c r="G535" s="104">
        <v>1</v>
      </c>
      <c r="H535"/>
    </row>
    <row r="536" spans="1:8">
      <c r="A536" t="s">
        <v>5075</v>
      </c>
      <c r="B536" t="s">
        <v>4304</v>
      </c>
      <c r="C536" t="s">
        <v>4338</v>
      </c>
      <c r="D536" t="s">
        <v>5003</v>
      </c>
      <c r="E536" t="s">
        <v>68</v>
      </c>
      <c r="F536" s="104">
        <v>1</v>
      </c>
      <c r="G536" s="104">
        <v>1</v>
      </c>
      <c r="H536" s="104">
        <v>1</v>
      </c>
    </row>
    <row r="537" spans="1:8">
      <c r="A537" t="s">
        <v>5075</v>
      </c>
      <c r="B537" t="s">
        <v>4304</v>
      </c>
      <c r="C537" t="s">
        <v>4113</v>
      </c>
      <c r="D537" t="s">
        <v>5004</v>
      </c>
      <c r="E537" t="s">
        <v>68</v>
      </c>
      <c r="F537" s="104">
        <v>1</v>
      </c>
      <c r="G537" s="104">
        <v>1</v>
      </c>
      <c r="H537" s="104">
        <v>1</v>
      </c>
    </row>
    <row r="538" spans="1:8">
      <c r="A538" t="s">
        <v>5075</v>
      </c>
      <c r="B538" t="s">
        <v>4304</v>
      </c>
      <c r="C538" t="s">
        <v>4312</v>
      </c>
      <c r="D538" t="s">
        <v>5005</v>
      </c>
      <c r="E538" t="s">
        <v>68</v>
      </c>
      <c r="F538" s="104">
        <v>1</v>
      </c>
      <c r="G538" s="104">
        <v>1</v>
      </c>
      <c r="H538" s="104">
        <v>1</v>
      </c>
    </row>
    <row r="539" spans="1:8">
      <c r="A539" t="s">
        <v>5075</v>
      </c>
      <c r="B539" t="s">
        <v>4304</v>
      </c>
      <c r="C539" t="s">
        <v>4361</v>
      </c>
      <c r="D539" t="s">
        <v>5006</v>
      </c>
      <c r="E539" t="s">
        <v>68</v>
      </c>
      <c r="F539" s="104">
        <v>1</v>
      </c>
      <c r="G539" s="104">
        <v>1</v>
      </c>
      <c r="H539"/>
    </row>
    <row r="540" spans="1:8">
      <c r="A540" t="s">
        <v>5075</v>
      </c>
      <c r="B540" t="s">
        <v>4304</v>
      </c>
      <c r="C540" t="s">
        <v>4459</v>
      </c>
      <c r="D540" t="s">
        <v>5007</v>
      </c>
      <c r="E540" t="s">
        <v>68</v>
      </c>
      <c r="F540" s="104">
        <v>1</v>
      </c>
      <c r="G540" s="104">
        <v>1</v>
      </c>
      <c r="H540" s="104">
        <v>1</v>
      </c>
    </row>
    <row r="541" spans="1:8">
      <c r="A541" t="s">
        <v>5075</v>
      </c>
      <c r="B541" t="s">
        <v>4304</v>
      </c>
      <c r="C541" t="s">
        <v>4095</v>
      </c>
      <c r="D541" t="s">
        <v>5008</v>
      </c>
      <c r="E541" t="s">
        <v>68</v>
      </c>
      <c r="F541" s="104">
        <v>1</v>
      </c>
      <c r="G541" s="104">
        <v>1</v>
      </c>
      <c r="H541" s="104">
        <v>1</v>
      </c>
    </row>
    <row r="542" spans="1:8">
      <c r="A542" t="s">
        <v>5075</v>
      </c>
      <c r="B542" t="s">
        <v>4304</v>
      </c>
      <c r="C542" t="s">
        <v>4317</v>
      </c>
      <c r="D542" t="s">
        <v>5009</v>
      </c>
      <c r="E542" t="s">
        <v>68</v>
      </c>
      <c r="F542" s="104">
        <v>1</v>
      </c>
      <c r="G542" s="104">
        <v>1</v>
      </c>
      <c r="H542"/>
    </row>
    <row r="543" spans="1:8">
      <c r="A543" t="s">
        <v>5077</v>
      </c>
      <c r="B543" t="s">
        <v>4523</v>
      </c>
      <c r="C543" t="s">
        <v>5059</v>
      </c>
      <c r="D543" t="s">
        <v>5011</v>
      </c>
      <c r="E543" t="s">
        <v>68</v>
      </c>
      <c r="F543" s="104">
        <v>0.91</v>
      </c>
      <c r="G543" s="104">
        <v>0.91</v>
      </c>
      <c r="H543" s="104">
        <v>0.77</v>
      </c>
    </row>
    <row r="544" spans="1:8">
      <c r="A544" t="s">
        <v>5077</v>
      </c>
      <c r="B544" t="s">
        <v>4523</v>
      </c>
      <c r="C544" t="s">
        <v>4418</v>
      </c>
      <c r="D544" t="s">
        <v>5010</v>
      </c>
      <c r="E544" t="s">
        <v>68</v>
      </c>
      <c r="F544" s="104">
        <v>0.77</v>
      </c>
      <c r="G544" s="104">
        <v>0.77</v>
      </c>
      <c r="H544" s="104">
        <v>0.77</v>
      </c>
    </row>
    <row r="545" spans="1:8">
      <c r="A545" t="s">
        <v>5077</v>
      </c>
      <c r="B545" t="s">
        <v>4523</v>
      </c>
      <c r="C545" t="s">
        <v>4771</v>
      </c>
      <c r="D545" t="s">
        <v>5012</v>
      </c>
      <c r="E545" t="s">
        <v>68</v>
      </c>
      <c r="F545"/>
      <c r="G545"/>
      <c r="H545"/>
    </row>
    <row r="546" spans="1:8">
      <c r="A546" t="s">
        <v>5077</v>
      </c>
      <c r="B546" t="s">
        <v>4523</v>
      </c>
      <c r="C546" t="s">
        <v>4696</v>
      </c>
      <c r="D546" t="s">
        <v>5015</v>
      </c>
      <c r="E546" t="s">
        <v>68</v>
      </c>
      <c r="F546" s="104">
        <v>0.77</v>
      </c>
      <c r="G546" s="104">
        <v>0.77</v>
      </c>
      <c r="H546" s="104">
        <v>0.85</v>
      </c>
    </row>
    <row r="547" spans="1:8">
      <c r="A547" t="s">
        <v>5077</v>
      </c>
      <c r="B547" t="s">
        <v>4523</v>
      </c>
      <c r="C547" t="s">
        <v>4766</v>
      </c>
      <c r="D547" t="s">
        <v>5016</v>
      </c>
      <c r="E547" t="s">
        <v>68</v>
      </c>
      <c r="F547" s="104">
        <v>0.85</v>
      </c>
      <c r="G547" s="104">
        <v>0.85</v>
      </c>
      <c r="H547" s="104">
        <v>0.77</v>
      </c>
    </row>
    <row r="548" spans="1:8">
      <c r="A548" t="s">
        <v>5077</v>
      </c>
      <c r="B548" t="s">
        <v>4523</v>
      </c>
      <c r="C548" t="s">
        <v>4712</v>
      </c>
      <c r="D548" t="s">
        <v>5017</v>
      </c>
      <c r="E548" t="s">
        <v>68</v>
      </c>
      <c r="F548" s="104">
        <v>0.77</v>
      </c>
      <c r="G548" s="104">
        <v>0.77</v>
      </c>
      <c r="H548" s="104">
        <v>0.77</v>
      </c>
    </row>
    <row r="549" spans="1:8">
      <c r="A549" t="s">
        <v>5077</v>
      </c>
      <c r="B549" t="s">
        <v>4523</v>
      </c>
      <c r="C549" t="s">
        <v>5061</v>
      </c>
      <c r="D549" t="s">
        <v>5018</v>
      </c>
      <c r="E549" t="s">
        <v>68</v>
      </c>
      <c r="F549" s="104">
        <v>0.77</v>
      </c>
      <c r="G549" s="104">
        <v>0.77</v>
      </c>
      <c r="H549" s="104">
        <v>0.91</v>
      </c>
    </row>
    <row r="550" spans="1:8">
      <c r="A550" t="s">
        <v>5077</v>
      </c>
      <c r="B550" t="s">
        <v>4529</v>
      </c>
      <c r="C550" t="s">
        <v>4082</v>
      </c>
      <c r="D550" t="s">
        <v>5013</v>
      </c>
      <c r="E550" t="s">
        <v>68</v>
      </c>
      <c r="F550"/>
      <c r="G550"/>
      <c r="H550"/>
    </row>
    <row r="551" spans="1:8">
      <c r="A551" t="s">
        <v>5077</v>
      </c>
      <c r="B551" t="s">
        <v>4580</v>
      </c>
      <c r="C551" t="s">
        <v>4622</v>
      </c>
      <c r="D551" t="s">
        <v>5019</v>
      </c>
      <c r="E551" t="s">
        <v>68</v>
      </c>
      <c r="F551" s="104">
        <v>0.91</v>
      </c>
      <c r="G551" s="104">
        <v>0.91</v>
      </c>
      <c r="H551" s="104">
        <v>0.91</v>
      </c>
    </row>
    <row r="552" spans="1:8">
      <c r="A552" t="s">
        <v>5077</v>
      </c>
      <c r="B552" t="s">
        <v>4580</v>
      </c>
      <c r="C552" t="s">
        <v>4589</v>
      </c>
      <c r="D552" t="s">
        <v>5020</v>
      </c>
      <c r="E552" t="s">
        <v>68</v>
      </c>
      <c r="F552" s="104">
        <v>0.91</v>
      </c>
      <c r="G552" s="104">
        <v>0.91</v>
      </c>
      <c r="H552" s="104">
        <v>0.91</v>
      </c>
    </row>
    <row r="553" spans="1:8">
      <c r="A553" t="s">
        <v>5077</v>
      </c>
      <c r="B553" t="s">
        <v>4580</v>
      </c>
      <c r="C553" t="s">
        <v>4082</v>
      </c>
      <c r="D553" t="s">
        <v>5021</v>
      </c>
      <c r="E553" t="s">
        <v>68</v>
      </c>
      <c r="F553" s="104">
        <v>0.91</v>
      </c>
      <c r="G553" s="104">
        <v>0.91</v>
      </c>
      <c r="H553" s="104">
        <v>0.91</v>
      </c>
    </row>
    <row r="554" spans="1:8">
      <c r="A554" t="s">
        <v>5077</v>
      </c>
      <c r="B554" t="s">
        <v>4580</v>
      </c>
      <c r="C554" t="s">
        <v>4595</v>
      </c>
      <c r="D554" t="s">
        <v>5022</v>
      </c>
      <c r="E554" t="s">
        <v>68</v>
      </c>
      <c r="F554" s="104">
        <v>0.91</v>
      </c>
      <c r="G554" s="104">
        <v>0.91</v>
      </c>
      <c r="H554" s="104">
        <v>0.91</v>
      </c>
    </row>
    <row r="555" spans="1:8">
      <c r="A555" t="s">
        <v>5077</v>
      </c>
      <c r="B555" t="s">
        <v>4580</v>
      </c>
      <c r="C555" t="s">
        <v>4615</v>
      </c>
      <c r="D555" t="s">
        <v>5023</v>
      </c>
      <c r="E555" t="s">
        <v>68</v>
      </c>
      <c r="F555" s="104">
        <v>0.91</v>
      </c>
      <c r="G555" s="104">
        <v>0.91</v>
      </c>
      <c r="H555" s="104">
        <v>0.91</v>
      </c>
    </row>
    <row r="556" spans="1:8">
      <c r="A556" t="s">
        <v>5077</v>
      </c>
      <c r="B556" t="s">
        <v>4580</v>
      </c>
      <c r="C556" t="s">
        <v>4606</v>
      </c>
      <c r="D556" t="s">
        <v>5024</v>
      </c>
      <c r="E556" t="s">
        <v>68</v>
      </c>
      <c r="F556" s="104">
        <v>0.91</v>
      </c>
      <c r="G556" s="104">
        <v>0.91</v>
      </c>
      <c r="H556" s="104">
        <v>0.91</v>
      </c>
    </row>
    <row r="557" spans="1:8">
      <c r="A557" t="s">
        <v>5077</v>
      </c>
      <c r="B557" t="s">
        <v>4663</v>
      </c>
      <c r="C557" t="s">
        <v>4082</v>
      </c>
      <c r="D557" t="s">
        <v>5014</v>
      </c>
      <c r="E557" t="s">
        <v>68</v>
      </c>
      <c r="F557"/>
      <c r="G557"/>
      <c r="H557"/>
    </row>
    <row r="558" spans="1:8">
      <c r="A558" t="s">
        <v>5077</v>
      </c>
      <c r="B558" t="s">
        <v>4570</v>
      </c>
      <c r="C558" t="s">
        <v>5059</v>
      </c>
      <c r="D558" t="s">
        <v>5025</v>
      </c>
      <c r="E558" t="s">
        <v>68</v>
      </c>
      <c r="F558" s="104">
        <v>0.91</v>
      </c>
      <c r="G558" s="104">
        <v>0.91</v>
      </c>
      <c r="H558" s="104">
        <v>0.83</v>
      </c>
    </row>
    <row r="559" spans="1:8">
      <c r="A559" t="s">
        <v>5077</v>
      </c>
      <c r="B559" t="s">
        <v>4570</v>
      </c>
      <c r="C559" t="s">
        <v>4082</v>
      </c>
      <c r="D559" t="s">
        <v>5026</v>
      </c>
      <c r="E559" t="s">
        <v>68</v>
      </c>
      <c r="F559" s="104">
        <v>0.83</v>
      </c>
      <c r="G559" s="104">
        <v>0.83</v>
      </c>
      <c r="H559"/>
    </row>
    <row r="560" spans="1:8">
      <c r="A560" t="s">
        <v>5077</v>
      </c>
      <c r="B560" t="s">
        <v>4570</v>
      </c>
      <c r="C560" t="s">
        <v>4930</v>
      </c>
      <c r="D560" t="s">
        <v>5027</v>
      </c>
      <c r="E560" t="s">
        <v>68</v>
      </c>
      <c r="F560"/>
      <c r="G560"/>
      <c r="H560"/>
    </row>
    <row r="561" spans="1:8">
      <c r="A561" t="s">
        <v>5077</v>
      </c>
      <c r="B561" t="s">
        <v>4570</v>
      </c>
      <c r="C561" t="s">
        <v>4754</v>
      </c>
      <c r="D561" t="s">
        <v>5028</v>
      </c>
      <c r="E561" t="s">
        <v>68</v>
      </c>
      <c r="F561"/>
      <c r="G561"/>
      <c r="H561"/>
    </row>
    <row r="562" spans="1:8">
      <c r="A562" t="s">
        <v>5077</v>
      </c>
      <c r="B562" t="s">
        <v>4570</v>
      </c>
      <c r="C562" t="s">
        <v>4883</v>
      </c>
      <c r="D562" t="s">
        <v>5029</v>
      </c>
      <c r="E562" t="s">
        <v>68</v>
      </c>
      <c r="F562"/>
      <c r="G562"/>
      <c r="H562"/>
    </row>
    <row r="563" spans="1:8">
      <c r="A563" t="s">
        <v>5077</v>
      </c>
      <c r="B563" t="s">
        <v>4570</v>
      </c>
      <c r="C563" t="s">
        <v>4920</v>
      </c>
      <c r="D563" t="s">
        <v>5030</v>
      </c>
      <c r="E563" t="s">
        <v>68</v>
      </c>
      <c r="F563"/>
      <c r="G563"/>
      <c r="H563"/>
    </row>
    <row r="564" spans="1:8">
      <c r="A564" t="s">
        <v>5077</v>
      </c>
      <c r="B564" t="s">
        <v>4570</v>
      </c>
      <c r="C564" t="s">
        <v>4937</v>
      </c>
      <c r="D564" t="s">
        <v>5031</v>
      </c>
      <c r="E564" t="s">
        <v>68</v>
      </c>
      <c r="F564"/>
      <c r="G564"/>
      <c r="H564"/>
    </row>
    <row r="565" spans="1:8">
      <c r="A565" t="s">
        <v>5077</v>
      </c>
      <c r="B565" t="s">
        <v>4717</v>
      </c>
      <c r="C565" t="s">
        <v>5059</v>
      </c>
      <c r="D565" t="s">
        <v>5032</v>
      </c>
      <c r="E565" t="s">
        <v>68</v>
      </c>
      <c r="F565" s="104">
        <v>0.77</v>
      </c>
      <c r="G565" s="104">
        <v>0.77</v>
      </c>
      <c r="H565" s="104">
        <v>0.77</v>
      </c>
    </row>
    <row r="566" spans="1:8">
      <c r="A566" t="s">
        <v>5077</v>
      </c>
      <c r="B566" t="s">
        <v>4556</v>
      </c>
      <c r="C566" t="s">
        <v>5059</v>
      </c>
      <c r="D566" t="s">
        <v>5033</v>
      </c>
      <c r="E566" t="s">
        <v>68</v>
      </c>
      <c r="F566" s="104">
        <v>0.77</v>
      </c>
      <c r="G566" s="104">
        <v>0.77</v>
      </c>
      <c r="H566" s="104">
        <v>0.91</v>
      </c>
    </row>
    <row r="567" spans="1:8">
      <c r="A567" t="s">
        <v>5077</v>
      </c>
      <c r="B567" t="s">
        <v>4089</v>
      </c>
      <c r="C567" t="s">
        <v>4082</v>
      </c>
      <c r="D567" t="s">
        <v>5034</v>
      </c>
      <c r="E567" t="s">
        <v>68</v>
      </c>
      <c r="F567" s="104">
        <v>0.91</v>
      </c>
      <c r="G567" s="104">
        <v>0.91</v>
      </c>
      <c r="H567"/>
    </row>
    <row r="568" spans="1:8">
      <c r="A568" t="s">
        <v>5077</v>
      </c>
      <c r="B568" t="s">
        <v>4089</v>
      </c>
      <c r="C568" t="s">
        <v>4549</v>
      </c>
      <c r="D568" t="s">
        <v>5035</v>
      </c>
      <c r="E568" t="s">
        <v>68</v>
      </c>
      <c r="F568" s="104">
        <v>0.91</v>
      </c>
      <c r="G568" s="104">
        <v>0.91</v>
      </c>
      <c r="H568"/>
    </row>
    <row r="569" spans="1:8">
      <c r="A569" t="s">
        <v>5077</v>
      </c>
      <c r="B569" t="s">
        <v>4089</v>
      </c>
      <c r="C569" t="s">
        <v>4898</v>
      </c>
      <c r="D569" t="s">
        <v>5036</v>
      </c>
      <c r="E569" t="s">
        <v>68</v>
      </c>
      <c r="F569"/>
      <c r="G569"/>
      <c r="H569"/>
    </row>
    <row r="570" spans="1:8">
      <c r="A570" t="s">
        <v>5077</v>
      </c>
      <c r="B570" t="s">
        <v>4089</v>
      </c>
      <c r="C570" t="s">
        <v>4095</v>
      </c>
      <c r="D570" t="s">
        <v>5037</v>
      </c>
      <c r="E570" t="s">
        <v>68</v>
      </c>
      <c r="F570"/>
      <c r="G570"/>
      <c r="H570"/>
    </row>
    <row r="571" spans="1:8">
      <c r="A571" t="s">
        <v>5077</v>
      </c>
      <c r="B571" t="s">
        <v>4562</v>
      </c>
      <c r="C571" t="s">
        <v>4561</v>
      </c>
      <c r="D571" t="s">
        <v>5038</v>
      </c>
      <c r="E571" t="s">
        <v>68</v>
      </c>
      <c r="F571" s="104">
        <v>0.4</v>
      </c>
      <c r="G571" s="104">
        <v>0.4</v>
      </c>
      <c r="H571" s="104">
        <v>0.77</v>
      </c>
    </row>
    <row r="572" spans="1:8">
      <c r="A572" t="s">
        <v>5077</v>
      </c>
      <c r="B572" t="s">
        <v>4562</v>
      </c>
      <c r="C572" t="s">
        <v>4817</v>
      </c>
      <c r="D572" t="s">
        <v>5039</v>
      </c>
      <c r="E572" t="s">
        <v>68</v>
      </c>
      <c r="F572" s="104">
        <v>0.77</v>
      </c>
      <c r="G572" s="104">
        <v>0.77</v>
      </c>
      <c r="H572"/>
    </row>
    <row r="573" spans="1:8">
      <c r="A573" t="s">
        <v>5077</v>
      </c>
      <c r="B573" t="s">
        <v>4562</v>
      </c>
      <c r="C573" t="s">
        <v>4791</v>
      </c>
      <c r="D573" t="s">
        <v>5040</v>
      </c>
      <c r="E573" t="s">
        <v>68</v>
      </c>
      <c r="F573"/>
      <c r="G573"/>
      <c r="H573"/>
    </row>
    <row r="574" spans="1:8">
      <c r="A574" t="s">
        <v>5075</v>
      </c>
      <c r="C574" t="s">
        <v>4418</v>
      </c>
      <c r="D574" t="s">
        <v>4989</v>
      </c>
      <c r="E574" t="s">
        <v>116</v>
      </c>
      <c r="F574"/>
      <c r="G574"/>
      <c r="H574"/>
    </row>
    <row r="575" spans="1:8">
      <c r="A575" t="s">
        <v>5075</v>
      </c>
      <c r="C575" t="s">
        <v>4106</v>
      </c>
      <c r="D575" t="s">
        <v>4990</v>
      </c>
      <c r="E575" t="s">
        <v>116</v>
      </c>
      <c r="F575" s="104">
        <v>1</v>
      </c>
      <c r="G575" s="104">
        <v>1</v>
      </c>
      <c r="H575" s="104">
        <v>1</v>
      </c>
    </row>
    <row r="576" spans="1:8">
      <c r="A576" t="s">
        <v>5075</v>
      </c>
      <c r="C576" t="s">
        <v>4082</v>
      </c>
      <c r="D576" t="s">
        <v>4991</v>
      </c>
      <c r="E576" t="s">
        <v>116</v>
      </c>
      <c r="F576" s="104">
        <v>1</v>
      </c>
      <c r="G576" s="104">
        <v>1</v>
      </c>
      <c r="H576" s="104">
        <v>1</v>
      </c>
    </row>
    <row r="577" spans="1:8">
      <c r="A577" t="s">
        <v>5075</v>
      </c>
      <c r="B577" t="s">
        <v>4078</v>
      </c>
      <c r="C577" t="s">
        <v>5057</v>
      </c>
      <c r="D577" t="s">
        <v>4997</v>
      </c>
      <c r="E577" t="s">
        <v>116</v>
      </c>
      <c r="F577" s="104">
        <v>1</v>
      </c>
      <c r="G577" s="104">
        <v>1</v>
      </c>
      <c r="H577" s="104">
        <v>1</v>
      </c>
    </row>
    <row r="578" spans="1:8">
      <c r="A578" t="s">
        <v>5075</v>
      </c>
      <c r="B578" t="s">
        <v>4078</v>
      </c>
      <c r="C578" t="s">
        <v>4497</v>
      </c>
      <c r="D578" t="s">
        <v>4998</v>
      </c>
      <c r="E578" t="s">
        <v>116</v>
      </c>
      <c r="F578" s="104">
        <v>1</v>
      </c>
      <c r="G578" s="104">
        <v>1</v>
      </c>
      <c r="H578" s="104">
        <v>1</v>
      </c>
    </row>
    <row r="579" spans="1:8">
      <c r="A579" t="s">
        <v>5075</v>
      </c>
      <c r="C579" t="s">
        <v>4267</v>
      </c>
      <c r="D579" t="s">
        <v>4992</v>
      </c>
      <c r="E579" t="s">
        <v>116</v>
      </c>
      <c r="F579" s="104">
        <v>1</v>
      </c>
      <c r="G579" s="104">
        <v>1</v>
      </c>
      <c r="H579"/>
    </row>
    <row r="580" spans="1:8">
      <c r="A580" t="s">
        <v>5075</v>
      </c>
      <c r="C580" t="s">
        <v>5058</v>
      </c>
      <c r="D580" t="s">
        <v>5076</v>
      </c>
      <c r="E580" t="s">
        <v>116</v>
      </c>
      <c r="F580"/>
      <c r="G580"/>
      <c r="H580"/>
    </row>
    <row r="581" spans="1:8">
      <c r="A581" t="s">
        <v>5075</v>
      </c>
      <c r="C581" t="s">
        <v>4113</v>
      </c>
      <c r="D581" t="s">
        <v>4994</v>
      </c>
      <c r="E581" t="s">
        <v>116</v>
      </c>
      <c r="F581" s="104">
        <v>1</v>
      </c>
      <c r="G581" s="104">
        <v>1</v>
      </c>
      <c r="H581" s="104">
        <v>1</v>
      </c>
    </row>
    <row r="582" spans="1:8">
      <c r="A582" t="s">
        <v>5075</v>
      </c>
      <c r="C582" t="s">
        <v>4333</v>
      </c>
      <c r="D582" t="s">
        <v>4995</v>
      </c>
      <c r="E582" t="s">
        <v>116</v>
      </c>
      <c r="F582" s="104">
        <v>1</v>
      </c>
      <c r="G582" s="104">
        <v>1</v>
      </c>
      <c r="H582" s="104">
        <v>1</v>
      </c>
    </row>
    <row r="583" spans="1:8">
      <c r="A583" t="s">
        <v>5075</v>
      </c>
      <c r="C583" t="s">
        <v>4095</v>
      </c>
      <c r="D583" t="s">
        <v>4996</v>
      </c>
      <c r="E583" t="s">
        <v>116</v>
      </c>
      <c r="F583" s="104">
        <v>1</v>
      </c>
      <c r="G583" s="104">
        <v>1</v>
      </c>
      <c r="H583"/>
    </row>
    <row r="584" spans="1:8">
      <c r="A584" t="s">
        <v>5075</v>
      </c>
      <c r="B584" t="s">
        <v>4304</v>
      </c>
      <c r="C584" t="s">
        <v>4106</v>
      </c>
      <c r="D584" t="s">
        <v>4999</v>
      </c>
      <c r="E584" t="s">
        <v>116</v>
      </c>
      <c r="F584" s="104">
        <v>1</v>
      </c>
      <c r="G584" s="104">
        <v>1</v>
      </c>
      <c r="H584" s="104">
        <v>1</v>
      </c>
    </row>
    <row r="585" spans="1:8">
      <c r="A585" t="s">
        <v>5075</v>
      </c>
      <c r="B585" t="s">
        <v>4304</v>
      </c>
      <c r="C585" t="s">
        <v>4082</v>
      </c>
      <c r="D585" t="s">
        <v>5000</v>
      </c>
      <c r="E585" t="s">
        <v>116</v>
      </c>
      <c r="F585" s="104">
        <v>1</v>
      </c>
      <c r="G585" s="104">
        <v>1</v>
      </c>
      <c r="H585" s="104">
        <v>1</v>
      </c>
    </row>
    <row r="586" spans="1:8">
      <c r="A586" t="s">
        <v>5075</v>
      </c>
      <c r="B586" t="s">
        <v>4304</v>
      </c>
      <c r="C586" t="s">
        <v>4428</v>
      </c>
      <c r="D586" t="s">
        <v>5001</v>
      </c>
      <c r="E586" t="s">
        <v>116</v>
      </c>
      <c r="F586" s="104">
        <v>1</v>
      </c>
      <c r="G586" s="104">
        <v>1</v>
      </c>
      <c r="H586"/>
    </row>
    <row r="587" spans="1:8">
      <c r="A587" t="s">
        <v>5075</v>
      </c>
      <c r="B587" t="s">
        <v>4304</v>
      </c>
      <c r="C587" t="s">
        <v>4387</v>
      </c>
      <c r="D587" t="s">
        <v>5002</v>
      </c>
      <c r="E587" t="s">
        <v>116</v>
      </c>
      <c r="F587" s="104">
        <v>1</v>
      </c>
      <c r="G587" s="104">
        <v>1</v>
      </c>
      <c r="H587"/>
    </row>
    <row r="588" spans="1:8">
      <c r="A588" t="s">
        <v>5075</v>
      </c>
      <c r="B588" t="s">
        <v>4304</v>
      </c>
      <c r="C588" t="s">
        <v>4338</v>
      </c>
      <c r="D588" t="s">
        <v>5003</v>
      </c>
      <c r="E588" t="s">
        <v>116</v>
      </c>
      <c r="F588" s="104">
        <v>1</v>
      </c>
      <c r="G588" s="104">
        <v>1</v>
      </c>
      <c r="H588" s="104">
        <v>1</v>
      </c>
    </row>
    <row r="589" spans="1:8">
      <c r="A589" t="s">
        <v>5075</v>
      </c>
      <c r="B589" t="s">
        <v>4304</v>
      </c>
      <c r="C589" t="s">
        <v>4113</v>
      </c>
      <c r="D589" t="s">
        <v>5004</v>
      </c>
      <c r="E589" t="s">
        <v>116</v>
      </c>
      <c r="F589" s="104">
        <v>1</v>
      </c>
      <c r="G589" s="104">
        <v>1</v>
      </c>
      <c r="H589" s="104">
        <v>1</v>
      </c>
    </row>
    <row r="590" spans="1:8">
      <c r="A590" t="s">
        <v>5075</v>
      </c>
      <c r="B590" t="s">
        <v>4304</v>
      </c>
      <c r="C590" t="s">
        <v>4312</v>
      </c>
      <c r="D590" t="s">
        <v>5005</v>
      </c>
      <c r="E590" t="s">
        <v>116</v>
      </c>
      <c r="F590" s="104">
        <v>1</v>
      </c>
      <c r="G590" s="104">
        <v>1</v>
      </c>
      <c r="H590" s="104">
        <v>1</v>
      </c>
    </row>
    <row r="591" spans="1:8">
      <c r="A591" t="s">
        <v>5075</v>
      </c>
      <c r="B591" t="s">
        <v>4304</v>
      </c>
      <c r="C591" t="s">
        <v>4361</v>
      </c>
      <c r="D591" t="s">
        <v>5006</v>
      </c>
      <c r="E591" t="s">
        <v>116</v>
      </c>
      <c r="F591" s="104">
        <v>1</v>
      </c>
      <c r="G591" s="104">
        <v>1</v>
      </c>
      <c r="H591"/>
    </row>
    <row r="592" spans="1:8">
      <c r="A592" t="s">
        <v>5075</v>
      </c>
      <c r="B592" t="s">
        <v>4304</v>
      </c>
      <c r="C592" t="s">
        <v>4459</v>
      </c>
      <c r="D592" t="s">
        <v>5007</v>
      </c>
      <c r="E592" t="s">
        <v>116</v>
      </c>
      <c r="F592" s="104">
        <v>1</v>
      </c>
      <c r="G592" s="104">
        <v>1</v>
      </c>
      <c r="H592" s="104">
        <v>1</v>
      </c>
    </row>
    <row r="593" spans="1:8">
      <c r="A593" t="s">
        <v>5075</v>
      </c>
      <c r="B593" t="s">
        <v>4304</v>
      </c>
      <c r="C593" t="s">
        <v>4095</v>
      </c>
      <c r="D593" t="s">
        <v>5008</v>
      </c>
      <c r="E593" t="s">
        <v>116</v>
      </c>
      <c r="F593" s="104">
        <v>1</v>
      </c>
      <c r="G593" s="104">
        <v>1</v>
      </c>
      <c r="H593" s="104">
        <v>1</v>
      </c>
    </row>
    <row r="594" spans="1:8">
      <c r="A594" t="s">
        <v>5075</v>
      </c>
      <c r="B594" t="s">
        <v>4304</v>
      </c>
      <c r="C594" t="s">
        <v>4317</v>
      </c>
      <c r="D594" t="s">
        <v>5009</v>
      </c>
      <c r="E594" t="s">
        <v>116</v>
      </c>
      <c r="F594" s="104">
        <v>1</v>
      </c>
      <c r="G594" s="104">
        <v>1</v>
      </c>
      <c r="H594"/>
    </row>
    <row r="595" spans="1:8">
      <c r="A595" t="s">
        <v>5077</v>
      </c>
      <c r="B595" t="s">
        <v>4523</v>
      </c>
      <c r="C595" t="s">
        <v>5059</v>
      </c>
      <c r="D595" t="s">
        <v>5011</v>
      </c>
      <c r="E595" t="s">
        <v>116</v>
      </c>
      <c r="F595" s="104">
        <v>0.91</v>
      </c>
      <c r="G595" s="104">
        <v>0.91</v>
      </c>
      <c r="H595" s="104">
        <v>0.77</v>
      </c>
    </row>
    <row r="596" spans="1:8">
      <c r="A596" t="s">
        <v>5077</v>
      </c>
      <c r="B596" t="s">
        <v>4523</v>
      </c>
      <c r="C596" t="s">
        <v>4418</v>
      </c>
      <c r="D596" t="s">
        <v>5010</v>
      </c>
      <c r="E596" t="s">
        <v>116</v>
      </c>
      <c r="F596" s="104">
        <v>0.77</v>
      </c>
      <c r="G596" s="104">
        <v>0.77</v>
      </c>
      <c r="H596" s="104">
        <v>0.77</v>
      </c>
    </row>
    <row r="597" spans="1:8">
      <c r="A597" t="s">
        <v>5077</v>
      </c>
      <c r="B597" t="s">
        <v>4523</v>
      </c>
      <c r="C597" t="s">
        <v>4771</v>
      </c>
      <c r="D597" t="s">
        <v>5012</v>
      </c>
      <c r="E597" t="s">
        <v>116</v>
      </c>
      <c r="F597"/>
      <c r="G597"/>
      <c r="H597"/>
    </row>
    <row r="598" spans="1:8">
      <c r="A598" t="s">
        <v>5077</v>
      </c>
      <c r="B598" t="s">
        <v>4523</v>
      </c>
      <c r="C598" t="s">
        <v>4696</v>
      </c>
      <c r="D598" t="s">
        <v>5015</v>
      </c>
      <c r="E598" t="s">
        <v>116</v>
      </c>
      <c r="F598" s="104">
        <v>0.77</v>
      </c>
      <c r="G598" s="104">
        <v>0.77</v>
      </c>
      <c r="H598" s="104">
        <v>0.85</v>
      </c>
    </row>
    <row r="599" spans="1:8">
      <c r="A599" t="s">
        <v>5077</v>
      </c>
      <c r="B599" t="s">
        <v>4523</v>
      </c>
      <c r="C599" t="s">
        <v>4766</v>
      </c>
      <c r="D599" t="s">
        <v>5016</v>
      </c>
      <c r="E599" t="s">
        <v>116</v>
      </c>
      <c r="F599" s="104">
        <v>0.85</v>
      </c>
      <c r="G599" s="104">
        <v>0.85</v>
      </c>
      <c r="H599" s="104">
        <v>0.77</v>
      </c>
    </row>
    <row r="600" spans="1:8">
      <c r="A600" t="s">
        <v>5077</v>
      </c>
      <c r="B600" t="s">
        <v>4523</v>
      </c>
      <c r="C600" t="s">
        <v>4712</v>
      </c>
      <c r="D600" t="s">
        <v>5017</v>
      </c>
      <c r="E600" t="s">
        <v>116</v>
      </c>
      <c r="F600" s="104">
        <v>0.77</v>
      </c>
      <c r="G600" s="104">
        <v>0.77</v>
      </c>
      <c r="H600" s="104">
        <v>0.77</v>
      </c>
    </row>
    <row r="601" spans="1:8">
      <c r="A601" t="s">
        <v>5077</v>
      </c>
      <c r="B601" t="s">
        <v>4523</v>
      </c>
      <c r="C601" t="s">
        <v>5061</v>
      </c>
      <c r="D601" t="s">
        <v>5018</v>
      </c>
      <c r="E601" t="s">
        <v>116</v>
      </c>
      <c r="F601" s="104">
        <v>0.77</v>
      </c>
      <c r="G601" s="104">
        <v>0.77</v>
      </c>
      <c r="H601" s="104">
        <v>0.91</v>
      </c>
    </row>
    <row r="602" spans="1:8">
      <c r="A602" t="s">
        <v>5077</v>
      </c>
      <c r="B602" t="s">
        <v>4529</v>
      </c>
      <c r="C602" t="s">
        <v>4082</v>
      </c>
      <c r="D602" t="s">
        <v>5013</v>
      </c>
      <c r="E602" t="s">
        <v>116</v>
      </c>
      <c r="F602"/>
      <c r="G602"/>
      <c r="H602"/>
    </row>
    <row r="603" spans="1:8">
      <c r="A603" t="s">
        <v>5077</v>
      </c>
      <c r="B603" t="s">
        <v>4580</v>
      </c>
      <c r="C603" t="s">
        <v>4622</v>
      </c>
      <c r="D603" t="s">
        <v>5019</v>
      </c>
      <c r="E603" t="s">
        <v>116</v>
      </c>
      <c r="F603" s="104">
        <v>0.91</v>
      </c>
      <c r="G603" s="104">
        <v>0.91</v>
      </c>
      <c r="H603" s="104">
        <v>0.91</v>
      </c>
    </row>
    <row r="604" spans="1:8">
      <c r="A604" t="s">
        <v>5077</v>
      </c>
      <c r="B604" t="s">
        <v>4580</v>
      </c>
      <c r="C604" t="s">
        <v>4589</v>
      </c>
      <c r="D604" t="s">
        <v>5020</v>
      </c>
      <c r="E604" t="s">
        <v>116</v>
      </c>
      <c r="F604" s="104">
        <v>0.91</v>
      </c>
      <c r="G604" s="104">
        <v>0.91</v>
      </c>
      <c r="H604" s="104">
        <v>0.91</v>
      </c>
    </row>
    <row r="605" spans="1:8">
      <c r="A605" t="s">
        <v>5077</v>
      </c>
      <c r="B605" t="s">
        <v>4580</v>
      </c>
      <c r="C605" t="s">
        <v>4082</v>
      </c>
      <c r="D605" t="s">
        <v>5021</v>
      </c>
      <c r="E605" t="s">
        <v>116</v>
      </c>
      <c r="F605" s="104">
        <v>0.91</v>
      </c>
      <c r="G605" s="104">
        <v>0.91</v>
      </c>
      <c r="H605" s="104">
        <v>0.91</v>
      </c>
    </row>
    <row r="606" spans="1:8">
      <c r="A606" t="s">
        <v>5077</v>
      </c>
      <c r="B606" t="s">
        <v>4580</v>
      </c>
      <c r="C606" t="s">
        <v>4595</v>
      </c>
      <c r="D606" t="s">
        <v>5022</v>
      </c>
      <c r="E606" t="s">
        <v>116</v>
      </c>
      <c r="F606" s="104">
        <v>0.91</v>
      </c>
      <c r="G606" s="104">
        <v>0.91</v>
      </c>
      <c r="H606" s="104">
        <v>0.91</v>
      </c>
    </row>
    <row r="607" spans="1:8">
      <c r="A607" t="s">
        <v>5077</v>
      </c>
      <c r="B607" t="s">
        <v>4580</v>
      </c>
      <c r="C607" t="s">
        <v>4615</v>
      </c>
      <c r="D607" t="s">
        <v>5023</v>
      </c>
      <c r="E607" t="s">
        <v>116</v>
      </c>
      <c r="F607" s="104">
        <v>0.91</v>
      </c>
      <c r="G607" s="104">
        <v>0.91</v>
      </c>
      <c r="H607" s="104">
        <v>0.91</v>
      </c>
    </row>
    <row r="608" spans="1:8">
      <c r="A608" t="s">
        <v>5077</v>
      </c>
      <c r="B608" t="s">
        <v>4580</v>
      </c>
      <c r="C608" t="s">
        <v>4606</v>
      </c>
      <c r="D608" t="s">
        <v>5024</v>
      </c>
      <c r="E608" t="s">
        <v>116</v>
      </c>
      <c r="F608" s="104">
        <v>0.91</v>
      </c>
      <c r="G608" s="104">
        <v>0.91</v>
      </c>
      <c r="H608" s="104">
        <v>0.91</v>
      </c>
    </row>
    <row r="609" spans="1:8">
      <c r="A609" t="s">
        <v>5077</v>
      </c>
      <c r="B609" t="s">
        <v>4663</v>
      </c>
      <c r="C609" t="s">
        <v>4082</v>
      </c>
      <c r="D609" t="s">
        <v>5014</v>
      </c>
      <c r="E609" t="s">
        <v>116</v>
      </c>
      <c r="F609"/>
      <c r="G609"/>
      <c r="H609"/>
    </row>
    <row r="610" spans="1:8">
      <c r="A610" t="s">
        <v>5077</v>
      </c>
      <c r="B610" t="s">
        <v>4570</v>
      </c>
      <c r="C610" t="s">
        <v>5059</v>
      </c>
      <c r="D610" t="s">
        <v>5025</v>
      </c>
      <c r="E610" t="s">
        <v>116</v>
      </c>
      <c r="F610" s="104">
        <v>0.91</v>
      </c>
      <c r="G610" s="104">
        <v>0.91</v>
      </c>
      <c r="H610" s="104">
        <v>0.83</v>
      </c>
    </row>
    <row r="611" spans="1:8">
      <c r="A611" t="s">
        <v>5077</v>
      </c>
      <c r="B611" t="s">
        <v>4570</v>
      </c>
      <c r="C611" t="s">
        <v>4082</v>
      </c>
      <c r="D611" t="s">
        <v>5026</v>
      </c>
      <c r="E611" t="s">
        <v>116</v>
      </c>
      <c r="F611" s="104">
        <v>0.83</v>
      </c>
      <c r="G611" s="104">
        <v>0.83</v>
      </c>
      <c r="H611"/>
    </row>
    <row r="612" spans="1:8">
      <c r="A612" t="s">
        <v>5077</v>
      </c>
      <c r="B612" t="s">
        <v>4570</v>
      </c>
      <c r="C612" t="s">
        <v>4930</v>
      </c>
      <c r="D612" t="s">
        <v>5027</v>
      </c>
      <c r="E612" t="s">
        <v>116</v>
      </c>
      <c r="F612"/>
      <c r="G612"/>
      <c r="H612"/>
    </row>
    <row r="613" spans="1:8">
      <c r="A613" t="s">
        <v>5077</v>
      </c>
      <c r="B613" t="s">
        <v>4570</v>
      </c>
      <c r="C613" t="s">
        <v>4754</v>
      </c>
      <c r="D613" t="s">
        <v>5028</v>
      </c>
      <c r="E613" t="s">
        <v>116</v>
      </c>
      <c r="F613"/>
      <c r="G613"/>
      <c r="H613"/>
    </row>
    <row r="614" spans="1:8">
      <c r="A614" t="s">
        <v>5077</v>
      </c>
      <c r="B614" t="s">
        <v>4570</v>
      </c>
      <c r="C614" t="s">
        <v>4883</v>
      </c>
      <c r="D614" t="s">
        <v>5029</v>
      </c>
      <c r="E614" t="s">
        <v>116</v>
      </c>
      <c r="F614"/>
      <c r="G614"/>
      <c r="H614"/>
    </row>
    <row r="615" spans="1:8">
      <c r="A615" t="s">
        <v>5077</v>
      </c>
      <c r="B615" t="s">
        <v>4570</v>
      </c>
      <c r="C615" t="s">
        <v>4920</v>
      </c>
      <c r="D615" t="s">
        <v>5030</v>
      </c>
      <c r="E615" t="s">
        <v>116</v>
      </c>
      <c r="F615"/>
      <c r="G615"/>
      <c r="H615"/>
    </row>
    <row r="616" spans="1:8">
      <c r="A616" t="s">
        <v>5077</v>
      </c>
      <c r="B616" t="s">
        <v>4570</v>
      </c>
      <c r="C616" t="s">
        <v>4937</v>
      </c>
      <c r="D616" t="s">
        <v>5031</v>
      </c>
      <c r="E616" t="s">
        <v>116</v>
      </c>
      <c r="F616"/>
      <c r="G616"/>
      <c r="H616"/>
    </row>
    <row r="617" spans="1:8">
      <c r="A617" t="s">
        <v>5077</v>
      </c>
      <c r="B617" t="s">
        <v>4717</v>
      </c>
      <c r="C617" t="s">
        <v>5059</v>
      </c>
      <c r="D617" t="s">
        <v>5032</v>
      </c>
      <c r="E617" t="s">
        <v>116</v>
      </c>
      <c r="F617" s="104">
        <v>0.77</v>
      </c>
      <c r="G617" s="104">
        <v>0.77</v>
      </c>
      <c r="H617" s="104">
        <v>0.77</v>
      </c>
    </row>
    <row r="618" spans="1:8">
      <c r="A618" t="s">
        <v>5077</v>
      </c>
      <c r="B618" t="s">
        <v>4556</v>
      </c>
      <c r="C618" t="s">
        <v>5059</v>
      </c>
      <c r="D618" t="s">
        <v>5033</v>
      </c>
      <c r="E618" t="s">
        <v>116</v>
      </c>
      <c r="F618" s="104">
        <v>0.77</v>
      </c>
      <c r="G618" s="104">
        <v>0.77</v>
      </c>
      <c r="H618" s="104">
        <v>0.91</v>
      </c>
    </row>
    <row r="619" spans="1:8">
      <c r="A619" t="s">
        <v>5077</v>
      </c>
      <c r="B619" t="s">
        <v>4089</v>
      </c>
      <c r="C619" t="s">
        <v>4082</v>
      </c>
      <c r="D619" t="s">
        <v>5034</v>
      </c>
      <c r="E619" t="s">
        <v>116</v>
      </c>
      <c r="F619" s="104">
        <v>0.91</v>
      </c>
      <c r="G619" s="104">
        <v>0.91</v>
      </c>
      <c r="H619"/>
    </row>
    <row r="620" spans="1:8">
      <c r="A620" t="s">
        <v>5077</v>
      </c>
      <c r="B620" t="s">
        <v>4089</v>
      </c>
      <c r="C620" t="s">
        <v>4549</v>
      </c>
      <c r="D620" t="s">
        <v>5035</v>
      </c>
      <c r="E620" t="s">
        <v>116</v>
      </c>
      <c r="F620" s="104">
        <v>0.91</v>
      </c>
      <c r="G620" s="104">
        <v>0.91</v>
      </c>
      <c r="H620"/>
    </row>
    <row r="621" spans="1:8">
      <c r="A621" t="s">
        <v>5077</v>
      </c>
      <c r="B621" t="s">
        <v>4089</v>
      </c>
      <c r="C621" t="s">
        <v>4898</v>
      </c>
      <c r="D621" t="s">
        <v>5036</v>
      </c>
      <c r="E621" t="s">
        <v>116</v>
      </c>
      <c r="F621"/>
      <c r="G621"/>
      <c r="H621"/>
    </row>
    <row r="622" spans="1:8">
      <c r="A622" t="s">
        <v>5077</v>
      </c>
      <c r="B622" t="s">
        <v>4089</v>
      </c>
      <c r="C622" t="s">
        <v>4095</v>
      </c>
      <c r="D622" t="s">
        <v>5037</v>
      </c>
      <c r="E622" t="s">
        <v>116</v>
      </c>
      <c r="F622"/>
      <c r="G622"/>
      <c r="H622"/>
    </row>
    <row r="623" spans="1:8">
      <c r="A623" t="s">
        <v>5077</v>
      </c>
      <c r="B623" t="s">
        <v>4562</v>
      </c>
      <c r="C623" t="s">
        <v>4561</v>
      </c>
      <c r="D623" t="s">
        <v>5038</v>
      </c>
      <c r="E623" t="s">
        <v>116</v>
      </c>
      <c r="F623" s="104">
        <v>0.4</v>
      </c>
      <c r="G623" s="104">
        <v>0.4</v>
      </c>
      <c r="H623" s="104">
        <v>0.77</v>
      </c>
    </row>
    <row r="624" spans="1:8">
      <c r="A624" t="s">
        <v>5077</v>
      </c>
      <c r="B624" t="s">
        <v>4562</v>
      </c>
      <c r="C624" t="s">
        <v>4817</v>
      </c>
      <c r="D624" t="s">
        <v>5039</v>
      </c>
      <c r="E624" t="s">
        <v>116</v>
      </c>
      <c r="F624" s="104">
        <v>0.77</v>
      </c>
      <c r="G624" s="104">
        <v>0.77</v>
      </c>
      <c r="H624"/>
    </row>
    <row r="625" spans="1:8">
      <c r="A625" t="s">
        <v>5077</v>
      </c>
      <c r="B625" t="s">
        <v>4562</v>
      </c>
      <c r="C625" t="s">
        <v>4791</v>
      </c>
      <c r="D625" t="s">
        <v>5040</v>
      </c>
      <c r="E625" t="s">
        <v>116</v>
      </c>
      <c r="F625"/>
      <c r="G625"/>
      <c r="H625"/>
    </row>
    <row r="626" spans="1:8">
      <c r="A626" t="s">
        <v>5075</v>
      </c>
      <c r="C626" t="s">
        <v>4418</v>
      </c>
      <c r="D626" t="s">
        <v>4989</v>
      </c>
      <c r="E626" t="s">
        <v>113</v>
      </c>
      <c r="F626"/>
      <c r="G626"/>
      <c r="H626"/>
    </row>
    <row r="627" spans="1:8">
      <c r="A627" t="s">
        <v>5075</v>
      </c>
      <c r="C627" t="s">
        <v>4106</v>
      </c>
      <c r="D627" t="s">
        <v>4990</v>
      </c>
      <c r="E627" t="s">
        <v>113</v>
      </c>
      <c r="F627" s="104">
        <v>1</v>
      </c>
      <c r="G627" s="104">
        <v>1</v>
      </c>
      <c r="H627" s="104">
        <v>1</v>
      </c>
    </row>
    <row r="628" spans="1:8">
      <c r="A628" t="s">
        <v>5075</v>
      </c>
      <c r="C628" t="s">
        <v>4082</v>
      </c>
      <c r="D628" t="s">
        <v>4991</v>
      </c>
      <c r="E628" t="s">
        <v>113</v>
      </c>
      <c r="F628" s="104">
        <v>1</v>
      </c>
      <c r="G628" s="104">
        <v>1</v>
      </c>
      <c r="H628" s="104">
        <v>1</v>
      </c>
    </row>
    <row r="629" spans="1:8">
      <c r="A629" t="s">
        <v>5075</v>
      </c>
      <c r="B629" t="s">
        <v>4078</v>
      </c>
      <c r="C629" t="s">
        <v>5057</v>
      </c>
      <c r="D629" t="s">
        <v>4997</v>
      </c>
      <c r="E629" t="s">
        <v>113</v>
      </c>
      <c r="F629" s="104">
        <v>1</v>
      </c>
      <c r="G629" s="104">
        <v>1</v>
      </c>
      <c r="H629" s="104">
        <v>1</v>
      </c>
    </row>
    <row r="630" spans="1:8">
      <c r="A630" t="s">
        <v>5075</v>
      </c>
      <c r="B630" t="s">
        <v>4078</v>
      </c>
      <c r="C630" t="s">
        <v>4497</v>
      </c>
      <c r="D630" t="s">
        <v>4998</v>
      </c>
      <c r="E630" t="s">
        <v>113</v>
      </c>
      <c r="F630" s="104">
        <v>1</v>
      </c>
      <c r="G630" s="104">
        <v>1</v>
      </c>
      <c r="H630" s="104">
        <v>1</v>
      </c>
    </row>
    <row r="631" spans="1:8">
      <c r="A631" t="s">
        <v>5075</v>
      </c>
      <c r="C631" t="s">
        <v>4267</v>
      </c>
      <c r="D631" t="s">
        <v>4992</v>
      </c>
      <c r="E631" t="s">
        <v>113</v>
      </c>
      <c r="F631" s="104">
        <v>1</v>
      </c>
      <c r="G631" s="104">
        <v>1</v>
      </c>
      <c r="H631"/>
    </row>
    <row r="632" spans="1:8">
      <c r="A632" t="s">
        <v>5075</v>
      </c>
      <c r="C632" t="s">
        <v>5058</v>
      </c>
      <c r="D632" t="s">
        <v>5076</v>
      </c>
      <c r="E632" t="s">
        <v>113</v>
      </c>
      <c r="F632"/>
      <c r="G632"/>
      <c r="H632"/>
    </row>
    <row r="633" spans="1:8">
      <c r="A633" t="s">
        <v>5075</v>
      </c>
      <c r="C633" t="s">
        <v>4113</v>
      </c>
      <c r="D633" t="s">
        <v>4994</v>
      </c>
      <c r="E633" t="s">
        <v>113</v>
      </c>
      <c r="F633" s="104">
        <v>1</v>
      </c>
      <c r="G633" s="104">
        <v>1</v>
      </c>
      <c r="H633" s="104">
        <v>1</v>
      </c>
    </row>
    <row r="634" spans="1:8">
      <c r="A634" t="s">
        <v>5075</v>
      </c>
      <c r="C634" t="s">
        <v>4333</v>
      </c>
      <c r="D634" t="s">
        <v>4995</v>
      </c>
      <c r="E634" t="s">
        <v>113</v>
      </c>
      <c r="F634" s="104">
        <v>1</v>
      </c>
      <c r="G634" s="104">
        <v>1</v>
      </c>
      <c r="H634" s="104">
        <v>1</v>
      </c>
    </row>
    <row r="635" spans="1:8">
      <c r="A635" t="s">
        <v>5075</v>
      </c>
      <c r="C635" t="s">
        <v>4095</v>
      </c>
      <c r="D635" t="s">
        <v>4996</v>
      </c>
      <c r="E635" t="s">
        <v>113</v>
      </c>
      <c r="F635" s="104">
        <v>1</v>
      </c>
      <c r="G635" s="104">
        <v>1</v>
      </c>
      <c r="H635"/>
    </row>
    <row r="636" spans="1:8">
      <c r="A636" t="s">
        <v>5075</v>
      </c>
      <c r="B636" t="s">
        <v>4304</v>
      </c>
      <c r="C636" t="s">
        <v>4106</v>
      </c>
      <c r="D636" t="s">
        <v>4999</v>
      </c>
      <c r="E636" t="s">
        <v>113</v>
      </c>
      <c r="F636" s="104">
        <v>1</v>
      </c>
      <c r="G636" s="104">
        <v>1</v>
      </c>
      <c r="H636" s="104">
        <v>1</v>
      </c>
    </row>
    <row r="637" spans="1:8">
      <c r="A637" t="s">
        <v>5075</v>
      </c>
      <c r="B637" t="s">
        <v>4304</v>
      </c>
      <c r="C637" t="s">
        <v>4082</v>
      </c>
      <c r="D637" t="s">
        <v>5000</v>
      </c>
      <c r="E637" t="s">
        <v>113</v>
      </c>
      <c r="F637" s="104">
        <v>1</v>
      </c>
      <c r="G637" s="104">
        <v>1</v>
      </c>
      <c r="H637" s="104">
        <v>1</v>
      </c>
    </row>
    <row r="638" spans="1:8">
      <c r="A638" t="s">
        <v>5075</v>
      </c>
      <c r="B638" t="s">
        <v>4304</v>
      </c>
      <c r="C638" t="s">
        <v>4428</v>
      </c>
      <c r="D638" t="s">
        <v>5001</v>
      </c>
      <c r="E638" t="s">
        <v>113</v>
      </c>
      <c r="F638" s="104">
        <v>1</v>
      </c>
      <c r="G638" s="104">
        <v>1</v>
      </c>
      <c r="H638"/>
    </row>
    <row r="639" spans="1:8">
      <c r="A639" t="s">
        <v>5075</v>
      </c>
      <c r="B639" t="s">
        <v>4304</v>
      </c>
      <c r="C639" t="s">
        <v>4387</v>
      </c>
      <c r="D639" t="s">
        <v>5002</v>
      </c>
      <c r="E639" t="s">
        <v>113</v>
      </c>
      <c r="F639" s="104">
        <v>1</v>
      </c>
      <c r="G639" s="104">
        <v>1</v>
      </c>
      <c r="H639"/>
    </row>
    <row r="640" spans="1:8">
      <c r="A640" t="s">
        <v>5075</v>
      </c>
      <c r="B640" t="s">
        <v>4304</v>
      </c>
      <c r="C640" t="s">
        <v>4338</v>
      </c>
      <c r="D640" t="s">
        <v>5003</v>
      </c>
      <c r="E640" t="s">
        <v>113</v>
      </c>
      <c r="F640" s="104">
        <v>1</v>
      </c>
      <c r="G640" s="104">
        <v>1</v>
      </c>
      <c r="H640" s="104">
        <v>1</v>
      </c>
    </row>
    <row r="641" spans="1:8">
      <c r="A641" t="s">
        <v>5075</v>
      </c>
      <c r="B641" t="s">
        <v>4304</v>
      </c>
      <c r="C641" t="s">
        <v>4113</v>
      </c>
      <c r="D641" t="s">
        <v>5004</v>
      </c>
      <c r="E641" t="s">
        <v>113</v>
      </c>
      <c r="F641" s="104">
        <v>1</v>
      </c>
      <c r="G641" s="104">
        <v>1</v>
      </c>
      <c r="H641" s="104">
        <v>1</v>
      </c>
    </row>
    <row r="642" spans="1:8">
      <c r="A642" t="s">
        <v>5075</v>
      </c>
      <c r="B642" t="s">
        <v>4304</v>
      </c>
      <c r="C642" t="s">
        <v>4312</v>
      </c>
      <c r="D642" t="s">
        <v>5005</v>
      </c>
      <c r="E642" t="s">
        <v>113</v>
      </c>
      <c r="F642" s="104">
        <v>1</v>
      </c>
      <c r="G642" s="104">
        <v>1</v>
      </c>
      <c r="H642" s="104">
        <v>1</v>
      </c>
    </row>
    <row r="643" spans="1:8">
      <c r="A643" t="s">
        <v>5075</v>
      </c>
      <c r="B643" t="s">
        <v>4304</v>
      </c>
      <c r="C643" t="s">
        <v>4361</v>
      </c>
      <c r="D643" t="s">
        <v>5006</v>
      </c>
      <c r="E643" t="s">
        <v>113</v>
      </c>
      <c r="F643" s="104">
        <v>1</v>
      </c>
      <c r="G643" s="104">
        <v>1</v>
      </c>
      <c r="H643"/>
    </row>
    <row r="644" spans="1:8">
      <c r="A644" t="s">
        <v>5075</v>
      </c>
      <c r="B644" t="s">
        <v>4304</v>
      </c>
      <c r="C644" t="s">
        <v>4459</v>
      </c>
      <c r="D644" t="s">
        <v>5007</v>
      </c>
      <c r="E644" t="s">
        <v>113</v>
      </c>
      <c r="F644" s="104">
        <v>1</v>
      </c>
      <c r="G644" s="104">
        <v>1</v>
      </c>
      <c r="H644" s="104">
        <v>1</v>
      </c>
    </row>
    <row r="645" spans="1:8">
      <c r="A645" t="s">
        <v>5075</v>
      </c>
      <c r="B645" t="s">
        <v>4304</v>
      </c>
      <c r="C645" t="s">
        <v>4095</v>
      </c>
      <c r="D645" t="s">
        <v>5008</v>
      </c>
      <c r="E645" t="s">
        <v>113</v>
      </c>
      <c r="F645" s="104">
        <v>1</v>
      </c>
      <c r="G645" s="104">
        <v>1</v>
      </c>
      <c r="H645" s="104">
        <v>1</v>
      </c>
    </row>
    <row r="646" spans="1:8">
      <c r="A646" t="s">
        <v>5075</v>
      </c>
      <c r="B646" t="s">
        <v>4304</v>
      </c>
      <c r="C646" t="s">
        <v>4317</v>
      </c>
      <c r="D646" t="s">
        <v>5009</v>
      </c>
      <c r="E646" t="s">
        <v>113</v>
      </c>
      <c r="F646" s="104">
        <v>1</v>
      </c>
      <c r="G646" s="104">
        <v>1</v>
      </c>
      <c r="H646"/>
    </row>
    <row r="647" spans="1:8">
      <c r="A647" t="s">
        <v>5077</v>
      </c>
      <c r="B647" t="s">
        <v>4523</v>
      </c>
      <c r="C647" t="s">
        <v>5059</v>
      </c>
      <c r="D647" t="s">
        <v>5011</v>
      </c>
      <c r="E647" t="s">
        <v>113</v>
      </c>
      <c r="F647" s="104">
        <v>0.91</v>
      </c>
      <c r="G647" s="104">
        <v>0.91</v>
      </c>
      <c r="H647" s="104">
        <v>0.77</v>
      </c>
    </row>
    <row r="648" spans="1:8">
      <c r="A648" t="s">
        <v>5077</v>
      </c>
      <c r="B648" t="s">
        <v>4523</v>
      </c>
      <c r="C648" t="s">
        <v>4418</v>
      </c>
      <c r="D648" t="s">
        <v>5010</v>
      </c>
      <c r="E648" t="s">
        <v>113</v>
      </c>
      <c r="F648" s="104">
        <v>0.77</v>
      </c>
      <c r="G648" s="104">
        <v>0.77</v>
      </c>
      <c r="H648" s="104">
        <v>0.77</v>
      </c>
    </row>
    <row r="649" spans="1:8">
      <c r="A649" t="s">
        <v>5077</v>
      </c>
      <c r="B649" t="s">
        <v>4523</v>
      </c>
      <c r="C649" t="s">
        <v>4771</v>
      </c>
      <c r="D649" t="s">
        <v>5012</v>
      </c>
      <c r="E649" t="s">
        <v>113</v>
      </c>
      <c r="F649"/>
      <c r="G649"/>
      <c r="H649"/>
    </row>
    <row r="650" spans="1:8">
      <c r="A650" t="s">
        <v>5077</v>
      </c>
      <c r="B650" t="s">
        <v>4523</v>
      </c>
      <c r="C650" t="s">
        <v>4696</v>
      </c>
      <c r="D650" t="s">
        <v>5015</v>
      </c>
      <c r="E650" t="s">
        <v>113</v>
      </c>
      <c r="F650" s="104">
        <v>0.77</v>
      </c>
      <c r="G650" s="104">
        <v>0.77</v>
      </c>
      <c r="H650" s="104">
        <v>0.85</v>
      </c>
    </row>
    <row r="651" spans="1:8">
      <c r="A651" t="s">
        <v>5077</v>
      </c>
      <c r="B651" t="s">
        <v>4523</v>
      </c>
      <c r="C651" t="s">
        <v>4766</v>
      </c>
      <c r="D651" t="s">
        <v>5016</v>
      </c>
      <c r="E651" t="s">
        <v>113</v>
      </c>
      <c r="F651" s="104">
        <v>0.85</v>
      </c>
      <c r="G651" s="104">
        <v>0.85</v>
      </c>
      <c r="H651" s="104">
        <v>0.77</v>
      </c>
    </row>
    <row r="652" spans="1:8">
      <c r="A652" t="s">
        <v>5077</v>
      </c>
      <c r="B652" t="s">
        <v>4523</v>
      </c>
      <c r="C652" t="s">
        <v>4712</v>
      </c>
      <c r="D652" t="s">
        <v>5017</v>
      </c>
      <c r="E652" t="s">
        <v>113</v>
      </c>
      <c r="F652" s="104">
        <v>0.77</v>
      </c>
      <c r="G652" s="104">
        <v>0.77</v>
      </c>
      <c r="H652" s="104">
        <v>0.77</v>
      </c>
    </row>
    <row r="653" spans="1:8">
      <c r="A653" t="s">
        <v>5077</v>
      </c>
      <c r="B653" t="s">
        <v>4523</v>
      </c>
      <c r="C653" t="s">
        <v>5061</v>
      </c>
      <c r="D653" t="s">
        <v>5018</v>
      </c>
      <c r="E653" t="s">
        <v>113</v>
      </c>
      <c r="F653" s="104">
        <v>0.77</v>
      </c>
      <c r="G653" s="104">
        <v>0.77</v>
      </c>
      <c r="H653" s="104">
        <v>0.91</v>
      </c>
    </row>
    <row r="654" spans="1:8">
      <c r="A654" t="s">
        <v>5077</v>
      </c>
      <c r="B654" t="s">
        <v>4529</v>
      </c>
      <c r="C654" t="s">
        <v>4082</v>
      </c>
      <c r="D654" t="s">
        <v>5013</v>
      </c>
      <c r="E654" t="s">
        <v>113</v>
      </c>
      <c r="F654"/>
      <c r="G654"/>
      <c r="H654"/>
    </row>
    <row r="655" spans="1:8">
      <c r="A655" t="s">
        <v>5077</v>
      </c>
      <c r="B655" t="s">
        <v>4580</v>
      </c>
      <c r="C655" t="s">
        <v>4622</v>
      </c>
      <c r="D655" t="s">
        <v>5019</v>
      </c>
      <c r="E655" t="s">
        <v>113</v>
      </c>
      <c r="F655" s="104">
        <v>0.91</v>
      </c>
      <c r="G655" s="104">
        <v>0.91</v>
      </c>
      <c r="H655" s="104">
        <v>0.91</v>
      </c>
    </row>
    <row r="656" spans="1:8">
      <c r="A656" t="s">
        <v>5077</v>
      </c>
      <c r="B656" t="s">
        <v>4580</v>
      </c>
      <c r="C656" t="s">
        <v>4589</v>
      </c>
      <c r="D656" t="s">
        <v>5020</v>
      </c>
      <c r="E656" t="s">
        <v>113</v>
      </c>
      <c r="F656" s="104">
        <v>0.91</v>
      </c>
      <c r="G656" s="104">
        <v>0.91</v>
      </c>
      <c r="H656" s="104">
        <v>0.91</v>
      </c>
    </row>
    <row r="657" spans="1:8">
      <c r="A657" t="s">
        <v>5077</v>
      </c>
      <c r="B657" t="s">
        <v>4580</v>
      </c>
      <c r="C657" t="s">
        <v>4082</v>
      </c>
      <c r="D657" t="s">
        <v>5021</v>
      </c>
      <c r="E657" t="s">
        <v>113</v>
      </c>
      <c r="F657" s="104">
        <v>0.91</v>
      </c>
      <c r="G657" s="104">
        <v>0.91</v>
      </c>
      <c r="H657" s="104">
        <v>0.91</v>
      </c>
    </row>
    <row r="658" spans="1:8">
      <c r="A658" t="s">
        <v>5077</v>
      </c>
      <c r="B658" t="s">
        <v>4580</v>
      </c>
      <c r="C658" t="s">
        <v>4595</v>
      </c>
      <c r="D658" t="s">
        <v>5022</v>
      </c>
      <c r="E658" t="s">
        <v>113</v>
      </c>
      <c r="F658" s="104">
        <v>0.91</v>
      </c>
      <c r="G658" s="104">
        <v>0.91</v>
      </c>
      <c r="H658" s="104">
        <v>0.91</v>
      </c>
    </row>
    <row r="659" spans="1:8">
      <c r="A659" t="s">
        <v>5077</v>
      </c>
      <c r="B659" t="s">
        <v>4580</v>
      </c>
      <c r="C659" t="s">
        <v>4615</v>
      </c>
      <c r="D659" t="s">
        <v>5023</v>
      </c>
      <c r="E659" t="s">
        <v>113</v>
      </c>
      <c r="F659" s="104">
        <v>0.91</v>
      </c>
      <c r="G659" s="104">
        <v>0.91</v>
      </c>
      <c r="H659" s="104">
        <v>0.91</v>
      </c>
    </row>
    <row r="660" spans="1:8">
      <c r="A660" t="s">
        <v>5077</v>
      </c>
      <c r="B660" t="s">
        <v>4580</v>
      </c>
      <c r="C660" t="s">
        <v>4606</v>
      </c>
      <c r="D660" t="s">
        <v>5024</v>
      </c>
      <c r="E660" t="s">
        <v>113</v>
      </c>
      <c r="F660" s="104">
        <v>0.91</v>
      </c>
      <c r="G660" s="104">
        <v>0.91</v>
      </c>
      <c r="H660" s="104">
        <v>0.91</v>
      </c>
    </row>
    <row r="661" spans="1:8">
      <c r="A661" t="s">
        <v>5077</v>
      </c>
      <c r="B661" t="s">
        <v>4663</v>
      </c>
      <c r="C661" t="s">
        <v>4082</v>
      </c>
      <c r="D661" t="s">
        <v>5014</v>
      </c>
      <c r="E661" t="s">
        <v>113</v>
      </c>
      <c r="F661"/>
      <c r="G661"/>
      <c r="H661"/>
    </row>
    <row r="662" spans="1:8">
      <c r="A662" t="s">
        <v>5077</v>
      </c>
      <c r="B662" t="s">
        <v>4570</v>
      </c>
      <c r="C662" t="s">
        <v>5059</v>
      </c>
      <c r="D662" t="s">
        <v>5025</v>
      </c>
      <c r="E662" t="s">
        <v>113</v>
      </c>
      <c r="F662" s="104">
        <v>0.91</v>
      </c>
      <c r="G662" s="104">
        <v>0.91</v>
      </c>
      <c r="H662" s="104">
        <v>0.83</v>
      </c>
    </row>
    <row r="663" spans="1:8">
      <c r="A663" t="s">
        <v>5077</v>
      </c>
      <c r="B663" t="s">
        <v>4570</v>
      </c>
      <c r="C663" t="s">
        <v>4082</v>
      </c>
      <c r="D663" t="s">
        <v>5026</v>
      </c>
      <c r="E663" t="s">
        <v>113</v>
      </c>
      <c r="F663" s="104">
        <v>0.83</v>
      </c>
      <c r="G663" s="104">
        <v>0.83</v>
      </c>
      <c r="H663"/>
    </row>
    <row r="664" spans="1:8">
      <c r="A664" t="s">
        <v>5077</v>
      </c>
      <c r="B664" t="s">
        <v>4570</v>
      </c>
      <c r="C664" t="s">
        <v>4930</v>
      </c>
      <c r="D664" t="s">
        <v>5027</v>
      </c>
      <c r="E664" t="s">
        <v>113</v>
      </c>
      <c r="F664"/>
      <c r="G664"/>
      <c r="H664"/>
    </row>
    <row r="665" spans="1:8">
      <c r="A665" t="s">
        <v>5077</v>
      </c>
      <c r="B665" t="s">
        <v>4570</v>
      </c>
      <c r="C665" t="s">
        <v>4754</v>
      </c>
      <c r="D665" t="s">
        <v>5028</v>
      </c>
      <c r="E665" t="s">
        <v>113</v>
      </c>
      <c r="F665"/>
      <c r="G665"/>
      <c r="H665"/>
    </row>
    <row r="666" spans="1:8">
      <c r="A666" t="s">
        <v>5077</v>
      </c>
      <c r="B666" t="s">
        <v>4570</v>
      </c>
      <c r="C666" t="s">
        <v>4883</v>
      </c>
      <c r="D666" t="s">
        <v>5029</v>
      </c>
      <c r="E666" t="s">
        <v>113</v>
      </c>
      <c r="F666"/>
      <c r="G666"/>
      <c r="H666"/>
    </row>
    <row r="667" spans="1:8">
      <c r="A667" t="s">
        <v>5077</v>
      </c>
      <c r="B667" t="s">
        <v>4570</v>
      </c>
      <c r="C667" t="s">
        <v>4920</v>
      </c>
      <c r="D667" t="s">
        <v>5030</v>
      </c>
      <c r="E667" t="s">
        <v>113</v>
      </c>
      <c r="F667"/>
      <c r="G667"/>
      <c r="H667"/>
    </row>
    <row r="668" spans="1:8">
      <c r="A668" t="s">
        <v>5077</v>
      </c>
      <c r="B668" t="s">
        <v>4570</v>
      </c>
      <c r="C668" t="s">
        <v>4937</v>
      </c>
      <c r="D668" t="s">
        <v>5031</v>
      </c>
      <c r="E668" t="s">
        <v>113</v>
      </c>
      <c r="F668"/>
      <c r="G668"/>
      <c r="H668"/>
    </row>
    <row r="669" spans="1:8">
      <c r="A669" t="s">
        <v>5077</v>
      </c>
      <c r="B669" t="s">
        <v>4717</v>
      </c>
      <c r="C669" t="s">
        <v>5059</v>
      </c>
      <c r="D669" t="s">
        <v>5032</v>
      </c>
      <c r="E669" t="s">
        <v>113</v>
      </c>
      <c r="F669" s="104">
        <v>0.77</v>
      </c>
      <c r="G669" s="104">
        <v>0.77</v>
      </c>
      <c r="H669" s="104">
        <v>0.77</v>
      </c>
    </row>
    <row r="670" spans="1:8">
      <c r="A670" t="s">
        <v>5077</v>
      </c>
      <c r="B670" t="s">
        <v>4556</v>
      </c>
      <c r="C670" t="s">
        <v>5059</v>
      </c>
      <c r="D670" t="s">
        <v>5033</v>
      </c>
      <c r="E670" t="s">
        <v>113</v>
      </c>
      <c r="F670" s="104">
        <v>0.77</v>
      </c>
      <c r="G670" s="104">
        <v>0.77</v>
      </c>
      <c r="H670" s="104">
        <v>0.91</v>
      </c>
    </row>
    <row r="671" spans="1:8">
      <c r="A671" t="s">
        <v>5077</v>
      </c>
      <c r="B671" t="s">
        <v>4089</v>
      </c>
      <c r="C671" t="s">
        <v>4082</v>
      </c>
      <c r="D671" t="s">
        <v>5034</v>
      </c>
      <c r="E671" t="s">
        <v>113</v>
      </c>
      <c r="F671" s="104">
        <v>0.91</v>
      </c>
      <c r="G671" s="104">
        <v>0.91</v>
      </c>
      <c r="H671"/>
    </row>
    <row r="672" spans="1:8">
      <c r="A672" t="s">
        <v>5077</v>
      </c>
      <c r="B672" t="s">
        <v>4089</v>
      </c>
      <c r="C672" t="s">
        <v>4549</v>
      </c>
      <c r="D672" t="s">
        <v>5035</v>
      </c>
      <c r="E672" t="s">
        <v>113</v>
      </c>
      <c r="F672" s="104">
        <v>0.91</v>
      </c>
      <c r="G672" s="104">
        <v>0.91</v>
      </c>
      <c r="H672"/>
    </row>
    <row r="673" spans="1:8">
      <c r="A673" t="s">
        <v>5077</v>
      </c>
      <c r="B673" t="s">
        <v>4089</v>
      </c>
      <c r="C673" t="s">
        <v>4898</v>
      </c>
      <c r="D673" t="s">
        <v>5036</v>
      </c>
      <c r="E673" t="s">
        <v>113</v>
      </c>
      <c r="F673"/>
      <c r="G673"/>
      <c r="H673"/>
    </row>
    <row r="674" spans="1:8">
      <c r="A674" t="s">
        <v>5077</v>
      </c>
      <c r="B674" t="s">
        <v>4089</v>
      </c>
      <c r="C674" t="s">
        <v>4095</v>
      </c>
      <c r="D674" t="s">
        <v>5037</v>
      </c>
      <c r="E674" t="s">
        <v>113</v>
      </c>
      <c r="F674"/>
      <c r="G674"/>
      <c r="H674"/>
    </row>
    <row r="675" spans="1:8">
      <c r="A675" t="s">
        <v>5077</v>
      </c>
      <c r="B675" t="s">
        <v>4562</v>
      </c>
      <c r="C675" t="s">
        <v>4561</v>
      </c>
      <c r="D675" t="s">
        <v>5038</v>
      </c>
      <c r="E675" t="s">
        <v>113</v>
      </c>
      <c r="F675" s="104">
        <v>0.4</v>
      </c>
      <c r="G675" s="104">
        <v>0.4</v>
      </c>
      <c r="H675" s="104">
        <v>0.77</v>
      </c>
    </row>
    <row r="676" spans="1:8">
      <c r="A676" t="s">
        <v>5077</v>
      </c>
      <c r="B676" t="s">
        <v>4562</v>
      </c>
      <c r="C676" t="s">
        <v>4817</v>
      </c>
      <c r="D676" t="s">
        <v>5039</v>
      </c>
      <c r="E676" t="s">
        <v>113</v>
      </c>
      <c r="F676" s="104">
        <v>0.77</v>
      </c>
      <c r="G676" s="104">
        <v>0.77</v>
      </c>
      <c r="H676"/>
    </row>
    <row r="677" spans="1:8">
      <c r="A677" t="s">
        <v>5077</v>
      </c>
      <c r="B677" t="s">
        <v>4562</v>
      </c>
      <c r="C677" t="s">
        <v>4791</v>
      </c>
      <c r="D677" t="s">
        <v>5040</v>
      </c>
      <c r="E677" t="s">
        <v>113</v>
      </c>
      <c r="F677"/>
      <c r="G677"/>
      <c r="H677"/>
    </row>
    <row r="678" spans="1:8">
      <c r="A678" t="s">
        <v>5075</v>
      </c>
      <c r="C678" t="s">
        <v>4418</v>
      </c>
      <c r="D678" t="s">
        <v>4989</v>
      </c>
      <c r="E678" t="s">
        <v>70</v>
      </c>
      <c r="F678"/>
      <c r="G678"/>
      <c r="H678"/>
    </row>
    <row r="679" spans="1:8">
      <c r="A679" t="s">
        <v>5075</v>
      </c>
      <c r="C679" t="s">
        <v>4106</v>
      </c>
      <c r="D679" t="s">
        <v>4990</v>
      </c>
      <c r="E679" t="s">
        <v>70</v>
      </c>
      <c r="F679" s="104">
        <v>1</v>
      </c>
      <c r="G679" s="104">
        <v>1</v>
      </c>
      <c r="H679" s="104">
        <v>1</v>
      </c>
    </row>
    <row r="680" spans="1:8">
      <c r="A680" t="s">
        <v>5075</v>
      </c>
      <c r="C680" t="s">
        <v>4082</v>
      </c>
      <c r="D680" t="s">
        <v>4991</v>
      </c>
      <c r="E680" t="s">
        <v>70</v>
      </c>
      <c r="F680" s="104">
        <v>1</v>
      </c>
      <c r="G680" s="104">
        <v>1</v>
      </c>
      <c r="H680" s="104">
        <v>1</v>
      </c>
    </row>
    <row r="681" spans="1:8">
      <c r="A681" t="s">
        <v>5075</v>
      </c>
      <c r="B681" t="s">
        <v>4078</v>
      </c>
      <c r="C681" t="s">
        <v>5057</v>
      </c>
      <c r="D681" t="s">
        <v>4997</v>
      </c>
      <c r="E681" t="s">
        <v>70</v>
      </c>
      <c r="F681" s="104">
        <v>1</v>
      </c>
      <c r="G681" s="104">
        <v>1</v>
      </c>
      <c r="H681" s="104">
        <v>1</v>
      </c>
    </row>
    <row r="682" spans="1:8">
      <c r="A682" t="s">
        <v>5075</v>
      </c>
      <c r="B682" t="s">
        <v>4078</v>
      </c>
      <c r="C682" t="s">
        <v>4497</v>
      </c>
      <c r="D682" t="s">
        <v>4998</v>
      </c>
      <c r="E682" t="s">
        <v>70</v>
      </c>
      <c r="F682" s="104">
        <v>1</v>
      </c>
      <c r="G682" s="104">
        <v>1</v>
      </c>
      <c r="H682" s="104">
        <v>1</v>
      </c>
    </row>
    <row r="683" spans="1:8">
      <c r="A683" t="s">
        <v>5075</v>
      </c>
      <c r="C683" t="s">
        <v>4267</v>
      </c>
      <c r="D683" t="s">
        <v>4992</v>
      </c>
      <c r="E683" t="s">
        <v>70</v>
      </c>
      <c r="F683" s="104">
        <v>1</v>
      </c>
      <c r="G683" s="104">
        <v>1</v>
      </c>
      <c r="H683"/>
    </row>
    <row r="684" spans="1:8">
      <c r="A684" t="s">
        <v>5075</v>
      </c>
      <c r="C684" t="s">
        <v>5058</v>
      </c>
      <c r="D684" t="s">
        <v>5076</v>
      </c>
      <c r="E684" t="s">
        <v>70</v>
      </c>
      <c r="F684"/>
      <c r="G684"/>
      <c r="H684"/>
    </row>
    <row r="685" spans="1:8">
      <c r="A685" t="s">
        <v>5075</v>
      </c>
      <c r="C685" t="s">
        <v>4113</v>
      </c>
      <c r="D685" t="s">
        <v>4994</v>
      </c>
      <c r="E685" t="s">
        <v>70</v>
      </c>
      <c r="F685" s="104">
        <v>1</v>
      </c>
      <c r="G685" s="104">
        <v>1</v>
      </c>
      <c r="H685" s="104">
        <v>1</v>
      </c>
    </row>
    <row r="686" spans="1:8">
      <c r="A686" t="s">
        <v>5075</v>
      </c>
      <c r="C686" t="s">
        <v>4333</v>
      </c>
      <c r="D686" t="s">
        <v>4995</v>
      </c>
      <c r="E686" t="s">
        <v>70</v>
      </c>
      <c r="F686" s="104">
        <v>1</v>
      </c>
      <c r="G686" s="104">
        <v>1</v>
      </c>
      <c r="H686" s="104">
        <v>1</v>
      </c>
    </row>
    <row r="687" spans="1:8">
      <c r="A687" t="s">
        <v>5075</v>
      </c>
      <c r="C687" t="s">
        <v>4095</v>
      </c>
      <c r="D687" t="s">
        <v>4996</v>
      </c>
      <c r="E687" t="s">
        <v>70</v>
      </c>
      <c r="F687" s="104">
        <v>1</v>
      </c>
      <c r="G687" s="104">
        <v>1</v>
      </c>
      <c r="H687"/>
    </row>
    <row r="688" spans="1:8">
      <c r="A688" t="s">
        <v>5075</v>
      </c>
      <c r="B688" t="s">
        <v>4304</v>
      </c>
      <c r="C688" t="s">
        <v>4106</v>
      </c>
      <c r="D688" t="s">
        <v>4999</v>
      </c>
      <c r="E688" t="s">
        <v>70</v>
      </c>
      <c r="F688" s="104">
        <v>1</v>
      </c>
      <c r="G688" s="104">
        <v>1</v>
      </c>
      <c r="H688" s="104">
        <v>1</v>
      </c>
    </row>
    <row r="689" spans="1:8">
      <c r="A689" t="s">
        <v>5075</v>
      </c>
      <c r="B689" t="s">
        <v>4304</v>
      </c>
      <c r="C689" t="s">
        <v>4082</v>
      </c>
      <c r="D689" t="s">
        <v>5000</v>
      </c>
      <c r="E689" t="s">
        <v>70</v>
      </c>
      <c r="F689" s="104">
        <v>1</v>
      </c>
      <c r="G689" s="104">
        <v>1</v>
      </c>
      <c r="H689" s="104">
        <v>1</v>
      </c>
    </row>
    <row r="690" spans="1:8">
      <c r="A690" t="s">
        <v>5075</v>
      </c>
      <c r="B690" t="s">
        <v>4304</v>
      </c>
      <c r="C690" t="s">
        <v>4428</v>
      </c>
      <c r="D690" t="s">
        <v>5001</v>
      </c>
      <c r="E690" t="s">
        <v>70</v>
      </c>
      <c r="F690" s="104">
        <v>1</v>
      </c>
      <c r="G690" s="104">
        <v>1</v>
      </c>
      <c r="H690"/>
    </row>
    <row r="691" spans="1:8">
      <c r="A691" t="s">
        <v>5075</v>
      </c>
      <c r="B691" t="s">
        <v>4304</v>
      </c>
      <c r="C691" t="s">
        <v>4387</v>
      </c>
      <c r="D691" t="s">
        <v>5002</v>
      </c>
      <c r="E691" t="s">
        <v>70</v>
      </c>
      <c r="F691" s="104">
        <v>1</v>
      </c>
      <c r="G691" s="104">
        <v>1</v>
      </c>
      <c r="H691"/>
    </row>
    <row r="692" spans="1:8">
      <c r="A692" t="s">
        <v>5075</v>
      </c>
      <c r="B692" t="s">
        <v>4304</v>
      </c>
      <c r="C692" t="s">
        <v>4338</v>
      </c>
      <c r="D692" t="s">
        <v>5003</v>
      </c>
      <c r="E692" t="s">
        <v>70</v>
      </c>
      <c r="F692" s="104">
        <v>1</v>
      </c>
      <c r="G692" s="104">
        <v>1</v>
      </c>
      <c r="H692" s="104">
        <v>1</v>
      </c>
    </row>
    <row r="693" spans="1:8">
      <c r="A693" t="s">
        <v>5075</v>
      </c>
      <c r="B693" t="s">
        <v>4304</v>
      </c>
      <c r="C693" t="s">
        <v>4113</v>
      </c>
      <c r="D693" t="s">
        <v>5004</v>
      </c>
      <c r="E693" t="s">
        <v>70</v>
      </c>
      <c r="F693" s="104">
        <v>1</v>
      </c>
      <c r="G693" s="104">
        <v>1</v>
      </c>
      <c r="H693" s="104">
        <v>1</v>
      </c>
    </row>
    <row r="694" spans="1:8">
      <c r="A694" t="s">
        <v>5075</v>
      </c>
      <c r="B694" t="s">
        <v>4304</v>
      </c>
      <c r="C694" t="s">
        <v>4312</v>
      </c>
      <c r="D694" t="s">
        <v>5005</v>
      </c>
      <c r="E694" t="s">
        <v>70</v>
      </c>
      <c r="F694" s="104">
        <v>1</v>
      </c>
      <c r="G694" s="104">
        <v>1</v>
      </c>
      <c r="H694" s="104">
        <v>1</v>
      </c>
    </row>
    <row r="695" spans="1:8">
      <c r="A695" t="s">
        <v>5075</v>
      </c>
      <c r="B695" t="s">
        <v>4304</v>
      </c>
      <c r="C695" t="s">
        <v>4361</v>
      </c>
      <c r="D695" t="s">
        <v>5006</v>
      </c>
      <c r="E695" t="s">
        <v>70</v>
      </c>
      <c r="F695" s="104">
        <v>1</v>
      </c>
      <c r="G695" s="104">
        <v>1</v>
      </c>
      <c r="H695"/>
    </row>
    <row r="696" spans="1:8">
      <c r="A696" t="s">
        <v>5075</v>
      </c>
      <c r="B696" t="s">
        <v>4304</v>
      </c>
      <c r="C696" t="s">
        <v>4459</v>
      </c>
      <c r="D696" t="s">
        <v>5007</v>
      </c>
      <c r="E696" t="s">
        <v>70</v>
      </c>
      <c r="F696" s="104">
        <v>1</v>
      </c>
      <c r="G696" s="104">
        <v>1</v>
      </c>
      <c r="H696" s="104">
        <v>1</v>
      </c>
    </row>
    <row r="697" spans="1:8">
      <c r="A697" t="s">
        <v>5075</v>
      </c>
      <c r="B697" t="s">
        <v>4304</v>
      </c>
      <c r="C697" t="s">
        <v>4095</v>
      </c>
      <c r="D697" t="s">
        <v>5008</v>
      </c>
      <c r="E697" t="s">
        <v>70</v>
      </c>
      <c r="F697" s="104">
        <v>1</v>
      </c>
      <c r="G697" s="104">
        <v>1</v>
      </c>
      <c r="H697" s="104">
        <v>1</v>
      </c>
    </row>
    <row r="698" spans="1:8">
      <c r="A698" t="s">
        <v>5075</v>
      </c>
      <c r="B698" t="s">
        <v>4304</v>
      </c>
      <c r="C698" t="s">
        <v>4317</v>
      </c>
      <c r="D698" t="s">
        <v>5009</v>
      </c>
      <c r="E698" t="s">
        <v>70</v>
      </c>
      <c r="F698" s="104">
        <v>1</v>
      </c>
      <c r="G698" s="104">
        <v>1</v>
      </c>
      <c r="H698"/>
    </row>
    <row r="699" spans="1:8">
      <c r="A699" t="s">
        <v>5077</v>
      </c>
      <c r="B699" t="s">
        <v>4523</v>
      </c>
      <c r="C699" t="s">
        <v>5059</v>
      </c>
      <c r="D699" t="s">
        <v>5011</v>
      </c>
      <c r="E699" t="s">
        <v>70</v>
      </c>
      <c r="F699" s="104">
        <v>0.91</v>
      </c>
      <c r="G699" s="104">
        <v>0.91</v>
      </c>
      <c r="H699" s="104">
        <v>0.77</v>
      </c>
    </row>
    <row r="700" spans="1:8">
      <c r="A700" t="s">
        <v>5077</v>
      </c>
      <c r="B700" t="s">
        <v>4523</v>
      </c>
      <c r="C700" t="s">
        <v>4418</v>
      </c>
      <c r="D700" t="s">
        <v>5010</v>
      </c>
      <c r="E700" t="s">
        <v>70</v>
      </c>
      <c r="F700" s="104">
        <v>0.77</v>
      </c>
      <c r="G700" s="104">
        <v>0.77</v>
      </c>
      <c r="H700" s="104">
        <v>0.77</v>
      </c>
    </row>
    <row r="701" spans="1:8">
      <c r="A701" t="s">
        <v>5077</v>
      </c>
      <c r="B701" t="s">
        <v>4523</v>
      </c>
      <c r="C701" t="s">
        <v>4771</v>
      </c>
      <c r="D701" t="s">
        <v>5012</v>
      </c>
      <c r="E701" t="s">
        <v>70</v>
      </c>
      <c r="F701"/>
      <c r="G701"/>
      <c r="H701"/>
    </row>
    <row r="702" spans="1:8">
      <c r="A702" t="s">
        <v>5077</v>
      </c>
      <c r="B702" t="s">
        <v>4523</v>
      </c>
      <c r="C702" t="s">
        <v>4696</v>
      </c>
      <c r="D702" t="s">
        <v>5015</v>
      </c>
      <c r="E702" t="s">
        <v>70</v>
      </c>
      <c r="F702" s="104">
        <v>0.77</v>
      </c>
      <c r="G702" s="104">
        <v>0.77</v>
      </c>
      <c r="H702" s="104">
        <v>0.85</v>
      </c>
    </row>
    <row r="703" spans="1:8">
      <c r="A703" t="s">
        <v>5077</v>
      </c>
      <c r="B703" t="s">
        <v>4523</v>
      </c>
      <c r="C703" t="s">
        <v>4766</v>
      </c>
      <c r="D703" t="s">
        <v>5016</v>
      </c>
      <c r="E703" t="s">
        <v>70</v>
      </c>
      <c r="F703" s="104">
        <v>0.85</v>
      </c>
      <c r="G703" s="104">
        <v>0.85</v>
      </c>
      <c r="H703" s="104">
        <v>0.77</v>
      </c>
    </row>
    <row r="704" spans="1:8">
      <c r="A704" t="s">
        <v>5077</v>
      </c>
      <c r="B704" t="s">
        <v>4523</v>
      </c>
      <c r="C704" t="s">
        <v>4712</v>
      </c>
      <c r="D704" t="s">
        <v>5017</v>
      </c>
      <c r="E704" t="s">
        <v>70</v>
      </c>
      <c r="F704" s="104">
        <v>0.77</v>
      </c>
      <c r="G704" s="104">
        <v>0.77</v>
      </c>
      <c r="H704" s="104">
        <v>0.77</v>
      </c>
    </row>
    <row r="705" spans="1:8">
      <c r="A705" t="s">
        <v>5077</v>
      </c>
      <c r="B705" t="s">
        <v>4523</v>
      </c>
      <c r="C705" t="s">
        <v>5061</v>
      </c>
      <c r="D705" t="s">
        <v>5018</v>
      </c>
      <c r="E705" t="s">
        <v>70</v>
      </c>
      <c r="F705" s="104">
        <v>0.77</v>
      </c>
      <c r="G705" s="104">
        <v>0.77</v>
      </c>
      <c r="H705" s="104">
        <v>0.91</v>
      </c>
    </row>
    <row r="706" spans="1:8">
      <c r="A706" t="s">
        <v>5077</v>
      </c>
      <c r="B706" t="s">
        <v>4529</v>
      </c>
      <c r="C706" t="s">
        <v>4082</v>
      </c>
      <c r="D706" t="s">
        <v>5013</v>
      </c>
      <c r="E706" t="s">
        <v>70</v>
      </c>
      <c r="F706"/>
      <c r="G706"/>
      <c r="H706"/>
    </row>
    <row r="707" spans="1:8">
      <c r="A707" t="s">
        <v>5077</v>
      </c>
      <c r="B707" t="s">
        <v>4580</v>
      </c>
      <c r="C707" t="s">
        <v>4622</v>
      </c>
      <c r="D707" t="s">
        <v>5019</v>
      </c>
      <c r="E707" t="s">
        <v>70</v>
      </c>
      <c r="F707" s="104">
        <v>0.91</v>
      </c>
      <c r="G707" s="104">
        <v>0.91</v>
      </c>
      <c r="H707" s="104">
        <v>0.91</v>
      </c>
    </row>
    <row r="708" spans="1:8">
      <c r="A708" t="s">
        <v>5077</v>
      </c>
      <c r="B708" t="s">
        <v>4580</v>
      </c>
      <c r="C708" t="s">
        <v>4589</v>
      </c>
      <c r="D708" t="s">
        <v>5020</v>
      </c>
      <c r="E708" t="s">
        <v>70</v>
      </c>
      <c r="F708" s="104">
        <v>0.91</v>
      </c>
      <c r="G708" s="104">
        <v>0.91</v>
      </c>
      <c r="H708" s="104">
        <v>0.91</v>
      </c>
    </row>
    <row r="709" spans="1:8">
      <c r="A709" t="s">
        <v>5077</v>
      </c>
      <c r="B709" t="s">
        <v>4580</v>
      </c>
      <c r="C709" t="s">
        <v>4082</v>
      </c>
      <c r="D709" t="s">
        <v>5021</v>
      </c>
      <c r="E709" t="s">
        <v>70</v>
      </c>
      <c r="F709" s="104">
        <v>0.91</v>
      </c>
      <c r="G709" s="104">
        <v>0.91</v>
      </c>
      <c r="H709" s="104">
        <v>0.91</v>
      </c>
    </row>
    <row r="710" spans="1:8">
      <c r="A710" t="s">
        <v>5077</v>
      </c>
      <c r="B710" t="s">
        <v>4580</v>
      </c>
      <c r="C710" t="s">
        <v>4595</v>
      </c>
      <c r="D710" t="s">
        <v>5022</v>
      </c>
      <c r="E710" t="s">
        <v>70</v>
      </c>
      <c r="F710" s="104">
        <v>0.91</v>
      </c>
      <c r="G710" s="104">
        <v>0.91</v>
      </c>
      <c r="H710" s="104">
        <v>0.91</v>
      </c>
    </row>
    <row r="711" spans="1:8">
      <c r="A711" t="s">
        <v>5077</v>
      </c>
      <c r="B711" t="s">
        <v>4580</v>
      </c>
      <c r="C711" t="s">
        <v>4615</v>
      </c>
      <c r="D711" t="s">
        <v>5023</v>
      </c>
      <c r="E711" t="s">
        <v>70</v>
      </c>
      <c r="F711" s="104">
        <v>0.91</v>
      </c>
      <c r="G711" s="104">
        <v>0.91</v>
      </c>
      <c r="H711" s="104">
        <v>0.91</v>
      </c>
    </row>
    <row r="712" spans="1:8">
      <c r="A712" t="s">
        <v>5077</v>
      </c>
      <c r="B712" t="s">
        <v>4580</v>
      </c>
      <c r="C712" t="s">
        <v>4606</v>
      </c>
      <c r="D712" t="s">
        <v>5024</v>
      </c>
      <c r="E712" t="s">
        <v>70</v>
      </c>
      <c r="F712" s="104">
        <v>0.91</v>
      </c>
      <c r="G712" s="104">
        <v>0.91</v>
      </c>
      <c r="H712" s="104">
        <v>0.91</v>
      </c>
    </row>
    <row r="713" spans="1:8">
      <c r="A713" t="s">
        <v>5077</v>
      </c>
      <c r="B713" t="s">
        <v>4663</v>
      </c>
      <c r="C713" t="s">
        <v>4082</v>
      </c>
      <c r="D713" t="s">
        <v>5014</v>
      </c>
      <c r="E713" t="s">
        <v>70</v>
      </c>
      <c r="F713"/>
      <c r="G713"/>
      <c r="H713"/>
    </row>
    <row r="714" spans="1:8">
      <c r="A714" t="s">
        <v>5077</v>
      </c>
      <c r="B714" t="s">
        <v>4570</v>
      </c>
      <c r="C714" t="s">
        <v>5059</v>
      </c>
      <c r="D714" t="s">
        <v>5025</v>
      </c>
      <c r="E714" t="s">
        <v>70</v>
      </c>
      <c r="F714" s="104">
        <v>0.91</v>
      </c>
      <c r="G714" s="104">
        <v>0.91</v>
      </c>
      <c r="H714" s="104">
        <v>0.83</v>
      </c>
    </row>
    <row r="715" spans="1:8">
      <c r="A715" t="s">
        <v>5077</v>
      </c>
      <c r="B715" t="s">
        <v>4570</v>
      </c>
      <c r="C715" t="s">
        <v>4082</v>
      </c>
      <c r="D715" t="s">
        <v>5026</v>
      </c>
      <c r="E715" t="s">
        <v>70</v>
      </c>
      <c r="F715" s="104">
        <v>0.83</v>
      </c>
      <c r="G715" s="104">
        <v>0.83</v>
      </c>
      <c r="H715"/>
    </row>
    <row r="716" spans="1:8">
      <c r="A716" t="s">
        <v>5077</v>
      </c>
      <c r="B716" t="s">
        <v>4570</v>
      </c>
      <c r="C716" t="s">
        <v>4930</v>
      </c>
      <c r="D716" t="s">
        <v>5027</v>
      </c>
      <c r="E716" t="s">
        <v>70</v>
      </c>
      <c r="F716"/>
      <c r="G716"/>
      <c r="H716"/>
    </row>
    <row r="717" spans="1:8">
      <c r="A717" t="s">
        <v>5077</v>
      </c>
      <c r="B717" t="s">
        <v>4570</v>
      </c>
      <c r="C717" t="s">
        <v>4754</v>
      </c>
      <c r="D717" t="s">
        <v>5028</v>
      </c>
      <c r="E717" t="s">
        <v>70</v>
      </c>
      <c r="F717"/>
      <c r="G717"/>
      <c r="H717"/>
    </row>
    <row r="718" spans="1:8">
      <c r="A718" t="s">
        <v>5077</v>
      </c>
      <c r="B718" t="s">
        <v>4570</v>
      </c>
      <c r="C718" t="s">
        <v>4883</v>
      </c>
      <c r="D718" t="s">
        <v>5029</v>
      </c>
      <c r="E718" t="s">
        <v>70</v>
      </c>
      <c r="F718"/>
      <c r="G718"/>
      <c r="H718"/>
    </row>
    <row r="719" spans="1:8">
      <c r="A719" t="s">
        <v>5077</v>
      </c>
      <c r="B719" t="s">
        <v>4570</v>
      </c>
      <c r="C719" t="s">
        <v>4920</v>
      </c>
      <c r="D719" t="s">
        <v>5030</v>
      </c>
      <c r="E719" t="s">
        <v>70</v>
      </c>
      <c r="F719"/>
      <c r="G719"/>
      <c r="H719"/>
    </row>
    <row r="720" spans="1:8">
      <c r="A720" t="s">
        <v>5077</v>
      </c>
      <c r="B720" t="s">
        <v>4570</v>
      </c>
      <c r="C720" t="s">
        <v>4937</v>
      </c>
      <c r="D720" t="s">
        <v>5031</v>
      </c>
      <c r="E720" t="s">
        <v>70</v>
      </c>
      <c r="F720"/>
      <c r="G720"/>
      <c r="H720"/>
    </row>
    <row r="721" spans="1:8">
      <c r="A721" t="s">
        <v>5077</v>
      </c>
      <c r="B721" t="s">
        <v>4717</v>
      </c>
      <c r="C721" t="s">
        <v>5059</v>
      </c>
      <c r="D721" t="s">
        <v>5032</v>
      </c>
      <c r="E721" t="s">
        <v>70</v>
      </c>
      <c r="F721" s="104">
        <v>0.77</v>
      </c>
      <c r="G721" s="104">
        <v>0.77</v>
      </c>
      <c r="H721" s="104">
        <v>0.77</v>
      </c>
    </row>
    <row r="722" spans="1:8">
      <c r="A722" t="s">
        <v>5077</v>
      </c>
      <c r="B722" t="s">
        <v>4556</v>
      </c>
      <c r="C722" t="s">
        <v>5059</v>
      </c>
      <c r="D722" t="s">
        <v>5033</v>
      </c>
      <c r="E722" t="s">
        <v>70</v>
      </c>
      <c r="F722" s="104">
        <v>0.77</v>
      </c>
      <c r="G722" s="104">
        <v>0.77</v>
      </c>
      <c r="H722" s="104">
        <v>0.91</v>
      </c>
    </row>
    <row r="723" spans="1:8">
      <c r="A723" t="s">
        <v>5077</v>
      </c>
      <c r="B723" t="s">
        <v>4089</v>
      </c>
      <c r="C723" t="s">
        <v>4082</v>
      </c>
      <c r="D723" t="s">
        <v>5034</v>
      </c>
      <c r="E723" t="s">
        <v>70</v>
      </c>
      <c r="F723" s="104">
        <v>0.91</v>
      </c>
      <c r="G723" s="104">
        <v>0.91</v>
      </c>
      <c r="H723"/>
    </row>
    <row r="724" spans="1:8">
      <c r="A724" t="s">
        <v>5077</v>
      </c>
      <c r="B724" t="s">
        <v>4089</v>
      </c>
      <c r="C724" t="s">
        <v>4549</v>
      </c>
      <c r="D724" t="s">
        <v>5035</v>
      </c>
      <c r="E724" t="s">
        <v>70</v>
      </c>
      <c r="F724" s="104">
        <v>0.91</v>
      </c>
      <c r="G724" s="104">
        <v>0.91</v>
      </c>
      <c r="H724"/>
    </row>
    <row r="725" spans="1:8">
      <c r="A725" t="s">
        <v>5077</v>
      </c>
      <c r="B725" t="s">
        <v>4089</v>
      </c>
      <c r="C725" t="s">
        <v>4898</v>
      </c>
      <c r="D725" t="s">
        <v>5036</v>
      </c>
      <c r="E725" t="s">
        <v>70</v>
      </c>
      <c r="F725"/>
      <c r="G725"/>
      <c r="H725"/>
    </row>
    <row r="726" spans="1:8">
      <c r="A726" t="s">
        <v>5077</v>
      </c>
      <c r="B726" t="s">
        <v>4089</v>
      </c>
      <c r="C726" t="s">
        <v>4095</v>
      </c>
      <c r="D726" t="s">
        <v>5037</v>
      </c>
      <c r="E726" t="s">
        <v>70</v>
      </c>
      <c r="F726"/>
      <c r="G726"/>
      <c r="H726"/>
    </row>
    <row r="727" spans="1:8">
      <c r="A727" t="s">
        <v>5077</v>
      </c>
      <c r="B727" t="s">
        <v>4562</v>
      </c>
      <c r="C727" t="s">
        <v>4561</v>
      </c>
      <c r="D727" t="s">
        <v>5038</v>
      </c>
      <c r="E727" t="s">
        <v>70</v>
      </c>
      <c r="F727" s="104">
        <v>0.4</v>
      </c>
      <c r="G727" s="104">
        <v>0.4</v>
      </c>
      <c r="H727" s="104">
        <v>0.77</v>
      </c>
    </row>
    <row r="728" spans="1:8">
      <c r="A728" t="s">
        <v>5077</v>
      </c>
      <c r="B728" t="s">
        <v>4562</v>
      </c>
      <c r="C728" t="s">
        <v>4817</v>
      </c>
      <c r="D728" t="s">
        <v>5039</v>
      </c>
      <c r="E728" t="s">
        <v>70</v>
      </c>
      <c r="F728" s="104">
        <v>0.77</v>
      </c>
      <c r="G728" s="104">
        <v>0.77</v>
      </c>
      <c r="H728"/>
    </row>
    <row r="729" spans="1:8">
      <c r="A729" t="s">
        <v>5077</v>
      </c>
      <c r="B729" t="s">
        <v>4562</v>
      </c>
      <c r="C729" t="s">
        <v>4791</v>
      </c>
      <c r="D729" t="s">
        <v>5040</v>
      </c>
      <c r="E729" t="s">
        <v>70</v>
      </c>
      <c r="F729"/>
      <c r="G729"/>
      <c r="H729"/>
    </row>
    <row r="730" spans="1:8">
      <c r="A730" t="s">
        <v>5075</v>
      </c>
      <c r="C730" t="s">
        <v>4418</v>
      </c>
      <c r="D730" t="s">
        <v>4989</v>
      </c>
      <c r="E730" t="s">
        <v>72</v>
      </c>
      <c r="F730"/>
      <c r="G730"/>
      <c r="H730"/>
    </row>
    <row r="731" spans="1:8">
      <c r="A731" t="s">
        <v>5075</v>
      </c>
      <c r="C731" t="s">
        <v>4106</v>
      </c>
      <c r="D731" t="s">
        <v>4990</v>
      </c>
      <c r="E731" t="s">
        <v>72</v>
      </c>
      <c r="F731" s="104">
        <v>1</v>
      </c>
      <c r="G731" s="104">
        <v>1</v>
      </c>
      <c r="H731" s="104">
        <v>1</v>
      </c>
    </row>
    <row r="732" spans="1:8">
      <c r="A732" t="s">
        <v>5075</v>
      </c>
      <c r="C732" t="s">
        <v>4082</v>
      </c>
      <c r="D732" t="s">
        <v>4991</v>
      </c>
      <c r="E732" t="s">
        <v>72</v>
      </c>
      <c r="F732" s="104">
        <v>1</v>
      </c>
      <c r="G732" s="104">
        <v>1</v>
      </c>
      <c r="H732" s="104">
        <v>1</v>
      </c>
    </row>
    <row r="733" spans="1:8">
      <c r="A733" t="s">
        <v>5075</v>
      </c>
      <c r="B733" t="s">
        <v>4078</v>
      </c>
      <c r="C733" t="s">
        <v>5057</v>
      </c>
      <c r="D733" t="s">
        <v>4997</v>
      </c>
      <c r="E733" t="s">
        <v>72</v>
      </c>
      <c r="F733" s="104">
        <v>1</v>
      </c>
      <c r="G733" s="104">
        <v>1</v>
      </c>
      <c r="H733" s="104">
        <v>1</v>
      </c>
    </row>
    <row r="734" spans="1:8">
      <c r="A734" t="s">
        <v>5075</v>
      </c>
      <c r="B734" t="s">
        <v>4078</v>
      </c>
      <c r="C734" t="s">
        <v>4497</v>
      </c>
      <c r="D734" t="s">
        <v>4998</v>
      </c>
      <c r="E734" t="s">
        <v>72</v>
      </c>
      <c r="F734" s="104">
        <v>1</v>
      </c>
      <c r="G734" s="104">
        <v>1</v>
      </c>
      <c r="H734" s="104">
        <v>1</v>
      </c>
    </row>
    <row r="735" spans="1:8">
      <c r="A735" t="s">
        <v>5075</v>
      </c>
      <c r="C735" t="s">
        <v>4267</v>
      </c>
      <c r="D735" t="s">
        <v>4992</v>
      </c>
      <c r="E735" t="s">
        <v>72</v>
      </c>
      <c r="F735" s="104">
        <v>1</v>
      </c>
      <c r="G735" s="104">
        <v>1</v>
      </c>
      <c r="H735"/>
    </row>
    <row r="736" spans="1:8">
      <c r="A736" t="s">
        <v>5075</v>
      </c>
      <c r="C736" t="s">
        <v>5058</v>
      </c>
      <c r="D736" t="s">
        <v>5076</v>
      </c>
      <c r="E736" t="s">
        <v>72</v>
      </c>
      <c r="F736"/>
      <c r="G736"/>
      <c r="H736"/>
    </row>
    <row r="737" spans="1:8">
      <c r="A737" t="s">
        <v>5075</v>
      </c>
      <c r="C737" t="s">
        <v>4113</v>
      </c>
      <c r="D737" t="s">
        <v>4994</v>
      </c>
      <c r="E737" t="s">
        <v>72</v>
      </c>
      <c r="F737" s="104">
        <v>1</v>
      </c>
      <c r="G737" s="104">
        <v>1</v>
      </c>
      <c r="H737" s="104">
        <v>1</v>
      </c>
    </row>
    <row r="738" spans="1:8">
      <c r="A738" t="s">
        <v>5075</v>
      </c>
      <c r="C738" t="s">
        <v>4333</v>
      </c>
      <c r="D738" t="s">
        <v>4995</v>
      </c>
      <c r="E738" t="s">
        <v>72</v>
      </c>
      <c r="F738" s="104">
        <v>1</v>
      </c>
      <c r="G738" s="104">
        <v>1</v>
      </c>
      <c r="H738" s="104">
        <v>1</v>
      </c>
    </row>
    <row r="739" spans="1:8">
      <c r="A739" t="s">
        <v>5075</v>
      </c>
      <c r="C739" t="s">
        <v>4095</v>
      </c>
      <c r="D739" t="s">
        <v>4996</v>
      </c>
      <c r="E739" t="s">
        <v>72</v>
      </c>
      <c r="F739" s="104">
        <v>1</v>
      </c>
      <c r="G739" s="104">
        <v>1</v>
      </c>
      <c r="H739"/>
    </row>
    <row r="740" spans="1:8">
      <c r="A740" t="s">
        <v>5075</v>
      </c>
      <c r="B740" t="s">
        <v>4304</v>
      </c>
      <c r="C740" t="s">
        <v>4106</v>
      </c>
      <c r="D740" t="s">
        <v>4999</v>
      </c>
      <c r="E740" t="s">
        <v>72</v>
      </c>
      <c r="F740" s="104">
        <v>1</v>
      </c>
      <c r="G740" s="104">
        <v>1</v>
      </c>
      <c r="H740" s="104">
        <v>1</v>
      </c>
    </row>
    <row r="741" spans="1:8">
      <c r="A741" t="s">
        <v>5075</v>
      </c>
      <c r="B741" t="s">
        <v>4304</v>
      </c>
      <c r="C741" t="s">
        <v>4082</v>
      </c>
      <c r="D741" t="s">
        <v>5000</v>
      </c>
      <c r="E741" t="s">
        <v>72</v>
      </c>
      <c r="F741" s="104">
        <v>1</v>
      </c>
      <c r="G741" s="104">
        <v>1</v>
      </c>
      <c r="H741" s="104">
        <v>1</v>
      </c>
    </row>
    <row r="742" spans="1:8">
      <c r="A742" t="s">
        <v>5075</v>
      </c>
      <c r="B742" t="s">
        <v>4304</v>
      </c>
      <c r="C742" t="s">
        <v>4428</v>
      </c>
      <c r="D742" t="s">
        <v>5001</v>
      </c>
      <c r="E742" t="s">
        <v>72</v>
      </c>
      <c r="F742" s="104">
        <v>1</v>
      </c>
      <c r="G742" s="104">
        <v>1</v>
      </c>
      <c r="H742"/>
    </row>
    <row r="743" spans="1:8">
      <c r="A743" t="s">
        <v>5075</v>
      </c>
      <c r="B743" t="s">
        <v>4304</v>
      </c>
      <c r="C743" t="s">
        <v>4387</v>
      </c>
      <c r="D743" t="s">
        <v>5002</v>
      </c>
      <c r="E743" t="s">
        <v>72</v>
      </c>
      <c r="F743" s="104">
        <v>1</v>
      </c>
      <c r="G743" s="104">
        <v>1</v>
      </c>
      <c r="H743"/>
    </row>
    <row r="744" spans="1:8">
      <c r="A744" t="s">
        <v>5075</v>
      </c>
      <c r="B744" t="s">
        <v>4304</v>
      </c>
      <c r="C744" t="s">
        <v>4338</v>
      </c>
      <c r="D744" t="s">
        <v>5003</v>
      </c>
      <c r="E744" t="s">
        <v>72</v>
      </c>
      <c r="F744" s="104">
        <v>1</v>
      </c>
      <c r="G744" s="104">
        <v>1</v>
      </c>
      <c r="H744" s="104">
        <v>1</v>
      </c>
    </row>
    <row r="745" spans="1:8">
      <c r="A745" t="s">
        <v>5075</v>
      </c>
      <c r="B745" t="s">
        <v>4304</v>
      </c>
      <c r="C745" t="s">
        <v>4113</v>
      </c>
      <c r="D745" t="s">
        <v>5004</v>
      </c>
      <c r="E745" t="s">
        <v>72</v>
      </c>
      <c r="F745" s="104">
        <v>1</v>
      </c>
      <c r="G745" s="104">
        <v>1</v>
      </c>
      <c r="H745" s="104">
        <v>1</v>
      </c>
    </row>
    <row r="746" spans="1:8">
      <c r="A746" t="s">
        <v>5075</v>
      </c>
      <c r="B746" t="s">
        <v>4304</v>
      </c>
      <c r="C746" t="s">
        <v>4312</v>
      </c>
      <c r="D746" t="s">
        <v>5005</v>
      </c>
      <c r="E746" t="s">
        <v>72</v>
      </c>
      <c r="F746" s="104">
        <v>1</v>
      </c>
      <c r="G746" s="104">
        <v>1</v>
      </c>
      <c r="H746" s="104">
        <v>1</v>
      </c>
    </row>
    <row r="747" spans="1:8">
      <c r="A747" t="s">
        <v>5075</v>
      </c>
      <c r="B747" t="s">
        <v>4304</v>
      </c>
      <c r="C747" t="s">
        <v>4361</v>
      </c>
      <c r="D747" t="s">
        <v>5006</v>
      </c>
      <c r="E747" t="s">
        <v>72</v>
      </c>
      <c r="F747" s="104">
        <v>1</v>
      </c>
      <c r="G747" s="104">
        <v>1</v>
      </c>
      <c r="H747"/>
    </row>
    <row r="748" spans="1:8">
      <c r="A748" t="s">
        <v>5075</v>
      </c>
      <c r="B748" t="s">
        <v>4304</v>
      </c>
      <c r="C748" t="s">
        <v>4459</v>
      </c>
      <c r="D748" t="s">
        <v>5007</v>
      </c>
      <c r="E748" t="s">
        <v>72</v>
      </c>
      <c r="F748" s="104">
        <v>1</v>
      </c>
      <c r="G748" s="104">
        <v>1</v>
      </c>
      <c r="H748" s="104">
        <v>1</v>
      </c>
    </row>
    <row r="749" spans="1:8">
      <c r="A749" t="s">
        <v>5075</v>
      </c>
      <c r="B749" t="s">
        <v>4304</v>
      </c>
      <c r="C749" t="s">
        <v>4095</v>
      </c>
      <c r="D749" t="s">
        <v>5008</v>
      </c>
      <c r="E749" t="s">
        <v>72</v>
      </c>
      <c r="F749" s="104">
        <v>1</v>
      </c>
      <c r="G749" s="104">
        <v>1</v>
      </c>
      <c r="H749" s="104">
        <v>1</v>
      </c>
    </row>
    <row r="750" spans="1:8">
      <c r="A750" t="s">
        <v>5075</v>
      </c>
      <c r="B750" t="s">
        <v>4304</v>
      </c>
      <c r="C750" t="s">
        <v>4317</v>
      </c>
      <c r="D750" t="s">
        <v>5009</v>
      </c>
      <c r="E750" t="s">
        <v>72</v>
      </c>
      <c r="F750" s="104">
        <v>1</v>
      </c>
      <c r="G750" s="104">
        <v>1</v>
      </c>
      <c r="H750"/>
    </row>
    <row r="751" spans="1:8">
      <c r="A751" t="s">
        <v>5077</v>
      </c>
      <c r="B751" t="s">
        <v>4523</v>
      </c>
      <c r="C751" t="s">
        <v>5059</v>
      </c>
      <c r="D751" t="s">
        <v>5011</v>
      </c>
      <c r="E751" t="s">
        <v>72</v>
      </c>
      <c r="F751" s="104">
        <v>0.91</v>
      </c>
      <c r="G751" s="104">
        <v>0.91</v>
      </c>
      <c r="H751" s="104">
        <v>0.77</v>
      </c>
    </row>
    <row r="752" spans="1:8">
      <c r="A752" t="s">
        <v>5077</v>
      </c>
      <c r="B752" t="s">
        <v>4523</v>
      </c>
      <c r="C752" t="s">
        <v>4418</v>
      </c>
      <c r="D752" t="s">
        <v>5010</v>
      </c>
      <c r="E752" t="s">
        <v>72</v>
      </c>
      <c r="F752" s="104">
        <v>0.77</v>
      </c>
      <c r="G752" s="104">
        <v>0.77</v>
      </c>
      <c r="H752" s="104">
        <v>0.77</v>
      </c>
    </row>
    <row r="753" spans="1:8">
      <c r="A753" t="s">
        <v>5077</v>
      </c>
      <c r="B753" t="s">
        <v>4523</v>
      </c>
      <c r="C753" t="s">
        <v>4771</v>
      </c>
      <c r="D753" t="s">
        <v>5012</v>
      </c>
      <c r="E753" t="s">
        <v>72</v>
      </c>
      <c r="F753"/>
      <c r="G753"/>
      <c r="H753"/>
    </row>
    <row r="754" spans="1:8">
      <c r="A754" t="s">
        <v>5077</v>
      </c>
      <c r="B754" t="s">
        <v>4523</v>
      </c>
      <c r="C754" t="s">
        <v>4696</v>
      </c>
      <c r="D754" t="s">
        <v>5015</v>
      </c>
      <c r="E754" t="s">
        <v>72</v>
      </c>
      <c r="F754" s="104">
        <v>0.77</v>
      </c>
      <c r="G754" s="104">
        <v>0.77</v>
      </c>
      <c r="H754" s="104">
        <v>0.85</v>
      </c>
    </row>
    <row r="755" spans="1:8">
      <c r="A755" t="s">
        <v>5077</v>
      </c>
      <c r="B755" t="s">
        <v>4523</v>
      </c>
      <c r="C755" t="s">
        <v>4766</v>
      </c>
      <c r="D755" t="s">
        <v>5016</v>
      </c>
      <c r="E755" t="s">
        <v>72</v>
      </c>
      <c r="F755" s="104">
        <v>0.85</v>
      </c>
      <c r="G755" s="104">
        <v>0.85</v>
      </c>
      <c r="H755" s="104">
        <v>0.77</v>
      </c>
    </row>
    <row r="756" spans="1:8">
      <c r="A756" t="s">
        <v>5077</v>
      </c>
      <c r="B756" t="s">
        <v>4523</v>
      </c>
      <c r="C756" t="s">
        <v>4712</v>
      </c>
      <c r="D756" t="s">
        <v>5017</v>
      </c>
      <c r="E756" t="s">
        <v>72</v>
      </c>
      <c r="F756" s="104">
        <v>0.77</v>
      </c>
      <c r="G756" s="104">
        <v>0.77</v>
      </c>
      <c r="H756" s="104">
        <v>0.77</v>
      </c>
    </row>
    <row r="757" spans="1:8">
      <c r="A757" t="s">
        <v>5077</v>
      </c>
      <c r="B757" t="s">
        <v>4523</v>
      </c>
      <c r="C757" t="s">
        <v>5061</v>
      </c>
      <c r="D757" t="s">
        <v>5018</v>
      </c>
      <c r="E757" t="s">
        <v>72</v>
      </c>
      <c r="F757" s="104">
        <v>0.77</v>
      </c>
      <c r="G757" s="104">
        <v>0.77</v>
      </c>
      <c r="H757" s="104">
        <v>0.91</v>
      </c>
    </row>
    <row r="758" spans="1:8">
      <c r="A758" t="s">
        <v>5077</v>
      </c>
      <c r="B758" t="s">
        <v>4529</v>
      </c>
      <c r="C758" t="s">
        <v>4082</v>
      </c>
      <c r="D758" t="s">
        <v>5013</v>
      </c>
      <c r="E758" t="s">
        <v>72</v>
      </c>
      <c r="F758"/>
      <c r="G758"/>
      <c r="H758"/>
    </row>
    <row r="759" spans="1:8">
      <c r="A759" t="s">
        <v>5077</v>
      </c>
      <c r="B759" t="s">
        <v>4580</v>
      </c>
      <c r="C759" t="s">
        <v>4622</v>
      </c>
      <c r="D759" t="s">
        <v>5019</v>
      </c>
      <c r="E759" t="s">
        <v>72</v>
      </c>
      <c r="F759" s="104">
        <v>0.91</v>
      </c>
      <c r="G759" s="104">
        <v>0.91</v>
      </c>
      <c r="H759" s="104">
        <v>0.91</v>
      </c>
    </row>
    <row r="760" spans="1:8">
      <c r="A760" t="s">
        <v>5077</v>
      </c>
      <c r="B760" t="s">
        <v>4580</v>
      </c>
      <c r="C760" t="s">
        <v>4589</v>
      </c>
      <c r="D760" t="s">
        <v>5020</v>
      </c>
      <c r="E760" t="s">
        <v>72</v>
      </c>
      <c r="F760" s="104">
        <v>0.91</v>
      </c>
      <c r="G760" s="104">
        <v>0.91</v>
      </c>
      <c r="H760" s="104">
        <v>0.91</v>
      </c>
    </row>
    <row r="761" spans="1:8">
      <c r="A761" t="s">
        <v>5077</v>
      </c>
      <c r="B761" t="s">
        <v>4580</v>
      </c>
      <c r="C761" t="s">
        <v>4082</v>
      </c>
      <c r="D761" t="s">
        <v>5021</v>
      </c>
      <c r="E761" t="s">
        <v>72</v>
      </c>
      <c r="F761" s="104">
        <v>0.91</v>
      </c>
      <c r="G761" s="104">
        <v>0.91</v>
      </c>
      <c r="H761" s="104">
        <v>0.91</v>
      </c>
    </row>
    <row r="762" spans="1:8">
      <c r="A762" t="s">
        <v>5077</v>
      </c>
      <c r="B762" t="s">
        <v>4580</v>
      </c>
      <c r="C762" t="s">
        <v>4595</v>
      </c>
      <c r="D762" t="s">
        <v>5022</v>
      </c>
      <c r="E762" t="s">
        <v>72</v>
      </c>
      <c r="F762" s="104">
        <v>0.91</v>
      </c>
      <c r="G762" s="104">
        <v>0.91</v>
      </c>
      <c r="H762" s="104">
        <v>0.91</v>
      </c>
    </row>
    <row r="763" spans="1:8">
      <c r="A763" t="s">
        <v>5077</v>
      </c>
      <c r="B763" t="s">
        <v>4580</v>
      </c>
      <c r="C763" t="s">
        <v>4615</v>
      </c>
      <c r="D763" t="s">
        <v>5023</v>
      </c>
      <c r="E763" t="s">
        <v>72</v>
      </c>
      <c r="F763" s="104">
        <v>0.91</v>
      </c>
      <c r="G763" s="104">
        <v>0.91</v>
      </c>
      <c r="H763" s="104">
        <v>0.91</v>
      </c>
    </row>
    <row r="764" spans="1:8">
      <c r="A764" t="s">
        <v>5077</v>
      </c>
      <c r="B764" t="s">
        <v>4580</v>
      </c>
      <c r="C764" t="s">
        <v>4606</v>
      </c>
      <c r="D764" t="s">
        <v>5024</v>
      </c>
      <c r="E764" t="s">
        <v>72</v>
      </c>
      <c r="F764" s="104">
        <v>0.91</v>
      </c>
      <c r="G764" s="104">
        <v>0.91</v>
      </c>
      <c r="H764" s="104">
        <v>0.91</v>
      </c>
    </row>
    <row r="765" spans="1:8">
      <c r="A765" t="s">
        <v>5077</v>
      </c>
      <c r="B765" t="s">
        <v>4663</v>
      </c>
      <c r="C765" t="s">
        <v>4082</v>
      </c>
      <c r="D765" t="s">
        <v>5014</v>
      </c>
      <c r="E765" t="s">
        <v>72</v>
      </c>
      <c r="F765"/>
      <c r="G765"/>
      <c r="H765"/>
    </row>
    <row r="766" spans="1:8">
      <c r="A766" t="s">
        <v>5077</v>
      </c>
      <c r="B766" t="s">
        <v>4570</v>
      </c>
      <c r="C766" t="s">
        <v>5059</v>
      </c>
      <c r="D766" t="s">
        <v>5025</v>
      </c>
      <c r="E766" t="s">
        <v>72</v>
      </c>
      <c r="F766" s="104">
        <v>0.91</v>
      </c>
      <c r="G766" s="104">
        <v>0.91</v>
      </c>
      <c r="H766" s="104">
        <v>0.83</v>
      </c>
    </row>
    <row r="767" spans="1:8">
      <c r="A767" t="s">
        <v>5077</v>
      </c>
      <c r="B767" t="s">
        <v>4570</v>
      </c>
      <c r="C767" t="s">
        <v>4082</v>
      </c>
      <c r="D767" t="s">
        <v>5026</v>
      </c>
      <c r="E767" t="s">
        <v>72</v>
      </c>
      <c r="F767" s="104">
        <v>0.83</v>
      </c>
      <c r="G767" s="104">
        <v>0.83</v>
      </c>
      <c r="H767"/>
    </row>
    <row r="768" spans="1:8">
      <c r="A768" t="s">
        <v>5077</v>
      </c>
      <c r="B768" t="s">
        <v>4570</v>
      </c>
      <c r="C768" t="s">
        <v>4930</v>
      </c>
      <c r="D768" t="s">
        <v>5027</v>
      </c>
      <c r="E768" t="s">
        <v>72</v>
      </c>
      <c r="F768"/>
      <c r="G768"/>
      <c r="H768"/>
    </row>
    <row r="769" spans="1:8">
      <c r="A769" t="s">
        <v>5077</v>
      </c>
      <c r="B769" t="s">
        <v>4570</v>
      </c>
      <c r="C769" t="s">
        <v>4754</v>
      </c>
      <c r="D769" t="s">
        <v>5028</v>
      </c>
      <c r="E769" t="s">
        <v>72</v>
      </c>
      <c r="F769"/>
      <c r="G769"/>
      <c r="H769"/>
    </row>
    <row r="770" spans="1:8">
      <c r="A770" t="s">
        <v>5077</v>
      </c>
      <c r="B770" t="s">
        <v>4570</v>
      </c>
      <c r="C770" t="s">
        <v>4883</v>
      </c>
      <c r="D770" t="s">
        <v>5029</v>
      </c>
      <c r="E770" t="s">
        <v>72</v>
      </c>
      <c r="F770"/>
      <c r="G770"/>
      <c r="H770"/>
    </row>
    <row r="771" spans="1:8">
      <c r="A771" t="s">
        <v>5077</v>
      </c>
      <c r="B771" t="s">
        <v>4570</v>
      </c>
      <c r="C771" t="s">
        <v>4920</v>
      </c>
      <c r="D771" t="s">
        <v>5030</v>
      </c>
      <c r="E771" t="s">
        <v>72</v>
      </c>
      <c r="F771"/>
      <c r="G771"/>
      <c r="H771"/>
    </row>
    <row r="772" spans="1:8">
      <c r="A772" t="s">
        <v>5077</v>
      </c>
      <c r="B772" t="s">
        <v>4570</v>
      </c>
      <c r="C772" t="s">
        <v>4937</v>
      </c>
      <c r="D772" t="s">
        <v>5031</v>
      </c>
      <c r="E772" t="s">
        <v>72</v>
      </c>
      <c r="F772"/>
      <c r="G772"/>
      <c r="H772"/>
    </row>
    <row r="773" spans="1:8">
      <c r="A773" t="s">
        <v>5077</v>
      </c>
      <c r="B773" t="s">
        <v>4717</v>
      </c>
      <c r="C773" t="s">
        <v>5059</v>
      </c>
      <c r="D773" t="s">
        <v>5032</v>
      </c>
      <c r="E773" t="s">
        <v>72</v>
      </c>
      <c r="F773" s="104">
        <v>0.77</v>
      </c>
      <c r="G773" s="104">
        <v>0.77</v>
      </c>
      <c r="H773" s="104">
        <v>0.77</v>
      </c>
    </row>
    <row r="774" spans="1:8">
      <c r="A774" t="s">
        <v>5077</v>
      </c>
      <c r="B774" t="s">
        <v>4556</v>
      </c>
      <c r="C774" t="s">
        <v>5059</v>
      </c>
      <c r="D774" t="s">
        <v>5033</v>
      </c>
      <c r="E774" t="s">
        <v>72</v>
      </c>
      <c r="F774" s="104">
        <v>0.77</v>
      </c>
      <c r="G774" s="104">
        <v>0.77</v>
      </c>
      <c r="H774" s="104">
        <v>0.91</v>
      </c>
    </row>
    <row r="775" spans="1:8">
      <c r="A775" t="s">
        <v>5077</v>
      </c>
      <c r="B775" t="s">
        <v>4089</v>
      </c>
      <c r="C775" t="s">
        <v>4082</v>
      </c>
      <c r="D775" t="s">
        <v>5034</v>
      </c>
      <c r="E775" t="s">
        <v>72</v>
      </c>
      <c r="F775" s="104">
        <v>0.91</v>
      </c>
      <c r="G775" s="104">
        <v>0.91</v>
      </c>
      <c r="H775"/>
    </row>
    <row r="776" spans="1:8">
      <c r="A776" t="s">
        <v>5077</v>
      </c>
      <c r="B776" t="s">
        <v>4089</v>
      </c>
      <c r="C776" t="s">
        <v>4549</v>
      </c>
      <c r="D776" t="s">
        <v>5035</v>
      </c>
      <c r="E776" t="s">
        <v>72</v>
      </c>
      <c r="F776" s="104">
        <v>0.91</v>
      </c>
      <c r="G776" s="104">
        <v>0.91</v>
      </c>
      <c r="H776"/>
    </row>
    <row r="777" spans="1:8">
      <c r="A777" t="s">
        <v>5077</v>
      </c>
      <c r="B777" t="s">
        <v>4089</v>
      </c>
      <c r="C777" t="s">
        <v>4898</v>
      </c>
      <c r="D777" t="s">
        <v>5036</v>
      </c>
      <c r="E777" t="s">
        <v>72</v>
      </c>
      <c r="F777"/>
      <c r="G777"/>
      <c r="H777"/>
    </row>
    <row r="778" spans="1:8">
      <c r="A778" t="s">
        <v>5077</v>
      </c>
      <c r="B778" t="s">
        <v>4089</v>
      </c>
      <c r="C778" t="s">
        <v>4095</v>
      </c>
      <c r="D778" t="s">
        <v>5037</v>
      </c>
      <c r="E778" t="s">
        <v>72</v>
      </c>
      <c r="F778"/>
      <c r="G778"/>
      <c r="H778"/>
    </row>
    <row r="779" spans="1:8">
      <c r="A779" t="s">
        <v>5077</v>
      </c>
      <c r="B779" t="s">
        <v>4562</v>
      </c>
      <c r="C779" t="s">
        <v>4561</v>
      </c>
      <c r="D779" t="s">
        <v>5038</v>
      </c>
      <c r="E779" t="s">
        <v>72</v>
      </c>
      <c r="F779" s="104">
        <v>0.4</v>
      </c>
      <c r="G779" s="104">
        <v>0.4</v>
      </c>
      <c r="H779" s="104">
        <v>0.77</v>
      </c>
    </row>
    <row r="780" spans="1:8">
      <c r="A780" t="s">
        <v>5077</v>
      </c>
      <c r="B780" t="s">
        <v>4562</v>
      </c>
      <c r="C780" t="s">
        <v>4817</v>
      </c>
      <c r="D780" t="s">
        <v>5039</v>
      </c>
      <c r="E780" t="s">
        <v>72</v>
      </c>
      <c r="F780" s="104">
        <v>0.77</v>
      </c>
      <c r="G780" s="104">
        <v>0.77</v>
      </c>
      <c r="H780"/>
    </row>
    <row r="781" spans="1:8">
      <c r="A781" t="s">
        <v>5077</v>
      </c>
      <c r="B781" t="s">
        <v>4562</v>
      </c>
      <c r="C781" t="s">
        <v>4791</v>
      </c>
      <c r="D781" t="s">
        <v>5040</v>
      </c>
      <c r="E781" t="s">
        <v>72</v>
      </c>
      <c r="F781"/>
      <c r="G781"/>
      <c r="H781"/>
    </row>
    <row r="782" spans="1:8">
      <c r="A782" t="s">
        <v>5075</v>
      </c>
      <c r="C782" t="s">
        <v>4418</v>
      </c>
      <c r="D782" t="s">
        <v>4989</v>
      </c>
      <c r="E782" t="s">
        <v>73</v>
      </c>
      <c r="F782"/>
      <c r="G782"/>
      <c r="H782"/>
    </row>
    <row r="783" spans="1:8">
      <c r="A783" t="s">
        <v>5075</v>
      </c>
      <c r="C783" t="s">
        <v>4106</v>
      </c>
      <c r="D783" t="s">
        <v>4990</v>
      </c>
      <c r="E783" t="s">
        <v>73</v>
      </c>
      <c r="F783" s="104">
        <v>1</v>
      </c>
      <c r="G783" s="104">
        <v>1</v>
      </c>
      <c r="H783" s="104">
        <v>1</v>
      </c>
    </row>
    <row r="784" spans="1:8">
      <c r="A784" t="s">
        <v>5075</v>
      </c>
      <c r="C784" t="s">
        <v>4082</v>
      </c>
      <c r="D784" t="s">
        <v>4991</v>
      </c>
      <c r="E784" t="s">
        <v>73</v>
      </c>
      <c r="F784" s="104">
        <v>1</v>
      </c>
      <c r="G784" s="104">
        <v>1</v>
      </c>
      <c r="H784" s="104">
        <v>1</v>
      </c>
    </row>
    <row r="785" spans="1:8">
      <c r="A785" t="s">
        <v>5075</v>
      </c>
      <c r="B785" t="s">
        <v>4078</v>
      </c>
      <c r="C785" t="s">
        <v>5057</v>
      </c>
      <c r="D785" t="s">
        <v>4997</v>
      </c>
      <c r="E785" t="s">
        <v>73</v>
      </c>
      <c r="F785" s="104">
        <v>1</v>
      </c>
      <c r="G785" s="104">
        <v>1</v>
      </c>
      <c r="H785" s="104">
        <v>1</v>
      </c>
    </row>
    <row r="786" spans="1:8">
      <c r="A786" t="s">
        <v>5075</v>
      </c>
      <c r="B786" t="s">
        <v>4078</v>
      </c>
      <c r="C786" t="s">
        <v>4497</v>
      </c>
      <c r="D786" t="s">
        <v>4998</v>
      </c>
      <c r="E786" t="s">
        <v>73</v>
      </c>
      <c r="F786" s="104">
        <v>1</v>
      </c>
      <c r="G786" s="104">
        <v>1</v>
      </c>
      <c r="H786" s="104">
        <v>1</v>
      </c>
    </row>
    <row r="787" spans="1:8">
      <c r="A787" t="s">
        <v>5075</v>
      </c>
      <c r="C787" t="s">
        <v>4267</v>
      </c>
      <c r="D787" t="s">
        <v>4992</v>
      </c>
      <c r="E787" t="s">
        <v>73</v>
      </c>
      <c r="F787" s="104">
        <v>1</v>
      </c>
      <c r="G787" s="104">
        <v>1</v>
      </c>
      <c r="H787"/>
    </row>
    <row r="788" spans="1:8">
      <c r="A788" t="s">
        <v>5075</v>
      </c>
      <c r="C788" t="s">
        <v>5058</v>
      </c>
      <c r="D788" t="s">
        <v>5076</v>
      </c>
      <c r="E788" t="s">
        <v>73</v>
      </c>
      <c r="F788"/>
      <c r="G788"/>
      <c r="H788"/>
    </row>
    <row r="789" spans="1:8">
      <c r="A789" t="s">
        <v>5075</v>
      </c>
      <c r="C789" t="s">
        <v>4113</v>
      </c>
      <c r="D789" t="s">
        <v>4994</v>
      </c>
      <c r="E789" t="s">
        <v>73</v>
      </c>
      <c r="F789" s="104">
        <v>1</v>
      </c>
      <c r="G789" s="104">
        <v>1</v>
      </c>
      <c r="H789" s="104">
        <v>1</v>
      </c>
    </row>
    <row r="790" spans="1:8">
      <c r="A790" t="s">
        <v>5075</v>
      </c>
      <c r="C790" t="s">
        <v>4333</v>
      </c>
      <c r="D790" t="s">
        <v>4995</v>
      </c>
      <c r="E790" t="s">
        <v>73</v>
      </c>
      <c r="F790" s="104">
        <v>1</v>
      </c>
      <c r="G790" s="104">
        <v>1</v>
      </c>
      <c r="H790" s="104">
        <v>1</v>
      </c>
    </row>
    <row r="791" spans="1:8">
      <c r="A791" t="s">
        <v>5075</v>
      </c>
      <c r="C791" t="s">
        <v>4095</v>
      </c>
      <c r="D791" t="s">
        <v>4996</v>
      </c>
      <c r="E791" t="s">
        <v>73</v>
      </c>
      <c r="F791" s="104">
        <v>1</v>
      </c>
      <c r="G791" s="104">
        <v>1</v>
      </c>
      <c r="H791"/>
    </row>
    <row r="792" spans="1:8">
      <c r="A792" t="s">
        <v>5075</v>
      </c>
      <c r="B792" t="s">
        <v>4304</v>
      </c>
      <c r="C792" t="s">
        <v>4106</v>
      </c>
      <c r="D792" t="s">
        <v>4999</v>
      </c>
      <c r="E792" t="s">
        <v>73</v>
      </c>
      <c r="F792" s="104">
        <v>1</v>
      </c>
      <c r="G792" s="104">
        <v>1</v>
      </c>
      <c r="H792" s="104">
        <v>1</v>
      </c>
    </row>
    <row r="793" spans="1:8">
      <c r="A793" t="s">
        <v>5075</v>
      </c>
      <c r="B793" t="s">
        <v>4304</v>
      </c>
      <c r="C793" t="s">
        <v>4082</v>
      </c>
      <c r="D793" t="s">
        <v>5000</v>
      </c>
      <c r="E793" t="s">
        <v>73</v>
      </c>
      <c r="F793" s="104">
        <v>1</v>
      </c>
      <c r="G793" s="104">
        <v>1</v>
      </c>
      <c r="H793" s="104">
        <v>1</v>
      </c>
    </row>
    <row r="794" spans="1:8">
      <c r="A794" t="s">
        <v>5075</v>
      </c>
      <c r="B794" t="s">
        <v>4304</v>
      </c>
      <c r="C794" t="s">
        <v>4428</v>
      </c>
      <c r="D794" t="s">
        <v>5001</v>
      </c>
      <c r="E794" t="s">
        <v>73</v>
      </c>
      <c r="F794" s="104">
        <v>1</v>
      </c>
      <c r="G794" s="104">
        <v>1</v>
      </c>
      <c r="H794"/>
    </row>
    <row r="795" spans="1:8">
      <c r="A795" t="s">
        <v>5075</v>
      </c>
      <c r="B795" t="s">
        <v>4304</v>
      </c>
      <c r="C795" t="s">
        <v>4387</v>
      </c>
      <c r="D795" t="s">
        <v>5002</v>
      </c>
      <c r="E795" t="s">
        <v>73</v>
      </c>
      <c r="F795" s="104">
        <v>1</v>
      </c>
      <c r="G795" s="104">
        <v>1</v>
      </c>
      <c r="H795"/>
    </row>
    <row r="796" spans="1:8">
      <c r="A796" t="s">
        <v>5075</v>
      </c>
      <c r="B796" t="s">
        <v>4304</v>
      </c>
      <c r="C796" t="s">
        <v>4338</v>
      </c>
      <c r="D796" t="s">
        <v>5003</v>
      </c>
      <c r="E796" t="s">
        <v>73</v>
      </c>
      <c r="F796" s="104">
        <v>1</v>
      </c>
      <c r="G796" s="104">
        <v>1</v>
      </c>
      <c r="H796" s="104">
        <v>1</v>
      </c>
    </row>
    <row r="797" spans="1:8">
      <c r="A797" t="s">
        <v>5075</v>
      </c>
      <c r="B797" t="s">
        <v>4304</v>
      </c>
      <c r="C797" t="s">
        <v>4113</v>
      </c>
      <c r="D797" t="s">
        <v>5004</v>
      </c>
      <c r="E797" t="s">
        <v>73</v>
      </c>
      <c r="F797" s="104">
        <v>1</v>
      </c>
      <c r="G797" s="104">
        <v>1</v>
      </c>
      <c r="H797" s="104">
        <v>1</v>
      </c>
    </row>
    <row r="798" spans="1:8">
      <c r="A798" t="s">
        <v>5075</v>
      </c>
      <c r="B798" t="s">
        <v>4304</v>
      </c>
      <c r="C798" t="s">
        <v>4312</v>
      </c>
      <c r="D798" t="s">
        <v>5005</v>
      </c>
      <c r="E798" t="s">
        <v>73</v>
      </c>
      <c r="F798" s="104">
        <v>1</v>
      </c>
      <c r="G798" s="104">
        <v>1</v>
      </c>
      <c r="H798" s="104">
        <v>1</v>
      </c>
    </row>
    <row r="799" spans="1:8">
      <c r="A799" t="s">
        <v>5075</v>
      </c>
      <c r="B799" t="s">
        <v>4304</v>
      </c>
      <c r="C799" t="s">
        <v>4361</v>
      </c>
      <c r="D799" t="s">
        <v>5006</v>
      </c>
      <c r="E799" t="s">
        <v>73</v>
      </c>
      <c r="F799" s="104">
        <v>1</v>
      </c>
      <c r="G799" s="104">
        <v>1</v>
      </c>
      <c r="H799"/>
    </row>
    <row r="800" spans="1:8">
      <c r="A800" t="s">
        <v>5075</v>
      </c>
      <c r="B800" t="s">
        <v>4304</v>
      </c>
      <c r="C800" t="s">
        <v>4459</v>
      </c>
      <c r="D800" t="s">
        <v>5007</v>
      </c>
      <c r="E800" t="s">
        <v>73</v>
      </c>
      <c r="F800" s="104">
        <v>1</v>
      </c>
      <c r="G800" s="104">
        <v>1</v>
      </c>
      <c r="H800" s="104">
        <v>1</v>
      </c>
    </row>
    <row r="801" spans="1:8">
      <c r="A801" t="s">
        <v>5075</v>
      </c>
      <c r="B801" t="s">
        <v>4304</v>
      </c>
      <c r="C801" t="s">
        <v>4095</v>
      </c>
      <c r="D801" t="s">
        <v>5008</v>
      </c>
      <c r="E801" t="s">
        <v>73</v>
      </c>
      <c r="F801" s="104">
        <v>1</v>
      </c>
      <c r="G801" s="104">
        <v>1</v>
      </c>
      <c r="H801" s="104">
        <v>1</v>
      </c>
    </row>
    <row r="802" spans="1:8">
      <c r="A802" t="s">
        <v>5075</v>
      </c>
      <c r="B802" t="s">
        <v>4304</v>
      </c>
      <c r="C802" t="s">
        <v>4317</v>
      </c>
      <c r="D802" t="s">
        <v>5009</v>
      </c>
      <c r="E802" t="s">
        <v>73</v>
      </c>
      <c r="F802" s="104">
        <v>1</v>
      </c>
      <c r="G802" s="104">
        <v>1</v>
      </c>
      <c r="H802"/>
    </row>
    <row r="803" spans="1:8">
      <c r="A803" t="s">
        <v>5077</v>
      </c>
      <c r="B803" t="s">
        <v>4523</v>
      </c>
      <c r="C803" t="s">
        <v>5059</v>
      </c>
      <c r="D803" t="s">
        <v>5011</v>
      </c>
      <c r="E803" t="s">
        <v>73</v>
      </c>
      <c r="F803" s="104">
        <v>0.91</v>
      </c>
      <c r="G803" s="104">
        <v>0.91</v>
      </c>
      <c r="H803" s="104">
        <v>0.77</v>
      </c>
    </row>
    <row r="804" spans="1:8">
      <c r="A804" t="s">
        <v>5077</v>
      </c>
      <c r="B804" t="s">
        <v>4523</v>
      </c>
      <c r="C804" t="s">
        <v>4418</v>
      </c>
      <c r="D804" t="s">
        <v>5010</v>
      </c>
      <c r="E804" t="s">
        <v>73</v>
      </c>
      <c r="F804" s="104">
        <v>0.77</v>
      </c>
      <c r="G804" s="104">
        <v>0.77</v>
      </c>
      <c r="H804" s="104">
        <v>0.77</v>
      </c>
    </row>
    <row r="805" spans="1:8">
      <c r="A805" t="s">
        <v>5077</v>
      </c>
      <c r="B805" t="s">
        <v>4523</v>
      </c>
      <c r="C805" t="s">
        <v>4771</v>
      </c>
      <c r="D805" t="s">
        <v>5012</v>
      </c>
      <c r="E805" t="s">
        <v>73</v>
      </c>
      <c r="F805"/>
      <c r="G805"/>
      <c r="H805"/>
    </row>
    <row r="806" spans="1:8">
      <c r="A806" t="s">
        <v>5077</v>
      </c>
      <c r="B806" t="s">
        <v>4523</v>
      </c>
      <c r="C806" t="s">
        <v>4696</v>
      </c>
      <c r="D806" t="s">
        <v>5015</v>
      </c>
      <c r="E806" t="s">
        <v>73</v>
      </c>
      <c r="F806" s="104">
        <v>0.77</v>
      </c>
      <c r="G806" s="104">
        <v>0.77</v>
      </c>
      <c r="H806" s="104">
        <v>0.85</v>
      </c>
    </row>
    <row r="807" spans="1:8">
      <c r="A807" t="s">
        <v>5077</v>
      </c>
      <c r="B807" t="s">
        <v>4523</v>
      </c>
      <c r="C807" t="s">
        <v>4766</v>
      </c>
      <c r="D807" t="s">
        <v>5016</v>
      </c>
      <c r="E807" t="s">
        <v>73</v>
      </c>
      <c r="F807" s="104">
        <v>0.85</v>
      </c>
      <c r="G807" s="104">
        <v>0.85</v>
      </c>
      <c r="H807" s="104">
        <v>0.77</v>
      </c>
    </row>
    <row r="808" spans="1:8">
      <c r="A808" t="s">
        <v>5077</v>
      </c>
      <c r="B808" t="s">
        <v>4523</v>
      </c>
      <c r="C808" t="s">
        <v>4712</v>
      </c>
      <c r="D808" t="s">
        <v>5017</v>
      </c>
      <c r="E808" t="s">
        <v>73</v>
      </c>
      <c r="F808" s="104">
        <v>0.77</v>
      </c>
      <c r="G808" s="104">
        <v>0.77</v>
      </c>
      <c r="H808" s="104">
        <v>0.77</v>
      </c>
    </row>
    <row r="809" spans="1:8">
      <c r="A809" t="s">
        <v>5077</v>
      </c>
      <c r="B809" t="s">
        <v>4523</v>
      </c>
      <c r="C809" t="s">
        <v>5061</v>
      </c>
      <c r="D809" t="s">
        <v>5018</v>
      </c>
      <c r="E809" t="s">
        <v>73</v>
      </c>
      <c r="F809" s="104">
        <v>0.77</v>
      </c>
      <c r="G809" s="104">
        <v>0.77</v>
      </c>
      <c r="H809" s="104">
        <v>0.91</v>
      </c>
    </row>
    <row r="810" spans="1:8">
      <c r="A810" t="s">
        <v>5077</v>
      </c>
      <c r="B810" t="s">
        <v>4529</v>
      </c>
      <c r="C810" t="s">
        <v>4082</v>
      </c>
      <c r="D810" t="s">
        <v>5013</v>
      </c>
      <c r="E810" t="s">
        <v>73</v>
      </c>
      <c r="F810"/>
      <c r="G810"/>
      <c r="H810"/>
    </row>
    <row r="811" spans="1:8">
      <c r="A811" t="s">
        <v>5077</v>
      </c>
      <c r="B811" t="s">
        <v>4580</v>
      </c>
      <c r="C811" t="s">
        <v>4622</v>
      </c>
      <c r="D811" t="s">
        <v>5019</v>
      </c>
      <c r="E811" t="s">
        <v>73</v>
      </c>
      <c r="F811" s="104">
        <v>0.91</v>
      </c>
      <c r="G811" s="104">
        <v>0.91</v>
      </c>
      <c r="H811" s="104">
        <v>0.91</v>
      </c>
    </row>
    <row r="812" spans="1:8">
      <c r="A812" t="s">
        <v>5077</v>
      </c>
      <c r="B812" t="s">
        <v>4580</v>
      </c>
      <c r="C812" t="s">
        <v>4589</v>
      </c>
      <c r="D812" t="s">
        <v>5020</v>
      </c>
      <c r="E812" t="s">
        <v>73</v>
      </c>
      <c r="F812" s="104">
        <v>0.91</v>
      </c>
      <c r="G812" s="104">
        <v>0.91</v>
      </c>
      <c r="H812" s="104">
        <v>0.91</v>
      </c>
    </row>
    <row r="813" spans="1:8">
      <c r="A813" t="s">
        <v>5077</v>
      </c>
      <c r="B813" t="s">
        <v>4580</v>
      </c>
      <c r="C813" t="s">
        <v>4082</v>
      </c>
      <c r="D813" t="s">
        <v>5021</v>
      </c>
      <c r="E813" t="s">
        <v>73</v>
      </c>
      <c r="F813" s="104">
        <v>0.91</v>
      </c>
      <c r="G813" s="104">
        <v>0.91</v>
      </c>
      <c r="H813" s="104">
        <v>0.91</v>
      </c>
    </row>
    <row r="814" spans="1:8">
      <c r="A814" t="s">
        <v>5077</v>
      </c>
      <c r="B814" t="s">
        <v>4580</v>
      </c>
      <c r="C814" t="s">
        <v>4595</v>
      </c>
      <c r="D814" t="s">
        <v>5022</v>
      </c>
      <c r="E814" t="s">
        <v>73</v>
      </c>
      <c r="F814" s="104">
        <v>0.91</v>
      </c>
      <c r="G814" s="104">
        <v>0.91</v>
      </c>
      <c r="H814" s="104">
        <v>0.91</v>
      </c>
    </row>
    <row r="815" spans="1:8">
      <c r="A815" t="s">
        <v>5077</v>
      </c>
      <c r="B815" t="s">
        <v>4580</v>
      </c>
      <c r="C815" t="s">
        <v>4615</v>
      </c>
      <c r="D815" t="s">
        <v>5023</v>
      </c>
      <c r="E815" t="s">
        <v>73</v>
      </c>
      <c r="F815" s="104">
        <v>0.91</v>
      </c>
      <c r="G815" s="104">
        <v>0.91</v>
      </c>
      <c r="H815" s="104">
        <v>0.91</v>
      </c>
    </row>
    <row r="816" spans="1:8">
      <c r="A816" t="s">
        <v>5077</v>
      </c>
      <c r="B816" t="s">
        <v>4580</v>
      </c>
      <c r="C816" t="s">
        <v>4606</v>
      </c>
      <c r="D816" t="s">
        <v>5024</v>
      </c>
      <c r="E816" t="s">
        <v>73</v>
      </c>
      <c r="F816" s="104">
        <v>0.91</v>
      </c>
      <c r="G816" s="104">
        <v>0.91</v>
      </c>
      <c r="H816" s="104">
        <v>0.91</v>
      </c>
    </row>
    <row r="817" spans="1:8">
      <c r="A817" t="s">
        <v>5077</v>
      </c>
      <c r="B817" t="s">
        <v>4663</v>
      </c>
      <c r="C817" t="s">
        <v>4082</v>
      </c>
      <c r="D817" t="s">
        <v>5014</v>
      </c>
      <c r="E817" t="s">
        <v>73</v>
      </c>
      <c r="F817"/>
      <c r="G817"/>
      <c r="H817"/>
    </row>
    <row r="818" spans="1:8">
      <c r="A818" t="s">
        <v>5077</v>
      </c>
      <c r="B818" t="s">
        <v>4570</v>
      </c>
      <c r="C818" t="s">
        <v>5059</v>
      </c>
      <c r="D818" t="s">
        <v>5025</v>
      </c>
      <c r="E818" t="s">
        <v>73</v>
      </c>
      <c r="F818" s="104">
        <v>0.91</v>
      </c>
      <c r="G818" s="104">
        <v>0.91</v>
      </c>
      <c r="H818" s="104">
        <v>0.83</v>
      </c>
    </row>
    <row r="819" spans="1:8">
      <c r="A819" t="s">
        <v>5077</v>
      </c>
      <c r="B819" t="s">
        <v>4570</v>
      </c>
      <c r="C819" t="s">
        <v>4082</v>
      </c>
      <c r="D819" t="s">
        <v>5026</v>
      </c>
      <c r="E819" t="s">
        <v>73</v>
      </c>
      <c r="F819" s="104">
        <v>0.83</v>
      </c>
      <c r="G819" s="104">
        <v>0.83</v>
      </c>
      <c r="H819"/>
    </row>
    <row r="820" spans="1:8">
      <c r="A820" t="s">
        <v>5077</v>
      </c>
      <c r="B820" t="s">
        <v>4570</v>
      </c>
      <c r="C820" t="s">
        <v>4930</v>
      </c>
      <c r="D820" t="s">
        <v>5027</v>
      </c>
      <c r="E820" t="s">
        <v>73</v>
      </c>
      <c r="F820"/>
      <c r="G820"/>
      <c r="H820"/>
    </row>
    <row r="821" spans="1:8">
      <c r="A821" t="s">
        <v>5077</v>
      </c>
      <c r="B821" t="s">
        <v>4570</v>
      </c>
      <c r="C821" t="s">
        <v>4754</v>
      </c>
      <c r="D821" t="s">
        <v>5028</v>
      </c>
      <c r="E821" t="s">
        <v>73</v>
      </c>
      <c r="F821"/>
      <c r="G821"/>
      <c r="H821"/>
    </row>
    <row r="822" spans="1:8">
      <c r="A822" t="s">
        <v>5077</v>
      </c>
      <c r="B822" t="s">
        <v>4570</v>
      </c>
      <c r="C822" t="s">
        <v>4883</v>
      </c>
      <c r="D822" t="s">
        <v>5029</v>
      </c>
      <c r="E822" t="s">
        <v>73</v>
      </c>
      <c r="F822"/>
      <c r="G822"/>
      <c r="H822"/>
    </row>
    <row r="823" spans="1:8">
      <c r="A823" t="s">
        <v>5077</v>
      </c>
      <c r="B823" t="s">
        <v>4570</v>
      </c>
      <c r="C823" t="s">
        <v>4920</v>
      </c>
      <c r="D823" t="s">
        <v>5030</v>
      </c>
      <c r="E823" t="s">
        <v>73</v>
      </c>
      <c r="F823"/>
      <c r="G823"/>
      <c r="H823"/>
    </row>
    <row r="824" spans="1:8">
      <c r="A824" t="s">
        <v>5077</v>
      </c>
      <c r="B824" t="s">
        <v>4570</v>
      </c>
      <c r="C824" t="s">
        <v>4937</v>
      </c>
      <c r="D824" t="s">
        <v>5031</v>
      </c>
      <c r="E824" t="s">
        <v>73</v>
      </c>
      <c r="F824"/>
      <c r="G824"/>
      <c r="H824"/>
    </row>
    <row r="825" spans="1:8">
      <c r="A825" t="s">
        <v>5077</v>
      </c>
      <c r="B825" t="s">
        <v>4717</v>
      </c>
      <c r="C825" t="s">
        <v>5059</v>
      </c>
      <c r="D825" t="s">
        <v>5032</v>
      </c>
      <c r="E825" t="s">
        <v>73</v>
      </c>
      <c r="F825" s="104">
        <v>0.77</v>
      </c>
      <c r="G825" s="104">
        <v>0.77</v>
      </c>
      <c r="H825" s="104">
        <v>0.77</v>
      </c>
    </row>
    <row r="826" spans="1:8">
      <c r="A826" t="s">
        <v>5077</v>
      </c>
      <c r="B826" t="s">
        <v>4556</v>
      </c>
      <c r="C826" t="s">
        <v>5059</v>
      </c>
      <c r="D826" t="s">
        <v>5033</v>
      </c>
      <c r="E826" t="s">
        <v>73</v>
      </c>
      <c r="F826" s="104">
        <v>0.77</v>
      </c>
      <c r="G826" s="104">
        <v>0.77</v>
      </c>
      <c r="H826" s="104">
        <v>0.91</v>
      </c>
    </row>
    <row r="827" spans="1:8">
      <c r="A827" t="s">
        <v>5077</v>
      </c>
      <c r="B827" t="s">
        <v>4089</v>
      </c>
      <c r="C827" t="s">
        <v>4082</v>
      </c>
      <c r="D827" t="s">
        <v>5034</v>
      </c>
      <c r="E827" t="s">
        <v>73</v>
      </c>
      <c r="F827" s="104">
        <v>0.91</v>
      </c>
      <c r="G827" s="104">
        <v>0.91</v>
      </c>
      <c r="H827"/>
    </row>
    <row r="828" spans="1:8">
      <c r="A828" t="s">
        <v>5077</v>
      </c>
      <c r="B828" t="s">
        <v>4089</v>
      </c>
      <c r="C828" t="s">
        <v>4549</v>
      </c>
      <c r="D828" t="s">
        <v>5035</v>
      </c>
      <c r="E828" t="s">
        <v>73</v>
      </c>
      <c r="F828" s="104">
        <v>0.91</v>
      </c>
      <c r="G828" s="104">
        <v>0.91</v>
      </c>
      <c r="H828"/>
    </row>
    <row r="829" spans="1:8">
      <c r="A829" t="s">
        <v>5077</v>
      </c>
      <c r="B829" t="s">
        <v>4089</v>
      </c>
      <c r="C829" t="s">
        <v>4898</v>
      </c>
      <c r="D829" t="s">
        <v>5036</v>
      </c>
      <c r="E829" t="s">
        <v>73</v>
      </c>
      <c r="F829"/>
      <c r="G829"/>
      <c r="H829"/>
    </row>
    <row r="830" spans="1:8">
      <c r="A830" t="s">
        <v>5077</v>
      </c>
      <c r="B830" t="s">
        <v>4089</v>
      </c>
      <c r="C830" t="s">
        <v>4095</v>
      </c>
      <c r="D830" t="s">
        <v>5037</v>
      </c>
      <c r="E830" t="s">
        <v>73</v>
      </c>
      <c r="F830"/>
      <c r="G830"/>
      <c r="H830"/>
    </row>
    <row r="831" spans="1:8">
      <c r="A831" t="s">
        <v>5077</v>
      </c>
      <c r="B831" t="s">
        <v>4562</v>
      </c>
      <c r="C831" t="s">
        <v>4561</v>
      </c>
      <c r="D831" t="s">
        <v>5038</v>
      </c>
      <c r="E831" t="s">
        <v>73</v>
      </c>
      <c r="F831" s="104">
        <v>0.4</v>
      </c>
      <c r="G831" s="104">
        <v>0.4</v>
      </c>
      <c r="H831" s="104">
        <v>0.77</v>
      </c>
    </row>
    <row r="832" spans="1:8">
      <c r="A832" t="s">
        <v>5077</v>
      </c>
      <c r="B832" t="s">
        <v>4562</v>
      </c>
      <c r="C832" t="s">
        <v>4817</v>
      </c>
      <c r="D832" t="s">
        <v>5039</v>
      </c>
      <c r="E832" t="s">
        <v>73</v>
      </c>
      <c r="F832" s="104">
        <v>0.77</v>
      </c>
      <c r="G832" s="104">
        <v>0.77</v>
      </c>
      <c r="H832"/>
    </row>
    <row r="833" spans="1:8">
      <c r="A833" t="s">
        <v>5077</v>
      </c>
      <c r="B833" t="s">
        <v>4562</v>
      </c>
      <c r="C833" t="s">
        <v>4791</v>
      </c>
      <c r="D833" t="s">
        <v>5040</v>
      </c>
      <c r="E833" t="s">
        <v>73</v>
      </c>
      <c r="F833"/>
      <c r="G833"/>
      <c r="H833"/>
    </row>
    <row r="834" spans="1:8">
      <c r="A834" t="s">
        <v>5075</v>
      </c>
      <c r="C834" t="s">
        <v>4418</v>
      </c>
      <c r="D834" t="s">
        <v>4989</v>
      </c>
      <c r="E834" t="s">
        <v>74</v>
      </c>
      <c r="F834"/>
      <c r="G834"/>
      <c r="H834"/>
    </row>
    <row r="835" spans="1:8">
      <c r="A835" t="s">
        <v>5075</v>
      </c>
      <c r="C835" t="s">
        <v>4106</v>
      </c>
      <c r="D835" t="s">
        <v>4990</v>
      </c>
      <c r="E835" t="s">
        <v>74</v>
      </c>
      <c r="F835" s="104">
        <v>1</v>
      </c>
      <c r="G835" s="104">
        <v>1</v>
      </c>
      <c r="H835" s="104">
        <v>1</v>
      </c>
    </row>
    <row r="836" spans="1:8">
      <c r="A836" t="s">
        <v>5075</v>
      </c>
      <c r="C836" t="s">
        <v>4082</v>
      </c>
      <c r="D836" t="s">
        <v>4991</v>
      </c>
      <c r="E836" t="s">
        <v>74</v>
      </c>
      <c r="F836" s="104">
        <v>1</v>
      </c>
      <c r="G836" s="104">
        <v>1</v>
      </c>
      <c r="H836" s="104">
        <v>1</v>
      </c>
    </row>
    <row r="837" spans="1:8">
      <c r="A837" t="s">
        <v>5075</v>
      </c>
      <c r="B837" t="s">
        <v>4078</v>
      </c>
      <c r="C837" t="s">
        <v>5057</v>
      </c>
      <c r="D837" t="s">
        <v>4997</v>
      </c>
      <c r="E837" t="s">
        <v>74</v>
      </c>
      <c r="F837" s="104">
        <v>1</v>
      </c>
      <c r="G837" s="104">
        <v>1</v>
      </c>
      <c r="H837" s="104">
        <v>1</v>
      </c>
    </row>
    <row r="838" spans="1:8">
      <c r="A838" t="s">
        <v>5075</v>
      </c>
      <c r="B838" t="s">
        <v>4078</v>
      </c>
      <c r="C838" t="s">
        <v>4497</v>
      </c>
      <c r="D838" t="s">
        <v>4998</v>
      </c>
      <c r="E838" t="s">
        <v>74</v>
      </c>
      <c r="F838" s="104">
        <v>1</v>
      </c>
      <c r="G838" s="104">
        <v>1</v>
      </c>
      <c r="H838" s="104">
        <v>1</v>
      </c>
    </row>
    <row r="839" spans="1:8">
      <c r="A839" t="s">
        <v>5075</v>
      </c>
      <c r="C839" t="s">
        <v>4267</v>
      </c>
      <c r="D839" t="s">
        <v>4992</v>
      </c>
      <c r="E839" t="s">
        <v>74</v>
      </c>
      <c r="F839" s="104">
        <v>1</v>
      </c>
      <c r="G839" s="104">
        <v>1</v>
      </c>
      <c r="H839"/>
    </row>
    <row r="840" spans="1:8">
      <c r="A840" t="s">
        <v>5075</v>
      </c>
      <c r="C840" t="s">
        <v>5058</v>
      </c>
      <c r="D840" t="s">
        <v>5076</v>
      </c>
      <c r="E840" t="s">
        <v>74</v>
      </c>
      <c r="F840"/>
      <c r="G840"/>
      <c r="H840"/>
    </row>
    <row r="841" spans="1:8">
      <c r="A841" t="s">
        <v>5075</v>
      </c>
      <c r="C841" t="s">
        <v>4113</v>
      </c>
      <c r="D841" t="s">
        <v>4994</v>
      </c>
      <c r="E841" t="s">
        <v>74</v>
      </c>
      <c r="F841" s="104">
        <v>1</v>
      </c>
      <c r="G841" s="104">
        <v>1</v>
      </c>
      <c r="H841" s="104">
        <v>1</v>
      </c>
    </row>
    <row r="842" spans="1:8">
      <c r="A842" t="s">
        <v>5075</v>
      </c>
      <c r="C842" t="s">
        <v>4333</v>
      </c>
      <c r="D842" t="s">
        <v>4995</v>
      </c>
      <c r="E842" t="s">
        <v>74</v>
      </c>
      <c r="F842" s="104">
        <v>1</v>
      </c>
      <c r="G842" s="104">
        <v>1</v>
      </c>
      <c r="H842" s="104">
        <v>1</v>
      </c>
    </row>
    <row r="843" spans="1:8">
      <c r="A843" t="s">
        <v>5075</v>
      </c>
      <c r="C843" t="s">
        <v>4095</v>
      </c>
      <c r="D843" t="s">
        <v>4996</v>
      </c>
      <c r="E843" t="s">
        <v>74</v>
      </c>
      <c r="F843" s="104">
        <v>1</v>
      </c>
      <c r="G843" s="104">
        <v>1</v>
      </c>
      <c r="H843"/>
    </row>
    <row r="844" spans="1:8">
      <c r="A844" t="s">
        <v>5075</v>
      </c>
      <c r="B844" t="s">
        <v>4304</v>
      </c>
      <c r="C844" t="s">
        <v>4106</v>
      </c>
      <c r="D844" t="s">
        <v>4999</v>
      </c>
      <c r="E844" t="s">
        <v>74</v>
      </c>
      <c r="F844" s="104">
        <v>1</v>
      </c>
      <c r="G844" s="104">
        <v>1</v>
      </c>
      <c r="H844" s="104">
        <v>1</v>
      </c>
    </row>
    <row r="845" spans="1:8">
      <c r="A845" t="s">
        <v>5075</v>
      </c>
      <c r="B845" t="s">
        <v>4304</v>
      </c>
      <c r="C845" t="s">
        <v>4082</v>
      </c>
      <c r="D845" t="s">
        <v>5000</v>
      </c>
      <c r="E845" t="s">
        <v>74</v>
      </c>
      <c r="F845" s="104">
        <v>1</v>
      </c>
      <c r="G845" s="104">
        <v>1</v>
      </c>
      <c r="H845" s="104">
        <v>1</v>
      </c>
    </row>
    <row r="846" spans="1:8">
      <c r="A846" t="s">
        <v>5075</v>
      </c>
      <c r="B846" t="s">
        <v>4304</v>
      </c>
      <c r="C846" t="s">
        <v>4428</v>
      </c>
      <c r="D846" t="s">
        <v>5001</v>
      </c>
      <c r="E846" t="s">
        <v>74</v>
      </c>
      <c r="F846" s="104">
        <v>1</v>
      </c>
      <c r="G846" s="104">
        <v>1</v>
      </c>
      <c r="H846"/>
    </row>
    <row r="847" spans="1:8">
      <c r="A847" t="s">
        <v>5075</v>
      </c>
      <c r="B847" t="s">
        <v>4304</v>
      </c>
      <c r="C847" t="s">
        <v>4387</v>
      </c>
      <c r="D847" t="s">
        <v>5002</v>
      </c>
      <c r="E847" t="s">
        <v>74</v>
      </c>
      <c r="F847" s="104">
        <v>1</v>
      </c>
      <c r="G847" s="104">
        <v>1</v>
      </c>
      <c r="H847"/>
    </row>
    <row r="848" spans="1:8">
      <c r="A848" t="s">
        <v>5075</v>
      </c>
      <c r="B848" t="s">
        <v>4304</v>
      </c>
      <c r="C848" t="s">
        <v>4338</v>
      </c>
      <c r="D848" t="s">
        <v>5003</v>
      </c>
      <c r="E848" t="s">
        <v>74</v>
      </c>
      <c r="F848" s="104">
        <v>1</v>
      </c>
      <c r="G848" s="104">
        <v>1</v>
      </c>
      <c r="H848" s="104">
        <v>1</v>
      </c>
    </row>
    <row r="849" spans="1:8">
      <c r="A849" t="s">
        <v>5075</v>
      </c>
      <c r="B849" t="s">
        <v>4304</v>
      </c>
      <c r="C849" t="s">
        <v>4113</v>
      </c>
      <c r="D849" t="s">
        <v>5004</v>
      </c>
      <c r="E849" t="s">
        <v>74</v>
      </c>
      <c r="F849" s="104">
        <v>1</v>
      </c>
      <c r="G849" s="104">
        <v>1</v>
      </c>
      <c r="H849" s="104">
        <v>1</v>
      </c>
    </row>
    <row r="850" spans="1:8">
      <c r="A850" t="s">
        <v>5075</v>
      </c>
      <c r="B850" t="s">
        <v>4304</v>
      </c>
      <c r="C850" t="s">
        <v>4312</v>
      </c>
      <c r="D850" t="s">
        <v>5005</v>
      </c>
      <c r="E850" t="s">
        <v>74</v>
      </c>
      <c r="F850" s="104">
        <v>1</v>
      </c>
      <c r="G850" s="104">
        <v>1</v>
      </c>
      <c r="H850" s="104">
        <v>1</v>
      </c>
    </row>
    <row r="851" spans="1:8">
      <c r="A851" t="s">
        <v>5075</v>
      </c>
      <c r="B851" t="s">
        <v>4304</v>
      </c>
      <c r="C851" t="s">
        <v>4361</v>
      </c>
      <c r="D851" t="s">
        <v>5006</v>
      </c>
      <c r="E851" t="s">
        <v>74</v>
      </c>
      <c r="F851" s="104">
        <v>1</v>
      </c>
      <c r="G851" s="104">
        <v>1</v>
      </c>
      <c r="H851"/>
    </row>
    <row r="852" spans="1:8">
      <c r="A852" t="s">
        <v>5075</v>
      </c>
      <c r="B852" t="s">
        <v>4304</v>
      </c>
      <c r="C852" t="s">
        <v>4459</v>
      </c>
      <c r="D852" t="s">
        <v>5007</v>
      </c>
      <c r="E852" t="s">
        <v>74</v>
      </c>
      <c r="F852" s="104">
        <v>1</v>
      </c>
      <c r="G852" s="104">
        <v>1</v>
      </c>
      <c r="H852" s="104">
        <v>1</v>
      </c>
    </row>
    <row r="853" spans="1:8">
      <c r="A853" t="s">
        <v>5075</v>
      </c>
      <c r="B853" t="s">
        <v>4304</v>
      </c>
      <c r="C853" t="s">
        <v>4095</v>
      </c>
      <c r="D853" t="s">
        <v>5008</v>
      </c>
      <c r="E853" t="s">
        <v>74</v>
      </c>
      <c r="F853" s="104">
        <v>1</v>
      </c>
      <c r="G853" s="104">
        <v>1</v>
      </c>
      <c r="H853" s="104">
        <v>1</v>
      </c>
    </row>
    <row r="854" spans="1:8">
      <c r="A854" t="s">
        <v>5075</v>
      </c>
      <c r="B854" t="s">
        <v>4304</v>
      </c>
      <c r="C854" t="s">
        <v>4317</v>
      </c>
      <c r="D854" t="s">
        <v>5009</v>
      </c>
      <c r="E854" t="s">
        <v>74</v>
      </c>
      <c r="F854" s="104">
        <v>1</v>
      </c>
      <c r="G854" s="104">
        <v>1</v>
      </c>
      <c r="H854"/>
    </row>
    <row r="855" spans="1:8">
      <c r="A855" t="s">
        <v>5077</v>
      </c>
      <c r="B855" t="s">
        <v>4523</v>
      </c>
      <c r="C855" t="s">
        <v>5059</v>
      </c>
      <c r="D855" t="s">
        <v>5011</v>
      </c>
      <c r="E855" t="s">
        <v>74</v>
      </c>
      <c r="F855" s="104">
        <v>0.91</v>
      </c>
      <c r="G855" s="104">
        <v>0.91</v>
      </c>
      <c r="H855" s="104">
        <v>0.77</v>
      </c>
    </row>
    <row r="856" spans="1:8">
      <c r="A856" t="s">
        <v>5077</v>
      </c>
      <c r="B856" t="s">
        <v>4523</v>
      </c>
      <c r="C856" t="s">
        <v>4418</v>
      </c>
      <c r="D856" t="s">
        <v>5010</v>
      </c>
      <c r="E856" t="s">
        <v>74</v>
      </c>
      <c r="F856" s="104">
        <v>0.77</v>
      </c>
      <c r="G856" s="104">
        <v>0.77</v>
      </c>
      <c r="H856" s="104">
        <v>0.77</v>
      </c>
    </row>
    <row r="857" spans="1:8">
      <c r="A857" t="s">
        <v>5077</v>
      </c>
      <c r="B857" t="s">
        <v>4523</v>
      </c>
      <c r="C857" t="s">
        <v>4771</v>
      </c>
      <c r="D857" t="s">
        <v>5012</v>
      </c>
      <c r="E857" t="s">
        <v>74</v>
      </c>
      <c r="F857"/>
      <c r="G857"/>
      <c r="H857"/>
    </row>
    <row r="858" spans="1:8">
      <c r="A858" t="s">
        <v>5077</v>
      </c>
      <c r="B858" t="s">
        <v>4523</v>
      </c>
      <c r="C858" t="s">
        <v>4696</v>
      </c>
      <c r="D858" t="s">
        <v>5015</v>
      </c>
      <c r="E858" t="s">
        <v>74</v>
      </c>
      <c r="F858" s="104">
        <v>0.77</v>
      </c>
      <c r="G858" s="104">
        <v>0.77</v>
      </c>
      <c r="H858" s="104">
        <v>0.85</v>
      </c>
    </row>
    <row r="859" spans="1:8">
      <c r="A859" t="s">
        <v>5077</v>
      </c>
      <c r="B859" t="s">
        <v>4523</v>
      </c>
      <c r="C859" t="s">
        <v>4766</v>
      </c>
      <c r="D859" t="s">
        <v>5016</v>
      </c>
      <c r="E859" t="s">
        <v>74</v>
      </c>
      <c r="F859" s="104">
        <v>0.85</v>
      </c>
      <c r="G859" s="104">
        <v>0.85</v>
      </c>
      <c r="H859" s="104">
        <v>0.77</v>
      </c>
    </row>
    <row r="860" spans="1:8">
      <c r="A860" t="s">
        <v>5077</v>
      </c>
      <c r="B860" t="s">
        <v>4523</v>
      </c>
      <c r="C860" t="s">
        <v>4712</v>
      </c>
      <c r="D860" t="s">
        <v>5017</v>
      </c>
      <c r="E860" t="s">
        <v>74</v>
      </c>
      <c r="F860" s="104">
        <v>0.77</v>
      </c>
      <c r="G860" s="104">
        <v>0.77</v>
      </c>
      <c r="H860" s="104">
        <v>0.77</v>
      </c>
    </row>
    <row r="861" spans="1:8">
      <c r="A861" t="s">
        <v>5077</v>
      </c>
      <c r="B861" t="s">
        <v>4523</v>
      </c>
      <c r="C861" t="s">
        <v>5061</v>
      </c>
      <c r="D861" t="s">
        <v>5018</v>
      </c>
      <c r="E861" t="s">
        <v>74</v>
      </c>
      <c r="F861" s="104">
        <v>0.77</v>
      </c>
      <c r="G861" s="104">
        <v>0.77</v>
      </c>
      <c r="H861" s="104">
        <v>0.91</v>
      </c>
    </row>
    <row r="862" spans="1:8">
      <c r="A862" t="s">
        <v>5077</v>
      </c>
      <c r="B862" t="s">
        <v>4529</v>
      </c>
      <c r="C862" t="s">
        <v>4082</v>
      </c>
      <c r="D862" t="s">
        <v>5013</v>
      </c>
      <c r="E862" t="s">
        <v>74</v>
      </c>
      <c r="F862"/>
      <c r="G862"/>
      <c r="H862"/>
    </row>
    <row r="863" spans="1:8">
      <c r="A863" t="s">
        <v>5077</v>
      </c>
      <c r="B863" t="s">
        <v>4580</v>
      </c>
      <c r="C863" t="s">
        <v>4622</v>
      </c>
      <c r="D863" t="s">
        <v>5019</v>
      </c>
      <c r="E863" t="s">
        <v>74</v>
      </c>
      <c r="F863" s="104">
        <v>0.91</v>
      </c>
      <c r="G863" s="104">
        <v>0.91</v>
      </c>
      <c r="H863" s="104">
        <v>0.91</v>
      </c>
    </row>
    <row r="864" spans="1:8">
      <c r="A864" t="s">
        <v>5077</v>
      </c>
      <c r="B864" t="s">
        <v>4580</v>
      </c>
      <c r="C864" t="s">
        <v>4589</v>
      </c>
      <c r="D864" t="s">
        <v>5020</v>
      </c>
      <c r="E864" t="s">
        <v>74</v>
      </c>
      <c r="F864" s="104">
        <v>0.91</v>
      </c>
      <c r="G864" s="104">
        <v>0.91</v>
      </c>
      <c r="H864" s="104">
        <v>0.91</v>
      </c>
    </row>
    <row r="865" spans="1:8">
      <c r="A865" t="s">
        <v>5077</v>
      </c>
      <c r="B865" t="s">
        <v>4580</v>
      </c>
      <c r="C865" t="s">
        <v>4082</v>
      </c>
      <c r="D865" t="s">
        <v>5021</v>
      </c>
      <c r="E865" t="s">
        <v>74</v>
      </c>
      <c r="F865" s="104">
        <v>0.91</v>
      </c>
      <c r="G865" s="104">
        <v>0.91</v>
      </c>
      <c r="H865" s="104">
        <v>0.91</v>
      </c>
    </row>
    <row r="866" spans="1:8">
      <c r="A866" t="s">
        <v>5077</v>
      </c>
      <c r="B866" t="s">
        <v>4580</v>
      </c>
      <c r="C866" t="s">
        <v>4595</v>
      </c>
      <c r="D866" t="s">
        <v>5022</v>
      </c>
      <c r="E866" t="s">
        <v>74</v>
      </c>
      <c r="F866" s="104">
        <v>0.91</v>
      </c>
      <c r="G866" s="104">
        <v>0.91</v>
      </c>
      <c r="H866" s="104">
        <v>0.91</v>
      </c>
    </row>
    <row r="867" spans="1:8">
      <c r="A867" t="s">
        <v>5077</v>
      </c>
      <c r="B867" t="s">
        <v>4580</v>
      </c>
      <c r="C867" t="s">
        <v>4615</v>
      </c>
      <c r="D867" t="s">
        <v>5023</v>
      </c>
      <c r="E867" t="s">
        <v>74</v>
      </c>
      <c r="F867" s="104">
        <v>0.91</v>
      </c>
      <c r="G867" s="104">
        <v>0.91</v>
      </c>
      <c r="H867" s="104">
        <v>0.91</v>
      </c>
    </row>
    <row r="868" spans="1:8">
      <c r="A868" t="s">
        <v>5077</v>
      </c>
      <c r="B868" t="s">
        <v>4580</v>
      </c>
      <c r="C868" t="s">
        <v>4606</v>
      </c>
      <c r="D868" t="s">
        <v>5024</v>
      </c>
      <c r="E868" t="s">
        <v>74</v>
      </c>
      <c r="F868" s="104">
        <v>0.91</v>
      </c>
      <c r="G868" s="104">
        <v>0.91</v>
      </c>
      <c r="H868" s="104">
        <v>0.91</v>
      </c>
    </row>
    <row r="869" spans="1:8">
      <c r="A869" t="s">
        <v>5077</v>
      </c>
      <c r="B869" t="s">
        <v>4663</v>
      </c>
      <c r="C869" t="s">
        <v>4082</v>
      </c>
      <c r="D869" t="s">
        <v>5014</v>
      </c>
      <c r="E869" t="s">
        <v>74</v>
      </c>
      <c r="F869"/>
      <c r="G869"/>
      <c r="H869"/>
    </row>
    <row r="870" spans="1:8">
      <c r="A870" t="s">
        <v>5077</v>
      </c>
      <c r="B870" t="s">
        <v>4570</v>
      </c>
      <c r="C870" t="s">
        <v>5059</v>
      </c>
      <c r="D870" t="s">
        <v>5025</v>
      </c>
      <c r="E870" t="s">
        <v>74</v>
      </c>
      <c r="F870" s="104">
        <v>0.91</v>
      </c>
      <c r="G870" s="104">
        <v>0.91</v>
      </c>
      <c r="H870" s="104">
        <v>0.83</v>
      </c>
    </row>
    <row r="871" spans="1:8">
      <c r="A871" t="s">
        <v>5077</v>
      </c>
      <c r="B871" t="s">
        <v>4570</v>
      </c>
      <c r="C871" t="s">
        <v>4082</v>
      </c>
      <c r="D871" t="s">
        <v>5026</v>
      </c>
      <c r="E871" t="s">
        <v>74</v>
      </c>
      <c r="F871" s="104">
        <v>0.83</v>
      </c>
      <c r="G871" s="104">
        <v>0.83</v>
      </c>
      <c r="H871"/>
    </row>
    <row r="872" spans="1:8">
      <c r="A872" t="s">
        <v>5077</v>
      </c>
      <c r="B872" t="s">
        <v>4570</v>
      </c>
      <c r="C872" t="s">
        <v>4930</v>
      </c>
      <c r="D872" t="s">
        <v>5027</v>
      </c>
      <c r="E872" t="s">
        <v>74</v>
      </c>
      <c r="F872"/>
      <c r="G872"/>
      <c r="H872"/>
    </row>
    <row r="873" spans="1:8">
      <c r="A873" t="s">
        <v>5077</v>
      </c>
      <c r="B873" t="s">
        <v>4570</v>
      </c>
      <c r="C873" t="s">
        <v>4754</v>
      </c>
      <c r="D873" t="s">
        <v>5028</v>
      </c>
      <c r="E873" t="s">
        <v>74</v>
      </c>
      <c r="F873"/>
      <c r="G873"/>
      <c r="H873"/>
    </row>
    <row r="874" spans="1:8">
      <c r="A874" t="s">
        <v>5077</v>
      </c>
      <c r="B874" t="s">
        <v>4570</v>
      </c>
      <c r="C874" t="s">
        <v>4883</v>
      </c>
      <c r="D874" t="s">
        <v>5029</v>
      </c>
      <c r="E874" t="s">
        <v>74</v>
      </c>
      <c r="F874"/>
      <c r="G874"/>
      <c r="H874"/>
    </row>
    <row r="875" spans="1:8">
      <c r="A875" t="s">
        <v>5077</v>
      </c>
      <c r="B875" t="s">
        <v>4570</v>
      </c>
      <c r="C875" t="s">
        <v>4920</v>
      </c>
      <c r="D875" t="s">
        <v>5030</v>
      </c>
      <c r="E875" t="s">
        <v>74</v>
      </c>
      <c r="F875"/>
      <c r="G875"/>
      <c r="H875"/>
    </row>
    <row r="876" spans="1:8">
      <c r="A876" t="s">
        <v>5077</v>
      </c>
      <c r="B876" t="s">
        <v>4570</v>
      </c>
      <c r="C876" t="s">
        <v>4937</v>
      </c>
      <c r="D876" t="s">
        <v>5031</v>
      </c>
      <c r="E876" t="s">
        <v>74</v>
      </c>
      <c r="F876"/>
      <c r="G876"/>
      <c r="H876"/>
    </row>
    <row r="877" spans="1:8">
      <c r="A877" t="s">
        <v>5077</v>
      </c>
      <c r="B877" t="s">
        <v>4717</v>
      </c>
      <c r="C877" t="s">
        <v>5059</v>
      </c>
      <c r="D877" t="s">
        <v>5032</v>
      </c>
      <c r="E877" t="s">
        <v>74</v>
      </c>
      <c r="F877" s="104">
        <v>0.77</v>
      </c>
      <c r="G877" s="104">
        <v>0.77</v>
      </c>
      <c r="H877" s="104">
        <v>0.77</v>
      </c>
    </row>
    <row r="878" spans="1:8">
      <c r="A878" t="s">
        <v>5077</v>
      </c>
      <c r="B878" t="s">
        <v>4556</v>
      </c>
      <c r="C878" t="s">
        <v>5059</v>
      </c>
      <c r="D878" t="s">
        <v>5033</v>
      </c>
      <c r="E878" t="s">
        <v>74</v>
      </c>
      <c r="F878" s="104">
        <v>0.77</v>
      </c>
      <c r="G878" s="104">
        <v>0.77</v>
      </c>
      <c r="H878" s="104">
        <v>0.91</v>
      </c>
    </row>
    <row r="879" spans="1:8">
      <c r="A879" t="s">
        <v>5077</v>
      </c>
      <c r="B879" t="s">
        <v>4089</v>
      </c>
      <c r="C879" t="s">
        <v>4082</v>
      </c>
      <c r="D879" t="s">
        <v>5034</v>
      </c>
      <c r="E879" t="s">
        <v>74</v>
      </c>
      <c r="F879" s="104">
        <v>0.91</v>
      </c>
      <c r="G879" s="104">
        <v>0.91</v>
      </c>
      <c r="H879"/>
    </row>
    <row r="880" spans="1:8">
      <c r="A880" t="s">
        <v>5077</v>
      </c>
      <c r="B880" t="s">
        <v>4089</v>
      </c>
      <c r="C880" t="s">
        <v>4549</v>
      </c>
      <c r="D880" t="s">
        <v>5035</v>
      </c>
      <c r="E880" t="s">
        <v>74</v>
      </c>
      <c r="F880" s="104">
        <v>0.91</v>
      </c>
      <c r="G880" s="104">
        <v>0.91</v>
      </c>
      <c r="H880"/>
    </row>
    <row r="881" spans="1:8">
      <c r="A881" t="s">
        <v>5077</v>
      </c>
      <c r="B881" t="s">
        <v>4089</v>
      </c>
      <c r="C881" t="s">
        <v>4898</v>
      </c>
      <c r="D881" t="s">
        <v>5036</v>
      </c>
      <c r="E881" t="s">
        <v>74</v>
      </c>
      <c r="F881"/>
      <c r="G881"/>
      <c r="H881"/>
    </row>
    <row r="882" spans="1:8">
      <c r="A882" t="s">
        <v>5077</v>
      </c>
      <c r="B882" t="s">
        <v>4089</v>
      </c>
      <c r="C882" t="s">
        <v>4095</v>
      </c>
      <c r="D882" t="s">
        <v>5037</v>
      </c>
      <c r="E882" t="s">
        <v>74</v>
      </c>
      <c r="F882"/>
      <c r="G882"/>
      <c r="H882"/>
    </row>
    <row r="883" spans="1:8">
      <c r="A883" t="s">
        <v>5077</v>
      </c>
      <c r="B883" t="s">
        <v>4562</v>
      </c>
      <c r="C883" t="s">
        <v>4561</v>
      </c>
      <c r="D883" t="s">
        <v>5038</v>
      </c>
      <c r="E883" t="s">
        <v>74</v>
      </c>
      <c r="F883" s="104">
        <v>0.4</v>
      </c>
      <c r="G883" s="104">
        <v>0.4</v>
      </c>
      <c r="H883" s="104">
        <v>0.77</v>
      </c>
    </row>
    <row r="884" spans="1:8">
      <c r="A884" t="s">
        <v>5077</v>
      </c>
      <c r="B884" t="s">
        <v>4562</v>
      </c>
      <c r="C884" t="s">
        <v>4817</v>
      </c>
      <c r="D884" t="s">
        <v>5039</v>
      </c>
      <c r="E884" t="s">
        <v>74</v>
      </c>
      <c r="F884" s="104">
        <v>0.77</v>
      </c>
      <c r="G884" s="104">
        <v>0.77</v>
      </c>
      <c r="H884"/>
    </row>
    <row r="885" spans="1:8">
      <c r="A885" t="s">
        <v>5077</v>
      </c>
      <c r="B885" t="s">
        <v>4562</v>
      </c>
      <c r="C885" t="s">
        <v>4791</v>
      </c>
      <c r="D885" t="s">
        <v>5040</v>
      </c>
      <c r="E885" t="s">
        <v>74</v>
      </c>
      <c r="F885"/>
      <c r="G885"/>
      <c r="H885"/>
    </row>
    <row r="886" spans="1:8">
      <c r="A886" t="s">
        <v>5075</v>
      </c>
      <c r="C886" t="s">
        <v>4418</v>
      </c>
      <c r="D886" t="s">
        <v>4989</v>
      </c>
      <c r="E886" t="s">
        <v>98</v>
      </c>
      <c r="F886"/>
      <c r="G886"/>
      <c r="H886"/>
    </row>
    <row r="887" spans="1:8">
      <c r="A887" t="s">
        <v>5075</v>
      </c>
      <c r="C887" t="s">
        <v>4106</v>
      </c>
      <c r="D887" t="s">
        <v>4990</v>
      </c>
      <c r="E887" t="s">
        <v>98</v>
      </c>
      <c r="F887" s="104">
        <v>1</v>
      </c>
      <c r="G887" s="104">
        <v>1</v>
      </c>
      <c r="H887" s="104">
        <v>1</v>
      </c>
    </row>
    <row r="888" spans="1:8">
      <c r="A888" t="s">
        <v>5075</v>
      </c>
      <c r="C888" t="s">
        <v>4082</v>
      </c>
      <c r="D888" t="s">
        <v>4991</v>
      </c>
      <c r="E888" t="s">
        <v>98</v>
      </c>
      <c r="F888" s="104">
        <v>1</v>
      </c>
      <c r="G888" s="104">
        <v>1</v>
      </c>
      <c r="H888" s="104">
        <v>1</v>
      </c>
    </row>
    <row r="889" spans="1:8">
      <c r="A889" t="s">
        <v>5075</v>
      </c>
      <c r="B889" t="s">
        <v>4078</v>
      </c>
      <c r="C889" t="s">
        <v>5057</v>
      </c>
      <c r="D889" t="s">
        <v>4997</v>
      </c>
      <c r="E889" t="s">
        <v>98</v>
      </c>
      <c r="F889" s="104">
        <v>1</v>
      </c>
      <c r="G889" s="104">
        <v>1</v>
      </c>
      <c r="H889" s="104">
        <v>1</v>
      </c>
    </row>
    <row r="890" spans="1:8">
      <c r="A890" t="s">
        <v>5075</v>
      </c>
      <c r="B890" t="s">
        <v>4078</v>
      </c>
      <c r="C890" t="s">
        <v>4497</v>
      </c>
      <c r="D890" t="s">
        <v>4998</v>
      </c>
      <c r="E890" t="s">
        <v>98</v>
      </c>
      <c r="F890" s="104">
        <v>1</v>
      </c>
      <c r="G890" s="104">
        <v>1</v>
      </c>
      <c r="H890" s="104">
        <v>1</v>
      </c>
    </row>
    <row r="891" spans="1:8">
      <c r="A891" t="s">
        <v>5075</v>
      </c>
      <c r="C891" t="s">
        <v>4267</v>
      </c>
      <c r="D891" t="s">
        <v>4992</v>
      </c>
      <c r="E891" t="s">
        <v>98</v>
      </c>
      <c r="F891" s="104">
        <v>1</v>
      </c>
      <c r="G891" s="104">
        <v>1</v>
      </c>
      <c r="H891"/>
    </row>
    <row r="892" spans="1:8">
      <c r="A892" t="s">
        <v>5075</v>
      </c>
      <c r="C892" t="s">
        <v>5058</v>
      </c>
      <c r="D892" t="s">
        <v>5076</v>
      </c>
      <c r="E892" t="s">
        <v>98</v>
      </c>
      <c r="F892"/>
      <c r="G892"/>
      <c r="H892"/>
    </row>
    <row r="893" spans="1:8">
      <c r="A893" t="s">
        <v>5075</v>
      </c>
      <c r="C893" t="s">
        <v>4113</v>
      </c>
      <c r="D893" t="s">
        <v>4994</v>
      </c>
      <c r="E893" t="s">
        <v>98</v>
      </c>
      <c r="F893" s="104">
        <v>1</v>
      </c>
      <c r="G893" s="104">
        <v>1</v>
      </c>
      <c r="H893" s="104">
        <v>1</v>
      </c>
    </row>
    <row r="894" spans="1:8">
      <c r="A894" t="s">
        <v>5075</v>
      </c>
      <c r="C894" t="s">
        <v>4333</v>
      </c>
      <c r="D894" t="s">
        <v>4995</v>
      </c>
      <c r="E894" t="s">
        <v>98</v>
      </c>
      <c r="F894" s="104">
        <v>1</v>
      </c>
      <c r="G894" s="104">
        <v>1</v>
      </c>
      <c r="H894" s="104">
        <v>1</v>
      </c>
    </row>
    <row r="895" spans="1:8">
      <c r="A895" t="s">
        <v>5075</v>
      </c>
      <c r="C895" t="s">
        <v>4095</v>
      </c>
      <c r="D895" t="s">
        <v>4996</v>
      </c>
      <c r="E895" t="s">
        <v>98</v>
      </c>
      <c r="F895" s="104">
        <v>1</v>
      </c>
      <c r="G895" s="104">
        <v>1</v>
      </c>
      <c r="H895"/>
    </row>
    <row r="896" spans="1:8">
      <c r="A896" t="s">
        <v>5075</v>
      </c>
      <c r="B896" t="s">
        <v>4304</v>
      </c>
      <c r="C896" t="s">
        <v>4106</v>
      </c>
      <c r="D896" t="s">
        <v>4999</v>
      </c>
      <c r="E896" t="s">
        <v>98</v>
      </c>
      <c r="F896" s="104">
        <v>1</v>
      </c>
      <c r="G896" s="104">
        <v>1</v>
      </c>
      <c r="H896" s="104">
        <v>1</v>
      </c>
    </row>
    <row r="897" spans="1:8">
      <c r="A897" t="s">
        <v>5075</v>
      </c>
      <c r="B897" t="s">
        <v>4304</v>
      </c>
      <c r="C897" t="s">
        <v>4082</v>
      </c>
      <c r="D897" t="s">
        <v>5000</v>
      </c>
      <c r="E897" t="s">
        <v>98</v>
      </c>
      <c r="F897" s="104">
        <v>1</v>
      </c>
      <c r="G897" s="104">
        <v>1</v>
      </c>
      <c r="H897" s="104">
        <v>1</v>
      </c>
    </row>
    <row r="898" spans="1:8">
      <c r="A898" t="s">
        <v>5075</v>
      </c>
      <c r="B898" t="s">
        <v>4304</v>
      </c>
      <c r="C898" t="s">
        <v>4428</v>
      </c>
      <c r="D898" t="s">
        <v>5001</v>
      </c>
      <c r="E898" t="s">
        <v>98</v>
      </c>
      <c r="F898" s="104">
        <v>1</v>
      </c>
      <c r="G898" s="104">
        <v>1</v>
      </c>
      <c r="H898"/>
    </row>
    <row r="899" spans="1:8">
      <c r="A899" t="s">
        <v>5075</v>
      </c>
      <c r="B899" t="s">
        <v>4304</v>
      </c>
      <c r="C899" t="s">
        <v>4387</v>
      </c>
      <c r="D899" t="s">
        <v>5002</v>
      </c>
      <c r="E899" t="s">
        <v>98</v>
      </c>
      <c r="F899" s="104">
        <v>1</v>
      </c>
      <c r="G899" s="104">
        <v>1</v>
      </c>
      <c r="H899"/>
    </row>
    <row r="900" spans="1:8">
      <c r="A900" t="s">
        <v>5075</v>
      </c>
      <c r="B900" t="s">
        <v>4304</v>
      </c>
      <c r="C900" t="s">
        <v>4338</v>
      </c>
      <c r="D900" t="s">
        <v>5003</v>
      </c>
      <c r="E900" t="s">
        <v>98</v>
      </c>
      <c r="F900" s="104">
        <v>1</v>
      </c>
      <c r="G900" s="104">
        <v>1</v>
      </c>
      <c r="H900" s="104">
        <v>1</v>
      </c>
    </row>
    <row r="901" spans="1:8">
      <c r="A901" t="s">
        <v>5075</v>
      </c>
      <c r="B901" t="s">
        <v>4304</v>
      </c>
      <c r="C901" t="s">
        <v>4113</v>
      </c>
      <c r="D901" t="s">
        <v>5004</v>
      </c>
      <c r="E901" t="s">
        <v>98</v>
      </c>
      <c r="F901" s="104">
        <v>1</v>
      </c>
      <c r="G901" s="104">
        <v>1</v>
      </c>
      <c r="H901" s="104">
        <v>1</v>
      </c>
    </row>
    <row r="902" spans="1:8">
      <c r="A902" t="s">
        <v>5075</v>
      </c>
      <c r="B902" t="s">
        <v>4304</v>
      </c>
      <c r="C902" t="s">
        <v>4312</v>
      </c>
      <c r="D902" t="s">
        <v>5005</v>
      </c>
      <c r="E902" t="s">
        <v>98</v>
      </c>
      <c r="F902" s="104">
        <v>1</v>
      </c>
      <c r="G902" s="104">
        <v>1</v>
      </c>
      <c r="H902" s="104">
        <v>1</v>
      </c>
    </row>
    <row r="903" spans="1:8">
      <c r="A903" t="s">
        <v>5075</v>
      </c>
      <c r="B903" t="s">
        <v>4304</v>
      </c>
      <c r="C903" t="s">
        <v>4361</v>
      </c>
      <c r="D903" t="s">
        <v>5006</v>
      </c>
      <c r="E903" t="s">
        <v>98</v>
      </c>
      <c r="F903" s="104">
        <v>1</v>
      </c>
      <c r="G903" s="104">
        <v>1</v>
      </c>
      <c r="H903"/>
    </row>
    <row r="904" spans="1:8">
      <c r="A904" t="s">
        <v>5075</v>
      </c>
      <c r="B904" t="s">
        <v>4304</v>
      </c>
      <c r="C904" t="s">
        <v>4459</v>
      </c>
      <c r="D904" t="s">
        <v>5007</v>
      </c>
      <c r="E904" t="s">
        <v>98</v>
      </c>
      <c r="F904" s="104">
        <v>1</v>
      </c>
      <c r="G904" s="104">
        <v>1</v>
      </c>
      <c r="H904" s="104">
        <v>1</v>
      </c>
    </row>
    <row r="905" spans="1:8">
      <c r="A905" t="s">
        <v>5075</v>
      </c>
      <c r="B905" t="s">
        <v>4304</v>
      </c>
      <c r="C905" t="s">
        <v>4095</v>
      </c>
      <c r="D905" t="s">
        <v>5008</v>
      </c>
      <c r="E905" t="s">
        <v>98</v>
      </c>
      <c r="F905" s="104">
        <v>1</v>
      </c>
      <c r="G905" s="104">
        <v>1</v>
      </c>
      <c r="H905" s="104">
        <v>1</v>
      </c>
    </row>
    <row r="906" spans="1:8">
      <c r="A906" t="s">
        <v>5075</v>
      </c>
      <c r="B906" t="s">
        <v>4304</v>
      </c>
      <c r="C906" t="s">
        <v>4317</v>
      </c>
      <c r="D906" t="s">
        <v>5009</v>
      </c>
      <c r="E906" t="s">
        <v>98</v>
      </c>
      <c r="F906" s="104">
        <v>1</v>
      </c>
      <c r="G906" s="104">
        <v>1</v>
      </c>
      <c r="H906"/>
    </row>
    <row r="907" spans="1:8">
      <c r="A907" t="s">
        <v>5077</v>
      </c>
      <c r="B907" t="s">
        <v>4523</v>
      </c>
      <c r="C907" t="s">
        <v>5059</v>
      </c>
      <c r="D907" t="s">
        <v>5011</v>
      </c>
      <c r="E907" t="s">
        <v>98</v>
      </c>
      <c r="F907" s="104">
        <v>0.91</v>
      </c>
      <c r="G907" s="104">
        <v>0.91</v>
      </c>
      <c r="H907" s="104">
        <v>0.77</v>
      </c>
    </row>
    <row r="908" spans="1:8">
      <c r="A908" t="s">
        <v>5077</v>
      </c>
      <c r="B908" t="s">
        <v>4523</v>
      </c>
      <c r="C908" t="s">
        <v>4418</v>
      </c>
      <c r="D908" t="s">
        <v>5010</v>
      </c>
      <c r="E908" t="s">
        <v>98</v>
      </c>
      <c r="F908" s="104">
        <v>0.77</v>
      </c>
      <c r="G908" s="104">
        <v>0.77</v>
      </c>
      <c r="H908" s="104">
        <v>0.77</v>
      </c>
    </row>
    <row r="909" spans="1:8">
      <c r="A909" t="s">
        <v>5077</v>
      </c>
      <c r="B909" t="s">
        <v>4523</v>
      </c>
      <c r="C909" t="s">
        <v>4771</v>
      </c>
      <c r="D909" t="s">
        <v>5012</v>
      </c>
      <c r="E909" t="s">
        <v>98</v>
      </c>
      <c r="F909"/>
      <c r="G909"/>
      <c r="H909"/>
    </row>
    <row r="910" spans="1:8">
      <c r="A910" t="s">
        <v>5077</v>
      </c>
      <c r="B910" t="s">
        <v>4523</v>
      </c>
      <c r="C910" t="s">
        <v>4696</v>
      </c>
      <c r="D910" t="s">
        <v>5015</v>
      </c>
      <c r="E910" t="s">
        <v>98</v>
      </c>
      <c r="F910" s="104">
        <v>0.77</v>
      </c>
      <c r="G910" s="104">
        <v>0.77</v>
      </c>
      <c r="H910" s="104">
        <v>0.85</v>
      </c>
    </row>
    <row r="911" spans="1:8">
      <c r="A911" t="s">
        <v>5077</v>
      </c>
      <c r="B911" t="s">
        <v>4523</v>
      </c>
      <c r="C911" t="s">
        <v>4766</v>
      </c>
      <c r="D911" t="s">
        <v>5016</v>
      </c>
      <c r="E911" t="s">
        <v>98</v>
      </c>
      <c r="F911" s="104">
        <v>0.85</v>
      </c>
      <c r="G911" s="104">
        <v>0.85</v>
      </c>
      <c r="H911" s="104">
        <v>0.77</v>
      </c>
    </row>
    <row r="912" spans="1:8">
      <c r="A912" t="s">
        <v>5077</v>
      </c>
      <c r="B912" t="s">
        <v>4523</v>
      </c>
      <c r="C912" t="s">
        <v>4712</v>
      </c>
      <c r="D912" t="s">
        <v>5017</v>
      </c>
      <c r="E912" t="s">
        <v>98</v>
      </c>
      <c r="F912" s="104">
        <v>0.77</v>
      </c>
      <c r="G912" s="104">
        <v>0.77</v>
      </c>
      <c r="H912" s="104">
        <v>0.77</v>
      </c>
    </row>
    <row r="913" spans="1:8">
      <c r="A913" t="s">
        <v>5077</v>
      </c>
      <c r="B913" t="s">
        <v>4523</v>
      </c>
      <c r="C913" t="s">
        <v>5061</v>
      </c>
      <c r="D913" t="s">
        <v>5018</v>
      </c>
      <c r="E913" t="s">
        <v>98</v>
      </c>
      <c r="F913" s="104">
        <v>0.77</v>
      </c>
      <c r="G913" s="104">
        <v>0.77</v>
      </c>
      <c r="H913" s="104">
        <v>0.91</v>
      </c>
    </row>
    <row r="914" spans="1:8">
      <c r="A914" t="s">
        <v>5077</v>
      </c>
      <c r="B914" t="s">
        <v>4529</v>
      </c>
      <c r="C914" t="s">
        <v>4082</v>
      </c>
      <c r="D914" t="s">
        <v>5013</v>
      </c>
      <c r="E914" t="s">
        <v>98</v>
      </c>
      <c r="F914"/>
      <c r="G914"/>
      <c r="H914"/>
    </row>
    <row r="915" spans="1:8">
      <c r="A915" t="s">
        <v>5077</v>
      </c>
      <c r="B915" t="s">
        <v>4580</v>
      </c>
      <c r="C915" t="s">
        <v>4622</v>
      </c>
      <c r="D915" t="s">
        <v>5019</v>
      </c>
      <c r="E915" t="s">
        <v>98</v>
      </c>
      <c r="F915" s="104">
        <v>0.91</v>
      </c>
      <c r="G915" s="104">
        <v>0.91</v>
      </c>
      <c r="H915" s="104">
        <v>0.91</v>
      </c>
    </row>
    <row r="916" spans="1:8">
      <c r="A916" t="s">
        <v>5077</v>
      </c>
      <c r="B916" t="s">
        <v>4580</v>
      </c>
      <c r="C916" t="s">
        <v>4589</v>
      </c>
      <c r="D916" t="s">
        <v>5020</v>
      </c>
      <c r="E916" t="s">
        <v>98</v>
      </c>
      <c r="F916" s="104">
        <v>0.91</v>
      </c>
      <c r="G916" s="104">
        <v>0.91</v>
      </c>
      <c r="H916" s="104">
        <v>0.91</v>
      </c>
    </row>
    <row r="917" spans="1:8">
      <c r="A917" t="s">
        <v>5077</v>
      </c>
      <c r="B917" t="s">
        <v>4580</v>
      </c>
      <c r="C917" t="s">
        <v>4082</v>
      </c>
      <c r="D917" t="s">
        <v>5021</v>
      </c>
      <c r="E917" t="s">
        <v>98</v>
      </c>
      <c r="F917" s="104">
        <v>0.91</v>
      </c>
      <c r="G917" s="104">
        <v>0.91</v>
      </c>
      <c r="H917" s="104">
        <v>0.91</v>
      </c>
    </row>
    <row r="918" spans="1:8">
      <c r="A918" t="s">
        <v>5077</v>
      </c>
      <c r="B918" t="s">
        <v>4580</v>
      </c>
      <c r="C918" t="s">
        <v>4595</v>
      </c>
      <c r="D918" t="s">
        <v>5022</v>
      </c>
      <c r="E918" t="s">
        <v>98</v>
      </c>
      <c r="F918" s="104">
        <v>0.91</v>
      </c>
      <c r="G918" s="104">
        <v>0.91</v>
      </c>
      <c r="H918" s="104">
        <v>0.91</v>
      </c>
    </row>
    <row r="919" spans="1:8">
      <c r="A919" t="s">
        <v>5077</v>
      </c>
      <c r="B919" t="s">
        <v>4580</v>
      </c>
      <c r="C919" t="s">
        <v>4615</v>
      </c>
      <c r="D919" t="s">
        <v>5023</v>
      </c>
      <c r="E919" t="s">
        <v>98</v>
      </c>
      <c r="F919" s="104">
        <v>0.91</v>
      </c>
      <c r="G919" s="104">
        <v>0.91</v>
      </c>
      <c r="H919" s="104">
        <v>0.91</v>
      </c>
    </row>
    <row r="920" spans="1:8">
      <c r="A920" t="s">
        <v>5077</v>
      </c>
      <c r="B920" t="s">
        <v>4580</v>
      </c>
      <c r="C920" t="s">
        <v>4606</v>
      </c>
      <c r="D920" t="s">
        <v>5024</v>
      </c>
      <c r="E920" t="s">
        <v>98</v>
      </c>
      <c r="F920" s="104">
        <v>0.91</v>
      </c>
      <c r="G920" s="104">
        <v>0.91</v>
      </c>
      <c r="H920" s="104">
        <v>0.91</v>
      </c>
    </row>
    <row r="921" spans="1:8">
      <c r="A921" t="s">
        <v>5077</v>
      </c>
      <c r="B921" t="s">
        <v>4663</v>
      </c>
      <c r="C921" t="s">
        <v>4082</v>
      </c>
      <c r="D921" t="s">
        <v>5014</v>
      </c>
      <c r="E921" t="s">
        <v>98</v>
      </c>
      <c r="F921"/>
      <c r="G921"/>
      <c r="H921"/>
    </row>
    <row r="922" spans="1:8">
      <c r="A922" t="s">
        <v>5077</v>
      </c>
      <c r="B922" t="s">
        <v>4570</v>
      </c>
      <c r="C922" t="s">
        <v>5059</v>
      </c>
      <c r="D922" t="s">
        <v>5025</v>
      </c>
      <c r="E922" t="s">
        <v>98</v>
      </c>
      <c r="F922" s="104">
        <v>0.91</v>
      </c>
      <c r="G922" s="104">
        <v>0.91</v>
      </c>
      <c r="H922" s="104">
        <v>0.83</v>
      </c>
    </row>
    <row r="923" spans="1:8">
      <c r="A923" t="s">
        <v>5077</v>
      </c>
      <c r="B923" t="s">
        <v>4570</v>
      </c>
      <c r="C923" t="s">
        <v>4082</v>
      </c>
      <c r="D923" t="s">
        <v>5026</v>
      </c>
      <c r="E923" t="s">
        <v>98</v>
      </c>
      <c r="F923" s="104">
        <v>0.83</v>
      </c>
      <c r="G923" s="104">
        <v>0.83</v>
      </c>
      <c r="H923"/>
    </row>
    <row r="924" spans="1:8">
      <c r="A924" t="s">
        <v>5077</v>
      </c>
      <c r="B924" t="s">
        <v>4570</v>
      </c>
      <c r="C924" t="s">
        <v>4930</v>
      </c>
      <c r="D924" t="s">
        <v>5027</v>
      </c>
      <c r="E924" t="s">
        <v>98</v>
      </c>
      <c r="F924"/>
      <c r="G924"/>
      <c r="H924"/>
    </row>
    <row r="925" spans="1:8">
      <c r="A925" t="s">
        <v>5077</v>
      </c>
      <c r="B925" t="s">
        <v>4570</v>
      </c>
      <c r="C925" t="s">
        <v>4754</v>
      </c>
      <c r="D925" t="s">
        <v>5028</v>
      </c>
      <c r="E925" t="s">
        <v>98</v>
      </c>
      <c r="F925"/>
      <c r="G925"/>
      <c r="H925"/>
    </row>
    <row r="926" spans="1:8">
      <c r="A926" t="s">
        <v>5077</v>
      </c>
      <c r="B926" t="s">
        <v>4570</v>
      </c>
      <c r="C926" t="s">
        <v>4883</v>
      </c>
      <c r="D926" t="s">
        <v>5029</v>
      </c>
      <c r="E926" t="s">
        <v>98</v>
      </c>
      <c r="F926"/>
      <c r="G926"/>
      <c r="H926"/>
    </row>
    <row r="927" spans="1:8">
      <c r="A927" t="s">
        <v>5077</v>
      </c>
      <c r="B927" t="s">
        <v>4570</v>
      </c>
      <c r="C927" t="s">
        <v>4920</v>
      </c>
      <c r="D927" t="s">
        <v>5030</v>
      </c>
      <c r="E927" t="s">
        <v>98</v>
      </c>
      <c r="F927"/>
      <c r="G927"/>
      <c r="H927"/>
    </row>
    <row r="928" spans="1:8">
      <c r="A928" t="s">
        <v>5077</v>
      </c>
      <c r="B928" t="s">
        <v>4570</v>
      </c>
      <c r="C928" t="s">
        <v>4937</v>
      </c>
      <c r="D928" t="s">
        <v>5031</v>
      </c>
      <c r="E928" t="s">
        <v>98</v>
      </c>
      <c r="F928"/>
      <c r="G928"/>
      <c r="H928"/>
    </row>
    <row r="929" spans="1:8">
      <c r="A929" t="s">
        <v>5077</v>
      </c>
      <c r="B929" t="s">
        <v>4717</v>
      </c>
      <c r="C929" t="s">
        <v>5059</v>
      </c>
      <c r="D929" t="s">
        <v>5032</v>
      </c>
      <c r="E929" t="s">
        <v>98</v>
      </c>
      <c r="F929" s="104">
        <v>0.77</v>
      </c>
      <c r="G929" s="104">
        <v>0.77</v>
      </c>
      <c r="H929" s="104">
        <v>0.77</v>
      </c>
    </row>
    <row r="930" spans="1:8">
      <c r="A930" t="s">
        <v>5077</v>
      </c>
      <c r="B930" t="s">
        <v>4556</v>
      </c>
      <c r="C930" t="s">
        <v>5059</v>
      </c>
      <c r="D930" t="s">
        <v>5033</v>
      </c>
      <c r="E930" t="s">
        <v>98</v>
      </c>
      <c r="F930" s="104">
        <v>0.77</v>
      </c>
      <c r="G930" s="104">
        <v>0.77</v>
      </c>
      <c r="H930" s="104">
        <v>0.91</v>
      </c>
    </row>
    <row r="931" spans="1:8">
      <c r="A931" t="s">
        <v>5077</v>
      </c>
      <c r="B931" t="s">
        <v>4089</v>
      </c>
      <c r="C931" t="s">
        <v>4082</v>
      </c>
      <c r="D931" t="s">
        <v>5034</v>
      </c>
      <c r="E931" t="s">
        <v>98</v>
      </c>
      <c r="F931" s="104">
        <v>0.91</v>
      </c>
      <c r="G931" s="104">
        <v>0.91</v>
      </c>
      <c r="H931"/>
    </row>
    <row r="932" spans="1:8">
      <c r="A932" t="s">
        <v>5077</v>
      </c>
      <c r="B932" t="s">
        <v>4089</v>
      </c>
      <c r="C932" t="s">
        <v>4549</v>
      </c>
      <c r="D932" t="s">
        <v>5035</v>
      </c>
      <c r="E932" t="s">
        <v>98</v>
      </c>
      <c r="F932" s="104">
        <v>0.91</v>
      </c>
      <c r="G932" s="104">
        <v>0.91</v>
      </c>
      <c r="H932"/>
    </row>
    <row r="933" spans="1:8">
      <c r="A933" t="s">
        <v>5077</v>
      </c>
      <c r="B933" t="s">
        <v>4089</v>
      </c>
      <c r="C933" t="s">
        <v>4898</v>
      </c>
      <c r="D933" t="s">
        <v>5036</v>
      </c>
      <c r="E933" t="s">
        <v>98</v>
      </c>
      <c r="F933"/>
      <c r="G933"/>
      <c r="H933"/>
    </row>
    <row r="934" spans="1:8">
      <c r="A934" t="s">
        <v>5077</v>
      </c>
      <c r="B934" t="s">
        <v>4089</v>
      </c>
      <c r="C934" t="s">
        <v>4095</v>
      </c>
      <c r="D934" t="s">
        <v>5037</v>
      </c>
      <c r="E934" t="s">
        <v>98</v>
      </c>
      <c r="F934"/>
      <c r="G934"/>
      <c r="H934"/>
    </row>
    <row r="935" spans="1:8">
      <c r="A935" t="s">
        <v>5077</v>
      </c>
      <c r="B935" t="s">
        <v>4562</v>
      </c>
      <c r="C935" t="s">
        <v>4561</v>
      </c>
      <c r="D935" t="s">
        <v>5038</v>
      </c>
      <c r="E935" t="s">
        <v>98</v>
      </c>
      <c r="F935" s="104">
        <v>0.4</v>
      </c>
      <c r="G935" s="104">
        <v>0.4</v>
      </c>
      <c r="H935" s="104">
        <v>0.77</v>
      </c>
    </row>
    <row r="936" spans="1:8">
      <c r="A936" t="s">
        <v>5077</v>
      </c>
      <c r="B936" t="s">
        <v>4562</v>
      </c>
      <c r="C936" t="s">
        <v>4817</v>
      </c>
      <c r="D936" t="s">
        <v>5039</v>
      </c>
      <c r="E936" t="s">
        <v>98</v>
      </c>
      <c r="F936" s="104">
        <v>0.77</v>
      </c>
      <c r="G936" s="104">
        <v>0.77</v>
      </c>
      <c r="H936"/>
    </row>
    <row r="937" spans="1:8">
      <c r="A937" t="s">
        <v>5077</v>
      </c>
      <c r="B937" t="s">
        <v>4562</v>
      </c>
      <c r="C937" t="s">
        <v>4791</v>
      </c>
      <c r="D937" t="s">
        <v>5040</v>
      </c>
      <c r="E937" t="s">
        <v>98</v>
      </c>
      <c r="F937"/>
      <c r="G937"/>
      <c r="H937"/>
    </row>
    <row r="938" spans="1:8">
      <c r="A938" t="s">
        <v>5075</v>
      </c>
      <c r="C938" t="s">
        <v>4418</v>
      </c>
      <c r="D938" t="s">
        <v>4989</v>
      </c>
      <c r="E938" t="s">
        <v>75</v>
      </c>
      <c r="F938"/>
      <c r="G938"/>
      <c r="H938"/>
    </row>
    <row r="939" spans="1:8">
      <c r="A939" t="s">
        <v>5075</v>
      </c>
      <c r="C939" t="s">
        <v>4106</v>
      </c>
      <c r="D939" t="s">
        <v>4990</v>
      </c>
      <c r="E939" t="s">
        <v>75</v>
      </c>
      <c r="F939" s="104">
        <v>1</v>
      </c>
      <c r="G939" s="104">
        <v>1</v>
      </c>
      <c r="H939" s="104">
        <v>1</v>
      </c>
    </row>
    <row r="940" spans="1:8">
      <c r="A940" t="s">
        <v>5075</v>
      </c>
      <c r="C940" t="s">
        <v>4082</v>
      </c>
      <c r="D940" t="s">
        <v>4991</v>
      </c>
      <c r="E940" t="s">
        <v>75</v>
      </c>
      <c r="F940" s="104">
        <v>1</v>
      </c>
      <c r="G940" s="104">
        <v>1</v>
      </c>
      <c r="H940" s="104">
        <v>1</v>
      </c>
    </row>
    <row r="941" spans="1:8">
      <c r="A941" t="s">
        <v>5075</v>
      </c>
      <c r="B941" t="s">
        <v>4078</v>
      </c>
      <c r="C941" t="s">
        <v>5057</v>
      </c>
      <c r="D941" t="s">
        <v>4997</v>
      </c>
      <c r="E941" t="s">
        <v>75</v>
      </c>
      <c r="F941" s="104">
        <v>1</v>
      </c>
      <c r="G941" s="104">
        <v>1</v>
      </c>
      <c r="H941" s="104">
        <v>1</v>
      </c>
    </row>
    <row r="942" spans="1:8">
      <c r="A942" t="s">
        <v>5075</v>
      </c>
      <c r="B942" t="s">
        <v>4078</v>
      </c>
      <c r="C942" t="s">
        <v>4497</v>
      </c>
      <c r="D942" t="s">
        <v>4998</v>
      </c>
      <c r="E942" t="s">
        <v>75</v>
      </c>
      <c r="F942" s="104">
        <v>1</v>
      </c>
      <c r="G942" s="104">
        <v>1</v>
      </c>
      <c r="H942" s="104">
        <v>1</v>
      </c>
    </row>
    <row r="943" spans="1:8">
      <c r="A943" t="s">
        <v>5075</v>
      </c>
      <c r="C943" t="s">
        <v>4267</v>
      </c>
      <c r="D943" t="s">
        <v>4992</v>
      </c>
      <c r="E943" t="s">
        <v>75</v>
      </c>
      <c r="F943" s="104">
        <v>1</v>
      </c>
      <c r="G943" s="104">
        <v>1</v>
      </c>
      <c r="H943"/>
    </row>
    <row r="944" spans="1:8">
      <c r="A944" t="s">
        <v>5075</v>
      </c>
      <c r="C944" t="s">
        <v>5058</v>
      </c>
      <c r="D944" t="s">
        <v>5076</v>
      </c>
      <c r="E944" t="s">
        <v>75</v>
      </c>
      <c r="F944"/>
      <c r="G944"/>
      <c r="H944"/>
    </row>
    <row r="945" spans="1:8">
      <c r="A945" t="s">
        <v>5075</v>
      </c>
      <c r="C945" t="s">
        <v>4113</v>
      </c>
      <c r="D945" t="s">
        <v>4994</v>
      </c>
      <c r="E945" t="s">
        <v>75</v>
      </c>
      <c r="F945" s="104">
        <v>1</v>
      </c>
      <c r="G945" s="104">
        <v>1</v>
      </c>
      <c r="H945" s="104">
        <v>1</v>
      </c>
    </row>
    <row r="946" spans="1:8">
      <c r="A946" t="s">
        <v>5075</v>
      </c>
      <c r="C946" t="s">
        <v>4333</v>
      </c>
      <c r="D946" t="s">
        <v>4995</v>
      </c>
      <c r="E946" t="s">
        <v>75</v>
      </c>
      <c r="F946" s="104">
        <v>1</v>
      </c>
      <c r="G946" s="104">
        <v>1</v>
      </c>
      <c r="H946" s="104">
        <v>1</v>
      </c>
    </row>
    <row r="947" spans="1:8">
      <c r="A947" t="s">
        <v>5075</v>
      </c>
      <c r="C947" t="s">
        <v>4095</v>
      </c>
      <c r="D947" t="s">
        <v>4996</v>
      </c>
      <c r="E947" t="s">
        <v>75</v>
      </c>
      <c r="F947" s="104">
        <v>1</v>
      </c>
      <c r="G947" s="104">
        <v>1</v>
      </c>
      <c r="H947"/>
    </row>
    <row r="948" spans="1:8">
      <c r="A948" t="s">
        <v>5075</v>
      </c>
      <c r="B948" t="s">
        <v>4304</v>
      </c>
      <c r="C948" t="s">
        <v>4106</v>
      </c>
      <c r="D948" t="s">
        <v>4999</v>
      </c>
      <c r="E948" t="s">
        <v>75</v>
      </c>
      <c r="F948" s="104">
        <v>1</v>
      </c>
      <c r="G948" s="104">
        <v>1</v>
      </c>
      <c r="H948" s="104">
        <v>1</v>
      </c>
    </row>
    <row r="949" spans="1:8">
      <c r="A949" t="s">
        <v>5075</v>
      </c>
      <c r="B949" t="s">
        <v>4304</v>
      </c>
      <c r="C949" t="s">
        <v>4082</v>
      </c>
      <c r="D949" t="s">
        <v>5000</v>
      </c>
      <c r="E949" t="s">
        <v>75</v>
      </c>
      <c r="F949" s="104">
        <v>1</v>
      </c>
      <c r="G949" s="104">
        <v>1</v>
      </c>
      <c r="H949" s="104">
        <v>1</v>
      </c>
    </row>
    <row r="950" spans="1:8">
      <c r="A950" t="s">
        <v>5075</v>
      </c>
      <c r="B950" t="s">
        <v>4304</v>
      </c>
      <c r="C950" t="s">
        <v>4428</v>
      </c>
      <c r="D950" t="s">
        <v>5001</v>
      </c>
      <c r="E950" t="s">
        <v>75</v>
      </c>
      <c r="F950" s="104">
        <v>1</v>
      </c>
      <c r="G950" s="104">
        <v>1</v>
      </c>
      <c r="H950"/>
    </row>
    <row r="951" spans="1:8">
      <c r="A951" t="s">
        <v>5075</v>
      </c>
      <c r="B951" t="s">
        <v>4304</v>
      </c>
      <c r="C951" t="s">
        <v>4387</v>
      </c>
      <c r="D951" t="s">
        <v>5002</v>
      </c>
      <c r="E951" t="s">
        <v>75</v>
      </c>
      <c r="F951" s="104">
        <v>1</v>
      </c>
      <c r="G951" s="104">
        <v>1</v>
      </c>
      <c r="H951"/>
    </row>
    <row r="952" spans="1:8">
      <c r="A952" t="s">
        <v>5075</v>
      </c>
      <c r="B952" t="s">
        <v>4304</v>
      </c>
      <c r="C952" t="s">
        <v>4338</v>
      </c>
      <c r="D952" t="s">
        <v>5003</v>
      </c>
      <c r="E952" t="s">
        <v>75</v>
      </c>
      <c r="F952" s="104">
        <v>1</v>
      </c>
      <c r="G952" s="104">
        <v>1</v>
      </c>
      <c r="H952" s="104">
        <v>1</v>
      </c>
    </row>
    <row r="953" spans="1:8">
      <c r="A953" t="s">
        <v>5075</v>
      </c>
      <c r="B953" t="s">
        <v>4304</v>
      </c>
      <c r="C953" t="s">
        <v>4113</v>
      </c>
      <c r="D953" t="s">
        <v>5004</v>
      </c>
      <c r="E953" t="s">
        <v>75</v>
      </c>
      <c r="F953" s="104">
        <v>1</v>
      </c>
      <c r="G953" s="104">
        <v>1</v>
      </c>
      <c r="H953" s="104">
        <v>1</v>
      </c>
    </row>
    <row r="954" spans="1:8">
      <c r="A954" t="s">
        <v>5075</v>
      </c>
      <c r="B954" t="s">
        <v>4304</v>
      </c>
      <c r="C954" t="s">
        <v>4312</v>
      </c>
      <c r="D954" t="s">
        <v>5005</v>
      </c>
      <c r="E954" t="s">
        <v>75</v>
      </c>
      <c r="F954" s="104">
        <v>1</v>
      </c>
      <c r="G954" s="104">
        <v>1</v>
      </c>
      <c r="H954" s="104">
        <v>1</v>
      </c>
    </row>
    <row r="955" spans="1:8">
      <c r="A955" t="s">
        <v>5075</v>
      </c>
      <c r="B955" t="s">
        <v>4304</v>
      </c>
      <c r="C955" t="s">
        <v>4361</v>
      </c>
      <c r="D955" t="s">
        <v>5006</v>
      </c>
      <c r="E955" t="s">
        <v>75</v>
      </c>
      <c r="F955" s="104">
        <v>1</v>
      </c>
      <c r="G955" s="104">
        <v>1</v>
      </c>
      <c r="H955"/>
    </row>
    <row r="956" spans="1:8">
      <c r="A956" t="s">
        <v>5075</v>
      </c>
      <c r="B956" t="s">
        <v>4304</v>
      </c>
      <c r="C956" t="s">
        <v>4459</v>
      </c>
      <c r="D956" t="s">
        <v>5007</v>
      </c>
      <c r="E956" t="s">
        <v>75</v>
      </c>
      <c r="F956" s="104">
        <v>1</v>
      </c>
      <c r="G956" s="104">
        <v>1</v>
      </c>
      <c r="H956" s="104">
        <v>1</v>
      </c>
    </row>
    <row r="957" spans="1:8">
      <c r="A957" t="s">
        <v>5075</v>
      </c>
      <c r="B957" t="s">
        <v>4304</v>
      </c>
      <c r="C957" t="s">
        <v>4095</v>
      </c>
      <c r="D957" t="s">
        <v>5008</v>
      </c>
      <c r="E957" t="s">
        <v>75</v>
      </c>
      <c r="F957" s="104">
        <v>1</v>
      </c>
      <c r="G957" s="104">
        <v>1</v>
      </c>
      <c r="H957" s="104">
        <v>1</v>
      </c>
    </row>
    <row r="958" spans="1:8">
      <c r="A958" t="s">
        <v>5075</v>
      </c>
      <c r="B958" t="s">
        <v>4304</v>
      </c>
      <c r="C958" t="s">
        <v>4317</v>
      </c>
      <c r="D958" t="s">
        <v>5009</v>
      </c>
      <c r="E958" t="s">
        <v>75</v>
      </c>
      <c r="F958" s="104">
        <v>1</v>
      </c>
      <c r="G958" s="104">
        <v>1</v>
      </c>
      <c r="H958"/>
    </row>
    <row r="959" spans="1:8">
      <c r="A959" t="s">
        <v>5077</v>
      </c>
      <c r="B959" t="s">
        <v>4523</v>
      </c>
      <c r="C959" t="s">
        <v>5059</v>
      </c>
      <c r="D959" t="s">
        <v>5011</v>
      </c>
      <c r="E959" t="s">
        <v>75</v>
      </c>
      <c r="F959" s="104">
        <v>0.91</v>
      </c>
      <c r="G959" s="104">
        <v>0.91</v>
      </c>
      <c r="H959" s="104">
        <v>0.77</v>
      </c>
    </row>
    <row r="960" spans="1:8">
      <c r="A960" t="s">
        <v>5077</v>
      </c>
      <c r="B960" t="s">
        <v>4523</v>
      </c>
      <c r="C960" t="s">
        <v>4418</v>
      </c>
      <c r="D960" t="s">
        <v>5010</v>
      </c>
      <c r="E960" t="s">
        <v>75</v>
      </c>
      <c r="F960" s="104">
        <v>0.77</v>
      </c>
      <c r="G960" s="104">
        <v>0.77</v>
      </c>
      <c r="H960" s="104">
        <v>0.77</v>
      </c>
    </row>
    <row r="961" spans="1:8">
      <c r="A961" t="s">
        <v>5077</v>
      </c>
      <c r="B961" t="s">
        <v>4523</v>
      </c>
      <c r="C961" t="s">
        <v>4771</v>
      </c>
      <c r="D961" t="s">
        <v>5012</v>
      </c>
      <c r="E961" t="s">
        <v>75</v>
      </c>
      <c r="F961"/>
      <c r="G961"/>
      <c r="H961"/>
    </row>
    <row r="962" spans="1:8">
      <c r="A962" t="s">
        <v>5077</v>
      </c>
      <c r="B962" t="s">
        <v>4523</v>
      </c>
      <c r="C962" t="s">
        <v>4696</v>
      </c>
      <c r="D962" t="s">
        <v>5015</v>
      </c>
      <c r="E962" t="s">
        <v>75</v>
      </c>
      <c r="F962" s="104">
        <v>0.77</v>
      </c>
      <c r="G962" s="104">
        <v>0.77</v>
      </c>
      <c r="H962" s="104">
        <v>0.85</v>
      </c>
    </row>
    <row r="963" spans="1:8">
      <c r="A963" t="s">
        <v>5077</v>
      </c>
      <c r="B963" t="s">
        <v>4523</v>
      </c>
      <c r="C963" t="s">
        <v>4766</v>
      </c>
      <c r="D963" t="s">
        <v>5016</v>
      </c>
      <c r="E963" t="s">
        <v>75</v>
      </c>
      <c r="F963" s="104">
        <v>0.85</v>
      </c>
      <c r="G963" s="104">
        <v>0.85</v>
      </c>
      <c r="H963" s="104">
        <v>0.77</v>
      </c>
    </row>
    <row r="964" spans="1:8">
      <c r="A964" t="s">
        <v>5077</v>
      </c>
      <c r="B964" t="s">
        <v>4523</v>
      </c>
      <c r="C964" t="s">
        <v>4712</v>
      </c>
      <c r="D964" t="s">
        <v>5017</v>
      </c>
      <c r="E964" t="s">
        <v>75</v>
      </c>
      <c r="F964" s="104">
        <v>0.77</v>
      </c>
      <c r="G964" s="104">
        <v>0.77</v>
      </c>
      <c r="H964" s="104">
        <v>0.77</v>
      </c>
    </row>
    <row r="965" spans="1:8">
      <c r="A965" t="s">
        <v>5077</v>
      </c>
      <c r="B965" t="s">
        <v>4523</v>
      </c>
      <c r="C965" t="s">
        <v>5061</v>
      </c>
      <c r="D965" t="s">
        <v>5018</v>
      </c>
      <c r="E965" t="s">
        <v>75</v>
      </c>
      <c r="F965" s="104">
        <v>0.77</v>
      </c>
      <c r="G965" s="104">
        <v>0.77</v>
      </c>
      <c r="H965" s="104">
        <v>0.91</v>
      </c>
    </row>
    <row r="966" spans="1:8">
      <c r="A966" t="s">
        <v>5077</v>
      </c>
      <c r="B966" t="s">
        <v>4529</v>
      </c>
      <c r="C966" t="s">
        <v>4082</v>
      </c>
      <c r="D966" t="s">
        <v>5013</v>
      </c>
      <c r="E966" t="s">
        <v>75</v>
      </c>
      <c r="F966"/>
      <c r="G966"/>
      <c r="H966"/>
    </row>
    <row r="967" spans="1:8">
      <c r="A967" t="s">
        <v>5077</v>
      </c>
      <c r="B967" t="s">
        <v>4580</v>
      </c>
      <c r="C967" t="s">
        <v>4622</v>
      </c>
      <c r="D967" t="s">
        <v>5019</v>
      </c>
      <c r="E967" t="s">
        <v>75</v>
      </c>
      <c r="F967" s="104">
        <v>0.91</v>
      </c>
      <c r="G967" s="104">
        <v>0.91</v>
      </c>
      <c r="H967" s="104">
        <v>0.91</v>
      </c>
    </row>
    <row r="968" spans="1:8">
      <c r="A968" t="s">
        <v>5077</v>
      </c>
      <c r="B968" t="s">
        <v>4580</v>
      </c>
      <c r="C968" t="s">
        <v>4589</v>
      </c>
      <c r="D968" t="s">
        <v>5020</v>
      </c>
      <c r="E968" t="s">
        <v>75</v>
      </c>
      <c r="F968" s="104">
        <v>0.91</v>
      </c>
      <c r="G968" s="104">
        <v>0.91</v>
      </c>
      <c r="H968" s="104">
        <v>0.91</v>
      </c>
    </row>
    <row r="969" spans="1:8">
      <c r="A969" t="s">
        <v>5077</v>
      </c>
      <c r="B969" t="s">
        <v>4580</v>
      </c>
      <c r="C969" t="s">
        <v>4082</v>
      </c>
      <c r="D969" t="s">
        <v>5021</v>
      </c>
      <c r="E969" t="s">
        <v>75</v>
      </c>
      <c r="F969" s="104">
        <v>0.91</v>
      </c>
      <c r="G969" s="104">
        <v>0.91</v>
      </c>
      <c r="H969" s="104">
        <v>0.91</v>
      </c>
    </row>
    <row r="970" spans="1:8">
      <c r="A970" t="s">
        <v>5077</v>
      </c>
      <c r="B970" t="s">
        <v>4580</v>
      </c>
      <c r="C970" t="s">
        <v>4595</v>
      </c>
      <c r="D970" t="s">
        <v>5022</v>
      </c>
      <c r="E970" t="s">
        <v>75</v>
      </c>
      <c r="F970" s="104">
        <v>0.91</v>
      </c>
      <c r="G970" s="104">
        <v>0.91</v>
      </c>
      <c r="H970" s="104">
        <v>0.91</v>
      </c>
    </row>
    <row r="971" spans="1:8">
      <c r="A971" t="s">
        <v>5077</v>
      </c>
      <c r="B971" t="s">
        <v>4580</v>
      </c>
      <c r="C971" t="s">
        <v>4615</v>
      </c>
      <c r="D971" t="s">
        <v>5023</v>
      </c>
      <c r="E971" t="s">
        <v>75</v>
      </c>
      <c r="F971" s="104">
        <v>0.91</v>
      </c>
      <c r="G971" s="104">
        <v>0.91</v>
      </c>
      <c r="H971" s="104">
        <v>0.91</v>
      </c>
    </row>
    <row r="972" spans="1:8">
      <c r="A972" t="s">
        <v>5077</v>
      </c>
      <c r="B972" t="s">
        <v>4580</v>
      </c>
      <c r="C972" t="s">
        <v>4606</v>
      </c>
      <c r="D972" t="s">
        <v>5024</v>
      </c>
      <c r="E972" t="s">
        <v>75</v>
      </c>
      <c r="F972" s="104">
        <v>0.91</v>
      </c>
      <c r="G972" s="104">
        <v>0.91</v>
      </c>
      <c r="H972" s="104">
        <v>0.91</v>
      </c>
    </row>
    <row r="973" spans="1:8">
      <c r="A973" t="s">
        <v>5077</v>
      </c>
      <c r="B973" t="s">
        <v>4663</v>
      </c>
      <c r="C973" t="s">
        <v>4082</v>
      </c>
      <c r="D973" t="s">
        <v>5014</v>
      </c>
      <c r="E973" t="s">
        <v>75</v>
      </c>
      <c r="F973"/>
      <c r="G973"/>
      <c r="H973"/>
    </row>
    <row r="974" spans="1:8">
      <c r="A974" t="s">
        <v>5077</v>
      </c>
      <c r="B974" t="s">
        <v>4570</v>
      </c>
      <c r="C974" t="s">
        <v>5059</v>
      </c>
      <c r="D974" t="s">
        <v>5025</v>
      </c>
      <c r="E974" t="s">
        <v>75</v>
      </c>
      <c r="F974" s="104">
        <v>0.91</v>
      </c>
      <c r="G974" s="104">
        <v>0.91</v>
      </c>
      <c r="H974" s="104">
        <v>0.83</v>
      </c>
    </row>
    <row r="975" spans="1:8">
      <c r="A975" t="s">
        <v>5077</v>
      </c>
      <c r="B975" t="s">
        <v>4570</v>
      </c>
      <c r="C975" t="s">
        <v>4082</v>
      </c>
      <c r="D975" t="s">
        <v>5026</v>
      </c>
      <c r="E975" t="s">
        <v>75</v>
      </c>
      <c r="F975" s="104">
        <v>0.83</v>
      </c>
      <c r="G975" s="104">
        <v>0.83</v>
      </c>
      <c r="H975"/>
    </row>
    <row r="976" spans="1:8">
      <c r="A976" t="s">
        <v>5077</v>
      </c>
      <c r="B976" t="s">
        <v>4570</v>
      </c>
      <c r="C976" t="s">
        <v>4930</v>
      </c>
      <c r="D976" t="s">
        <v>5027</v>
      </c>
      <c r="E976" t="s">
        <v>75</v>
      </c>
      <c r="F976"/>
      <c r="G976"/>
      <c r="H976"/>
    </row>
    <row r="977" spans="1:8">
      <c r="A977" t="s">
        <v>5077</v>
      </c>
      <c r="B977" t="s">
        <v>4570</v>
      </c>
      <c r="C977" t="s">
        <v>4754</v>
      </c>
      <c r="D977" t="s">
        <v>5028</v>
      </c>
      <c r="E977" t="s">
        <v>75</v>
      </c>
      <c r="F977"/>
      <c r="G977"/>
      <c r="H977"/>
    </row>
    <row r="978" spans="1:8">
      <c r="A978" t="s">
        <v>5077</v>
      </c>
      <c r="B978" t="s">
        <v>4570</v>
      </c>
      <c r="C978" t="s">
        <v>4883</v>
      </c>
      <c r="D978" t="s">
        <v>5029</v>
      </c>
      <c r="E978" t="s">
        <v>75</v>
      </c>
      <c r="F978"/>
      <c r="G978"/>
      <c r="H978"/>
    </row>
    <row r="979" spans="1:8">
      <c r="A979" t="s">
        <v>5077</v>
      </c>
      <c r="B979" t="s">
        <v>4570</v>
      </c>
      <c r="C979" t="s">
        <v>4920</v>
      </c>
      <c r="D979" t="s">
        <v>5030</v>
      </c>
      <c r="E979" t="s">
        <v>75</v>
      </c>
      <c r="F979"/>
      <c r="G979"/>
      <c r="H979"/>
    </row>
    <row r="980" spans="1:8">
      <c r="A980" t="s">
        <v>5077</v>
      </c>
      <c r="B980" t="s">
        <v>4570</v>
      </c>
      <c r="C980" t="s">
        <v>4937</v>
      </c>
      <c r="D980" t="s">
        <v>5031</v>
      </c>
      <c r="E980" t="s">
        <v>75</v>
      </c>
      <c r="F980"/>
      <c r="G980"/>
      <c r="H980"/>
    </row>
    <row r="981" spans="1:8">
      <c r="A981" t="s">
        <v>5077</v>
      </c>
      <c r="B981" t="s">
        <v>4717</v>
      </c>
      <c r="C981" t="s">
        <v>5059</v>
      </c>
      <c r="D981" t="s">
        <v>5032</v>
      </c>
      <c r="E981" t="s">
        <v>75</v>
      </c>
      <c r="F981" s="104">
        <v>0.77</v>
      </c>
      <c r="G981" s="104">
        <v>0.77</v>
      </c>
      <c r="H981" s="104">
        <v>0.77</v>
      </c>
    </row>
    <row r="982" spans="1:8">
      <c r="A982" t="s">
        <v>5077</v>
      </c>
      <c r="B982" t="s">
        <v>4556</v>
      </c>
      <c r="C982" t="s">
        <v>5059</v>
      </c>
      <c r="D982" t="s">
        <v>5033</v>
      </c>
      <c r="E982" t="s">
        <v>75</v>
      </c>
      <c r="F982" s="104">
        <v>0.77</v>
      </c>
      <c r="G982" s="104">
        <v>0.77</v>
      </c>
      <c r="H982" s="104">
        <v>0.91</v>
      </c>
    </row>
    <row r="983" spans="1:8">
      <c r="A983" t="s">
        <v>5077</v>
      </c>
      <c r="B983" t="s">
        <v>4089</v>
      </c>
      <c r="C983" t="s">
        <v>4082</v>
      </c>
      <c r="D983" t="s">
        <v>5034</v>
      </c>
      <c r="E983" t="s">
        <v>75</v>
      </c>
      <c r="F983" s="104">
        <v>0.91</v>
      </c>
      <c r="G983" s="104">
        <v>0.91</v>
      </c>
      <c r="H983"/>
    </row>
    <row r="984" spans="1:8">
      <c r="A984" t="s">
        <v>5077</v>
      </c>
      <c r="B984" t="s">
        <v>4089</v>
      </c>
      <c r="C984" t="s">
        <v>4549</v>
      </c>
      <c r="D984" t="s">
        <v>5035</v>
      </c>
      <c r="E984" t="s">
        <v>75</v>
      </c>
      <c r="F984" s="104">
        <v>0.91</v>
      </c>
      <c r="G984" s="104">
        <v>0.91</v>
      </c>
      <c r="H984"/>
    </row>
    <row r="985" spans="1:8">
      <c r="A985" t="s">
        <v>5077</v>
      </c>
      <c r="B985" t="s">
        <v>4089</v>
      </c>
      <c r="C985" t="s">
        <v>4898</v>
      </c>
      <c r="D985" t="s">
        <v>5036</v>
      </c>
      <c r="E985" t="s">
        <v>75</v>
      </c>
      <c r="F985"/>
      <c r="G985"/>
      <c r="H985"/>
    </row>
    <row r="986" spans="1:8">
      <c r="A986" t="s">
        <v>5077</v>
      </c>
      <c r="B986" t="s">
        <v>4089</v>
      </c>
      <c r="C986" t="s">
        <v>4095</v>
      </c>
      <c r="D986" t="s">
        <v>5037</v>
      </c>
      <c r="E986" t="s">
        <v>75</v>
      </c>
      <c r="F986"/>
      <c r="G986"/>
      <c r="H986"/>
    </row>
    <row r="987" spans="1:8">
      <c r="A987" t="s">
        <v>5077</v>
      </c>
      <c r="B987" t="s">
        <v>4562</v>
      </c>
      <c r="C987" t="s">
        <v>4561</v>
      </c>
      <c r="D987" t="s">
        <v>5038</v>
      </c>
      <c r="E987" t="s">
        <v>75</v>
      </c>
      <c r="F987" s="104">
        <v>0.4</v>
      </c>
      <c r="G987" s="104">
        <v>0.4</v>
      </c>
      <c r="H987" s="104">
        <v>0.77</v>
      </c>
    </row>
    <row r="988" spans="1:8">
      <c r="A988" t="s">
        <v>5077</v>
      </c>
      <c r="B988" t="s">
        <v>4562</v>
      </c>
      <c r="C988" t="s">
        <v>4817</v>
      </c>
      <c r="D988" t="s">
        <v>5039</v>
      </c>
      <c r="E988" t="s">
        <v>75</v>
      </c>
      <c r="F988" s="104">
        <v>0.77</v>
      </c>
      <c r="G988" s="104">
        <v>0.77</v>
      </c>
      <c r="H988"/>
    </row>
    <row r="989" spans="1:8">
      <c r="A989" t="s">
        <v>5077</v>
      </c>
      <c r="B989" t="s">
        <v>4562</v>
      </c>
      <c r="C989" t="s">
        <v>4791</v>
      </c>
      <c r="D989" t="s">
        <v>5040</v>
      </c>
      <c r="E989" t="s">
        <v>75</v>
      </c>
      <c r="F989"/>
      <c r="G989"/>
      <c r="H989"/>
    </row>
    <row r="990" spans="1:8">
      <c r="A990" t="s">
        <v>5075</v>
      </c>
      <c r="C990" t="s">
        <v>4418</v>
      </c>
      <c r="D990" t="s">
        <v>4989</v>
      </c>
      <c r="E990" t="s">
        <v>103</v>
      </c>
      <c r="F990"/>
      <c r="G990"/>
      <c r="H990"/>
    </row>
    <row r="991" spans="1:8">
      <c r="A991" t="s">
        <v>5075</v>
      </c>
      <c r="C991" t="s">
        <v>4106</v>
      </c>
      <c r="D991" t="s">
        <v>4990</v>
      </c>
      <c r="E991" t="s">
        <v>103</v>
      </c>
      <c r="F991" s="104">
        <v>1</v>
      </c>
      <c r="G991" s="104">
        <v>1</v>
      </c>
      <c r="H991" s="104">
        <v>1</v>
      </c>
    </row>
    <row r="992" spans="1:8">
      <c r="A992" t="s">
        <v>5075</v>
      </c>
      <c r="C992" t="s">
        <v>4082</v>
      </c>
      <c r="D992" t="s">
        <v>4991</v>
      </c>
      <c r="E992" t="s">
        <v>103</v>
      </c>
      <c r="F992" s="104">
        <v>1</v>
      </c>
      <c r="G992" s="104">
        <v>1</v>
      </c>
      <c r="H992" s="104">
        <v>1</v>
      </c>
    </row>
    <row r="993" spans="1:8">
      <c r="A993" t="s">
        <v>5075</v>
      </c>
      <c r="B993" t="s">
        <v>4078</v>
      </c>
      <c r="C993" t="s">
        <v>5057</v>
      </c>
      <c r="D993" t="s">
        <v>4997</v>
      </c>
      <c r="E993" t="s">
        <v>103</v>
      </c>
      <c r="F993" s="104">
        <v>1</v>
      </c>
      <c r="G993" s="104">
        <v>1</v>
      </c>
      <c r="H993" s="104">
        <v>1</v>
      </c>
    </row>
    <row r="994" spans="1:8">
      <c r="A994" t="s">
        <v>5075</v>
      </c>
      <c r="B994" t="s">
        <v>4078</v>
      </c>
      <c r="C994" t="s">
        <v>4497</v>
      </c>
      <c r="D994" t="s">
        <v>4998</v>
      </c>
      <c r="E994" t="s">
        <v>103</v>
      </c>
      <c r="F994" s="104">
        <v>1</v>
      </c>
      <c r="G994" s="104">
        <v>1</v>
      </c>
      <c r="H994" s="104">
        <v>1</v>
      </c>
    </row>
    <row r="995" spans="1:8">
      <c r="A995" t="s">
        <v>5075</v>
      </c>
      <c r="C995" t="s">
        <v>4267</v>
      </c>
      <c r="D995" t="s">
        <v>4992</v>
      </c>
      <c r="E995" t="s">
        <v>103</v>
      </c>
      <c r="F995" s="104">
        <v>1</v>
      </c>
      <c r="G995" s="104">
        <v>1</v>
      </c>
      <c r="H995"/>
    </row>
    <row r="996" spans="1:8">
      <c r="A996" t="s">
        <v>5075</v>
      </c>
      <c r="C996" t="s">
        <v>5058</v>
      </c>
      <c r="D996" t="s">
        <v>5076</v>
      </c>
      <c r="E996" t="s">
        <v>103</v>
      </c>
      <c r="F996"/>
      <c r="G996"/>
      <c r="H996"/>
    </row>
    <row r="997" spans="1:8">
      <c r="A997" t="s">
        <v>5075</v>
      </c>
      <c r="C997" t="s">
        <v>4113</v>
      </c>
      <c r="D997" t="s">
        <v>4994</v>
      </c>
      <c r="E997" t="s">
        <v>103</v>
      </c>
      <c r="F997" s="104">
        <v>1</v>
      </c>
      <c r="G997" s="104">
        <v>1</v>
      </c>
      <c r="H997" s="104">
        <v>1</v>
      </c>
    </row>
    <row r="998" spans="1:8">
      <c r="A998" t="s">
        <v>5075</v>
      </c>
      <c r="C998" t="s">
        <v>4333</v>
      </c>
      <c r="D998" t="s">
        <v>4995</v>
      </c>
      <c r="E998" t="s">
        <v>103</v>
      </c>
      <c r="F998" s="104">
        <v>1</v>
      </c>
      <c r="G998" s="104">
        <v>1</v>
      </c>
      <c r="H998" s="104">
        <v>1</v>
      </c>
    </row>
    <row r="999" spans="1:8">
      <c r="A999" t="s">
        <v>5075</v>
      </c>
      <c r="C999" t="s">
        <v>4095</v>
      </c>
      <c r="D999" t="s">
        <v>4996</v>
      </c>
      <c r="E999" t="s">
        <v>103</v>
      </c>
      <c r="F999" s="104">
        <v>1</v>
      </c>
      <c r="G999" s="104">
        <v>1</v>
      </c>
      <c r="H999"/>
    </row>
    <row r="1000" spans="1:8">
      <c r="A1000" t="s">
        <v>5075</v>
      </c>
      <c r="B1000" t="s">
        <v>4304</v>
      </c>
      <c r="C1000" t="s">
        <v>4106</v>
      </c>
      <c r="D1000" t="s">
        <v>4999</v>
      </c>
      <c r="E1000" t="s">
        <v>103</v>
      </c>
      <c r="F1000" s="104">
        <v>1</v>
      </c>
      <c r="G1000" s="104">
        <v>1</v>
      </c>
      <c r="H1000" s="104">
        <v>1</v>
      </c>
    </row>
    <row r="1001" spans="1:8">
      <c r="A1001" t="s">
        <v>5075</v>
      </c>
      <c r="B1001" t="s">
        <v>4304</v>
      </c>
      <c r="C1001" t="s">
        <v>4082</v>
      </c>
      <c r="D1001" t="s">
        <v>5000</v>
      </c>
      <c r="E1001" t="s">
        <v>103</v>
      </c>
      <c r="F1001" s="104">
        <v>1</v>
      </c>
      <c r="G1001" s="104">
        <v>1</v>
      </c>
      <c r="H1001" s="104">
        <v>1</v>
      </c>
    </row>
    <row r="1002" spans="1:8">
      <c r="A1002" t="s">
        <v>5075</v>
      </c>
      <c r="B1002" t="s">
        <v>4304</v>
      </c>
      <c r="C1002" t="s">
        <v>4428</v>
      </c>
      <c r="D1002" t="s">
        <v>5001</v>
      </c>
      <c r="E1002" t="s">
        <v>103</v>
      </c>
      <c r="F1002" s="104">
        <v>1</v>
      </c>
      <c r="G1002" s="104">
        <v>1</v>
      </c>
      <c r="H1002"/>
    </row>
    <row r="1003" spans="1:8">
      <c r="A1003" t="s">
        <v>5075</v>
      </c>
      <c r="B1003" t="s">
        <v>4304</v>
      </c>
      <c r="C1003" t="s">
        <v>4387</v>
      </c>
      <c r="D1003" t="s">
        <v>5002</v>
      </c>
      <c r="E1003" t="s">
        <v>103</v>
      </c>
      <c r="F1003" s="104">
        <v>1</v>
      </c>
      <c r="G1003" s="104">
        <v>1</v>
      </c>
      <c r="H1003"/>
    </row>
    <row r="1004" spans="1:8">
      <c r="A1004" t="s">
        <v>5075</v>
      </c>
      <c r="B1004" t="s">
        <v>4304</v>
      </c>
      <c r="C1004" t="s">
        <v>4338</v>
      </c>
      <c r="D1004" t="s">
        <v>5003</v>
      </c>
      <c r="E1004" t="s">
        <v>103</v>
      </c>
      <c r="F1004" s="104">
        <v>1</v>
      </c>
      <c r="G1004" s="104">
        <v>1</v>
      </c>
      <c r="H1004" s="104">
        <v>1</v>
      </c>
    </row>
    <row r="1005" spans="1:8">
      <c r="A1005" t="s">
        <v>5075</v>
      </c>
      <c r="B1005" t="s">
        <v>4304</v>
      </c>
      <c r="C1005" t="s">
        <v>4113</v>
      </c>
      <c r="D1005" t="s">
        <v>5004</v>
      </c>
      <c r="E1005" t="s">
        <v>103</v>
      </c>
      <c r="F1005" s="104">
        <v>1</v>
      </c>
      <c r="G1005" s="104">
        <v>1</v>
      </c>
      <c r="H1005" s="104">
        <v>1</v>
      </c>
    </row>
    <row r="1006" spans="1:8">
      <c r="A1006" t="s">
        <v>5075</v>
      </c>
      <c r="B1006" t="s">
        <v>4304</v>
      </c>
      <c r="C1006" t="s">
        <v>4312</v>
      </c>
      <c r="D1006" t="s">
        <v>5005</v>
      </c>
      <c r="E1006" t="s">
        <v>103</v>
      </c>
      <c r="F1006" s="104">
        <v>1</v>
      </c>
      <c r="G1006" s="104">
        <v>1</v>
      </c>
      <c r="H1006" s="104">
        <v>1</v>
      </c>
    </row>
    <row r="1007" spans="1:8">
      <c r="A1007" t="s">
        <v>5075</v>
      </c>
      <c r="B1007" t="s">
        <v>4304</v>
      </c>
      <c r="C1007" t="s">
        <v>4361</v>
      </c>
      <c r="D1007" t="s">
        <v>5006</v>
      </c>
      <c r="E1007" t="s">
        <v>103</v>
      </c>
      <c r="F1007" s="104">
        <v>1</v>
      </c>
      <c r="G1007" s="104">
        <v>1</v>
      </c>
      <c r="H1007"/>
    </row>
    <row r="1008" spans="1:8">
      <c r="A1008" t="s">
        <v>5075</v>
      </c>
      <c r="B1008" t="s">
        <v>4304</v>
      </c>
      <c r="C1008" t="s">
        <v>4459</v>
      </c>
      <c r="D1008" t="s">
        <v>5007</v>
      </c>
      <c r="E1008" t="s">
        <v>103</v>
      </c>
      <c r="F1008" s="104">
        <v>1</v>
      </c>
      <c r="G1008" s="104">
        <v>1</v>
      </c>
      <c r="H1008" s="104">
        <v>1</v>
      </c>
    </row>
    <row r="1009" spans="1:8">
      <c r="A1009" t="s">
        <v>5075</v>
      </c>
      <c r="B1009" t="s">
        <v>4304</v>
      </c>
      <c r="C1009" t="s">
        <v>4095</v>
      </c>
      <c r="D1009" t="s">
        <v>5008</v>
      </c>
      <c r="E1009" t="s">
        <v>103</v>
      </c>
      <c r="F1009" s="104">
        <v>1</v>
      </c>
      <c r="G1009" s="104">
        <v>1</v>
      </c>
      <c r="H1009" s="104">
        <v>1</v>
      </c>
    </row>
    <row r="1010" spans="1:8">
      <c r="A1010" t="s">
        <v>5075</v>
      </c>
      <c r="B1010" t="s">
        <v>4304</v>
      </c>
      <c r="C1010" t="s">
        <v>4317</v>
      </c>
      <c r="D1010" t="s">
        <v>5009</v>
      </c>
      <c r="E1010" t="s">
        <v>103</v>
      </c>
      <c r="F1010" s="104">
        <v>1</v>
      </c>
      <c r="G1010" s="104">
        <v>1</v>
      </c>
      <c r="H1010"/>
    </row>
    <row r="1011" spans="1:8">
      <c r="A1011" t="s">
        <v>5077</v>
      </c>
      <c r="B1011" t="s">
        <v>4523</v>
      </c>
      <c r="C1011" t="s">
        <v>5059</v>
      </c>
      <c r="D1011" t="s">
        <v>5011</v>
      </c>
      <c r="E1011" t="s">
        <v>103</v>
      </c>
      <c r="F1011" s="104">
        <v>0.91</v>
      </c>
      <c r="G1011" s="104">
        <v>0.91</v>
      </c>
      <c r="H1011" s="104">
        <v>0.77</v>
      </c>
    </row>
    <row r="1012" spans="1:8">
      <c r="A1012" t="s">
        <v>5077</v>
      </c>
      <c r="B1012" t="s">
        <v>4523</v>
      </c>
      <c r="C1012" t="s">
        <v>4418</v>
      </c>
      <c r="D1012" t="s">
        <v>5010</v>
      </c>
      <c r="E1012" t="s">
        <v>103</v>
      </c>
      <c r="F1012" s="104">
        <v>0.77</v>
      </c>
      <c r="G1012" s="104">
        <v>0.77</v>
      </c>
      <c r="H1012" s="104">
        <v>0.77</v>
      </c>
    </row>
    <row r="1013" spans="1:8">
      <c r="A1013" t="s">
        <v>5077</v>
      </c>
      <c r="B1013" t="s">
        <v>4523</v>
      </c>
      <c r="C1013" t="s">
        <v>4771</v>
      </c>
      <c r="D1013" t="s">
        <v>5012</v>
      </c>
      <c r="E1013" t="s">
        <v>103</v>
      </c>
      <c r="F1013"/>
      <c r="G1013"/>
      <c r="H1013"/>
    </row>
    <row r="1014" spans="1:8">
      <c r="A1014" t="s">
        <v>5077</v>
      </c>
      <c r="B1014" t="s">
        <v>4523</v>
      </c>
      <c r="C1014" t="s">
        <v>4696</v>
      </c>
      <c r="D1014" t="s">
        <v>5015</v>
      </c>
      <c r="E1014" t="s">
        <v>103</v>
      </c>
      <c r="F1014" s="104">
        <v>0.77</v>
      </c>
      <c r="G1014" s="104">
        <v>0.77</v>
      </c>
      <c r="H1014" s="104">
        <v>0.85</v>
      </c>
    </row>
    <row r="1015" spans="1:8">
      <c r="A1015" t="s">
        <v>5077</v>
      </c>
      <c r="B1015" t="s">
        <v>4523</v>
      </c>
      <c r="C1015" t="s">
        <v>4766</v>
      </c>
      <c r="D1015" t="s">
        <v>5016</v>
      </c>
      <c r="E1015" t="s">
        <v>103</v>
      </c>
      <c r="F1015" s="104">
        <v>0.85</v>
      </c>
      <c r="G1015" s="104">
        <v>0.85</v>
      </c>
      <c r="H1015" s="104">
        <v>0.77</v>
      </c>
    </row>
    <row r="1016" spans="1:8">
      <c r="A1016" t="s">
        <v>5077</v>
      </c>
      <c r="B1016" t="s">
        <v>4523</v>
      </c>
      <c r="C1016" t="s">
        <v>4712</v>
      </c>
      <c r="D1016" t="s">
        <v>5017</v>
      </c>
      <c r="E1016" t="s">
        <v>103</v>
      </c>
      <c r="F1016" s="104">
        <v>0.77</v>
      </c>
      <c r="G1016" s="104">
        <v>0.77</v>
      </c>
      <c r="H1016" s="104">
        <v>0.77</v>
      </c>
    </row>
    <row r="1017" spans="1:8">
      <c r="A1017" t="s">
        <v>5077</v>
      </c>
      <c r="B1017" t="s">
        <v>4523</v>
      </c>
      <c r="C1017" t="s">
        <v>5061</v>
      </c>
      <c r="D1017" t="s">
        <v>5018</v>
      </c>
      <c r="E1017" t="s">
        <v>103</v>
      </c>
      <c r="F1017" s="104">
        <v>0.77</v>
      </c>
      <c r="G1017" s="104">
        <v>0.77</v>
      </c>
      <c r="H1017" s="104">
        <v>0.91</v>
      </c>
    </row>
    <row r="1018" spans="1:8">
      <c r="A1018" t="s">
        <v>5077</v>
      </c>
      <c r="B1018" t="s">
        <v>4529</v>
      </c>
      <c r="C1018" t="s">
        <v>4082</v>
      </c>
      <c r="D1018" t="s">
        <v>5013</v>
      </c>
      <c r="E1018" t="s">
        <v>103</v>
      </c>
      <c r="F1018"/>
      <c r="G1018"/>
      <c r="H1018"/>
    </row>
    <row r="1019" spans="1:8">
      <c r="A1019" t="s">
        <v>5077</v>
      </c>
      <c r="B1019" t="s">
        <v>4580</v>
      </c>
      <c r="C1019" t="s">
        <v>4622</v>
      </c>
      <c r="D1019" t="s">
        <v>5019</v>
      </c>
      <c r="E1019" t="s">
        <v>103</v>
      </c>
      <c r="F1019" s="104">
        <v>0.91</v>
      </c>
      <c r="G1019" s="104">
        <v>0.91</v>
      </c>
      <c r="H1019" s="104">
        <v>0.91</v>
      </c>
    </row>
    <row r="1020" spans="1:8">
      <c r="A1020" t="s">
        <v>5077</v>
      </c>
      <c r="B1020" t="s">
        <v>4580</v>
      </c>
      <c r="C1020" t="s">
        <v>4589</v>
      </c>
      <c r="D1020" t="s">
        <v>5020</v>
      </c>
      <c r="E1020" t="s">
        <v>103</v>
      </c>
      <c r="F1020" s="104">
        <v>0.91</v>
      </c>
      <c r="G1020" s="104">
        <v>0.91</v>
      </c>
      <c r="H1020" s="104">
        <v>0.91</v>
      </c>
    </row>
    <row r="1021" spans="1:8">
      <c r="A1021" t="s">
        <v>5077</v>
      </c>
      <c r="B1021" t="s">
        <v>4580</v>
      </c>
      <c r="C1021" t="s">
        <v>4082</v>
      </c>
      <c r="D1021" t="s">
        <v>5021</v>
      </c>
      <c r="E1021" t="s">
        <v>103</v>
      </c>
      <c r="F1021" s="104">
        <v>0.91</v>
      </c>
      <c r="G1021" s="104">
        <v>0.91</v>
      </c>
      <c r="H1021" s="104">
        <v>0.91</v>
      </c>
    </row>
    <row r="1022" spans="1:8">
      <c r="A1022" t="s">
        <v>5077</v>
      </c>
      <c r="B1022" t="s">
        <v>4580</v>
      </c>
      <c r="C1022" t="s">
        <v>4595</v>
      </c>
      <c r="D1022" t="s">
        <v>5022</v>
      </c>
      <c r="E1022" t="s">
        <v>103</v>
      </c>
      <c r="F1022" s="104">
        <v>0.91</v>
      </c>
      <c r="G1022" s="104">
        <v>0.91</v>
      </c>
      <c r="H1022" s="104">
        <v>0.91</v>
      </c>
    </row>
    <row r="1023" spans="1:8">
      <c r="A1023" t="s">
        <v>5077</v>
      </c>
      <c r="B1023" t="s">
        <v>4580</v>
      </c>
      <c r="C1023" t="s">
        <v>4615</v>
      </c>
      <c r="D1023" t="s">
        <v>5023</v>
      </c>
      <c r="E1023" t="s">
        <v>103</v>
      </c>
      <c r="F1023" s="104">
        <v>0.91</v>
      </c>
      <c r="G1023" s="104">
        <v>0.91</v>
      </c>
      <c r="H1023" s="104">
        <v>0.91</v>
      </c>
    </row>
    <row r="1024" spans="1:8">
      <c r="A1024" t="s">
        <v>5077</v>
      </c>
      <c r="B1024" t="s">
        <v>4580</v>
      </c>
      <c r="C1024" t="s">
        <v>4606</v>
      </c>
      <c r="D1024" t="s">
        <v>5024</v>
      </c>
      <c r="E1024" t="s">
        <v>103</v>
      </c>
      <c r="F1024" s="104">
        <v>0.91</v>
      </c>
      <c r="G1024" s="104">
        <v>0.91</v>
      </c>
      <c r="H1024" s="104">
        <v>0.91</v>
      </c>
    </row>
    <row r="1025" spans="1:8">
      <c r="A1025" t="s">
        <v>5077</v>
      </c>
      <c r="B1025" t="s">
        <v>4663</v>
      </c>
      <c r="C1025" t="s">
        <v>4082</v>
      </c>
      <c r="D1025" t="s">
        <v>5014</v>
      </c>
      <c r="E1025" t="s">
        <v>103</v>
      </c>
      <c r="F1025"/>
      <c r="G1025"/>
      <c r="H1025"/>
    </row>
    <row r="1026" spans="1:8">
      <c r="A1026" t="s">
        <v>5077</v>
      </c>
      <c r="B1026" t="s">
        <v>4570</v>
      </c>
      <c r="C1026" t="s">
        <v>5059</v>
      </c>
      <c r="D1026" t="s">
        <v>5025</v>
      </c>
      <c r="E1026" t="s">
        <v>103</v>
      </c>
      <c r="F1026" s="104">
        <v>0.91</v>
      </c>
      <c r="G1026" s="104">
        <v>0.91</v>
      </c>
      <c r="H1026" s="104">
        <v>0.83</v>
      </c>
    </row>
    <row r="1027" spans="1:8">
      <c r="A1027" t="s">
        <v>5077</v>
      </c>
      <c r="B1027" t="s">
        <v>4570</v>
      </c>
      <c r="C1027" t="s">
        <v>4082</v>
      </c>
      <c r="D1027" t="s">
        <v>5026</v>
      </c>
      <c r="E1027" t="s">
        <v>103</v>
      </c>
      <c r="F1027" s="104">
        <v>0.83</v>
      </c>
      <c r="G1027" s="104">
        <v>0.83</v>
      </c>
      <c r="H1027"/>
    </row>
    <row r="1028" spans="1:8">
      <c r="A1028" t="s">
        <v>5077</v>
      </c>
      <c r="B1028" t="s">
        <v>4570</v>
      </c>
      <c r="C1028" t="s">
        <v>4930</v>
      </c>
      <c r="D1028" t="s">
        <v>5027</v>
      </c>
      <c r="E1028" t="s">
        <v>103</v>
      </c>
      <c r="F1028"/>
      <c r="G1028"/>
      <c r="H1028"/>
    </row>
    <row r="1029" spans="1:8">
      <c r="A1029" t="s">
        <v>5077</v>
      </c>
      <c r="B1029" t="s">
        <v>4570</v>
      </c>
      <c r="C1029" t="s">
        <v>4754</v>
      </c>
      <c r="D1029" t="s">
        <v>5028</v>
      </c>
      <c r="E1029" t="s">
        <v>103</v>
      </c>
      <c r="F1029"/>
      <c r="G1029"/>
      <c r="H1029"/>
    </row>
    <row r="1030" spans="1:8">
      <c r="A1030" t="s">
        <v>5077</v>
      </c>
      <c r="B1030" t="s">
        <v>4570</v>
      </c>
      <c r="C1030" t="s">
        <v>4883</v>
      </c>
      <c r="D1030" t="s">
        <v>5029</v>
      </c>
      <c r="E1030" t="s">
        <v>103</v>
      </c>
      <c r="F1030"/>
      <c r="G1030"/>
      <c r="H1030"/>
    </row>
    <row r="1031" spans="1:8">
      <c r="A1031" t="s">
        <v>5077</v>
      </c>
      <c r="B1031" t="s">
        <v>4570</v>
      </c>
      <c r="C1031" t="s">
        <v>4920</v>
      </c>
      <c r="D1031" t="s">
        <v>5030</v>
      </c>
      <c r="E1031" t="s">
        <v>103</v>
      </c>
      <c r="F1031"/>
      <c r="G1031"/>
      <c r="H1031"/>
    </row>
    <row r="1032" spans="1:8">
      <c r="A1032" t="s">
        <v>5077</v>
      </c>
      <c r="B1032" t="s">
        <v>4570</v>
      </c>
      <c r="C1032" t="s">
        <v>4937</v>
      </c>
      <c r="D1032" t="s">
        <v>5031</v>
      </c>
      <c r="E1032" t="s">
        <v>103</v>
      </c>
      <c r="F1032"/>
      <c r="G1032"/>
      <c r="H1032"/>
    </row>
    <row r="1033" spans="1:8">
      <c r="A1033" t="s">
        <v>5077</v>
      </c>
      <c r="B1033" t="s">
        <v>4717</v>
      </c>
      <c r="C1033" t="s">
        <v>5059</v>
      </c>
      <c r="D1033" t="s">
        <v>5032</v>
      </c>
      <c r="E1033" t="s">
        <v>103</v>
      </c>
      <c r="F1033" s="104">
        <v>0.77</v>
      </c>
      <c r="G1033" s="104">
        <v>0.77</v>
      </c>
      <c r="H1033" s="104">
        <v>0.77</v>
      </c>
    </row>
    <row r="1034" spans="1:8">
      <c r="A1034" t="s">
        <v>5077</v>
      </c>
      <c r="B1034" t="s">
        <v>4556</v>
      </c>
      <c r="C1034" t="s">
        <v>5059</v>
      </c>
      <c r="D1034" t="s">
        <v>5033</v>
      </c>
      <c r="E1034" t="s">
        <v>103</v>
      </c>
      <c r="F1034" s="104">
        <v>0.77</v>
      </c>
      <c r="G1034" s="104">
        <v>0.77</v>
      </c>
      <c r="H1034" s="104">
        <v>0.91</v>
      </c>
    </row>
    <row r="1035" spans="1:8">
      <c r="A1035" t="s">
        <v>5077</v>
      </c>
      <c r="B1035" t="s">
        <v>4089</v>
      </c>
      <c r="C1035" t="s">
        <v>4082</v>
      </c>
      <c r="D1035" t="s">
        <v>5034</v>
      </c>
      <c r="E1035" t="s">
        <v>103</v>
      </c>
      <c r="F1035" s="104">
        <v>0.91</v>
      </c>
      <c r="G1035" s="104">
        <v>0.91</v>
      </c>
      <c r="H1035"/>
    </row>
    <row r="1036" spans="1:8">
      <c r="A1036" t="s">
        <v>5077</v>
      </c>
      <c r="B1036" t="s">
        <v>4089</v>
      </c>
      <c r="C1036" t="s">
        <v>4549</v>
      </c>
      <c r="D1036" t="s">
        <v>5035</v>
      </c>
      <c r="E1036" t="s">
        <v>103</v>
      </c>
      <c r="F1036" s="104">
        <v>0.91</v>
      </c>
      <c r="G1036" s="104">
        <v>0.91</v>
      </c>
      <c r="H1036"/>
    </row>
    <row r="1037" spans="1:8">
      <c r="A1037" t="s">
        <v>5077</v>
      </c>
      <c r="B1037" t="s">
        <v>4089</v>
      </c>
      <c r="C1037" t="s">
        <v>4898</v>
      </c>
      <c r="D1037" t="s">
        <v>5036</v>
      </c>
      <c r="E1037" t="s">
        <v>103</v>
      </c>
      <c r="F1037"/>
      <c r="G1037"/>
      <c r="H1037"/>
    </row>
    <row r="1038" spans="1:8">
      <c r="A1038" t="s">
        <v>5077</v>
      </c>
      <c r="B1038" t="s">
        <v>4089</v>
      </c>
      <c r="C1038" t="s">
        <v>4095</v>
      </c>
      <c r="D1038" t="s">
        <v>5037</v>
      </c>
      <c r="E1038" t="s">
        <v>103</v>
      </c>
      <c r="F1038"/>
      <c r="G1038"/>
      <c r="H1038"/>
    </row>
    <row r="1039" spans="1:8">
      <c r="A1039" t="s">
        <v>5077</v>
      </c>
      <c r="B1039" t="s">
        <v>4562</v>
      </c>
      <c r="C1039" t="s">
        <v>4561</v>
      </c>
      <c r="D1039" t="s">
        <v>5038</v>
      </c>
      <c r="E1039" t="s">
        <v>103</v>
      </c>
      <c r="F1039" s="104">
        <v>0.4</v>
      </c>
      <c r="G1039" s="104">
        <v>0.4</v>
      </c>
      <c r="H1039" s="104">
        <v>0.77</v>
      </c>
    </row>
    <row r="1040" spans="1:8">
      <c r="A1040" t="s">
        <v>5077</v>
      </c>
      <c r="B1040" t="s">
        <v>4562</v>
      </c>
      <c r="C1040" t="s">
        <v>4817</v>
      </c>
      <c r="D1040" t="s">
        <v>5039</v>
      </c>
      <c r="E1040" t="s">
        <v>103</v>
      </c>
      <c r="F1040" s="104">
        <v>0.77</v>
      </c>
      <c r="G1040" s="104">
        <v>0.77</v>
      </c>
      <c r="H1040"/>
    </row>
    <row r="1041" spans="1:8">
      <c r="A1041" t="s">
        <v>5077</v>
      </c>
      <c r="B1041" t="s">
        <v>4562</v>
      </c>
      <c r="C1041" t="s">
        <v>4791</v>
      </c>
      <c r="D1041" t="s">
        <v>5040</v>
      </c>
      <c r="E1041" t="s">
        <v>103</v>
      </c>
      <c r="F1041"/>
      <c r="G1041"/>
      <c r="H1041"/>
    </row>
    <row r="1042" spans="1:8">
      <c r="A1042" t="s">
        <v>5075</v>
      </c>
      <c r="C1042" t="s">
        <v>4418</v>
      </c>
      <c r="D1042" t="s">
        <v>4989</v>
      </c>
      <c r="E1042" t="s">
        <v>100</v>
      </c>
      <c r="F1042"/>
      <c r="G1042"/>
      <c r="H1042"/>
    </row>
    <row r="1043" spans="1:8">
      <c r="A1043" t="s">
        <v>5075</v>
      </c>
      <c r="C1043" t="s">
        <v>4106</v>
      </c>
      <c r="D1043" t="s">
        <v>4990</v>
      </c>
      <c r="E1043" t="s">
        <v>100</v>
      </c>
      <c r="F1043" s="104">
        <v>1</v>
      </c>
      <c r="G1043" s="104">
        <v>1</v>
      </c>
      <c r="H1043" s="104">
        <v>1</v>
      </c>
    </row>
    <row r="1044" spans="1:8">
      <c r="A1044" t="s">
        <v>5075</v>
      </c>
      <c r="C1044" t="s">
        <v>4082</v>
      </c>
      <c r="D1044" t="s">
        <v>4991</v>
      </c>
      <c r="E1044" t="s">
        <v>100</v>
      </c>
      <c r="F1044" s="104">
        <v>1</v>
      </c>
      <c r="G1044" s="104">
        <v>1</v>
      </c>
      <c r="H1044" s="104">
        <v>1</v>
      </c>
    </row>
    <row r="1045" spans="1:8">
      <c r="A1045" t="s">
        <v>5075</v>
      </c>
      <c r="B1045" t="s">
        <v>4078</v>
      </c>
      <c r="C1045" t="s">
        <v>5057</v>
      </c>
      <c r="D1045" t="s">
        <v>4997</v>
      </c>
      <c r="E1045" t="s">
        <v>100</v>
      </c>
      <c r="F1045" s="104">
        <v>1</v>
      </c>
      <c r="G1045" s="104">
        <v>1</v>
      </c>
      <c r="H1045" s="104">
        <v>1</v>
      </c>
    </row>
    <row r="1046" spans="1:8">
      <c r="A1046" t="s">
        <v>5075</v>
      </c>
      <c r="B1046" t="s">
        <v>4078</v>
      </c>
      <c r="C1046" t="s">
        <v>4497</v>
      </c>
      <c r="D1046" t="s">
        <v>4998</v>
      </c>
      <c r="E1046" t="s">
        <v>100</v>
      </c>
      <c r="F1046" s="104">
        <v>1</v>
      </c>
      <c r="G1046" s="104">
        <v>1</v>
      </c>
      <c r="H1046" s="104">
        <v>1</v>
      </c>
    </row>
    <row r="1047" spans="1:8">
      <c r="A1047" t="s">
        <v>5075</v>
      </c>
      <c r="C1047" t="s">
        <v>4267</v>
      </c>
      <c r="D1047" t="s">
        <v>4992</v>
      </c>
      <c r="E1047" t="s">
        <v>100</v>
      </c>
      <c r="F1047" s="104">
        <v>1</v>
      </c>
      <c r="G1047" s="104">
        <v>1</v>
      </c>
      <c r="H1047"/>
    </row>
    <row r="1048" spans="1:8">
      <c r="A1048" t="s">
        <v>5075</v>
      </c>
      <c r="C1048" t="s">
        <v>5058</v>
      </c>
      <c r="D1048" t="s">
        <v>5076</v>
      </c>
      <c r="E1048" t="s">
        <v>100</v>
      </c>
      <c r="F1048"/>
      <c r="G1048"/>
      <c r="H1048"/>
    </row>
    <row r="1049" spans="1:8">
      <c r="A1049" t="s">
        <v>5075</v>
      </c>
      <c r="C1049" t="s">
        <v>4113</v>
      </c>
      <c r="D1049" t="s">
        <v>4994</v>
      </c>
      <c r="E1049" t="s">
        <v>100</v>
      </c>
      <c r="F1049" s="104">
        <v>1</v>
      </c>
      <c r="G1049" s="104">
        <v>1</v>
      </c>
      <c r="H1049" s="104">
        <v>1</v>
      </c>
    </row>
    <row r="1050" spans="1:8">
      <c r="A1050" t="s">
        <v>5075</v>
      </c>
      <c r="C1050" t="s">
        <v>4333</v>
      </c>
      <c r="D1050" t="s">
        <v>4995</v>
      </c>
      <c r="E1050" t="s">
        <v>100</v>
      </c>
      <c r="F1050" s="104">
        <v>1</v>
      </c>
      <c r="G1050" s="104">
        <v>1</v>
      </c>
      <c r="H1050" s="104">
        <v>1</v>
      </c>
    </row>
    <row r="1051" spans="1:8">
      <c r="A1051" t="s">
        <v>5075</v>
      </c>
      <c r="C1051" t="s">
        <v>4095</v>
      </c>
      <c r="D1051" t="s">
        <v>4996</v>
      </c>
      <c r="E1051" t="s">
        <v>100</v>
      </c>
      <c r="F1051" s="104">
        <v>1</v>
      </c>
      <c r="G1051" s="104">
        <v>1</v>
      </c>
      <c r="H1051"/>
    </row>
    <row r="1052" spans="1:8">
      <c r="A1052" t="s">
        <v>5075</v>
      </c>
      <c r="B1052" t="s">
        <v>4304</v>
      </c>
      <c r="C1052" t="s">
        <v>4106</v>
      </c>
      <c r="D1052" t="s">
        <v>4999</v>
      </c>
      <c r="E1052" t="s">
        <v>100</v>
      </c>
      <c r="F1052" s="104">
        <v>1</v>
      </c>
      <c r="G1052" s="104">
        <v>1</v>
      </c>
      <c r="H1052" s="104">
        <v>1</v>
      </c>
    </row>
    <row r="1053" spans="1:8">
      <c r="A1053" t="s">
        <v>5075</v>
      </c>
      <c r="B1053" t="s">
        <v>4304</v>
      </c>
      <c r="C1053" t="s">
        <v>4082</v>
      </c>
      <c r="D1053" t="s">
        <v>5000</v>
      </c>
      <c r="E1053" t="s">
        <v>100</v>
      </c>
      <c r="F1053" s="104">
        <v>1</v>
      </c>
      <c r="G1053" s="104">
        <v>1</v>
      </c>
      <c r="H1053" s="104">
        <v>1</v>
      </c>
    </row>
    <row r="1054" spans="1:8">
      <c r="A1054" t="s">
        <v>5075</v>
      </c>
      <c r="B1054" t="s">
        <v>4304</v>
      </c>
      <c r="C1054" t="s">
        <v>4428</v>
      </c>
      <c r="D1054" t="s">
        <v>5001</v>
      </c>
      <c r="E1054" t="s">
        <v>100</v>
      </c>
      <c r="F1054" s="104">
        <v>1</v>
      </c>
      <c r="G1054" s="104">
        <v>1</v>
      </c>
      <c r="H1054"/>
    </row>
    <row r="1055" spans="1:8">
      <c r="A1055" t="s">
        <v>5075</v>
      </c>
      <c r="B1055" t="s">
        <v>4304</v>
      </c>
      <c r="C1055" t="s">
        <v>4387</v>
      </c>
      <c r="D1055" t="s">
        <v>5002</v>
      </c>
      <c r="E1055" t="s">
        <v>100</v>
      </c>
      <c r="F1055" s="104">
        <v>1</v>
      </c>
      <c r="G1055" s="104">
        <v>1</v>
      </c>
      <c r="H1055"/>
    </row>
    <row r="1056" spans="1:8">
      <c r="A1056" t="s">
        <v>5075</v>
      </c>
      <c r="B1056" t="s">
        <v>4304</v>
      </c>
      <c r="C1056" t="s">
        <v>4338</v>
      </c>
      <c r="D1056" t="s">
        <v>5003</v>
      </c>
      <c r="E1056" t="s">
        <v>100</v>
      </c>
      <c r="F1056" s="104">
        <v>1</v>
      </c>
      <c r="G1056" s="104">
        <v>1</v>
      </c>
      <c r="H1056" s="104">
        <v>1</v>
      </c>
    </row>
    <row r="1057" spans="1:8">
      <c r="A1057" t="s">
        <v>5075</v>
      </c>
      <c r="B1057" t="s">
        <v>4304</v>
      </c>
      <c r="C1057" t="s">
        <v>4113</v>
      </c>
      <c r="D1057" t="s">
        <v>5004</v>
      </c>
      <c r="E1057" t="s">
        <v>100</v>
      </c>
      <c r="F1057" s="104">
        <v>1</v>
      </c>
      <c r="G1057" s="104">
        <v>1</v>
      </c>
      <c r="H1057" s="104">
        <v>1</v>
      </c>
    </row>
    <row r="1058" spans="1:8">
      <c r="A1058" t="s">
        <v>5075</v>
      </c>
      <c r="B1058" t="s">
        <v>4304</v>
      </c>
      <c r="C1058" t="s">
        <v>4312</v>
      </c>
      <c r="D1058" t="s">
        <v>5005</v>
      </c>
      <c r="E1058" t="s">
        <v>100</v>
      </c>
      <c r="F1058" s="104">
        <v>1</v>
      </c>
      <c r="G1058" s="104">
        <v>1</v>
      </c>
      <c r="H1058" s="104">
        <v>1</v>
      </c>
    </row>
    <row r="1059" spans="1:8">
      <c r="A1059" t="s">
        <v>5075</v>
      </c>
      <c r="B1059" t="s">
        <v>4304</v>
      </c>
      <c r="C1059" t="s">
        <v>4361</v>
      </c>
      <c r="D1059" t="s">
        <v>5006</v>
      </c>
      <c r="E1059" t="s">
        <v>100</v>
      </c>
      <c r="F1059" s="104">
        <v>1</v>
      </c>
      <c r="G1059" s="104">
        <v>1</v>
      </c>
      <c r="H1059"/>
    </row>
    <row r="1060" spans="1:8">
      <c r="A1060" t="s">
        <v>5075</v>
      </c>
      <c r="B1060" t="s">
        <v>4304</v>
      </c>
      <c r="C1060" t="s">
        <v>4459</v>
      </c>
      <c r="D1060" t="s">
        <v>5007</v>
      </c>
      <c r="E1060" t="s">
        <v>100</v>
      </c>
      <c r="F1060" s="104">
        <v>1</v>
      </c>
      <c r="G1060" s="104">
        <v>1</v>
      </c>
      <c r="H1060" s="104">
        <v>1</v>
      </c>
    </row>
    <row r="1061" spans="1:8">
      <c r="A1061" t="s">
        <v>5075</v>
      </c>
      <c r="B1061" t="s">
        <v>4304</v>
      </c>
      <c r="C1061" t="s">
        <v>4095</v>
      </c>
      <c r="D1061" t="s">
        <v>5008</v>
      </c>
      <c r="E1061" t="s">
        <v>100</v>
      </c>
      <c r="F1061" s="104">
        <v>1</v>
      </c>
      <c r="G1061" s="104">
        <v>1</v>
      </c>
      <c r="H1061" s="104">
        <v>1</v>
      </c>
    </row>
    <row r="1062" spans="1:8">
      <c r="A1062" t="s">
        <v>5075</v>
      </c>
      <c r="B1062" t="s">
        <v>4304</v>
      </c>
      <c r="C1062" t="s">
        <v>4317</v>
      </c>
      <c r="D1062" t="s">
        <v>5009</v>
      </c>
      <c r="E1062" t="s">
        <v>100</v>
      </c>
      <c r="F1062" s="104">
        <v>1</v>
      </c>
      <c r="G1062" s="104">
        <v>1</v>
      </c>
      <c r="H1062"/>
    </row>
    <row r="1063" spans="1:8">
      <c r="A1063" t="s">
        <v>5077</v>
      </c>
      <c r="B1063" t="s">
        <v>4523</v>
      </c>
      <c r="C1063" t="s">
        <v>5059</v>
      </c>
      <c r="D1063" t="s">
        <v>5011</v>
      </c>
      <c r="E1063" t="s">
        <v>100</v>
      </c>
      <c r="F1063" s="104">
        <v>0.91</v>
      </c>
      <c r="G1063" s="104">
        <v>0.91</v>
      </c>
      <c r="H1063" s="104">
        <v>0.77</v>
      </c>
    </row>
    <row r="1064" spans="1:8">
      <c r="A1064" t="s">
        <v>5077</v>
      </c>
      <c r="B1064" t="s">
        <v>4523</v>
      </c>
      <c r="C1064" t="s">
        <v>4418</v>
      </c>
      <c r="D1064" t="s">
        <v>5010</v>
      </c>
      <c r="E1064" t="s">
        <v>100</v>
      </c>
      <c r="F1064" s="104">
        <v>0.77</v>
      </c>
      <c r="G1064" s="104">
        <v>0.77</v>
      </c>
      <c r="H1064" s="104">
        <v>0.77</v>
      </c>
    </row>
    <row r="1065" spans="1:8">
      <c r="A1065" t="s">
        <v>5077</v>
      </c>
      <c r="B1065" t="s">
        <v>4523</v>
      </c>
      <c r="C1065" t="s">
        <v>4771</v>
      </c>
      <c r="D1065" t="s">
        <v>5012</v>
      </c>
      <c r="E1065" t="s">
        <v>100</v>
      </c>
      <c r="F1065"/>
      <c r="G1065"/>
      <c r="H1065"/>
    </row>
    <row r="1066" spans="1:8">
      <c r="A1066" t="s">
        <v>5077</v>
      </c>
      <c r="B1066" t="s">
        <v>4523</v>
      </c>
      <c r="C1066" t="s">
        <v>4696</v>
      </c>
      <c r="D1066" t="s">
        <v>5015</v>
      </c>
      <c r="E1066" t="s">
        <v>100</v>
      </c>
      <c r="F1066" s="104">
        <v>0.77</v>
      </c>
      <c r="G1066" s="104">
        <v>0.77</v>
      </c>
      <c r="H1066" s="104">
        <v>0.85</v>
      </c>
    </row>
    <row r="1067" spans="1:8">
      <c r="A1067" t="s">
        <v>5077</v>
      </c>
      <c r="B1067" t="s">
        <v>4523</v>
      </c>
      <c r="C1067" t="s">
        <v>4766</v>
      </c>
      <c r="D1067" t="s">
        <v>5016</v>
      </c>
      <c r="E1067" t="s">
        <v>100</v>
      </c>
      <c r="F1067" s="104">
        <v>0.85</v>
      </c>
      <c r="G1067" s="104">
        <v>0.85</v>
      </c>
      <c r="H1067" s="104">
        <v>0.77</v>
      </c>
    </row>
    <row r="1068" spans="1:8">
      <c r="A1068" t="s">
        <v>5077</v>
      </c>
      <c r="B1068" t="s">
        <v>4523</v>
      </c>
      <c r="C1068" t="s">
        <v>4712</v>
      </c>
      <c r="D1068" t="s">
        <v>5017</v>
      </c>
      <c r="E1068" t="s">
        <v>100</v>
      </c>
      <c r="F1068" s="104">
        <v>0.77</v>
      </c>
      <c r="G1068" s="104">
        <v>0.77</v>
      </c>
      <c r="H1068" s="104">
        <v>0.77</v>
      </c>
    </row>
    <row r="1069" spans="1:8">
      <c r="A1069" t="s">
        <v>5077</v>
      </c>
      <c r="B1069" t="s">
        <v>4523</v>
      </c>
      <c r="C1069" t="s">
        <v>5061</v>
      </c>
      <c r="D1069" t="s">
        <v>5018</v>
      </c>
      <c r="E1069" t="s">
        <v>100</v>
      </c>
      <c r="F1069" s="104">
        <v>0.77</v>
      </c>
      <c r="G1069" s="104">
        <v>0.77</v>
      </c>
      <c r="H1069" s="104">
        <v>0.91</v>
      </c>
    </row>
    <row r="1070" spans="1:8">
      <c r="A1070" t="s">
        <v>5077</v>
      </c>
      <c r="B1070" t="s">
        <v>4529</v>
      </c>
      <c r="C1070" t="s">
        <v>4082</v>
      </c>
      <c r="D1070" t="s">
        <v>5013</v>
      </c>
      <c r="E1070" t="s">
        <v>100</v>
      </c>
      <c r="F1070"/>
      <c r="G1070"/>
      <c r="H1070"/>
    </row>
    <row r="1071" spans="1:8">
      <c r="A1071" t="s">
        <v>5077</v>
      </c>
      <c r="B1071" t="s">
        <v>4580</v>
      </c>
      <c r="C1071" t="s">
        <v>4622</v>
      </c>
      <c r="D1071" t="s">
        <v>5019</v>
      </c>
      <c r="E1071" t="s">
        <v>100</v>
      </c>
      <c r="F1071" s="104">
        <v>0.91</v>
      </c>
      <c r="G1071" s="104">
        <v>0.91</v>
      </c>
      <c r="H1071" s="104">
        <v>0.91</v>
      </c>
    </row>
    <row r="1072" spans="1:8">
      <c r="A1072" t="s">
        <v>5077</v>
      </c>
      <c r="B1072" t="s">
        <v>4580</v>
      </c>
      <c r="C1072" t="s">
        <v>4589</v>
      </c>
      <c r="D1072" t="s">
        <v>5020</v>
      </c>
      <c r="E1072" t="s">
        <v>100</v>
      </c>
      <c r="F1072" s="104">
        <v>0.91</v>
      </c>
      <c r="G1072" s="104">
        <v>0.91</v>
      </c>
      <c r="H1072" s="104">
        <v>0.91</v>
      </c>
    </row>
    <row r="1073" spans="1:8">
      <c r="A1073" t="s">
        <v>5077</v>
      </c>
      <c r="B1073" t="s">
        <v>4580</v>
      </c>
      <c r="C1073" t="s">
        <v>4082</v>
      </c>
      <c r="D1073" t="s">
        <v>5021</v>
      </c>
      <c r="E1073" t="s">
        <v>100</v>
      </c>
      <c r="F1073" s="104">
        <v>0.91</v>
      </c>
      <c r="G1073" s="104">
        <v>0.91</v>
      </c>
      <c r="H1073" s="104">
        <v>0.91</v>
      </c>
    </row>
    <row r="1074" spans="1:8">
      <c r="A1074" t="s">
        <v>5077</v>
      </c>
      <c r="B1074" t="s">
        <v>4580</v>
      </c>
      <c r="C1074" t="s">
        <v>4595</v>
      </c>
      <c r="D1074" t="s">
        <v>5022</v>
      </c>
      <c r="E1074" t="s">
        <v>100</v>
      </c>
      <c r="F1074" s="104">
        <v>0.91</v>
      </c>
      <c r="G1074" s="104">
        <v>0.91</v>
      </c>
      <c r="H1074" s="104">
        <v>0.91</v>
      </c>
    </row>
    <row r="1075" spans="1:8">
      <c r="A1075" t="s">
        <v>5077</v>
      </c>
      <c r="B1075" t="s">
        <v>4580</v>
      </c>
      <c r="C1075" t="s">
        <v>4615</v>
      </c>
      <c r="D1075" t="s">
        <v>5023</v>
      </c>
      <c r="E1075" t="s">
        <v>100</v>
      </c>
      <c r="F1075" s="104">
        <v>0.91</v>
      </c>
      <c r="G1075" s="104">
        <v>0.91</v>
      </c>
      <c r="H1075" s="104">
        <v>0.91</v>
      </c>
    </row>
    <row r="1076" spans="1:8">
      <c r="A1076" t="s">
        <v>5077</v>
      </c>
      <c r="B1076" t="s">
        <v>4580</v>
      </c>
      <c r="C1076" t="s">
        <v>4606</v>
      </c>
      <c r="D1076" t="s">
        <v>5024</v>
      </c>
      <c r="E1076" t="s">
        <v>100</v>
      </c>
      <c r="F1076" s="104">
        <v>0.91</v>
      </c>
      <c r="G1076" s="104">
        <v>0.91</v>
      </c>
      <c r="H1076" s="104">
        <v>0.91</v>
      </c>
    </row>
    <row r="1077" spans="1:8">
      <c r="A1077" t="s">
        <v>5077</v>
      </c>
      <c r="B1077" t="s">
        <v>4663</v>
      </c>
      <c r="C1077" t="s">
        <v>4082</v>
      </c>
      <c r="D1077" t="s">
        <v>5014</v>
      </c>
      <c r="E1077" t="s">
        <v>100</v>
      </c>
      <c r="F1077"/>
      <c r="G1077"/>
      <c r="H1077"/>
    </row>
    <row r="1078" spans="1:8">
      <c r="A1078" t="s">
        <v>5077</v>
      </c>
      <c r="B1078" t="s">
        <v>4570</v>
      </c>
      <c r="C1078" t="s">
        <v>5059</v>
      </c>
      <c r="D1078" t="s">
        <v>5025</v>
      </c>
      <c r="E1078" t="s">
        <v>100</v>
      </c>
      <c r="F1078" s="104">
        <v>0.91</v>
      </c>
      <c r="G1078" s="104">
        <v>0.91</v>
      </c>
      <c r="H1078" s="104">
        <v>0.83</v>
      </c>
    </row>
    <row r="1079" spans="1:8">
      <c r="A1079" t="s">
        <v>5077</v>
      </c>
      <c r="B1079" t="s">
        <v>4570</v>
      </c>
      <c r="C1079" t="s">
        <v>4082</v>
      </c>
      <c r="D1079" t="s">
        <v>5026</v>
      </c>
      <c r="E1079" t="s">
        <v>100</v>
      </c>
      <c r="F1079" s="104">
        <v>0.83</v>
      </c>
      <c r="G1079" s="104">
        <v>0.83</v>
      </c>
      <c r="H1079"/>
    </row>
    <row r="1080" spans="1:8">
      <c r="A1080" t="s">
        <v>5077</v>
      </c>
      <c r="B1080" t="s">
        <v>4570</v>
      </c>
      <c r="C1080" t="s">
        <v>4930</v>
      </c>
      <c r="D1080" t="s">
        <v>5027</v>
      </c>
      <c r="E1080" t="s">
        <v>100</v>
      </c>
      <c r="F1080"/>
      <c r="G1080"/>
      <c r="H1080"/>
    </row>
    <row r="1081" spans="1:8">
      <c r="A1081" t="s">
        <v>5077</v>
      </c>
      <c r="B1081" t="s">
        <v>4570</v>
      </c>
      <c r="C1081" t="s">
        <v>4754</v>
      </c>
      <c r="D1081" t="s">
        <v>5028</v>
      </c>
      <c r="E1081" t="s">
        <v>100</v>
      </c>
      <c r="F1081"/>
      <c r="G1081"/>
      <c r="H1081"/>
    </row>
    <row r="1082" spans="1:8">
      <c r="A1082" t="s">
        <v>5077</v>
      </c>
      <c r="B1082" t="s">
        <v>4570</v>
      </c>
      <c r="C1082" t="s">
        <v>4883</v>
      </c>
      <c r="D1082" t="s">
        <v>5029</v>
      </c>
      <c r="E1082" t="s">
        <v>100</v>
      </c>
      <c r="F1082"/>
      <c r="G1082"/>
      <c r="H1082"/>
    </row>
    <row r="1083" spans="1:8">
      <c r="A1083" t="s">
        <v>5077</v>
      </c>
      <c r="B1083" t="s">
        <v>4570</v>
      </c>
      <c r="C1083" t="s">
        <v>4920</v>
      </c>
      <c r="D1083" t="s">
        <v>5030</v>
      </c>
      <c r="E1083" t="s">
        <v>100</v>
      </c>
      <c r="F1083"/>
      <c r="G1083"/>
      <c r="H1083"/>
    </row>
    <row r="1084" spans="1:8">
      <c r="A1084" t="s">
        <v>5077</v>
      </c>
      <c r="B1084" t="s">
        <v>4570</v>
      </c>
      <c r="C1084" t="s">
        <v>4937</v>
      </c>
      <c r="D1084" t="s">
        <v>5031</v>
      </c>
      <c r="E1084" t="s">
        <v>100</v>
      </c>
      <c r="F1084"/>
      <c r="G1084"/>
      <c r="H1084"/>
    </row>
    <row r="1085" spans="1:8">
      <c r="A1085" t="s">
        <v>5077</v>
      </c>
      <c r="B1085" t="s">
        <v>4717</v>
      </c>
      <c r="C1085" t="s">
        <v>5059</v>
      </c>
      <c r="D1085" t="s">
        <v>5032</v>
      </c>
      <c r="E1085" t="s">
        <v>100</v>
      </c>
      <c r="F1085" s="104">
        <v>0.77</v>
      </c>
      <c r="G1085" s="104">
        <v>0.77</v>
      </c>
      <c r="H1085" s="104">
        <v>0.77</v>
      </c>
    </row>
    <row r="1086" spans="1:8">
      <c r="A1086" t="s">
        <v>5077</v>
      </c>
      <c r="B1086" t="s">
        <v>4556</v>
      </c>
      <c r="C1086" t="s">
        <v>5059</v>
      </c>
      <c r="D1086" t="s">
        <v>5033</v>
      </c>
      <c r="E1086" t="s">
        <v>100</v>
      </c>
      <c r="F1086" s="104">
        <v>0.77</v>
      </c>
      <c r="G1086" s="104">
        <v>0.77</v>
      </c>
      <c r="H1086" s="104">
        <v>0.91</v>
      </c>
    </row>
    <row r="1087" spans="1:8">
      <c r="A1087" t="s">
        <v>5077</v>
      </c>
      <c r="B1087" t="s">
        <v>4089</v>
      </c>
      <c r="C1087" t="s">
        <v>4082</v>
      </c>
      <c r="D1087" t="s">
        <v>5034</v>
      </c>
      <c r="E1087" t="s">
        <v>100</v>
      </c>
      <c r="F1087" s="104">
        <v>0.91</v>
      </c>
      <c r="G1087" s="104">
        <v>0.91</v>
      </c>
      <c r="H1087"/>
    </row>
    <row r="1088" spans="1:8">
      <c r="A1088" t="s">
        <v>5077</v>
      </c>
      <c r="B1088" t="s">
        <v>4089</v>
      </c>
      <c r="C1088" t="s">
        <v>4549</v>
      </c>
      <c r="D1088" t="s">
        <v>5035</v>
      </c>
      <c r="E1088" t="s">
        <v>100</v>
      </c>
      <c r="F1088" s="104">
        <v>0.91</v>
      </c>
      <c r="G1088" s="104">
        <v>0.91</v>
      </c>
      <c r="H1088"/>
    </row>
    <row r="1089" spans="1:8">
      <c r="A1089" t="s">
        <v>5077</v>
      </c>
      <c r="B1089" t="s">
        <v>4089</v>
      </c>
      <c r="C1089" t="s">
        <v>4898</v>
      </c>
      <c r="D1089" t="s">
        <v>5036</v>
      </c>
      <c r="E1089" t="s">
        <v>100</v>
      </c>
      <c r="F1089"/>
      <c r="G1089"/>
      <c r="H1089"/>
    </row>
    <row r="1090" spans="1:8">
      <c r="A1090" t="s">
        <v>5077</v>
      </c>
      <c r="B1090" t="s">
        <v>4089</v>
      </c>
      <c r="C1090" t="s">
        <v>4095</v>
      </c>
      <c r="D1090" t="s">
        <v>5037</v>
      </c>
      <c r="E1090" t="s">
        <v>100</v>
      </c>
      <c r="F1090"/>
      <c r="G1090"/>
      <c r="H1090"/>
    </row>
    <row r="1091" spans="1:8">
      <c r="A1091" t="s">
        <v>5077</v>
      </c>
      <c r="B1091" t="s">
        <v>4562</v>
      </c>
      <c r="C1091" t="s">
        <v>4561</v>
      </c>
      <c r="D1091" t="s">
        <v>5038</v>
      </c>
      <c r="E1091" t="s">
        <v>100</v>
      </c>
      <c r="F1091" s="104">
        <v>0.4</v>
      </c>
      <c r="G1091" s="104">
        <v>0.4</v>
      </c>
      <c r="H1091" s="104">
        <v>0.77</v>
      </c>
    </row>
    <row r="1092" spans="1:8">
      <c r="A1092" t="s">
        <v>5077</v>
      </c>
      <c r="B1092" t="s">
        <v>4562</v>
      </c>
      <c r="C1092" t="s">
        <v>4817</v>
      </c>
      <c r="D1092" t="s">
        <v>5039</v>
      </c>
      <c r="E1092" t="s">
        <v>100</v>
      </c>
      <c r="F1092" s="104">
        <v>0.77</v>
      </c>
      <c r="G1092" s="104">
        <v>0.77</v>
      </c>
      <c r="H1092"/>
    </row>
    <row r="1093" spans="1:8">
      <c r="A1093" t="s">
        <v>5077</v>
      </c>
      <c r="B1093" t="s">
        <v>4562</v>
      </c>
      <c r="C1093" t="s">
        <v>4791</v>
      </c>
      <c r="D1093" t="s">
        <v>5040</v>
      </c>
      <c r="E1093" t="s">
        <v>100</v>
      </c>
      <c r="F1093"/>
      <c r="G1093"/>
      <c r="H1093"/>
    </row>
    <row r="1094" spans="1:8">
      <c r="A1094" t="s">
        <v>5075</v>
      </c>
      <c r="C1094" t="s">
        <v>4418</v>
      </c>
      <c r="D1094" t="s">
        <v>4989</v>
      </c>
      <c r="E1094" t="s">
        <v>76</v>
      </c>
      <c r="F1094"/>
      <c r="G1094"/>
      <c r="H1094"/>
    </row>
    <row r="1095" spans="1:8">
      <c r="A1095" t="s">
        <v>5075</v>
      </c>
      <c r="C1095" t="s">
        <v>4106</v>
      </c>
      <c r="D1095" t="s">
        <v>4990</v>
      </c>
      <c r="E1095" t="s">
        <v>76</v>
      </c>
      <c r="F1095" s="104">
        <v>1</v>
      </c>
      <c r="G1095" s="104">
        <v>1</v>
      </c>
      <c r="H1095" s="104">
        <v>1</v>
      </c>
    </row>
    <row r="1096" spans="1:8">
      <c r="A1096" t="s">
        <v>5075</v>
      </c>
      <c r="C1096" t="s">
        <v>4082</v>
      </c>
      <c r="D1096" t="s">
        <v>4991</v>
      </c>
      <c r="E1096" t="s">
        <v>76</v>
      </c>
      <c r="F1096" s="104">
        <v>1</v>
      </c>
      <c r="G1096" s="104">
        <v>1</v>
      </c>
      <c r="H1096" s="104">
        <v>1</v>
      </c>
    </row>
    <row r="1097" spans="1:8">
      <c r="A1097" t="s">
        <v>5075</v>
      </c>
      <c r="B1097" t="s">
        <v>4078</v>
      </c>
      <c r="C1097" t="s">
        <v>5057</v>
      </c>
      <c r="D1097" t="s">
        <v>4997</v>
      </c>
      <c r="E1097" t="s">
        <v>76</v>
      </c>
      <c r="F1097" s="104">
        <v>1</v>
      </c>
      <c r="G1097" s="104">
        <v>1</v>
      </c>
      <c r="H1097" s="104">
        <v>1</v>
      </c>
    </row>
    <row r="1098" spans="1:8">
      <c r="A1098" t="s">
        <v>5075</v>
      </c>
      <c r="B1098" t="s">
        <v>4078</v>
      </c>
      <c r="C1098" t="s">
        <v>4497</v>
      </c>
      <c r="D1098" t="s">
        <v>4998</v>
      </c>
      <c r="E1098" t="s">
        <v>76</v>
      </c>
      <c r="F1098" s="104">
        <v>1</v>
      </c>
      <c r="G1098" s="104">
        <v>1</v>
      </c>
      <c r="H1098" s="104">
        <v>1</v>
      </c>
    </row>
    <row r="1099" spans="1:8">
      <c r="A1099" t="s">
        <v>5075</v>
      </c>
      <c r="C1099" t="s">
        <v>4267</v>
      </c>
      <c r="D1099" t="s">
        <v>4992</v>
      </c>
      <c r="E1099" t="s">
        <v>76</v>
      </c>
      <c r="F1099" s="104">
        <v>1</v>
      </c>
      <c r="G1099" s="104">
        <v>1</v>
      </c>
      <c r="H1099"/>
    </row>
    <row r="1100" spans="1:8">
      <c r="A1100" t="s">
        <v>5075</v>
      </c>
      <c r="C1100" t="s">
        <v>5058</v>
      </c>
      <c r="D1100" t="s">
        <v>5076</v>
      </c>
      <c r="E1100" t="s">
        <v>76</v>
      </c>
      <c r="F1100"/>
      <c r="G1100"/>
      <c r="H1100"/>
    </row>
    <row r="1101" spans="1:8">
      <c r="A1101" t="s">
        <v>5075</v>
      </c>
      <c r="C1101" t="s">
        <v>4113</v>
      </c>
      <c r="D1101" t="s">
        <v>4994</v>
      </c>
      <c r="E1101" t="s">
        <v>76</v>
      </c>
      <c r="F1101" s="104">
        <v>1</v>
      </c>
      <c r="G1101" s="104">
        <v>1</v>
      </c>
      <c r="H1101" s="104">
        <v>1</v>
      </c>
    </row>
    <row r="1102" spans="1:8">
      <c r="A1102" t="s">
        <v>5075</v>
      </c>
      <c r="C1102" t="s">
        <v>4333</v>
      </c>
      <c r="D1102" t="s">
        <v>4995</v>
      </c>
      <c r="E1102" t="s">
        <v>76</v>
      </c>
      <c r="F1102" s="104">
        <v>1</v>
      </c>
      <c r="G1102" s="104">
        <v>1</v>
      </c>
      <c r="H1102" s="104">
        <v>1</v>
      </c>
    </row>
    <row r="1103" spans="1:8">
      <c r="A1103" t="s">
        <v>5075</v>
      </c>
      <c r="C1103" t="s">
        <v>4095</v>
      </c>
      <c r="D1103" t="s">
        <v>4996</v>
      </c>
      <c r="E1103" t="s">
        <v>76</v>
      </c>
      <c r="F1103" s="104">
        <v>1</v>
      </c>
      <c r="G1103" s="104">
        <v>1</v>
      </c>
      <c r="H1103"/>
    </row>
    <row r="1104" spans="1:8">
      <c r="A1104" t="s">
        <v>5075</v>
      </c>
      <c r="B1104" t="s">
        <v>4304</v>
      </c>
      <c r="C1104" t="s">
        <v>4106</v>
      </c>
      <c r="D1104" t="s">
        <v>4999</v>
      </c>
      <c r="E1104" t="s">
        <v>76</v>
      </c>
      <c r="F1104" s="104">
        <v>1</v>
      </c>
      <c r="G1104" s="104">
        <v>1</v>
      </c>
      <c r="H1104" s="104">
        <v>1</v>
      </c>
    </row>
    <row r="1105" spans="1:8">
      <c r="A1105" t="s">
        <v>5075</v>
      </c>
      <c r="B1105" t="s">
        <v>4304</v>
      </c>
      <c r="C1105" t="s">
        <v>4082</v>
      </c>
      <c r="D1105" t="s">
        <v>5000</v>
      </c>
      <c r="E1105" t="s">
        <v>76</v>
      </c>
      <c r="F1105" s="104">
        <v>1</v>
      </c>
      <c r="G1105" s="104">
        <v>1</v>
      </c>
      <c r="H1105" s="104">
        <v>1</v>
      </c>
    </row>
    <row r="1106" spans="1:8">
      <c r="A1106" t="s">
        <v>5075</v>
      </c>
      <c r="B1106" t="s">
        <v>4304</v>
      </c>
      <c r="C1106" t="s">
        <v>4428</v>
      </c>
      <c r="D1106" t="s">
        <v>5001</v>
      </c>
      <c r="E1106" t="s">
        <v>76</v>
      </c>
      <c r="F1106" s="104">
        <v>1</v>
      </c>
      <c r="G1106" s="104">
        <v>1</v>
      </c>
      <c r="H1106"/>
    </row>
    <row r="1107" spans="1:8">
      <c r="A1107" t="s">
        <v>5075</v>
      </c>
      <c r="B1107" t="s">
        <v>4304</v>
      </c>
      <c r="C1107" t="s">
        <v>4387</v>
      </c>
      <c r="D1107" t="s">
        <v>5002</v>
      </c>
      <c r="E1107" t="s">
        <v>76</v>
      </c>
      <c r="F1107" s="104">
        <v>1</v>
      </c>
      <c r="G1107" s="104">
        <v>1</v>
      </c>
      <c r="H1107"/>
    </row>
    <row r="1108" spans="1:8">
      <c r="A1108" t="s">
        <v>5075</v>
      </c>
      <c r="B1108" t="s">
        <v>4304</v>
      </c>
      <c r="C1108" t="s">
        <v>4338</v>
      </c>
      <c r="D1108" t="s">
        <v>5003</v>
      </c>
      <c r="E1108" t="s">
        <v>76</v>
      </c>
      <c r="F1108" s="104">
        <v>1</v>
      </c>
      <c r="G1108" s="104">
        <v>1</v>
      </c>
      <c r="H1108" s="104">
        <v>1</v>
      </c>
    </row>
    <row r="1109" spans="1:8">
      <c r="A1109" t="s">
        <v>5075</v>
      </c>
      <c r="B1109" t="s">
        <v>4304</v>
      </c>
      <c r="C1109" t="s">
        <v>4113</v>
      </c>
      <c r="D1109" t="s">
        <v>5004</v>
      </c>
      <c r="E1109" t="s">
        <v>76</v>
      </c>
      <c r="F1109" s="104">
        <v>1</v>
      </c>
      <c r="G1109" s="104">
        <v>1</v>
      </c>
      <c r="H1109" s="104">
        <v>1</v>
      </c>
    </row>
    <row r="1110" spans="1:8">
      <c r="A1110" t="s">
        <v>5075</v>
      </c>
      <c r="B1110" t="s">
        <v>4304</v>
      </c>
      <c r="C1110" t="s">
        <v>4312</v>
      </c>
      <c r="D1110" t="s">
        <v>5005</v>
      </c>
      <c r="E1110" t="s">
        <v>76</v>
      </c>
      <c r="F1110" s="104">
        <v>1</v>
      </c>
      <c r="G1110" s="104">
        <v>1</v>
      </c>
      <c r="H1110" s="104">
        <v>1</v>
      </c>
    </row>
    <row r="1111" spans="1:8">
      <c r="A1111" t="s">
        <v>5075</v>
      </c>
      <c r="B1111" t="s">
        <v>4304</v>
      </c>
      <c r="C1111" t="s">
        <v>4361</v>
      </c>
      <c r="D1111" t="s">
        <v>5006</v>
      </c>
      <c r="E1111" t="s">
        <v>76</v>
      </c>
      <c r="F1111" s="104">
        <v>1</v>
      </c>
      <c r="G1111" s="104">
        <v>1</v>
      </c>
      <c r="H1111"/>
    </row>
    <row r="1112" spans="1:8">
      <c r="A1112" t="s">
        <v>5075</v>
      </c>
      <c r="B1112" t="s">
        <v>4304</v>
      </c>
      <c r="C1112" t="s">
        <v>4459</v>
      </c>
      <c r="D1112" t="s">
        <v>5007</v>
      </c>
      <c r="E1112" t="s">
        <v>76</v>
      </c>
      <c r="F1112" s="104">
        <v>1</v>
      </c>
      <c r="G1112" s="104">
        <v>1</v>
      </c>
      <c r="H1112" s="104">
        <v>1</v>
      </c>
    </row>
    <row r="1113" spans="1:8">
      <c r="A1113" t="s">
        <v>5075</v>
      </c>
      <c r="B1113" t="s">
        <v>4304</v>
      </c>
      <c r="C1113" t="s">
        <v>4095</v>
      </c>
      <c r="D1113" t="s">
        <v>5008</v>
      </c>
      <c r="E1113" t="s">
        <v>76</v>
      </c>
      <c r="F1113" s="104">
        <v>1</v>
      </c>
      <c r="G1113" s="104">
        <v>1</v>
      </c>
      <c r="H1113" s="104">
        <v>1</v>
      </c>
    </row>
    <row r="1114" spans="1:8">
      <c r="A1114" t="s">
        <v>5075</v>
      </c>
      <c r="B1114" t="s">
        <v>4304</v>
      </c>
      <c r="C1114" t="s">
        <v>4317</v>
      </c>
      <c r="D1114" t="s">
        <v>5009</v>
      </c>
      <c r="E1114" t="s">
        <v>76</v>
      </c>
      <c r="F1114" s="104">
        <v>1</v>
      </c>
      <c r="G1114" s="104">
        <v>1</v>
      </c>
      <c r="H1114"/>
    </row>
    <row r="1115" spans="1:8">
      <c r="A1115" t="s">
        <v>5077</v>
      </c>
      <c r="B1115" t="s">
        <v>4523</v>
      </c>
      <c r="C1115" t="s">
        <v>5059</v>
      </c>
      <c r="D1115" t="s">
        <v>5011</v>
      </c>
      <c r="E1115" t="s">
        <v>76</v>
      </c>
      <c r="F1115" s="104">
        <v>0.91</v>
      </c>
      <c r="G1115" s="104">
        <v>0.91</v>
      </c>
      <c r="H1115" s="104">
        <v>0.77</v>
      </c>
    </row>
    <row r="1116" spans="1:8">
      <c r="A1116" t="s">
        <v>5077</v>
      </c>
      <c r="B1116" t="s">
        <v>4523</v>
      </c>
      <c r="C1116" t="s">
        <v>4418</v>
      </c>
      <c r="D1116" t="s">
        <v>5010</v>
      </c>
      <c r="E1116" t="s">
        <v>76</v>
      </c>
      <c r="F1116" s="104">
        <v>0.77</v>
      </c>
      <c r="G1116" s="104">
        <v>0.77</v>
      </c>
      <c r="H1116" s="104">
        <v>0.77</v>
      </c>
    </row>
    <row r="1117" spans="1:8">
      <c r="A1117" t="s">
        <v>5077</v>
      </c>
      <c r="B1117" t="s">
        <v>4523</v>
      </c>
      <c r="C1117" t="s">
        <v>4771</v>
      </c>
      <c r="D1117" t="s">
        <v>5012</v>
      </c>
      <c r="E1117" t="s">
        <v>76</v>
      </c>
      <c r="F1117"/>
      <c r="G1117"/>
      <c r="H1117"/>
    </row>
    <row r="1118" spans="1:8">
      <c r="A1118" t="s">
        <v>5077</v>
      </c>
      <c r="B1118" t="s">
        <v>4523</v>
      </c>
      <c r="C1118" t="s">
        <v>4696</v>
      </c>
      <c r="D1118" t="s">
        <v>5015</v>
      </c>
      <c r="E1118" t="s">
        <v>76</v>
      </c>
      <c r="F1118" s="104">
        <v>0.77</v>
      </c>
      <c r="G1118" s="104">
        <v>0.77</v>
      </c>
      <c r="H1118" s="104">
        <v>0.85</v>
      </c>
    </row>
    <row r="1119" spans="1:8">
      <c r="A1119" t="s">
        <v>5077</v>
      </c>
      <c r="B1119" t="s">
        <v>4523</v>
      </c>
      <c r="C1119" t="s">
        <v>4766</v>
      </c>
      <c r="D1119" t="s">
        <v>5016</v>
      </c>
      <c r="E1119" t="s">
        <v>76</v>
      </c>
      <c r="F1119" s="104">
        <v>0.85</v>
      </c>
      <c r="G1119" s="104">
        <v>0.85</v>
      </c>
      <c r="H1119" s="104">
        <v>0.77</v>
      </c>
    </row>
    <row r="1120" spans="1:8">
      <c r="A1120" t="s">
        <v>5077</v>
      </c>
      <c r="B1120" t="s">
        <v>4523</v>
      </c>
      <c r="C1120" t="s">
        <v>4712</v>
      </c>
      <c r="D1120" t="s">
        <v>5017</v>
      </c>
      <c r="E1120" t="s">
        <v>76</v>
      </c>
      <c r="F1120" s="104">
        <v>0.77</v>
      </c>
      <c r="G1120" s="104">
        <v>0.77</v>
      </c>
      <c r="H1120" s="104">
        <v>0.77</v>
      </c>
    </row>
    <row r="1121" spans="1:8">
      <c r="A1121" t="s">
        <v>5077</v>
      </c>
      <c r="B1121" t="s">
        <v>4523</v>
      </c>
      <c r="C1121" t="s">
        <v>5061</v>
      </c>
      <c r="D1121" t="s">
        <v>5018</v>
      </c>
      <c r="E1121" t="s">
        <v>76</v>
      </c>
      <c r="F1121" s="104">
        <v>0.77</v>
      </c>
      <c r="G1121" s="104">
        <v>0.77</v>
      </c>
      <c r="H1121" s="104">
        <v>0.91</v>
      </c>
    </row>
    <row r="1122" spans="1:8">
      <c r="A1122" t="s">
        <v>5077</v>
      </c>
      <c r="B1122" t="s">
        <v>4529</v>
      </c>
      <c r="C1122" t="s">
        <v>4082</v>
      </c>
      <c r="D1122" t="s">
        <v>5013</v>
      </c>
      <c r="E1122" t="s">
        <v>76</v>
      </c>
      <c r="F1122"/>
      <c r="G1122"/>
      <c r="H1122"/>
    </row>
    <row r="1123" spans="1:8">
      <c r="A1123" t="s">
        <v>5077</v>
      </c>
      <c r="B1123" t="s">
        <v>4580</v>
      </c>
      <c r="C1123" t="s">
        <v>4622</v>
      </c>
      <c r="D1123" t="s">
        <v>5019</v>
      </c>
      <c r="E1123" t="s">
        <v>76</v>
      </c>
      <c r="F1123" s="104">
        <v>0.91</v>
      </c>
      <c r="G1123" s="104">
        <v>0.91</v>
      </c>
      <c r="H1123" s="104">
        <v>0.91</v>
      </c>
    </row>
    <row r="1124" spans="1:8">
      <c r="A1124" t="s">
        <v>5077</v>
      </c>
      <c r="B1124" t="s">
        <v>4580</v>
      </c>
      <c r="C1124" t="s">
        <v>4589</v>
      </c>
      <c r="D1124" t="s">
        <v>5020</v>
      </c>
      <c r="E1124" t="s">
        <v>76</v>
      </c>
      <c r="F1124" s="104">
        <v>0.91</v>
      </c>
      <c r="G1124" s="104">
        <v>0.91</v>
      </c>
      <c r="H1124" s="104">
        <v>0.91</v>
      </c>
    </row>
    <row r="1125" spans="1:8">
      <c r="A1125" t="s">
        <v>5077</v>
      </c>
      <c r="B1125" t="s">
        <v>4580</v>
      </c>
      <c r="C1125" t="s">
        <v>4082</v>
      </c>
      <c r="D1125" t="s">
        <v>5021</v>
      </c>
      <c r="E1125" t="s">
        <v>76</v>
      </c>
      <c r="F1125" s="104">
        <v>0.91</v>
      </c>
      <c r="G1125" s="104">
        <v>0.91</v>
      </c>
      <c r="H1125" s="104">
        <v>0.91</v>
      </c>
    </row>
    <row r="1126" spans="1:8">
      <c r="A1126" t="s">
        <v>5077</v>
      </c>
      <c r="B1126" t="s">
        <v>4580</v>
      </c>
      <c r="C1126" t="s">
        <v>4595</v>
      </c>
      <c r="D1126" t="s">
        <v>5022</v>
      </c>
      <c r="E1126" t="s">
        <v>76</v>
      </c>
      <c r="F1126" s="104">
        <v>0.91</v>
      </c>
      <c r="G1126" s="104">
        <v>0.91</v>
      </c>
      <c r="H1126" s="104">
        <v>0.91</v>
      </c>
    </row>
    <row r="1127" spans="1:8">
      <c r="A1127" t="s">
        <v>5077</v>
      </c>
      <c r="B1127" t="s">
        <v>4580</v>
      </c>
      <c r="C1127" t="s">
        <v>4615</v>
      </c>
      <c r="D1127" t="s">
        <v>5023</v>
      </c>
      <c r="E1127" t="s">
        <v>76</v>
      </c>
      <c r="F1127" s="104">
        <v>0.91</v>
      </c>
      <c r="G1127" s="104">
        <v>0.91</v>
      </c>
      <c r="H1127" s="104">
        <v>0.91</v>
      </c>
    </row>
    <row r="1128" spans="1:8">
      <c r="A1128" t="s">
        <v>5077</v>
      </c>
      <c r="B1128" t="s">
        <v>4580</v>
      </c>
      <c r="C1128" t="s">
        <v>4606</v>
      </c>
      <c r="D1128" t="s">
        <v>5024</v>
      </c>
      <c r="E1128" t="s">
        <v>76</v>
      </c>
      <c r="F1128" s="104">
        <v>0.91</v>
      </c>
      <c r="G1128" s="104">
        <v>0.91</v>
      </c>
      <c r="H1128" s="104">
        <v>0.91</v>
      </c>
    </row>
    <row r="1129" spans="1:8">
      <c r="A1129" t="s">
        <v>5077</v>
      </c>
      <c r="B1129" t="s">
        <v>4663</v>
      </c>
      <c r="C1129" t="s">
        <v>4082</v>
      </c>
      <c r="D1129" t="s">
        <v>5014</v>
      </c>
      <c r="E1129" t="s">
        <v>76</v>
      </c>
      <c r="F1129"/>
      <c r="G1129"/>
      <c r="H1129"/>
    </row>
    <row r="1130" spans="1:8">
      <c r="A1130" t="s">
        <v>5077</v>
      </c>
      <c r="B1130" t="s">
        <v>4570</v>
      </c>
      <c r="C1130" t="s">
        <v>5059</v>
      </c>
      <c r="D1130" t="s">
        <v>5025</v>
      </c>
      <c r="E1130" t="s">
        <v>76</v>
      </c>
      <c r="F1130" s="104">
        <v>0.91</v>
      </c>
      <c r="G1130" s="104">
        <v>0.91</v>
      </c>
      <c r="H1130" s="104">
        <v>0.83</v>
      </c>
    </row>
    <row r="1131" spans="1:8">
      <c r="A1131" t="s">
        <v>5077</v>
      </c>
      <c r="B1131" t="s">
        <v>4570</v>
      </c>
      <c r="C1131" t="s">
        <v>4082</v>
      </c>
      <c r="D1131" t="s">
        <v>5026</v>
      </c>
      <c r="E1131" t="s">
        <v>76</v>
      </c>
      <c r="F1131" s="104">
        <v>0.83</v>
      </c>
      <c r="G1131" s="104">
        <v>0.83</v>
      </c>
      <c r="H1131"/>
    </row>
    <row r="1132" spans="1:8">
      <c r="A1132" t="s">
        <v>5077</v>
      </c>
      <c r="B1132" t="s">
        <v>4570</v>
      </c>
      <c r="C1132" t="s">
        <v>4930</v>
      </c>
      <c r="D1132" t="s">
        <v>5027</v>
      </c>
      <c r="E1132" t="s">
        <v>76</v>
      </c>
      <c r="F1132"/>
      <c r="G1132"/>
      <c r="H1132"/>
    </row>
    <row r="1133" spans="1:8">
      <c r="A1133" t="s">
        <v>5077</v>
      </c>
      <c r="B1133" t="s">
        <v>4570</v>
      </c>
      <c r="C1133" t="s">
        <v>4754</v>
      </c>
      <c r="D1133" t="s">
        <v>5028</v>
      </c>
      <c r="E1133" t="s">
        <v>76</v>
      </c>
      <c r="F1133"/>
      <c r="G1133"/>
      <c r="H1133"/>
    </row>
    <row r="1134" spans="1:8">
      <c r="A1134" t="s">
        <v>5077</v>
      </c>
      <c r="B1134" t="s">
        <v>4570</v>
      </c>
      <c r="C1134" t="s">
        <v>4883</v>
      </c>
      <c r="D1134" t="s">
        <v>5029</v>
      </c>
      <c r="E1134" t="s">
        <v>76</v>
      </c>
      <c r="F1134"/>
      <c r="G1134"/>
      <c r="H1134"/>
    </row>
    <row r="1135" spans="1:8">
      <c r="A1135" t="s">
        <v>5077</v>
      </c>
      <c r="B1135" t="s">
        <v>4570</v>
      </c>
      <c r="C1135" t="s">
        <v>4920</v>
      </c>
      <c r="D1135" t="s">
        <v>5030</v>
      </c>
      <c r="E1135" t="s">
        <v>76</v>
      </c>
      <c r="F1135"/>
      <c r="G1135"/>
      <c r="H1135"/>
    </row>
    <row r="1136" spans="1:8">
      <c r="A1136" t="s">
        <v>5077</v>
      </c>
      <c r="B1136" t="s">
        <v>4570</v>
      </c>
      <c r="C1136" t="s">
        <v>4937</v>
      </c>
      <c r="D1136" t="s">
        <v>5031</v>
      </c>
      <c r="E1136" t="s">
        <v>76</v>
      </c>
      <c r="F1136"/>
      <c r="G1136"/>
      <c r="H1136"/>
    </row>
    <row r="1137" spans="1:8">
      <c r="A1137" t="s">
        <v>5077</v>
      </c>
      <c r="B1137" t="s">
        <v>4717</v>
      </c>
      <c r="C1137" t="s">
        <v>5059</v>
      </c>
      <c r="D1137" t="s">
        <v>5032</v>
      </c>
      <c r="E1137" t="s">
        <v>76</v>
      </c>
      <c r="F1137" s="104">
        <v>0.77</v>
      </c>
      <c r="G1137" s="104">
        <v>0.77</v>
      </c>
      <c r="H1137" s="104">
        <v>0.77</v>
      </c>
    </row>
    <row r="1138" spans="1:8">
      <c r="A1138" t="s">
        <v>5077</v>
      </c>
      <c r="B1138" t="s">
        <v>4556</v>
      </c>
      <c r="C1138" t="s">
        <v>5059</v>
      </c>
      <c r="D1138" t="s">
        <v>5033</v>
      </c>
      <c r="E1138" t="s">
        <v>76</v>
      </c>
      <c r="F1138" s="104">
        <v>0.77</v>
      </c>
      <c r="G1138" s="104">
        <v>0.77</v>
      </c>
      <c r="H1138" s="104">
        <v>0.91</v>
      </c>
    </row>
    <row r="1139" spans="1:8">
      <c r="A1139" t="s">
        <v>5077</v>
      </c>
      <c r="B1139" t="s">
        <v>4089</v>
      </c>
      <c r="C1139" t="s">
        <v>4082</v>
      </c>
      <c r="D1139" t="s">
        <v>5034</v>
      </c>
      <c r="E1139" t="s">
        <v>76</v>
      </c>
      <c r="F1139" s="104">
        <v>0.91</v>
      </c>
      <c r="G1139" s="104">
        <v>0.91</v>
      </c>
      <c r="H1139"/>
    </row>
    <row r="1140" spans="1:8">
      <c r="A1140" t="s">
        <v>5077</v>
      </c>
      <c r="B1140" t="s">
        <v>4089</v>
      </c>
      <c r="C1140" t="s">
        <v>4549</v>
      </c>
      <c r="D1140" t="s">
        <v>5035</v>
      </c>
      <c r="E1140" t="s">
        <v>76</v>
      </c>
      <c r="F1140" s="104">
        <v>0.91</v>
      </c>
      <c r="G1140" s="104">
        <v>0.91</v>
      </c>
      <c r="H1140"/>
    </row>
    <row r="1141" spans="1:8">
      <c r="A1141" t="s">
        <v>5077</v>
      </c>
      <c r="B1141" t="s">
        <v>4089</v>
      </c>
      <c r="C1141" t="s">
        <v>4898</v>
      </c>
      <c r="D1141" t="s">
        <v>5036</v>
      </c>
      <c r="E1141" t="s">
        <v>76</v>
      </c>
      <c r="F1141"/>
      <c r="G1141"/>
      <c r="H1141"/>
    </row>
    <row r="1142" spans="1:8">
      <c r="A1142" t="s">
        <v>5077</v>
      </c>
      <c r="B1142" t="s">
        <v>4089</v>
      </c>
      <c r="C1142" t="s">
        <v>4095</v>
      </c>
      <c r="D1142" t="s">
        <v>5037</v>
      </c>
      <c r="E1142" t="s">
        <v>76</v>
      </c>
      <c r="F1142"/>
      <c r="G1142"/>
      <c r="H1142"/>
    </row>
    <row r="1143" spans="1:8">
      <c r="A1143" t="s">
        <v>5077</v>
      </c>
      <c r="B1143" t="s">
        <v>4562</v>
      </c>
      <c r="C1143" t="s">
        <v>4561</v>
      </c>
      <c r="D1143" t="s">
        <v>5038</v>
      </c>
      <c r="E1143" t="s">
        <v>76</v>
      </c>
      <c r="F1143" s="104">
        <v>0.4</v>
      </c>
      <c r="G1143" s="104">
        <v>0.4</v>
      </c>
      <c r="H1143" s="104">
        <v>0.77</v>
      </c>
    </row>
    <row r="1144" spans="1:8">
      <c r="A1144" t="s">
        <v>5077</v>
      </c>
      <c r="B1144" t="s">
        <v>4562</v>
      </c>
      <c r="C1144" t="s">
        <v>4817</v>
      </c>
      <c r="D1144" t="s">
        <v>5039</v>
      </c>
      <c r="E1144" t="s">
        <v>76</v>
      </c>
      <c r="F1144" s="104">
        <v>0.77</v>
      </c>
      <c r="G1144" s="104">
        <v>0.77</v>
      </c>
      <c r="H1144"/>
    </row>
    <row r="1145" spans="1:8">
      <c r="A1145" t="s">
        <v>5077</v>
      </c>
      <c r="B1145" t="s">
        <v>4562</v>
      </c>
      <c r="C1145" t="s">
        <v>4791</v>
      </c>
      <c r="D1145" t="s">
        <v>5040</v>
      </c>
      <c r="E1145" t="s">
        <v>76</v>
      </c>
      <c r="F1145"/>
      <c r="G1145"/>
      <c r="H1145"/>
    </row>
    <row r="1146" spans="1:8">
      <c r="A1146" t="s">
        <v>5075</v>
      </c>
      <c r="C1146" t="s">
        <v>4418</v>
      </c>
      <c r="D1146" t="s">
        <v>4989</v>
      </c>
      <c r="E1146" t="s">
        <v>77</v>
      </c>
      <c r="F1146"/>
      <c r="G1146"/>
      <c r="H1146"/>
    </row>
    <row r="1147" spans="1:8">
      <c r="A1147" t="s">
        <v>5075</v>
      </c>
      <c r="C1147" t="s">
        <v>4106</v>
      </c>
      <c r="D1147" t="s">
        <v>4990</v>
      </c>
      <c r="E1147" t="s">
        <v>77</v>
      </c>
      <c r="F1147" s="104">
        <v>1</v>
      </c>
      <c r="G1147" s="104">
        <v>1</v>
      </c>
      <c r="H1147" s="104">
        <v>1</v>
      </c>
    </row>
    <row r="1148" spans="1:8">
      <c r="A1148" t="s">
        <v>5075</v>
      </c>
      <c r="C1148" t="s">
        <v>4082</v>
      </c>
      <c r="D1148" t="s">
        <v>4991</v>
      </c>
      <c r="E1148" t="s">
        <v>77</v>
      </c>
      <c r="F1148" s="104">
        <v>1</v>
      </c>
      <c r="G1148" s="104">
        <v>1</v>
      </c>
      <c r="H1148" s="104">
        <v>1</v>
      </c>
    </row>
    <row r="1149" spans="1:8">
      <c r="A1149" t="s">
        <v>5075</v>
      </c>
      <c r="B1149" t="s">
        <v>4078</v>
      </c>
      <c r="C1149" t="s">
        <v>5057</v>
      </c>
      <c r="D1149" t="s">
        <v>4997</v>
      </c>
      <c r="E1149" t="s">
        <v>77</v>
      </c>
      <c r="F1149" s="104">
        <v>1</v>
      </c>
      <c r="G1149" s="104">
        <v>1</v>
      </c>
      <c r="H1149" s="104">
        <v>1</v>
      </c>
    </row>
    <row r="1150" spans="1:8">
      <c r="A1150" t="s">
        <v>5075</v>
      </c>
      <c r="B1150" t="s">
        <v>4078</v>
      </c>
      <c r="C1150" t="s">
        <v>4497</v>
      </c>
      <c r="D1150" t="s">
        <v>4998</v>
      </c>
      <c r="E1150" t="s">
        <v>77</v>
      </c>
      <c r="F1150" s="104">
        <v>1</v>
      </c>
      <c r="G1150" s="104">
        <v>1</v>
      </c>
      <c r="H1150" s="104">
        <v>1</v>
      </c>
    </row>
    <row r="1151" spans="1:8">
      <c r="A1151" t="s">
        <v>5075</v>
      </c>
      <c r="C1151" t="s">
        <v>4267</v>
      </c>
      <c r="D1151" t="s">
        <v>4992</v>
      </c>
      <c r="E1151" t="s">
        <v>77</v>
      </c>
      <c r="F1151" s="104">
        <v>1</v>
      </c>
      <c r="G1151" s="104">
        <v>1</v>
      </c>
      <c r="H1151"/>
    </row>
    <row r="1152" spans="1:8">
      <c r="A1152" t="s">
        <v>5075</v>
      </c>
      <c r="C1152" t="s">
        <v>5058</v>
      </c>
      <c r="D1152" t="s">
        <v>5076</v>
      </c>
      <c r="E1152" t="s">
        <v>77</v>
      </c>
      <c r="F1152"/>
      <c r="G1152"/>
      <c r="H1152"/>
    </row>
    <row r="1153" spans="1:8">
      <c r="A1153" t="s">
        <v>5075</v>
      </c>
      <c r="C1153" t="s">
        <v>4113</v>
      </c>
      <c r="D1153" t="s">
        <v>4994</v>
      </c>
      <c r="E1153" t="s">
        <v>77</v>
      </c>
      <c r="F1153" s="104">
        <v>1</v>
      </c>
      <c r="G1153" s="104">
        <v>1</v>
      </c>
      <c r="H1153" s="104">
        <v>1</v>
      </c>
    </row>
    <row r="1154" spans="1:8">
      <c r="A1154" t="s">
        <v>5075</v>
      </c>
      <c r="C1154" t="s">
        <v>4333</v>
      </c>
      <c r="D1154" t="s">
        <v>4995</v>
      </c>
      <c r="E1154" t="s">
        <v>77</v>
      </c>
      <c r="F1154" s="104">
        <v>1</v>
      </c>
      <c r="G1154" s="104">
        <v>1</v>
      </c>
      <c r="H1154" s="104">
        <v>1</v>
      </c>
    </row>
    <row r="1155" spans="1:8">
      <c r="A1155" t="s">
        <v>5075</v>
      </c>
      <c r="C1155" t="s">
        <v>4095</v>
      </c>
      <c r="D1155" t="s">
        <v>4996</v>
      </c>
      <c r="E1155" t="s">
        <v>77</v>
      </c>
      <c r="F1155" s="104">
        <v>1</v>
      </c>
      <c r="G1155" s="104">
        <v>1</v>
      </c>
      <c r="H1155"/>
    </row>
    <row r="1156" spans="1:8">
      <c r="A1156" t="s">
        <v>5075</v>
      </c>
      <c r="B1156" t="s">
        <v>4304</v>
      </c>
      <c r="C1156" t="s">
        <v>4106</v>
      </c>
      <c r="D1156" t="s">
        <v>4999</v>
      </c>
      <c r="E1156" t="s">
        <v>77</v>
      </c>
      <c r="F1156" s="104">
        <v>1</v>
      </c>
      <c r="G1156" s="104">
        <v>1</v>
      </c>
      <c r="H1156" s="104">
        <v>1</v>
      </c>
    </row>
    <row r="1157" spans="1:8">
      <c r="A1157" t="s">
        <v>5075</v>
      </c>
      <c r="B1157" t="s">
        <v>4304</v>
      </c>
      <c r="C1157" t="s">
        <v>4082</v>
      </c>
      <c r="D1157" t="s">
        <v>5000</v>
      </c>
      <c r="E1157" t="s">
        <v>77</v>
      </c>
      <c r="F1157" s="104">
        <v>1</v>
      </c>
      <c r="G1157" s="104">
        <v>1</v>
      </c>
      <c r="H1157" s="104">
        <v>1</v>
      </c>
    </row>
    <row r="1158" spans="1:8">
      <c r="A1158" t="s">
        <v>5075</v>
      </c>
      <c r="B1158" t="s">
        <v>4304</v>
      </c>
      <c r="C1158" t="s">
        <v>4428</v>
      </c>
      <c r="D1158" t="s">
        <v>5001</v>
      </c>
      <c r="E1158" t="s">
        <v>77</v>
      </c>
      <c r="F1158" s="104">
        <v>1</v>
      </c>
      <c r="G1158" s="104">
        <v>1</v>
      </c>
      <c r="H1158"/>
    </row>
    <row r="1159" spans="1:8">
      <c r="A1159" t="s">
        <v>5075</v>
      </c>
      <c r="B1159" t="s">
        <v>4304</v>
      </c>
      <c r="C1159" t="s">
        <v>4387</v>
      </c>
      <c r="D1159" t="s">
        <v>5002</v>
      </c>
      <c r="E1159" t="s">
        <v>77</v>
      </c>
      <c r="F1159" s="104">
        <v>1</v>
      </c>
      <c r="G1159" s="104">
        <v>1</v>
      </c>
      <c r="H1159"/>
    </row>
    <row r="1160" spans="1:8">
      <c r="A1160" t="s">
        <v>5075</v>
      </c>
      <c r="B1160" t="s">
        <v>4304</v>
      </c>
      <c r="C1160" t="s">
        <v>4338</v>
      </c>
      <c r="D1160" t="s">
        <v>5003</v>
      </c>
      <c r="E1160" t="s">
        <v>77</v>
      </c>
      <c r="F1160" s="104">
        <v>1</v>
      </c>
      <c r="G1160" s="104">
        <v>1</v>
      </c>
      <c r="H1160" s="104">
        <v>1</v>
      </c>
    </row>
    <row r="1161" spans="1:8">
      <c r="A1161" t="s">
        <v>5075</v>
      </c>
      <c r="B1161" t="s">
        <v>4304</v>
      </c>
      <c r="C1161" t="s">
        <v>4113</v>
      </c>
      <c r="D1161" t="s">
        <v>5004</v>
      </c>
      <c r="E1161" t="s">
        <v>77</v>
      </c>
      <c r="F1161" s="104">
        <v>1</v>
      </c>
      <c r="G1161" s="104">
        <v>1</v>
      </c>
      <c r="H1161" s="104">
        <v>1</v>
      </c>
    </row>
    <row r="1162" spans="1:8">
      <c r="A1162" t="s">
        <v>5075</v>
      </c>
      <c r="B1162" t="s">
        <v>4304</v>
      </c>
      <c r="C1162" t="s">
        <v>4312</v>
      </c>
      <c r="D1162" t="s">
        <v>5005</v>
      </c>
      <c r="E1162" t="s">
        <v>77</v>
      </c>
      <c r="F1162" s="104">
        <v>1</v>
      </c>
      <c r="G1162" s="104">
        <v>1</v>
      </c>
      <c r="H1162" s="104">
        <v>1</v>
      </c>
    </row>
    <row r="1163" spans="1:8">
      <c r="A1163" t="s">
        <v>5075</v>
      </c>
      <c r="B1163" t="s">
        <v>4304</v>
      </c>
      <c r="C1163" t="s">
        <v>4361</v>
      </c>
      <c r="D1163" t="s">
        <v>5006</v>
      </c>
      <c r="E1163" t="s">
        <v>77</v>
      </c>
      <c r="F1163" s="104">
        <v>1</v>
      </c>
      <c r="G1163" s="104">
        <v>1</v>
      </c>
      <c r="H1163"/>
    </row>
    <row r="1164" spans="1:8">
      <c r="A1164" t="s">
        <v>5075</v>
      </c>
      <c r="B1164" t="s">
        <v>4304</v>
      </c>
      <c r="C1164" t="s">
        <v>4459</v>
      </c>
      <c r="D1164" t="s">
        <v>5007</v>
      </c>
      <c r="E1164" t="s">
        <v>77</v>
      </c>
      <c r="F1164" s="104">
        <v>1</v>
      </c>
      <c r="G1164" s="104">
        <v>1</v>
      </c>
      <c r="H1164" s="104">
        <v>1</v>
      </c>
    </row>
    <row r="1165" spans="1:8">
      <c r="A1165" t="s">
        <v>5075</v>
      </c>
      <c r="B1165" t="s">
        <v>4304</v>
      </c>
      <c r="C1165" t="s">
        <v>4095</v>
      </c>
      <c r="D1165" t="s">
        <v>5008</v>
      </c>
      <c r="E1165" t="s">
        <v>77</v>
      </c>
      <c r="F1165" s="104">
        <v>1</v>
      </c>
      <c r="G1165" s="104">
        <v>1</v>
      </c>
      <c r="H1165" s="104">
        <v>1</v>
      </c>
    </row>
    <row r="1166" spans="1:8">
      <c r="A1166" t="s">
        <v>5075</v>
      </c>
      <c r="B1166" t="s">
        <v>4304</v>
      </c>
      <c r="C1166" t="s">
        <v>4317</v>
      </c>
      <c r="D1166" t="s">
        <v>5009</v>
      </c>
      <c r="E1166" t="s">
        <v>77</v>
      </c>
      <c r="F1166" s="104">
        <v>1</v>
      </c>
      <c r="G1166" s="104">
        <v>1</v>
      </c>
      <c r="H1166"/>
    </row>
    <row r="1167" spans="1:8">
      <c r="A1167" t="s">
        <v>5077</v>
      </c>
      <c r="B1167" t="s">
        <v>4523</v>
      </c>
      <c r="C1167" t="s">
        <v>5059</v>
      </c>
      <c r="D1167" t="s">
        <v>5011</v>
      </c>
      <c r="E1167" t="s">
        <v>77</v>
      </c>
      <c r="F1167" s="104">
        <v>0.91</v>
      </c>
      <c r="G1167" s="104">
        <v>0.91</v>
      </c>
      <c r="H1167" s="104">
        <v>0.77</v>
      </c>
    </row>
    <row r="1168" spans="1:8">
      <c r="A1168" t="s">
        <v>5077</v>
      </c>
      <c r="B1168" t="s">
        <v>4523</v>
      </c>
      <c r="C1168" t="s">
        <v>4418</v>
      </c>
      <c r="D1168" t="s">
        <v>5010</v>
      </c>
      <c r="E1168" t="s">
        <v>77</v>
      </c>
      <c r="F1168" s="104">
        <v>0.77</v>
      </c>
      <c r="G1168" s="104">
        <v>0.77</v>
      </c>
      <c r="H1168" s="104">
        <v>0.77</v>
      </c>
    </row>
    <row r="1169" spans="1:8">
      <c r="A1169" t="s">
        <v>5077</v>
      </c>
      <c r="B1169" t="s">
        <v>4523</v>
      </c>
      <c r="C1169" t="s">
        <v>4771</v>
      </c>
      <c r="D1169" t="s">
        <v>5012</v>
      </c>
      <c r="E1169" t="s">
        <v>77</v>
      </c>
      <c r="F1169"/>
      <c r="G1169"/>
      <c r="H1169"/>
    </row>
    <row r="1170" spans="1:8">
      <c r="A1170" t="s">
        <v>5077</v>
      </c>
      <c r="B1170" t="s">
        <v>4523</v>
      </c>
      <c r="C1170" t="s">
        <v>4696</v>
      </c>
      <c r="D1170" t="s">
        <v>5015</v>
      </c>
      <c r="E1170" t="s">
        <v>77</v>
      </c>
      <c r="F1170" s="104">
        <v>0.77</v>
      </c>
      <c r="G1170" s="104">
        <v>0.77</v>
      </c>
      <c r="H1170" s="104">
        <v>0.85</v>
      </c>
    </row>
    <row r="1171" spans="1:8">
      <c r="A1171" t="s">
        <v>5077</v>
      </c>
      <c r="B1171" t="s">
        <v>4523</v>
      </c>
      <c r="C1171" t="s">
        <v>4766</v>
      </c>
      <c r="D1171" t="s">
        <v>5016</v>
      </c>
      <c r="E1171" t="s">
        <v>77</v>
      </c>
      <c r="F1171" s="104">
        <v>0.85</v>
      </c>
      <c r="G1171" s="104">
        <v>0.85</v>
      </c>
      <c r="H1171" s="104">
        <v>0.77</v>
      </c>
    </row>
    <row r="1172" spans="1:8">
      <c r="A1172" t="s">
        <v>5077</v>
      </c>
      <c r="B1172" t="s">
        <v>4523</v>
      </c>
      <c r="C1172" t="s">
        <v>4712</v>
      </c>
      <c r="D1172" t="s">
        <v>5017</v>
      </c>
      <c r="E1172" t="s">
        <v>77</v>
      </c>
      <c r="F1172" s="104">
        <v>0.77</v>
      </c>
      <c r="G1172" s="104">
        <v>0.77</v>
      </c>
      <c r="H1172" s="104">
        <v>0.77</v>
      </c>
    </row>
    <row r="1173" spans="1:8">
      <c r="A1173" t="s">
        <v>5077</v>
      </c>
      <c r="B1173" t="s">
        <v>4523</v>
      </c>
      <c r="C1173" t="s">
        <v>5061</v>
      </c>
      <c r="D1173" t="s">
        <v>5018</v>
      </c>
      <c r="E1173" t="s">
        <v>77</v>
      </c>
      <c r="F1173" s="104">
        <v>0.77</v>
      </c>
      <c r="G1173" s="104">
        <v>0.77</v>
      </c>
      <c r="H1173" s="104">
        <v>0.91</v>
      </c>
    </row>
    <row r="1174" spans="1:8">
      <c r="A1174" t="s">
        <v>5077</v>
      </c>
      <c r="B1174" t="s">
        <v>4529</v>
      </c>
      <c r="C1174" t="s">
        <v>4082</v>
      </c>
      <c r="D1174" t="s">
        <v>5013</v>
      </c>
      <c r="E1174" t="s">
        <v>77</v>
      </c>
      <c r="F1174"/>
      <c r="G1174"/>
      <c r="H1174"/>
    </row>
    <row r="1175" spans="1:8">
      <c r="A1175" t="s">
        <v>5077</v>
      </c>
      <c r="B1175" t="s">
        <v>4580</v>
      </c>
      <c r="C1175" t="s">
        <v>4622</v>
      </c>
      <c r="D1175" t="s">
        <v>5019</v>
      </c>
      <c r="E1175" t="s">
        <v>77</v>
      </c>
      <c r="F1175" s="104">
        <v>0.91</v>
      </c>
      <c r="G1175" s="104">
        <v>0.91</v>
      </c>
      <c r="H1175" s="104">
        <v>0.91</v>
      </c>
    </row>
    <row r="1176" spans="1:8">
      <c r="A1176" t="s">
        <v>5077</v>
      </c>
      <c r="B1176" t="s">
        <v>4580</v>
      </c>
      <c r="C1176" t="s">
        <v>4589</v>
      </c>
      <c r="D1176" t="s">
        <v>5020</v>
      </c>
      <c r="E1176" t="s">
        <v>77</v>
      </c>
      <c r="F1176" s="104">
        <v>0.91</v>
      </c>
      <c r="G1176" s="104">
        <v>0.91</v>
      </c>
      <c r="H1176" s="104">
        <v>0.91</v>
      </c>
    </row>
    <row r="1177" spans="1:8">
      <c r="A1177" t="s">
        <v>5077</v>
      </c>
      <c r="B1177" t="s">
        <v>4580</v>
      </c>
      <c r="C1177" t="s">
        <v>4082</v>
      </c>
      <c r="D1177" t="s">
        <v>5021</v>
      </c>
      <c r="E1177" t="s">
        <v>77</v>
      </c>
      <c r="F1177" s="104">
        <v>0.91</v>
      </c>
      <c r="G1177" s="104">
        <v>0.91</v>
      </c>
      <c r="H1177" s="104">
        <v>0.91</v>
      </c>
    </row>
    <row r="1178" spans="1:8">
      <c r="A1178" t="s">
        <v>5077</v>
      </c>
      <c r="B1178" t="s">
        <v>4580</v>
      </c>
      <c r="C1178" t="s">
        <v>4595</v>
      </c>
      <c r="D1178" t="s">
        <v>5022</v>
      </c>
      <c r="E1178" t="s">
        <v>77</v>
      </c>
      <c r="F1178" s="104">
        <v>0.91</v>
      </c>
      <c r="G1178" s="104">
        <v>0.91</v>
      </c>
      <c r="H1178" s="104">
        <v>0.91</v>
      </c>
    </row>
    <row r="1179" spans="1:8">
      <c r="A1179" t="s">
        <v>5077</v>
      </c>
      <c r="B1179" t="s">
        <v>4580</v>
      </c>
      <c r="C1179" t="s">
        <v>4615</v>
      </c>
      <c r="D1179" t="s">
        <v>5023</v>
      </c>
      <c r="E1179" t="s">
        <v>77</v>
      </c>
      <c r="F1179" s="104">
        <v>0.91</v>
      </c>
      <c r="G1179" s="104">
        <v>0.91</v>
      </c>
      <c r="H1179" s="104">
        <v>0.91</v>
      </c>
    </row>
    <row r="1180" spans="1:8">
      <c r="A1180" t="s">
        <v>5077</v>
      </c>
      <c r="B1180" t="s">
        <v>4580</v>
      </c>
      <c r="C1180" t="s">
        <v>4606</v>
      </c>
      <c r="D1180" t="s">
        <v>5024</v>
      </c>
      <c r="E1180" t="s">
        <v>77</v>
      </c>
      <c r="F1180" s="104">
        <v>0.91</v>
      </c>
      <c r="G1180" s="104">
        <v>0.91</v>
      </c>
      <c r="H1180" s="104">
        <v>0.91</v>
      </c>
    </row>
    <row r="1181" spans="1:8">
      <c r="A1181" t="s">
        <v>5077</v>
      </c>
      <c r="B1181" t="s">
        <v>4663</v>
      </c>
      <c r="C1181" t="s">
        <v>4082</v>
      </c>
      <c r="D1181" t="s">
        <v>5014</v>
      </c>
      <c r="E1181" t="s">
        <v>77</v>
      </c>
      <c r="F1181"/>
      <c r="G1181"/>
      <c r="H1181"/>
    </row>
    <row r="1182" spans="1:8">
      <c r="A1182" t="s">
        <v>5077</v>
      </c>
      <c r="B1182" t="s">
        <v>4570</v>
      </c>
      <c r="C1182" t="s">
        <v>5059</v>
      </c>
      <c r="D1182" t="s">
        <v>5025</v>
      </c>
      <c r="E1182" t="s">
        <v>77</v>
      </c>
      <c r="F1182" s="104">
        <v>0.91</v>
      </c>
      <c r="G1182" s="104">
        <v>0.91</v>
      </c>
      <c r="H1182" s="104">
        <v>0.83</v>
      </c>
    </row>
    <row r="1183" spans="1:8">
      <c r="A1183" t="s">
        <v>5077</v>
      </c>
      <c r="B1183" t="s">
        <v>4570</v>
      </c>
      <c r="C1183" t="s">
        <v>4082</v>
      </c>
      <c r="D1183" t="s">
        <v>5026</v>
      </c>
      <c r="E1183" t="s">
        <v>77</v>
      </c>
      <c r="F1183" s="104">
        <v>0.83</v>
      </c>
      <c r="G1183" s="104">
        <v>0.83</v>
      </c>
      <c r="H1183"/>
    </row>
    <row r="1184" spans="1:8">
      <c r="A1184" t="s">
        <v>5077</v>
      </c>
      <c r="B1184" t="s">
        <v>4570</v>
      </c>
      <c r="C1184" t="s">
        <v>4930</v>
      </c>
      <c r="D1184" t="s">
        <v>5027</v>
      </c>
      <c r="E1184" t="s">
        <v>77</v>
      </c>
      <c r="F1184"/>
      <c r="G1184"/>
      <c r="H1184"/>
    </row>
    <row r="1185" spans="1:8">
      <c r="A1185" t="s">
        <v>5077</v>
      </c>
      <c r="B1185" t="s">
        <v>4570</v>
      </c>
      <c r="C1185" t="s">
        <v>4754</v>
      </c>
      <c r="D1185" t="s">
        <v>5028</v>
      </c>
      <c r="E1185" t="s">
        <v>77</v>
      </c>
      <c r="F1185"/>
      <c r="G1185"/>
      <c r="H1185"/>
    </row>
    <row r="1186" spans="1:8">
      <c r="A1186" t="s">
        <v>5077</v>
      </c>
      <c r="B1186" t="s">
        <v>4570</v>
      </c>
      <c r="C1186" t="s">
        <v>4883</v>
      </c>
      <c r="D1186" t="s">
        <v>5029</v>
      </c>
      <c r="E1186" t="s">
        <v>77</v>
      </c>
      <c r="F1186"/>
      <c r="G1186"/>
      <c r="H1186"/>
    </row>
    <row r="1187" spans="1:8">
      <c r="A1187" t="s">
        <v>5077</v>
      </c>
      <c r="B1187" t="s">
        <v>4570</v>
      </c>
      <c r="C1187" t="s">
        <v>4920</v>
      </c>
      <c r="D1187" t="s">
        <v>5030</v>
      </c>
      <c r="E1187" t="s">
        <v>77</v>
      </c>
      <c r="F1187"/>
      <c r="G1187"/>
      <c r="H1187"/>
    </row>
    <row r="1188" spans="1:8">
      <c r="A1188" t="s">
        <v>5077</v>
      </c>
      <c r="B1188" t="s">
        <v>4570</v>
      </c>
      <c r="C1188" t="s">
        <v>4937</v>
      </c>
      <c r="D1188" t="s">
        <v>5031</v>
      </c>
      <c r="E1188" t="s">
        <v>77</v>
      </c>
      <c r="F1188"/>
      <c r="G1188"/>
      <c r="H1188"/>
    </row>
    <row r="1189" spans="1:8">
      <c r="A1189" t="s">
        <v>5077</v>
      </c>
      <c r="B1189" t="s">
        <v>4717</v>
      </c>
      <c r="C1189" t="s">
        <v>5059</v>
      </c>
      <c r="D1189" t="s">
        <v>5032</v>
      </c>
      <c r="E1189" t="s">
        <v>77</v>
      </c>
      <c r="F1189" s="104">
        <v>0.77</v>
      </c>
      <c r="G1189" s="104">
        <v>0.77</v>
      </c>
      <c r="H1189" s="104">
        <v>0.77</v>
      </c>
    </row>
    <row r="1190" spans="1:8">
      <c r="A1190" t="s">
        <v>5077</v>
      </c>
      <c r="B1190" t="s">
        <v>4556</v>
      </c>
      <c r="C1190" t="s">
        <v>5059</v>
      </c>
      <c r="D1190" t="s">
        <v>5033</v>
      </c>
      <c r="E1190" t="s">
        <v>77</v>
      </c>
      <c r="F1190" s="104">
        <v>0.77</v>
      </c>
      <c r="G1190" s="104">
        <v>0.77</v>
      </c>
      <c r="H1190" s="104">
        <v>0.91</v>
      </c>
    </row>
    <row r="1191" spans="1:8">
      <c r="A1191" t="s">
        <v>5077</v>
      </c>
      <c r="B1191" t="s">
        <v>4089</v>
      </c>
      <c r="C1191" t="s">
        <v>4082</v>
      </c>
      <c r="D1191" t="s">
        <v>5034</v>
      </c>
      <c r="E1191" t="s">
        <v>77</v>
      </c>
      <c r="F1191" s="104">
        <v>0.91</v>
      </c>
      <c r="G1191" s="104">
        <v>0.91</v>
      </c>
      <c r="H1191"/>
    </row>
    <row r="1192" spans="1:8">
      <c r="A1192" t="s">
        <v>5077</v>
      </c>
      <c r="B1192" t="s">
        <v>4089</v>
      </c>
      <c r="C1192" t="s">
        <v>4549</v>
      </c>
      <c r="D1192" t="s">
        <v>5035</v>
      </c>
      <c r="E1192" t="s">
        <v>77</v>
      </c>
      <c r="F1192" s="104">
        <v>0.91</v>
      </c>
      <c r="G1192" s="104">
        <v>0.91</v>
      </c>
      <c r="H1192"/>
    </row>
    <row r="1193" spans="1:8">
      <c r="A1193" t="s">
        <v>5077</v>
      </c>
      <c r="B1193" t="s">
        <v>4089</v>
      </c>
      <c r="C1193" t="s">
        <v>4898</v>
      </c>
      <c r="D1193" t="s">
        <v>5036</v>
      </c>
      <c r="E1193" t="s">
        <v>77</v>
      </c>
      <c r="F1193"/>
      <c r="G1193"/>
      <c r="H1193"/>
    </row>
    <row r="1194" spans="1:8">
      <c r="A1194" t="s">
        <v>5077</v>
      </c>
      <c r="B1194" t="s">
        <v>4089</v>
      </c>
      <c r="C1194" t="s">
        <v>4095</v>
      </c>
      <c r="D1194" t="s">
        <v>5037</v>
      </c>
      <c r="E1194" t="s">
        <v>77</v>
      </c>
      <c r="F1194"/>
      <c r="G1194"/>
      <c r="H1194"/>
    </row>
    <row r="1195" spans="1:8">
      <c r="A1195" t="s">
        <v>5077</v>
      </c>
      <c r="B1195" t="s">
        <v>4562</v>
      </c>
      <c r="C1195" t="s">
        <v>4561</v>
      </c>
      <c r="D1195" t="s">
        <v>5038</v>
      </c>
      <c r="E1195" t="s">
        <v>77</v>
      </c>
      <c r="F1195" s="104">
        <v>0.4</v>
      </c>
      <c r="G1195" s="104">
        <v>0.4</v>
      </c>
      <c r="H1195" s="104">
        <v>0.77</v>
      </c>
    </row>
    <row r="1196" spans="1:8">
      <c r="A1196" t="s">
        <v>5077</v>
      </c>
      <c r="B1196" t="s">
        <v>4562</v>
      </c>
      <c r="C1196" t="s">
        <v>4817</v>
      </c>
      <c r="D1196" t="s">
        <v>5039</v>
      </c>
      <c r="E1196" t="s">
        <v>77</v>
      </c>
      <c r="F1196" s="104">
        <v>0.77</v>
      </c>
      <c r="G1196" s="104">
        <v>0.77</v>
      </c>
      <c r="H1196"/>
    </row>
    <row r="1197" spans="1:8">
      <c r="A1197" t="s">
        <v>5077</v>
      </c>
      <c r="B1197" t="s">
        <v>4562</v>
      </c>
      <c r="C1197" t="s">
        <v>4791</v>
      </c>
      <c r="D1197" t="s">
        <v>5040</v>
      </c>
      <c r="E1197" t="s">
        <v>77</v>
      </c>
      <c r="F1197"/>
      <c r="G1197"/>
      <c r="H1197"/>
    </row>
    <row r="1198" spans="1:8">
      <c r="A1198" t="s">
        <v>5075</v>
      </c>
      <c r="C1198" t="s">
        <v>4418</v>
      </c>
      <c r="D1198" t="s">
        <v>4989</v>
      </c>
      <c r="E1198" t="s">
        <v>104</v>
      </c>
      <c r="F1198"/>
      <c r="G1198"/>
      <c r="H1198"/>
    </row>
    <row r="1199" spans="1:8">
      <c r="A1199" t="s">
        <v>5075</v>
      </c>
      <c r="C1199" t="s">
        <v>4106</v>
      </c>
      <c r="D1199" t="s">
        <v>4990</v>
      </c>
      <c r="E1199" t="s">
        <v>104</v>
      </c>
      <c r="F1199" s="104">
        <v>1</v>
      </c>
      <c r="G1199" s="104">
        <v>1</v>
      </c>
      <c r="H1199" s="104">
        <v>1</v>
      </c>
    </row>
    <row r="1200" spans="1:8">
      <c r="A1200" t="s">
        <v>5075</v>
      </c>
      <c r="C1200" t="s">
        <v>4082</v>
      </c>
      <c r="D1200" t="s">
        <v>4991</v>
      </c>
      <c r="E1200" t="s">
        <v>104</v>
      </c>
      <c r="F1200" s="104">
        <v>1</v>
      </c>
      <c r="G1200" s="104">
        <v>1</v>
      </c>
      <c r="H1200" s="104">
        <v>1</v>
      </c>
    </row>
    <row r="1201" spans="1:8">
      <c r="A1201" t="s">
        <v>5075</v>
      </c>
      <c r="B1201" t="s">
        <v>4078</v>
      </c>
      <c r="C1201" t="s">
        <v>5057</v>
      </c>
      <c r="D1201" t="s">
        <v>4997</v>
      </c>
      <c r="E1201" t="s">
        <v>104</v>
      </c>
      <c r="F1201" s="104">
        <v>1</v>
      </c>
      <c r="G1201" s="104">
        <v>1</v>
      </c>
      <c r="H1201" s="104">
        <v>1</v>
      </c>
    </row>
    <row r="1202" spans="1:8">
      <c r="A1202" t="s">
        <v>5075</v>
      </c>
      <c r="B1202" t="s">
        <v>4078</v>
      </c>
      <c r="C1202" t="s">
        <v>4497</v>
      </c>
      <c r="D1202" t="s">
        <v>4998</v>
      </c>
      <c r="E1202" t="s">
        <v>104</v>
      </c>
      <c r="F1202" s="104">
        <v>1</v>
      </c>
      <c r="G1202" s="104">
        <v>1</v>
      </c>
      <c r="H1202" s="104">
        <v>1</v>
      </c>
    </row>
    <row r="1203" spans="1:8">
      <c r="A1203" t="s">
        <v>5075</v>
      </c>
      <c r="C1203" t="s">
        <v>4267</v>
      </c>
      <c r="D1203" t="s">
        <v>4992</v>
      </c>
      <c r="E1203" t="s">
        <v>104</v>
      </c>
      <c r="F1203" s="104">
        <v>1</v>
      </c>
      <c r="G1203" s="104">
        <v>1</v>
      </c>
      <c r="H1203"/>
    </row>
    <row r="1204" spans="1:8">
      <c r="A1204" t="s">
        <v>5075</v>
      </c>
      <c r="C1204" t="s">
        <v>5058</v>
      </c>
      <c r="D1204" t="s">
        <v>5076</v>
      </c>
      <c r="E1204" t="s">
        <v>104</v>
      </c>
      <c r="F1204"/>
      <c r="G1204"/>
      <c r="H1204"/>
    </row>
    <row r="1205" spans="1:8">
      <c r="A1205" t="s">
        <v>5075</v>
      </c>
      <c r="C1205" t="s">
        <v>4113</v>
      </c>
      <c r="D1205" t="s">
        <v>4994</v>
      </c>
      <c r="E1205" t="s">
        <v>104</v>
      </c>
      <c r="F1205" s="104">
        <v>1</v>
      </c>
      <c r="G1205" s="104">
        <v>1</v>
      </c>
      <c r="H1205" s="104">
        <v>1</v>
      </c>
    </row>
    <row r="1206" spans="1:8">
      <c r="A1206" t="s">
        <v>5075</v>
      </c>
      <c r="C1206" t="s">
        <v>4333</v>
      </c>
      <c r="D1206" t="s">
        <v>4995</v>
      </c>
      <c r="E1206" t="s">
        <v>104</v>
      </c>
      <c r="F1206" s="104">
        <v>1</v>
      </c>
      <c r="G1206" s="104">
        <v>1</v>
      </c>
      <c r="H1206" s="104">
        <v>1</v>
      </c>
    </row>
    <row r="1207" spans="1:8">
      <c r="A1207" t="s">
        <v>5075</v>
      </c>
      <c r="C1207" t="s">
        <v>4095</v>
      </c>
      <c r="D1207" t="s">
        <v>4996</v>
      </c>
      <c r="E1207" t="s">
        <v>104</v>
      </c>
      <c r="F1207" s="104">
        <v>1</v>
      </c>
      <c r="G1207" s="104">
        <v>1</v>
      </c>
      <c r="H1207"/>
    </row>
    <row r="1208" spans="1:8">
      <c r="A1208" t="s">
        <v>5075</v>
      </c>
      <c r="B1208" t="s">
        <v>4304</v>
      </c>
      <c r="C1208" t="s">
        <v>4106</v>
      </c>
      <c r="D1208" t="s">
        <v>4999</v>
      </c>
      <c r="E1208" t="s">
        <v>104</v>
      </c>
      <c r="F1208" s="104">
        <v>1</v>
      </c>
      <c r="G1208" s="104">
        <v>1</v>
      </c>
      <c r="H1208" s="104">
        <v>1</v>
      </c>
    </row>
    <row r="1209" spans="1:8">
      <c r="A1209" t="s">
        <v>5075</v>
      </c>
      <c r="B1209" t="s">
        <v>4304</v>
      </c>
      <c r="C1209" t="s">
        <v>4082</v>
      </c>
      <c r="D1209" t="s">
        <v>5000</v>
      </c>
      <c r="E1209" t="s">
        <v>104</v>
      </c>
      <c r="F1209" s="104">
        <v>1</v>
      </c>
      <c r="G1209" s="104">
        <v>1</v>
      </c>
      <c r="H1209" s="104">
        <v>1</v>
      </c>
    </row>
    <row r="1210" spans="1:8">
      <c r="A1210" t="s">
        <v>5075</v>
      </c>
      <c r="B1210" t="s">
        <v>4304</v>
      </c>
      <c r="C1210" t="s">
        <v>4428</v>
      </c>
      <c r="D1210" t="s">
        <v>5001</v>
      </c>
      <c r="E1210" t="s">
        <v>104</v>
      </c>
      <c r="F1210" s="104">
        <v>1</v>
      </c>
      <c r="G1210" s="104">
        <v>1</v>
      </c>
      <c r="H1210"/>
    </row>
    <row r="1211" spans="1:8">
      <c r="A1211" t="s">
        <v>5075</v>
      </c>
      <c r="B1211" t="s">
        <v>4304</v>
      </c>
      <c r="C1211" t="s">
        <v>4387</v>
      </c>
      <c r="D1211" t="s">
        <v>5002</v>
      </c>
      <c r="E1211" t="s">
        <v>104</v>
      </c>
      <c r="F1211" s="104">
        <v>1</v>
      </c>
      <c r="G1211" s="104">
        <v>1</v>
      </c>
      <c r="H1211"/>
    </row>
    <row r="1212" spans="1:8">
      <c r="A1212" t="s">
        <v>5075</v>
      </c>
      <c r="B1212" t="s">
        <v>4304</v>
      </c>
      <c r="C1212" t="s">
        <v>4338</v>
      </c>
      <c r="D1212" t="s">
        <v>5003</v>
      </c>
      <c r="E1212" t="s">
        <v>104</v>
      </c>
      <c r="F1212" s="104">
        <v>1</v>
      </c>
      <c r="G1212" s="104">
        <v>1</v>
      </c>
      <c r="H1212" s="104">
        <v>1</v>
      </c>
    </row>
    <row r="1213" spans="1:8">
      <c r="A1213" t="s">
        <v>5075</v>
      </c>
      <c r="B1213" t="s">
        <v>4304</v>
      </c>
      <c r="C1213" t="s">
        <v>4113</v>
      </c>
      <c r="D1213" t="s">
        <v>5004</v>
      </c>
      <c r="E1213" t="s">
        <v>104</v>
      </c>
      <c r="F1213" s="104">
        <v>1</v>
      </c>
      <c r="G1213" s="104">
        <v>1</v>
      </c>
      <c r="H1213" s="104">
        <v>1</v>
      </c>
    </row>
    <row r="1214" spans="1:8">
      <c r="A1214" t="s">
        <v>5075</v>
      </c>
      <c r="B1214" t="s">
        <v>4304</v>
      </c>
      <c r="C1214" t="s">
        <v>4312</v>
      </c>
      <c r="D1214" t="s">
        <v>5005</v>
      </c>
      <c r="E1214" t="s">
        <v>104</v>
      </c>
      <c r="F1214" s="104">
        <v>1</v>
      </c>
      <c r="G1214" s="104">
        <v>1</v>
      </c>
      <c r="H1214" s="104">
        <v>1</v>
      </c>
    </row>
    <row r="1215" spans="1:8">
      <c r="A1215" t="s">
        <v>5075</v>
      </c>
      <c r="B1215" t="s">
        <v>4304</v>
      </c>
      <c r="C1215" t="s">
        <v>4361</v>
      </c>
      <c r="D1215" t="s">
        <v>5006</v>
      </c>
      <c r="E1215" t="s">
        <v>104</v>
      </c>
      <c r="F1215" s="104">
        <v>1</v>
      </c>
      <c r="G1215" s="104">
        <v>1</v>
      </c>
      <c r="H1215"/>
    </row>
    <row r="1216" spans="1:8">
      <c r="A1216" t="s">
        <v>5075</v>
      </c>
      <c r="B1216" t="s">
        <v>4304</v>
      </c>
      <c r="C1216" t="s">
        <v>4459</v>
      </c>
      <c r="D1216" t="s">
        <v>5007</v>
      </c>
      <c r="E1216" t="s">
        <v>104</v>
      </c>
      <c r="F1216" s="104">
        <v>1</v>
      </c>
      <c r="G1216" s="104">
        <v>1</v>
      </c>
      <c r="H1216" s="104">
        <v>1</v>
      </c>
    </row>
    <row r="1217" spans="1:8">
      <c r="A1217" t="s">
        <v>5075</v>
      </c>
      <c r="B1217" t="s">
        <v>4304</v>
      </c>
      <c r="C1217" t="s">
        <v>4095</v>
      </c>
      <c r="D1217" t="s">
        <v>5008</v>
      </c>
      <c r="E1217" t="s">
        <v>104</v>
      </c>
      <c r="F1217" s="104">
        <v>1</v>
      </c>
      <c r="G1217" s="104">
        <v>1</v>
      </c>
      <c r="H1217" s="104">
        <v>1</v>
      </c>
    </row>
    <row r="1218" spans="1:8">
      <c r="A1218" t="s">
        <v>5075</v>
      </c>
      <c r="B1218" t="s">
        <v>4304</v>
      </c>
      <c r="C1218" t="s">
        <v>4317</v>
      </c>
      <c r="D1218" t="s">
        <v>5009</v>
      </c>
      <c r="E1218" t="s">
        <v>104</v>
      </c>
      <c r="F1218" s="104">
        <v>1</v>
      </c>
      <c r="G1218" s="104">
        <v>1</v>
      </c>
      <c r="H1218"/>
    </row>
    <row r="1219" spans="1:8">
      <c r="A1219" t="s">
        <v>5077</v>
      </c>
      <c r="B1219" t="s">
        <v>4523</v>
      </c>
      <c r="C1219" t="s">
        <v>5059</v>
      </c>
      <c r="D1219" t="s">
        <v>5011</v>
      </c>
      <c r="E1219" t="s">
        <v>104</v>
      </c>
      <c r="F1219" s="104">
        <v>0.91</v>
      </c>
      <c r="G1219" s="104">
        <v>0.91</v>
      </c>
      <c r="H1219" s="104">
        <v>0.77</v>
      </c>
    </row>
    <row r="1220" spans="1:8">
      <c r="A1220" t="s">
        <v>5077</v>
      </c>
      <c r="B1220" t="s">
        <v>4523</v>
      </c>
      <c r="C1220" t="s">
        <v>4418</v>
      </c>
      <c r="D1220" t="s">
        <v>5010</v>
      </c>
      <c r="E1220" t="s">
        <v>104</v>
      </c>
      <c r="F1220" s="104">
        <v>0.77</v>
      </c>
      <c r="G1220" s="104">
        <v>0.77</v>
      </c>
      <c r="H1220" s="104">
        <v>0.77</v>
      </c>
    </row>
    <row r="1221" spans="1:8">
      <c r="A1221" t="s">
        <v>5077</v>
      </c>
      <c r="B1221" t="s">
        <v>4523</v>
      </c>
      <c r="C1221" t="s">
        <v>4771</v>
      </c>
      <c r="D1221" t="s">
        <v>5012</v>
      </c>
      <c r="E1221" t="s">
        <v>104</v>
      </c>
      <c r="F1221"/>
      <c r="G1221"/>
      <c r="H1221"/>
    </row>
    <row r="1222" spans="1:8">
      <c r="A1222" t="s">
        <v>5077</v>
      </c>
      <c r="B1222" t="s">
        <v>4523</v>
      </c>
      <c r="C1222" t="s">
        <v>4696</v>
      </c>
      <c r="D1222" t="s">
        <v>5015</v>
      </c>
      <c r="E1222" t="s">
        <v>104</v>
      </c>
      <c r="F1222" s="104">
        <v>0.77</v>
      </c>
      <c r="G1222" s="104">
        <v>0.77</v>
      </c>
      <c r="H1222" s="104">
        <v>0.85</v>
      </c>
    </row>
    <row r="1223" spans="1:8">
      <c r="A1223" t="s">
        <v>5077</v>
      </c>
      <c r="B1223" t="s">
        <v>4523</v>
      </c>
      <c r="C1223" t="s">
        <v>4766</v>
      </c>
      <c r="D1223" t="s">
        <v>5016</v>
      </c>
      <c r="E1223" t="s">
        <v>104</v>
      </c>
      <c r="F1223" s="104">
        <v>0.85</v>
      </c>
      <c r="G1223" s="104">
        <v>0.85</v>
      </c>
      <c r="H1223" s="104">
        <v>0.77</v>
      </c>
    </row>
    <row r="1224" spans="1:8">
      <c r="A1224" t="s">
        <v>5077</v>
      </c>
      <c r="B1224" t="s">
        <v>4523</v>
      </c>
      <c r="C1224" t="s">
        <v>4712</v>
      </c>
      <c r="D1224" t="s">
        <v>5017</v>
      </c>
      <c r="E1224" t="s">
        <v>104</v>
      </c>
      <c r="F1224" s="104">
        <v>0.77</v>
      </c>
      <c r="G1224" s="104">
        <v>0.77</v>
      </c>
      <c r="H1224" s="104">
        <v>0.77</v>
      </c>
    </row>
    <row r="1225" spans="1:8">
      <c r="A1225" t="s">
        <v>5077</v>
      </c>
      <c r="B1225" t="s">
        <v>4523</v>
      </c>
      <c r="C1225" t="s">
        <v>5061</v>
      </c>
      <c r="D1225" t="s">
        <v>5018</v>
      </c>
      <c r="E1225" t="s">
        <v>104</v>
      </c>
      <c r="F1225" s="104">
        <v>0.77</v>
      </c>
      <c r="G1225" s="104">
        <v>0.77</v>
      </c>
      <c r="H1225" s="104">
        <v>0.91</v>
      </c>
    </row>
    <row r="1226" spans="1:8">
      <c r="A1226" t="s">
        <v>5077</v>
      </c>
      <c r="B1226" t="s">
        <v>4529</v>
      </c>
      <c r="C1226" t="s">
        <v>4082</v>
      </c>
      <c r="D1226" t="s">
        <v>5013</v>
      </c>
      <c r="E1226" t="s">
        <v>104</v>
      </c>
      <c r="F1226"/>
      <c r="G1226"/>
      <c r="H1226"/>
    </row>
    <row r="1227" spans="1:8">
      <c r="A1227" t="s">
        <v>5077</v>
      </c>
      <c r="B1227" t="s">
        <v>4580</v>
      </c>
      <c r="C1227" t="s">
        <v>4622</v>
      </c>
      <c r="D1227" t="s">
        <v>5019</v>
      </c>
      <c r="E1227" t="s">
        <v>104</v>
      </c>
      <c r="F1227" s="104">
        <v>0.91</v>
      </c>
      <c r="G1227" s="104">
        <v>0.91</v>
      </c>
      <c r="H1227" s="104">
        <v>0.91</v>
      </c>
    </row>
    <row r="1228" spans="1:8">
      <c r="A1228" t="s">
        <v>5077</v>
      </c>
      <c r="B1228" t="s">
        <v>4580</v>
      </c>
      <c r="C1228" t="s">
        <v>4589</v>
      </c>
      <c r="D1228" t="s">
        <v>5020</v>
      </c>
      <c r="E1228" t="s">
        <v>104</v>
      </c>
      <c r="F1228" s="104">
        <v>0.91</v>
      </c>
      <c r="G1228" s="104">
        <v>0.91</v>
      </c>
      <c r="H1228" s="104">
        <v>0.91</v>
      </c>
    </row>
    <row r="1229" spans="1:8">
      <c r="A1229" t="s">
        <v>5077</v>
      </c>
      <c r="B1229" t="s">
        <v>4580</v>
      </c>
      <c r="C1229" t="s">
        <v>4082</v>
      </c>
      <c r="D1229" t="s">
        <v>5021</v>
      </c>
      <c r="E1229" t="s">
        <v>104</v>
      </c>
      <c r="F1229" s="104">
        <v>0.91</v>
      </c>
      <c r="G1229" s="104">
        <v>0.91</v>
      </c>
      <c r="H1229" s="104">
        <v>0.91</v>
      </c>
    </row>
    <row r="1230" spans="1:8">
      <c r="A1230" t="s">
        <v>5077</v>
      </c>
      <c r="B1230" t="s">
        <v>4580</v>
      </c>
      <c r="C1230" t="s">
        <v>4595</v>
      </c>
      <c r="D1230" t="s">
        <v>5022</v>
      </c>
      <c r="E1230" t="s">
        <v>104</v>
      </c>
      <c r="F1230" s="104">
        <v>0.91</v>
      </c>
      <c r="G1230" s="104">
        <v>0.91</v>
      </c>
      <c r="H1230" s="104">
        <v>0.91</v>
      </c>
    </row>
    <row r="1231" spans="1:8">
      <c r="A1231" t="s">
        <v>5077</v>
      </c>
      <c r="B1231" t="s">
        <v>4580</v>
      </c>
      <c r="C1231" t="s">
        <v>4615</v>
      </c>
      <c r="D1231" t="s">
        <v>5023</v>
      </c>
      <c r="E1231" t="s">
        <v>104</v>
      </c>
      <c r="F1231" s="104">
        <v>0.91</v>
      </c>
      <c r="G1231" s="104">
        <v>0.91</v>
      </c>
      <c r="H1231" s="104">
        <v>0.91</v>
      </c>
    </row>
    <row r="1232" spans="1:8">
      <c r="A1232" t="s">
        <v>5077</v>
      </c>
      <c r="B1232" t="s">
        <v>4580</v>
      </c>
      <c r="C1232" t="s">
        <v>4606</v>
      </c>
      <c r="D1232" t="s">
        <v>5024</v>
      </c>
      <c r="E1232" t="s">
        <v>104</v>
      </c>
      <c r="F1232" s="104">
        <v>0.91</v>
      </c>
      <c r="G1232" s="104">
        <v>0.91</v>
      </c>
      <c r="H1232" s="104">
        <v>0.91</v>
      </c>
    </row>
    <row r="1233" spans="1:8">
      <c r="A1233" t="s">
        <v>5077</v>
      </c>
      <c r="B1233" t="s">
        <v>4663</v>
      </c>
      <c r="C1233" t="s">
        <v>4082</v>
      </c>
      <c r="D1233" t="s">
        <v>5014</v>
      </c>
      <c r="E1233" t="s">
        <v>104</v>
      </c>
      <c r="F1233"/>
      <c r="G1233"/>
      <c r="H1233"/>
    </row>
    <row r="1234" spans="1:8">
      <c r="A1234" t="s">
        <v>5077</v>
      </c>
      <c r="B1234" t="s">
        <v>4570</v>
      </c>
      <c r="C1234" t="s">
        <v>5059</v>
      </c>
      <c r="D1234" t="s">
        <v>5025</v>
      </c>
      <c r="E1234" t="s">
        <v>104</v>
      </c>
      <c r="F1234" s="104">
        <v>0.91</v>
      </c>
      <c r="G1234" s="104">
        <v>0.91</v>
      </c>
      <c r="H1234" s="104">
        <v>0.83</v>
      </c>
    </row>
    <row r="1235" spans="1:8">
      <c r="A1235" t="s">
        <v>5077</v>
      </c>
      <c r="B1235" t="s">
        <v>4570</v>
      </c>
      <c r="C1235" t="s">
        <v>4082</v>
      </c>
      <c r="D1235" t="s">
        <v>5026</v>
      </c>
      <c r="E1235" t="s">
        <v>104</v>
      </c>
      <c r="F1235" s="104">
        <v>0.83</v>
      </c>
      <c r="G1235" s="104">
        <v>0.83</v>
      </c>
      <c r="H1235"/>
    </row>
    <row r="1236" spans="1:8">
      <c r="A1236" t="s">
        <v>5077</v>
      </c>
      <c r="B1236" t="s">
        <v>4570</v>
      </c>
      <c r="C1236" t="s">
        <v>4930</v>
      </c>
      <c r="D1236" t="s">
        <v>5027</v>
      </c>
      <c r="E1236" t="s">
        <v>104</v>
      </c>
      <c r="F1236"/>
      <c r="G1236"/>
      <c r="H1236"/>
    </row>
    <row r="1237" spans="1:8">
      <c r="A1237" t="s">
        <v>5077</v>
      </c>
      <c r="B1237" t="s">
        <v>4570</v>
      </c>
      <c r="C1237" t="s">
        <v>4754</v>
      </c>
      <c r="D1237" t="s">
        <v>5028</v>
      </c>
      <c r="E1237" t="s">
        <v>104</v>
      </c>
      <c r="F1237"/>
      <c r="G1237"/>
      <c r="H1237"/>
    </row>
    <row r="1238" spans="1:8">
      <c r="A1238" t="s">
        <v>5077</v>
      </c>
      <c r="B1238" t="s">
        <v>4570</v>
      </c>
      <c r="C1238" t="s">
        <v>4883</v>
      </c>
      <c r="D1238" t="s">
        <v>5029</v>
      </c>
      <c r="E1238" t="s">
        <v>104</v>
      </c>
      <c r="F1238"/>
      <c r="G1238"/>
      <c r="H1238"/>
    </row>
    <row r="1239" spans="1:8">
      <c r="A1239" t="s">
        <v>5077</v>
      </c>
      <c r="B1239" t="s">
        <v>4570</v>
      </c>
      <c r="C1239" t="s">
        <v>4920</v>
      </c>
      <c r="D1239" t="s">
        <v>5030</v>
      </c>
      <c r="E1239" t="s">
        <v>104</v>
      </c>
      <c r="F1239"/>
      <c r="G1239"/>
      <c r="H1239"/>
    </row>
    <row r="1240" spans="1:8">
      <c r="A1240" t="s">
        <v>5077</v>
      </c>
      <c r="B1240" t="s">
        <v>4570</v>
      </c>
      <c r="C1240" t="s">
        <v>4937</v>
      </c>
      <c r="D1240" t="s">
        <v>5031</v>
      </c>
      <c r="E1240" t="s">
        <v>104</v>
      </c>
      <c r="F1240"/>
      <c r="G1240"/>
      <c r="H1240"/>
    </row>
    <row r="1241" spans="1:8">
      <c r="A1241" t="s">
        <v>5077</v>
      </c>
      <c r="B1241" t="s">
        <v>4717</v>
      </c>
      <c r="C1241" t="s">
        <v>5059</v>
      </c>
      <c r="D1241" t="s">
        <v>5032</v>
      </c>
      <c r="E1241" t="s">
        <v>104</v>
      </c>
      <c r="F1241" s="104">
        <v>0.77</v>
      </c>
      <c r="G1241" s="104">
        <v>0.77</v>
      </c>
      <c r="H1241" s="104">
        <v>0.77</v>
      </c>
    </row>
    <row r="1242" spans="1:8">
      <c r="A1242" t="s">
        <v>5077</v>
      </c>
      <c r="B1242" t="s">
        <v>4556</v>
      </c>
      <c r="C1242" t="s">
        <v>5059</v>
      </c>
      <c r="D1242" t="s">
        <v>5033</v>
      </c>
      <c r="E1242" t="s">
        <v>104</v>
      </c>
      <c r="F1242" s="104">
        <v>0.77</v>
      </c>
      <c r="G1242" s="104">
        <v>0.77</v>
      </c>
      <c r="H1242" s="104">
        <v>0.91</v>
      </c>
    </row>
    <row r="1243" spans="1:8">
      <c r="A1243" t="s">
        <v>5077</v>
      </c>
      <c r="B1243" t="s">
        <v>4089</v>
      </c>
      <c r="C1243" t="s">
        <v>4082</v>
      </c>
      <c r="D1243" t="s">
        <v>5034</v>
      </c>
      <c r="E1243" t="s">
        <v>104</v>
      </c>
      <c r="F1243" s="104">
        <v>0.91</v>
      </c>
      <c r="G1243" s="104">
        <v>0.91</v>
      </c>
      <c r="H1243"/>
    </row>
    <row r="1244" spans="1:8">
      <c r="A1244" t="s">
        <v>5077</v>
      </c>
      <c r="B1244" t="s">
        <v>4089</v>
      </c>
      <c r="C1244" t="s">
        <v>4549</v>
      </c>
      <c r="D1244" t="s">
        <v>5035</v>
      </c>
      <c r="E1244" t="s">
        <v>104</v>
      </c>
      <c r="F1244" s="104">
        <v>0.91</v>
      </c>
      <c r="G1244" s="104">
        <v>0.91</v>
      </c>
      <c r="H1244"/>
    </row>
    <row r="1245" spans="1:8">
      <c r="A1245" t="s">
        <v>5077</v>
      </c>
      <c r="B1245" t="s">
        <v>4089</v>
      </c>
      <c r="C1245" t="s">
        <v>4898</v>
      </c>
      <c r="D1245" t="s">
        <v>5036</v>
      </c>
      <c r="E1245" t="s">
        <v>104</v>
      </c>
      <c r="F1245"/>
      <c r="G1245"/>
      <c r="H1245"/>
    </row>
    <row r="1246" spans="1:8">
      <c r="A1246" t="s">
        <v>5077</v>
      </c>
      <c r="B1246" t="s">
        <v>4089</v>
      </c>
      <c r="C1246" t="s">
        <v>4095</v>
      </c>
      <c r="D1246" t="s">
        <v>5037</v>
      </c>
      <c r="E1246" t="s">
        <v>104</v>
      </c>
      <c r="F1246"/>
      <c r="G1246"/>
      <c r="H1246"/>
    </row>
    <row r="1247" spans="1:8">
      <c r="A1247" t="s">
        <v>5077</v>
      </c>
      <c r="B1247" t="s">
        <v>4562</v>
      </c>
      <c r="C1247" t="s">
        <v>4561</v>
      </c>
      <c r="D1247" t="s">
        <v>5038</v>
      </c>
      <c r="E1247" t="s">
        <v>104</v>
      </c>
      <c r="F1247" s="104">
        <v>0.4</v>
      </c>
      <c r="G1247" s="104">
        <v>0.4</v>
      </c>
      <c r="H1247" s="104">
        <v>0.77</v>
      </c>
    </row>
    <row r="1248" spans="1:8">
      <c r="A1248" t="s">
        <v>5077</v>
      </c>
      <c r="B1248" t="s">
        <v>4562</v>
      </c>
      <c r="C1248" t="s">
        <v>4817</v>
      </c>
      <c r="D1248" t="s">
        <v>5039</v>
      </c>
      <c r="E1248" t="s">
        <v>104</v>
      </c>
      <c r="F1248" s="104">
        <v>0.77</v>
      </c>
      <c r="G1248" s="104">
        <v>0.77</v>
      </c>
      <c r="H1248"/>
    </row>
    <row r="1249" spans="1:8">
      <c r="A1249" t="s">
        <v>5077</v>
      </c>
      <c r="B1249" t="s">
        <v>4562</v>
      </c>
      <c r="C1249" t="s">
        <v>4791</v>
      </c>
      <c r="D1249" t="s">
        <v>5040</v>
      </c>
      <c r="E1249" t="s">
        <v>104</v>
      </c>
      <c r="F1249"/>
      <c r="G1249"/>
      <c r="H1249"/>
    </row>
    <row r="1250" spans="1:8">
      <c r="A1250" t="s">
        <v>5075</v>
      </c>
      <c r="C1250" t="s">
        <v>4418</v>
      </c>
      <c r="D1250" t="s">
        <v>4989</v>
      </c>
      <c r="E1250" t="s">
        <v>78</v>
      </c>
      <c r="F1250"/>
      <c r="G1250"/>
      <c r="H1250"/>
    </row>
    <row r="1251" spans="1:8">
      <c r="A1251" t="s">
        <v>5075</v>
      </c>
      <c r="C1251" t="s">
        <v>4106</v>
      </c>
      <c r="D1251" t="s">
        <v>4990</v>
      </c>
      <c r="E1251" t="s">
        <v>78</v>
      </c>
      <c r="F1251" s="104">
        <v>1</v>
      </c>
      <c r="G1251" s="104">
        <v>1</v>
      </c>
      <c r="H1251" s="104">
        <v>1</v>
      </c>
    </row>
    <row r="1252" spans="1:8">
      <c r="A1252" t="s">
        <v>5075</v>
      </c>
      <c r="C1252" t="s">
        <v>4082</v>
      </c>
      <c r="D1252" t="s">
        <v>4991</v>
      </c>
      <c r="E1252" t="s">
        <v>78</v>
      </c>
      <c r="F1252" s="104">
        <v>1</v>
      </c>
      <c r="G1252" s="104">
        <v>1</v>
      </c>
      <c r="H1252" s="104">
        <v>1</v>
      </c>
    </row>
    <row r="1253" spans="1:8">
      <c r="A1253" t="s">
        <v>5075</v>
      </c>
      <c r="B1253" t="s">
        <v>4078</v>
      </c>
      <c r="C1253" t="s">
        <v>5057</v>
      </c>
      <c r="D1253" t="s">
        <v>4997</v>
      </c>
      <c r="E1253" t="s">
        <v>78</v>
      </c>
      <c r="F1253" s="104">
        <v>1</v>
      </c>
      <c r="G1253" s="104">
        <v>1</v>
      </c>
      <c r="H1253" s="104">
        <v>1</v>
      </c>
    </row>
    <row r="1254" spans="1:8">
      <c r="A1254" t="s">
        <v>5075</v>
      </c>
      <c r="B1254" t="s">
        <v>4078</v>
      </c>
      <c r="C1254" t="s">
        <v>4497</v>
      </c>
      <c r="D1254" t="s">
        <v>4998</v>
      </c>
      <c r="E1254" t="s">
        <v>78</v>
      </c>
      <c r="F1254" s="104">
        <v>1</v>
      </c>
      <c r="G1254" s="104">
        <v>1</v>
      </c>
      <c r="H1254" s="104">
        <v>1</v>
      </c>
    </row>
    <row r="1255" spans="1:8">
      <c r="A1255" t="s">
        <v>5075</v>
      </c>
      <c r="C1255" t="s">
        <v>4267</v>
      </c>
      <c r="D1255" t="s">
        <v>4992</v>
      </c>
      <c r="E1255" t="s">
        <v>78</v>
      </c>
      <c r="F1255" s="104">
        <v>1</v>
      </c>
      <c r="G1255" s="104">
        <v>1</v>
      </c>
      <c r="H1255"/>
    </row>
    <row r="1256" spans="1:8">
      <c r="A1256" t="s">
        <v>5075</v>
      </c>
      <c r="C1256" t="s">
        <v>5058</v>
      </c>
      <c r="D1256" t="s">
        <v>5076</v>
      </c>
      <c r="E1256" t="s">
        <v>78</v>
      </c>
      <c r="F1256"/>
      <c r="G1256"/>
      <c r="H1256"/>
    </row>
    <row r="1257" spans="1:8">
      <c r="A1257" t="s">
        <v>5075</v>
      </c>
      <c r="C1257" t="s">
        <v>4113</v>
      </c>
      <c r="D1257" t="s">
        <v>4994</v>
      </c>
      <c r="E1257" t="s">
        <v>78</v>
      </c>
      <c r="F1257" s="104">
        <v>1</v>
      </c>
      <c r="G1257" s="104">
        <v>1</v>
      </c>
      <c r="H1257" s="104">
        <v>1</v>
      </c>
    </row>
    <row r="1258" spans="1:8">
      <c r="A1258" t="s">
        <v>5075</v>
      </c>
      <c r="C1258" t="s">
        <v>4333</v>
      </c>
      <c r="D1258" t="s">
        <v>4995</v>
      </c>
      <c r="E1258" t="s">
        <v>78</v>
      </c>
      <c r="F1258" s="104">
        <v>1</v>
      </c>
      <c r="G1258" s="104">
        <v>1</v>
      </c>
      <c r="H1258" s="104">
        <v>1</v>
      </c>
    </row>
    <row r="1259" spans="1:8">
      <c r="A1259" t="s">
        <v>5075</v>
      </c>
      <c r="C1259" t="s">
        <v>4095</v>
      </c>
      <c r="D1259" t="s">
        <v>4996</v>
      </c>
      <c r="E1259" t="s">
        <v>78</v>
      </c>
      <c r="F1259" s="104">
        <v>1</v>
      </c>
      <c r="G1259" s="104">
        <v>1</v>
      </c>
      <c r="H1259"/>
    </row>
    <row r="1260" spans="1:8">
      <c r="A1260" t="s">
        <v>5075</v>
      </c>
      <c r="B1260" t="s">
        <v>4304</v>
      </c>
      <c r="C1260" t="s">
        <v>4106</v>
      </c>
      <c r="D1260" t="s">
        <v>4999</v>
      </c>
      <c r="E1260" t="s">
        <v>78</v>
      </c>
      <c r="F1260" s="104">
        <v>1</v>
      </c>
      <c r="G1260" s="104">
        <v>1</v>
      </c>
      <c r="H1260" s="104">
        <v>1</v>
      </c>
    </row>
    <row r="1261" spans="1:8">
      <c r="A1261" t="s">
        <v>5075</v>
      </c>
      <c r="B1261" t="s">
        <v>4304</v>
      </c>
      <c r="C1261" t="s">
        <v>4082</v>
      </c>
      <c r="D1261" t="s">
        <v>5000</v>
      </c>
      <c r="E1261" t="s">
        <v>78</v>
      </c>
      <c r="F1261" s="104">
        <v>1</v>
      </c>
      <c r="G1261" s="104">
        <v>1</v>
      </c>
      <c r="H1261" s="104">
        <v>1</v>
      </c>
    </row>
    <row r="1262" spans="1:8">
      <c r="A1262" t="s">
        <v>5075</v>
      </c>
      <c r="B1262" t="s">
        <v>4304</v>
      </c>
      <c r="C1262" t="s">
        <v>4428</v>
      </c>
      <c r="D1262" t="s">
        <v>5001</v>
      </c>
      <c r="E1262" t="s">
        <v>78</v>
      </c>
      <c r="F1262" s="104">
        <v>1</v>
      </c>
      <c r="G1262" s="104">
        <v>1</v>
      </c>
      <c r="H1262"/>
    </row>
    <row r="1263" spans="1:8">
      <c r="A1263" t="s">
        <v>5075</v>
      </c>
      <c r="B1263" t="s">
        <v>4304</v>
      </c>
      <c r="C1263" t="s">
        <v>4387</v>
      </c>
      <c r="D1263" t="s">
        <v>5002</v>
      </c>
      <c r="E1263" t="s">
        <v>78</v>
      </c>
      <c r="F1263" s="104">
        <v>1</v>
      </c>
      <c r="G1263" s="104">
        <v>1</v>
      </c>
      <c r="H1263"/>
    </row>
    <row r="1264" spans="1:8">
      <c r="A1264" t="s">
        <v>5075</v>
      </c>
      <c r="B1264" t="s">
        <v>4304</v>
      </c>
      <c r="C1264" t="s">
        <v>4338</v>
      </c>
      <c r="D1264" t="s">
        <v>5003</v>
      </c>
      <c r="E1264" t="s">
        <v>78</v>
      </c>
      <c r="F1264" s="104">
        <v>1</v>
      </c>
      <c r="G1264" s="104">
        <v>1</v>
      </c>
      <c r="H1264" s="104">
        <v>1</v>
      </c>
    </row>
    <row r="1265" spans="1:8">
      <c r="A1265" t="s">
        <v>5075</v>
      </c>
      <c r="B1265" t="s">
        <v>4304</v>
      </c>
      <c r="C1265" t="s">
        <v>4113</v>
      </c>
      <c r="D1265" t="s">
        <v>5004</v>
      </c>
      <c r="E1265" t="s">
        <v>78</v>
      </c>
      <c r="F1265" s="104">
        <v>1</v>
      </c>
      <c r="G1265" s="104">
        <v>1</v>
      </c>
      <c r="H1265" s="104">
        <v>1</v>
      </c>
    </row>
    <row r="1266" spans="1:8">
      <c r="A1266" t="s">
        <v>5075</v>
      </c>
      <c r="B1266" t="s">
        <v>4304</v>
      </c>
      <c r="C1266" t="s">
        <v>4312</v>
      </c>
      <c r="D1266" t="s">
        <v>5005</v>
      </c>
      <c r="E1266" t="s">
        <v>78</v>
      </c>
      <c r="F1266" s="104">
        <v>1</v>
      </c>
      <c r="G1266" s="104">
        <v>1</v>
      </c>
      <c r="H1266" s="104">
        <v>1</v>
      </c>
    </row>
    <row r="1267" spans="1:8">
      <c r="A1267" t="s">
        <v>5075</v>
      </c>
      <c r="B1267" t="s">
        <v>4304</v>
      </c>
      <c r="C1267" t="s">
        <v>4361</v>
      </c>
      <c r="D1267" t="s">
        <v>5006</v>
      </c>
      <c r="E1267" t="s">
        <v>78</v>
      </c>
      <c r="F1267" s="104">
        <v>1</v>
      </c>
      <c r="G1267" s="104">
        <v>1</v>
      </c>
      <c r="H1267"/>
    </row>
    <row r="1268" spans="1:8">
      <c r="A1268" t="s">
        <v>5075</v>
      </c>
      <c r="B1268" t="s">
        <v>4304</v>
      </c>
      <c r="C1268" t="s">
        <v>4459</v>
      </c>
      <c r="D1268" t="s">
        <v>5007</v>
      </c>
      <c r="E1268" t="s">
        <v>78</v>
      </c>
      <c r="F1268" s="104">
        <v>1</v>
      </c>
      <c r="G1268" s="104">
        <v>1</v>
      </c>
      <c r="H1268" s="104">
        <v>1</v>
      </c>
    </row>
    <row r="1269" spans="1:8">
      <c r="A1269" t="s">
        <v>5075</v>
      </c>
      <c r="B1269" t="s">
        <v>4304</v>
      </c>
      <c r="C1269" t="s">
        <v>4095</v>
      </c>
      <c r="D1269" t="s">
        <v>5008</v>
      </c>
      <c r="E1269" t="s">
        <v>78</v>
      </c>
      <c r="F1269" s="104">
        <v>1</v>
      </c>
      <c r="G1269" s="104">
        <v>1</v>
      </c>
      <c r="H1269" s="104">
        <v>1</v>
      </c>
    </row>
    <row r="1270" spans="1:8">
      <c r="A1270" t="s">
        <v>5075</v>
      </c>
      <c r="B1270" t="s">
        <v>4304</v>
      </c>
      <c r="C1270" t="s">
        <v>4317</v>
      </c>
      <c r="D1270" t="s">
        <v>5009</v>
      </c>
      <c r="E1270" t="s">
        <v>78</v>
      </c>
      <c r="F1270" s="104">
        <v>1</v>
      </c>
      <c r="G1270" s="104">
        <v>1</v>
      </c>
      <c r="H1270"/>
    </row>
    <row r="1271" spans="1:8">
      <c r="A1271" t="s">
        <v>5077</v>
      </c>
      <c r="B1271" t="s">
        <v>4523</v>
      </c>
      <c r="C1271" t="s">
        <v>5059</v>
      </c>
      <c r="D1271" t="s">
        <v>5011</v>
      </c>
      <c r="E1271" t="s">
        <v>78</v>
      </c>
      <c r="F1271" s="104">
        <v>0.91</v>
      </c>
      <c r="G1271" s="104">
        <v>0.91</v>
      </c>
      <c r="H1271" s="104">
        <v>0.77</v>
      </c>
    </row>
    <row r="1272" spans="1:8">
      <c r="A1272" t="s">
        <v>5077</v>
      </c>
      <c r="B1272" t="s">
        <v>4523</v>
      </c>
      <c r="C1272" t="s">
        <v>4418</v>
      </c>
      <c r="D1272" t="s">
        <v>5010</v>
      </c>
      <c r="E1272" t="s">
        <v>78</v>
      </c>
      <c r="F1272" s="104">
        <v>0.77</v>
      </c>
      <c r="G1272" s="104">
        <v>0.77</v>
      </c>
      <c r="H1272" s="104">
        <v>0.77</v>
      </c>
    </row>
    <row r="1273" spans="1:8">
      <c r="A1273" t="s">
        <v>5077</v>
      </c>
      <c r="B1273" t="s">
        <v>4523</v>
      </c>
      <c r="C1273" t="s">
        <v>4771</v>
      </c>
      <c r="D1273" t="s">
        <v>5012</v>
      </c>
      <c r="E1273" t="s">
        <v>78</v>
      </c>
      <c r="F1273"/>
      <c r="G1273"/>
      <c r="H1273"/>
    </row>
    <row r="1274" spans="1:8">
      <c r="A1274" t="s">
        <v>5077</v>
      </c>
      <c r="B1274" t="s">
        <v>4523</v>
      </c>
      <c r="C1274" t="s">
        <v>4696</v>
      </c>
      <c r="D1274" t="s">
        <v>5015</v>
      </c>
      <c r="E1274" t="s">
        <v>78</v>
      </c>
      <c r="F1274" s="104">
        <v>0.77</v>
      </c>
      <c r="G1274" s="104">
        <v>0.77</v>
      </c>
      <c r="H1274" s="104">
        <v>0.85</v>
      </c>
    </row>
    <row r="1275" spans="1:8">
      <c r="A1275" t="s">
        <v>5077</v>
      </c>
      <c r="B1275" t="s">
        <v>4523</v>
      </c>
      <c r="C1275" t="s">
        <v>4766</v>
      </c>
      <c r="D1275" t="s">
        <v>5016</v>
      </c>
      <c r="E1275" t="s">
        <v>78</v>
      </c>
      <c r="F1275" s="104">
        <v>0.85</v>
      </c>
      <c r="G1275" s="104">
        <v>0.85</v>
      </c>
      <c r="H1275" s="104">
        <v>0.77</v>
      </c>
    </row>
    <row r="1276" spans="1:8">
      <c r="A1276" t="s">
        <v>5077</v>
      </c>
      <c r="B1276" t="s">
        <v>4523</v>
      </c>
      <c r="C1276" t="s">
        <v>4712</v>
      </c>
      <c r="D1276" t="s">
        <v>5017</v>
      </c>
      <c r="E1276" t="s">
        <v>78</v>
      </c>
      <c r="F1276" s="104">
        <v>0.77</v>
      </c>
      <c r="G1276" s="104">
        <v>0.77</v>
      </c>
      <c r="H1276" s="104">
        <v>0.77</v>
      </c>
    </row>
    <row r="1277" spans="1:8">
      <c r="A1277" t="s">
        <v>5077</v>
      </c>
      <c r="B1277" t="s">
        <v>4523</v>
      </c>
      <c r="C1277" t="s">
        <v>5061</v>
      </c>
      <c r="D1277" t="s">
        <v>5018</v>
      </c>
      <c r="E1277" t="s">
        <v>78</v>
      </c>
      <c r="F1277" s="104">
        <v>0.77</v>
      </c>
      <c r="G1277" s="104">
        <v>0.77</v>
      </c>
      <c r="H1277" s="104">
        <v>0.91</v>
      </c>
    </row>
    <row r="1278" spans="1:8">
      <c r="A1278" t="s">
        <v>5077</v>
      </c>
      <c r="B1278" t="s">
        <v>4529</v>
      </c>
      <c r="C1278" t="s">
        <v>4082</v>
      </c>
      <c r="D1278" t="s">
        <v>5013</v>
      </c>
      <c r="E1278" t="s">
        <v>78</v>
      </c>
      <c r="F1278"/>
      <c r="G1278"/>
      <c r="H1278"/>
    </row>
    <row r="1279" spans="1:8">
      <c r="A1279" t="s">
        <v>5077</v>
      </c>
      <c r="B1279" t="s">
        <v>4580</v>
      </c>
      <c r="C1279" t="s">
        <v>4622</v>
      </c>
      <c r="D1279" t="s">
        <v>5019</v>
      </c>
      <c r="E1279" t="s">
        <v>78</v>
      </c>
      <c r="F1279" s="104">
        <v>0.91</v>
      </c>
      <c r="G1279" s="104">
        <v>0.91</v>
      </c>
      <c r="H1279" s="104">
        <v>0.91</v>
      </c>
    </row>
    <row r="1280" spans="1:8">
      <c r="A1280" t="s">
        <v>5077</v>
      </c>
      <c r="B1280" t="s">
        <v>4580</v>
      </c>
      <c r="C1280" t="s">
        <v>4589</v>
      </c>
      <c r="D1280" t="s">
        <v>5020</v>
      </c>
      <c r="E1280" t="s">
        <v>78</v>
      </c>
      <c r="F1280" s="104">
        <v>0.91</v>
      </c>
      <c r="G1280" s="104">
        <v>0.91</v>
      </c>
      <c r="H1280" s="104">
        <v>0.91</v>
      </c>
    </row>
    <row r="1281" spans="1:8">
      <c r="A1281" t="s">
        <v>5077</v>
      </c>
      <c r="B1281" t="s">
        <v>4580</v>
      </c>
      <c r="C1281" t="s">
        <v>4082</v>
      </c>
      <c r="D1281" t="s">
        <v>5021</v>
      </c>
      <c r="E1281" t="s">
        <v>78</v>
      </c>
      <c r="F1281" s="104">
        <v>0.91</v>
      </c>
      <c r="G1281" s="104">
        <v>0.91</v>
      </c>
      <c r="H1281" s="104">
        <v>0.91</v>
      </c>
    </row>
    <row r="1282" spans="1:8">
      <c r="A1282" t="s">
        <v>5077</v>
      </c>
      <c r="B1282" t="s">
        <v>4580</v>
      </c>
      <c r="C1282" t="s">
        <v>4595</v>
      </c>
      <c r="D1282" t="s">
        <v>5022</v>
      </c>
      <c r="E1282" t="s">
        <v>78</v>
      </c>
      <c r="F1282" s="104">
        <v>0.91</v>
      </c>
      <c r="G1282" s="104">
        <v>0.91</v>
      </c>
      <c r="H1282" s="104">
        <v>0.91</v>
      </c>
    </row>
    <row r="1283" spans="1:8">
      <c r="A1283" t="s">
        <v>5077</v>
      </c>
      <c r="B1283" t="s">
        <v>4580</v>
      </c>
      <c r="C1283" t="s">
        <v>4615</v>
      </c>
      <c r="D1283" t="s">
        <v>5023</v>
      </c>
      <c r="E1283" t="s">
        <v>78</v>
      </c>
      <c r="F1283" s="104">
        <v>0.91</v>
      </c>
      <c r="G1283" s="104">
        <v>0.91</v>
      </c>
      <c r="H1283" s="104">
        <v>0.91</v>
      </c>
    </row>
    <row r="1284" spans="1:8">
      <c r="A1284" t="s">
        <v>5077</v>
      </c>
      <c r="B1284" t="s">
        <v>4580</v>
      </c>
      <c r="C1284" t="s">
        <v>4606</v>
      </c>
      <c r="D1284" t="s">
        <v>5024</v>
      </c>
      <c r="E1284" t="s">
        <v>78</v>
      </c>
      <c r="F1284" s="104">
        <v>0.91</v>
      </c>
      <c r="G1284" s="104">
        <v>0.91</v>
      </c>
      <c r="H1284" s="104">
        <v>0.91</v>
      </c>
    </row>
    <row r="1285" spans="1:8">
      <c r="A1285" t="s">
        <v>5077</v>
      </c>
      <c r="B1285" t="s">
        <v>4663</v>
      </c>
      <c r="C1285" t="s">
        <v>4082</v>
      </c>
      <c r="D1285" t="s">
        <v>5014</v>
      </c>
      <c r="E1285" t="s">
        <v>78</v>
      </c>
      <c r="F1285"/>
      <c r="G1285"/>
      <c r="H1285"/>
    </row>
    <row r="1286" spans="1:8">
      <c r="A1286" t="s">
        <v>5077</v>
      </c>
      <c r="B1286" t="s">
        <v>4570</v>
      </c>
      <c r="C1286" t="s">
        <v>5059</v>
      </c>
      <c r="D1286" t="s">
        <v>5025</v>
      </c>
      <c r="E1286" t="s">
        <v>78</v>
      </c>
      <c r="F1286" s="104">
        <v>0.91</v>
      </c>
      <c r="G1286" s="104">
        <v>0.91</v>
      </c>
      <c r="H1286" s="104">
        <v>0.83</v>
      </c>
    </row>
    <row r="1287" spans="1:8">
      <c r="A1287" t="s">
        <v>5077</v>
      </c>
      <c r="B1287" t="s">
        <v>4570</v>
      </c>
      <c r="C1287" t="s">
        <v>4082</v>
      </c>
      <c r="D1287" t="s">
        <v>5026</v>
      </c>
      <c r="E1287" t="s">
        <v>78</v>
      </c>
      <c r="F1287" s="104">
        <v>0.83</v>
      </c>
      <c r="G1287" s="104">
        <v>0.83</v>
      </c>
      <c r="H1287"/>
    </row>
    <row r="1288" spans="1:8">
      <c r="A1288" t="s">
        <v>5077</v>
      </c>
      <c r="B1288" t="s">
        <v>4570</v>
      </c>
      <c r="C1288" t="s">
        <v>4930</v>
      </c>
      <c r="D1288" t="s">
        <v>5027</v>
      </c>
      <c r="E1288" t="s">
        <v>78</v>
      </c>
      <c r="F1288"/>
      <c r="G1288"/>
      <c r="H1288"/>
    </row>
    <row r="1289" spans="1:8">
      <c r="A1289" t="s">
        <v>5077</v>
      </c>
      <c r="B1289" t="s">
        <v>4570</v>
      </c>
      <c r="C1289" t="s">
        <v>4754</v>
      </c>
      <c r="D1289" t="s">
        <v>5028</v>
      </c>
      <c r="E1289" t="s">
        <v>78</v>
      </c>
      <c r="F1289"/>
      <c r="G1289"/>
      <c r="H1289"/>
    </row>
    <row r="1290" spans="1:8">
      <c r="A1290" t="s">
        <v>5077</v>
      </c>
      <c r="B1290" t="s">
        <v>4570</v>
      </c>
      <c r="C1290" t="s">
        <v>4883</v>
      </c>
      <c r="D1290" t="s">
        <v>5029</v>
      </c>
      <c r="E1290" t="s">
        <v>78</v>
      </c>
      <c r="F1290"/>
      <c r="G1290"/>
      <c r="H1290"/>
    </row>
    <row r="1291" spans="1:8">
      <c r="A1291" t="s">
        <v>5077</v>
      </c>
      <c r="B1291" t="s">
        <v>4570</v>
      </c>
      <c r="C1291" t="s">
        <v>4920</v>
      </c>
      <c r="D1291" t="s">
        <v>5030</v>
      </c>
      <c r="E1291" t="s">
        <v>78</v>
      </c>
      <c r="F1291"/>
      <c r="G1291"/>
      <c r="H1291"/>
    </row>
    <row r="1292" spans="1:8">
      <c r="A1292" t="s">
        <v>5077</v>
      </c>
      <c r="B1292" t="s">
        <v>4570</v>
      </c>
      <c r="C1292" t="s">
        <v>4937</v>
      </c>
      <c r="D1292" t="s">
        <v>5031</v>
      </c>
      <c r="E1292" t="s">
        <v>78</v>
      </c>
      <c r="F1292"/>
      <c r="G1292"/>
      <c r="H1292"/>
    </row>
    <row r="1293" spans="1:8">
      <c r="A1293" t="s">
        <v>5077</v>
      </c>
      <c r="B1293" t="s">
        <v>4717</v>
      </c>
      <c r="C1293" t="s">
        <v>5059</v>
      </c>
      <c r="D1293" t="s">
        <v>5032</v>
      </c>
      <c r="E1293" t="s">
        <v>78</v>
      </c>
      <c r="F1293" s="104">
        <v>0.77</v>
      </c>
      <c r="G1293" s="104">
        <v>0.77</v>
      </c>
      <c r="H1293" s="104">
        <v>0.77</v>
      </c>
    </row>
    <row r="1294" spans="1:8">
      <c r="A1294" t="s">
        <v>5077</v>
      </c>
      <c r="B1294" t="s">
        <v>4556</v>
      </c>
      <c r="C1294" t="s">
        <v>5059</v>
      </c>
      <c r="D1294" t="s">
        <v>5033</v>
      </c>
      <c r="E1294" t="s">
        <v>78</v>
      </c>
      <c r="F1294" s="104">
        <v>0.77</v>
      </c>
      <c r="G1294" s="104">
        <v>0.77</v>
      </c>
      <c r="H1294" s="104">
        <v>0.91</v>
      </c>
    </row>
    <row r="1295" spans="1:8">
      <c r="A1295" t="s">
        <v>5077</v>
      </c>
      <c r="B1295" t="s">
        <v>4089</v>
      </c>
      <c r="C1295" t="s">
        <v>4082</v>
      </c>
      <c r="D1295" t="s">
        <v>5034</v>
      </c>
      <c r="E1295" t="s">
        <v>78</v>
      </c>
      <c r="F1295" s="104">
        <v>0.91</v>
      </c>
      <c r="G1295" s="104">
        <v>0.91</v>
      </c>
      <c r="H1295"/>
    </row>
    <row r="1296" spans="1:8">
      <c r="A1296" t="s">
        <v>5077</v>
      </c>
      <c r="B1296" t="s">
        <v>4089</v>
      </c>
      <c r="C1296" t="s">
        <v>4549</v>
      </c>
      <c r="D1296" t="s">
        <v>5035</v>
      </c>
      <c r="E1296" t="s">
        <v>78</v>
      </c>
      <c r="F1296" s="104">
        <v>0.91</v>
      </c>
      <c r="G1296" s="104">
        <v>0.91</v>
      </c>
      <c r="H1296"/>
    </row>
    <row r="1297" spans="1:8">
      <c r="A1297" t="s">
        <v>5077</v>
      </c>
      <c r="B1297" t="s">
        <v>4089</v>
      </c>
      <c r="C1297" t="s">
        <v>4898</v>
      </c>
      <c r="D1297" t="s">
        <v>5036</v>
      </c>
      <c r="E1297" t="s">
        <v>78</v>
      </c>
      <c r="F1297"/>
      <c r="G1297"/>
      <c r="H1297"/>
    </row>
    <row r="1298" spans="1:8">
      <c r="A1298" t="s">
        <v>5077</v>
      </c>
      <c r="B1298" t="s">
        <v>4089</v>
      </c>
      <c r="C1298" t="s">
        <v>4095</v>
      </c>
      <c r="D1298" t="s">
        <v>5037</v>
      </c>
      <c r="E1298" t="s">
        <v>78</v>
      </c>
      <c r="F1298"/>
      <c r="G1298"/>
      <c r="H1298"/>
    </row>
    <row r="1299" spans="1:8">
      <c r="A1299" t="s">
        <v>5077</v>
      </c>
      <c r="B1299" t="s">
        <v>4562</v>
      </c>
      <c r="C1299" t="s">
        <v>4561</v>
      </c>
      <c r="D1299" t="s">
        <v>5038</v>
      </c>
      <c r="E1299" t="s">
        <v>78</v>
      </c>
      <c r="F1299" s="104">
        <v>0.4</v>
      </c>
      <c r="G1299" s="104">
        <v>0.4</v>
      </c>
      <c r="H1299" s="104">
        <v>0.77</v>
      </c>
    </row>
    <row r="1300" spans="1:8">
      <c r="A1300" t="s">
        <v>5077</v>
      </c>
      <c r="B1300" t="s">
        <v>4562</v>
      </c>
      <c r="C1300" t="s">
        <v>4817</v>
      </c>
      <c r="D1300" t="s">
        <v>5039</v>
      </c>
      <c r="E1300" t="s">
        <v>78</v>
      </c>
      <c r="F1300" s="104">
        <v>0.77</v>
      </c>
      <c r="G1300" s="104">
        <v>0.77</v>
      </c>
      <c r="H1300"/>
    </row>
    <row r="1301" spans="1:8">
      <c r="A1301" t="s">
        <v>5077</v>
      </c>
      <c r="B1301" t="s">
        <v>4562</v>
      </c>
      <c r="C1301" t="s">
        <v>4791</v>
      </c>
      <c r="D1301" t="s">
        <v>5040</v>
      </c>
      <c r="E1301" t="s">
        <v>78</v>
      </c>
      <c r="F1301"/>
      <c r="G1301"/>
      <c r="H1301"/>
    </row>
    <row r="1302" spans="1:8">
      <c r="A1302" t="s">
        <v>5075</v>
      </c>
      <c r="C1302" t="s">
        <v>4418</v>
      </c>
      <c r="D1302" t="s">
        <v>4989</v>
      </c>
      <c r="E1302" t="s">
        <v>117</v>
      </c>
      <c r="F1302"/>
      <c r="G1302"/>
      <c r="H1302"/>
    </row>
    <row r="1303" spans="1:8">
      <c r="A1303" t="s">
        <v>5075</v>
      </c>
      <c r="C1303" t="s">
        <v>4106</v>
      </c>
      <c r="D1303" t="s">
        <v>4990</v>
      </c>
      <c r="E1303" t="s">
        <v>117</v>
      </c>
      <c r="F1303" s="104">
        <v>1</v>
      </c>
      <c r="G1303" s="104">
        <v>1</v>
      </c>
      <c r="H1303" s="104">
        <v>1</v>
      </c>
    </row>
    <row r="1304" spans="1:8">
      <c r="A1304" t="s">
        <v>5075</v>
      </c>
      <c r="C1304" t="s">
        <v>4082</v>
      </c>
      <c r="D1304" t="s">
        <v>4991</v>
      </c>
      <c r="E1304" t="s">
        <v>117</v>
      </c>
      <c r="F1304" s="104">
        <v>1</v>
      </c>
      <c r="G1304" s="104">
        <v>1</v>
      </c>
      <c r="H1304" s="104">
        <v>1</v>
      </c>
    </row>
    <row r="1305" spans="1:8">
      <c r="A1305" t="s">
        <v>5075</v>
      </c>
      <c r="B1305" t="s">
        <v>4078</v>
      </c>
      <c r="C1305" t="s">
        <v>5057</v>
      </c>
      <c r="D1305" t="s">
        <v>4997</v>
      </c>
      <c r="E1305" t="s">
        <v>117</v>
      </c>
      <c r="F1305" s="104">
        <v>1</v>
      </c>
      <c r="G1305" s="104">
        <v>1</v>
      </c>
      <c r="H1305" s="104">
        <v>1</v>
      </c>
    </row>
    <row r="1306" spans="1:8">
      <c r="A1306" t="s">
        <v>5075</v>
      </c>
      <c r="B1306" t="s">
        <v>4078</v>
      </c>
      <c r="C1306" t="s">
        <v>4497</v>
      </c>
      <c r="D1306" t="s">
        <v>4998</v>
      </c>
      <c r="E1306" t="s">
        <v>117</v>
      </c>
      <c r="F1306" s="104">
        <v>1</v>
      </c>
      <c r="G1306" s="104">
        <v>1</v>
      </c>
      <c r="H1306" s="104">
        <v>1</v>
      </c>
    </row>
    <row r="1307" spans="1:8">
      <c r="A1307" t="s">
        <v>5075</v>
      </c>
      <c r="C1307" t="s">
        <v>4267</v>
      </c>
      <c r="D1307" t="s">
        <v>4992</v>
      </c>
      <c r="E1307" t="s">
        <v>117</v>
      </c>
      <c r="F1307" s="104">
        <v>1</v>
      </c>
      <c r="G1307" s="104">
        <v>1</v>
      </c>
      <c r="H1307"/>
    </row>
    <row r="1308" spans="1:8">
      <c r="A1308" t="s">
        <v>5075</v>
      </c>
      <c r="C1308" t="s">
        <v>5058</v>
      </c>
      <c r="D1308" t="s">
        <v>5076</v>
      </c>
      <c r="E1308" t="s">
        <v>117</v>
      </c>
      <c r="F1308"/>
      <c r="G1308"/>
      <c r="H1308"/>
    </row>
    <row r="1309" spans="1:8">
      <c r="A1309" t="s">
        <v>5075</v>
      </c>
      <c r="C1309" t="s">
        <v>4113</v>
      </c>
      <c r="D1309" t="s">
        <v>4994</v>
      </c>
      <c r="E1309" t="s">
        <v>117</v>
      </c>
      <c r="F1309" s="104">
        <v>1</v>
      </c>
      <c r="G1309" s="104">
        <v>1</v>
      </c>
      <c r="H1309" s="104">
        <v>1</v>
      </c>
    </row>
    <row r="1310" spans="1:8">
      <c r="A1310" t="s">
        <v>5075</v>
      </c>
      <c r="C1310" t="s">
        <v>4333</v>
      </c>
      <c r="D1310" t="s">
        <v>4995</v>
      </c>
      <c r="E1310" t="s">
        <v>117</v>
      </c>
      <c r="F1310" s="104">
        <v>1</v>
      </c>
      <c r="G1310" s="104">
        <v>1</v>
      </c>
      <c r="H1310" s="104">
        <v>1</v>
      </c>
    </row>
    <row r="1311" spans="1:8">
      <c r="A1311" t="s">
        <v>5075</v>
      </c>
      <c r="C1311" t="s">
        <v>4095</v>
      </c>
      <c r="D1311" t="s">
        <v>4996</v>
      </c>
      <c r="E1311" t="s">
        <v>117</v>
      </c>
      <c r="F1311" s="104">
        <v>1</v>
      </c>
      <c r="G1311" s="104">
        <v>1</v>
      </c>
      <c r="H1311"/>
    </row>
    <row r="1312" spans="1:8">
      <c r="A1312" t="s">
        <v>5075</v>
      </c>
      <c r="B1312" t="s">
        <v>4304</v>
      </c>
      <c r="C1312" t="s">
        <v>4106</v>
      </c>
      <c r="D1312" t="s">
        <v>4999</v>
      </c>
      <c r="E1312" t="s">
        <v>117</v>
      </c>
      <c r="F1312" s="104">
        <v>1</v>
      </c>
      <c r="G1312" s="104">
        <v>1</v>
      </c>
      <c r="H1312" s="104">
        <v>1</v>
      </c>
    </row>
    <row r="1313" spans="1:8">
      <c r="A1313" t="s">
        <v>5075</v>
      </c>
      <c r="B1313" t="s">
        <v>4304</v>
      </c>
      <c r="C1313" t="s">
        <v>4082</v>
      </c>
      <c r="D1313" t="s">
        <v>5000</v>
      </c>
      <c r="E1313" t="s">
        <v>117</v>
      </c>
      <c r="F1313" s="104">
        <v>1</v>
      </c>
      <c r="G1313" s="104">
        <v>1</v>
      </c>
      <c r="H1313" s="104">
        <v>1</v>
      </c>
    </row>
    <row r="1314" spans="1:8">
      <c r="A1314" t="s">
        <v>5075</v>
      </c>
      <c r="B1314" t="s">
        <v>4304</v>
      </c>
      <c r="C1314" t="s">
        <v>4428</v>
      </c>
      <c r="D1314" t="s">
        <v>5001</v>
      </c>
      <c r="E1314" t="s">
        <v>117</v>
      </c>
      <c r="F1314" s="104">
        <v>1</v>
      </c>
      <c r="G1314" s="104">
        <v>1</v>
      </c>
      <c r="H1314"/>
    </row>
    <row r="1315" spans="1:8">
      <c r="A1315" t="s">
        <v>5075</v>
      </c>
      <c r="B1315" t="s">
        <v>4304</v>
      </c>
      <c r="C1315" t="s">
        <v>4387</v>
      </c>
      <c r="D1315" t="s">
        <v>5002</v>
      </c>
      <c r="E1315" t="s">
        <v>117</v>
      </c>
      <c r="F1315" s="104">
        <v>1</v>
      </c>
      <c r="G1315" s="104">
        <v>1</v>
      </c>
      <c r="H1315"/>
    </row>
    <row r="1316" spans="1:8">
      <c r="A1316" t="s">
        <v>5075</v>
      </c>
      <c r="B1316" t="s">
        <v>4304</v>
      </c>
      <c r="C1316" t="s">
        <v>4338</v>
      </c>
      <c r="D1316" t="s">
        <v>5003</v>
      </c>
      <c r="E1316" t="s">
        <v>117</v>
      </c>
      <c r="F1316" s="104">
        <v>1</v>
      </c>
      <c r="G1316" s="104">
        <v>1</v>
      </c>
      <c r="H1316" s="104">
        <v>1</v>
      </c>
    </row>
    <row r="1317" spans="1:8">
      <c r="A1317" t="s">
        <v>5075</v>
      </c>
      <c r="B1317" t="s">
        <v>4304</v>
      </c>
      <c r="C1317" t="s">
        <v>4113</v>
      </c>
      <c r="D1317" t="s">
        <v>5004</v>
      </c>
      <c r="E1317" t="s">
        <v>117</v>
      </c>
      <c r="F1317" s="104">
        <v>1</v>
      </c>
      <c r="G1317" s="104">
        <v>1</v>
      </c>
      <c r="H1317" s="104">
        <v>1</v>
      </c>
    </row>
    <row r="1318" spans="1:8">
      <c r="A1318" t="s">
        <v>5075</v>
      </c>
      <c r="B1318" t="s">
        <v>4304</v>
      </c>
      <c r="C1318" t="s">
        <v>4312</v>
      </c>
      <c r="D1318" t="s">
        <v>5005</v>
      </c>
      <c r="E1318" t="s">
        <v>117</v>
      </c>
      <c r="F1318" s="104">
        <v>1</v>
      </c>
      <c r="G1318" s="104">
        <v>1</v>
      </c>
      <c r="H1318" s="104">
        <v>1</v>
      </c>
    </row>
    <row r="1319" spans="1:8">
      <c r="A1319" t="s">
        <v>5075</v>
      </c>
      <c r="B1319" t="s">
        <v>4304</v>
      </c>
      <c r="C1319" t="s">
        <v>4361</v>
      </c>
      <c r="D1319" t="s">
        <v>5006</v>
      </c>
      <c r="E1319" t="s">
        <v>117</v>
      </c>
      <c r="F1319" s="104">
        <v>1</v>
      </c>
      <c r="G1319" s="104">
        <v>1</v>
      </c>
      <c r="H1319"/>
    </row>
    <row r="1320" spans="1:8">
      <c r="A1320" t="s">
        <v>5075</v>
      </c>
      <c r="B1320" t="s">
        <v>4304</v>
      </c>
      <c r="C1320" t="s">
        <v>4459</v>
      </c>
      <c r="D1320" t="s">
        <v>5007</v>
      </c>
      <c r="E1320" t="s">
        <v>117</v>
      </c>
      <c r="F1320" s="104">
        <v>1</v>
      </c>
      <c r="G1320" s="104">
        <v>1</v>
      </c>
      <c r="H1320" s="104">
        <v>1</v>
      </c>
    </row>
    <row r="1321" spans="1:8">
      <c r="A1321" t="s">
        <v>5075</v>
      </c>
      <c r="B1321" t="s">
        <v>4304</v>
      </c>
      <c r="C1321" t="s">
        <v>4095</v>
      </c>
      <c r="D1321" t="s">
        <v>5008</v>
      </c>
      <c r="E1321" t="s">
        <v>117</v>
      </c>
      <c r="F1321" s="104">
        <v>1</v>
      </c>
      <c r="G1321" s="104">
        <v>1</v>
      </c>
      <c r="H1321" s="104">
        <v>1</v>
      </c>
    </row>
    <row r="1322" spans="1:8">
      <c r="A1322" t="s">
        <v>5075</v>
      </c>
      <c r="B1322" t="s">
        <v>4304</v>
      </c>
      <c r="C1322" t="s">
        <v>4317</v>
      </c>
      <c r="D1322" t="s">
        <v>5009</v>
      </c>
      <c r="E1322" t="s">
        <v>117</v>
      </c>
      <c r="F1322" s="104">
        <v>1</v>
      </c>
      <c r="G1322" s="104">
        <v>1</v>
      </c>
      <c r="H1322"/>
    </row>
    <row r="1323" spans="1:8">
      <c r="A1323" t="s">
        <v>5077</v>
      </c>
      <c r="B1323" t="s">
        <v>4523</v>
      </c>
      <c r="C1323" t="s">
        <v>5059</v>
      </c>
      <c r="D1323" t="s">
        <v>5011</v>
      </c>
      <c r="E1323" t="s">
        <v>117</v>
      </c>
      <c r="F1323" s="104">
        <v>0.91</v>
      </c>
      <c r="G1323" s="104">
        <v>0.91</v>
      </c>
      <c r="H1323" s="104">
        <v>0.77</v>
      </c>
    </row>
    <row r="1324" spans="1:8">
      <c r="A1324" t="s">
        <v>5077</v>
      </c>
      <c r="B1324" t="s">
        <v>4523</v>
      </c>
      <c r="C1324" t="s">
        <v>4418</v>
      </c>
      <c r="D1324" t="s">
        <v>5010</v>
      </c>
      <c r="E1324" t="s">
        <v>117</v>
      </c>
      <c r="F1324" s="104">
        <v>0.77</v>
      </c>
      <c r="G1324" s="104">
        <v>0.77</v>
      </c>
      <c r="H1324" s="104">
        <v>0.77</v>
      </c>
    </row>
    <row r="1325" spans="1:8">
      <c r="A1325" t="s">
        <v>5077</v>
      </c>
      <c r="B1325" t="s">
        <v>4523</v>
      </c>
      <c r="C1325" t="s">
        <v>4771</v>
      </c>
      <c r="D1325" t="s">
        <v>5012</v>
      </c>
      <c r="E1325" t="s">
        <v>117</v>
      </c>
      <c r="F1325"/>
      <c r="G1325"/>
      <c r="H1325"/>
    </row>
    <row r="1326" spans="1:8">
      <c r="A1326" t="s">
        <v>5077</v>
      </c>
      <c r="B1326" t="s">
        <v>4523</v>
      </c>
      <c r="C1326" t="s">
        <v>4696</v>
      </c>
      <c r="D1326" t="s">
        <v>5015</v>
      </c>
      <c r="E1326" t="s">
        <v>117</v>
      </c>
      <c r="F1326" s="104">
        <v>0.77</v>
      </c>
      <c r="G1326" s="104">
        <v>0.77</v>
      </c>
      <c r="H1326" s="104">
        <v>0.85</v>
      </c>
    </row>
    <row r="1327" spans="1:8">
      <c r="A1327" t="s">
        <v>5077</v>
      </c>
      <c r="B1327" t="s">
        <v>4523</v>
      </c>
      <c r="C1327" t="s">
        <v>4766</v>
      </c>
      <c r="D1327" t="s">
        <v>5016</v>
      </c>
      <c r="E1327" t="s">
        <v>117</v>
      </c>
      <c r="F1327" s="104">
        <v>0.85</v>
      </c>
      <c r="G1327" s="104">
        <v>0.85</v>
      </c>
      <c r="H1327" s="104">
        <v>0.77</v>
      </c>
    </row>
    <row r="1328" spans="1:8">
      <c r="A1328" t="s">
        <v>5077</v>
      </c>
      <c r="B1328" t="s">
        <v>4523</v>
      </c>
      <c r="C1328" t="s">
        <v>4712</v>
      </c>
      <c r="D1328" t="s">
        <v>5017</v>
      </c>
      <c r="E1328" t="s">
        <v>117</v>
      </c>
      <c r="F1328" s="104">
        <v>0.77</v>
      </c>
      <c r="G1328" s="104">
        <v>0.77</v>
      </c>
      <c r="H1328" s="104">
        <v>0.77</v>
      </c>
    </row>
    <row r="1329" spans="1:8">
      <c r="A1329" t="s">
        <v>5077</v>
      </c>
      <c r="B1329" t="s">
        <v>4523</v>
      </c>
      <c r="C1329" t="s">
        <v>5061</v>
      </c>
      <c r="D1329" t="s">
        <v>5018</v>
      </c>
      <c r="E1329" t="s">
        <v>117</v>
      </c>
      <c r="F1329" s="104">
        <v>0.77</v>
      </c>
      <c r="G1329" s="104">
        <v>0.77</v>
      </c>
      <c r="H1329" s="104">
        <v>0.91</v>
      </c>
    </row>
    <row r="1330" spans="1:8">
      <c r="A1330" t="s">
        <v>5077</v>
      </c>
      <c r="B1330" t="s">
        <v>4529</v>
      </c>
      <c r="C1330" t="s">
        <v>4082</v>
      </c>
      <c r="D1330" t="s">
        <v>5013</v>
      </c>
      <c r="E1330" t="s">
        <v>117</v>
      </c>
      <c r="F1330"/>
      <c r="G1330"/>
      <c r="H1330"/>
    </row>
    <row r="1331" spans="1:8">
      <c r="A1331" t="s">
        <v>5077</v>
      </c>
      <c r="B1331" t="s">
        <v>4580</v>
      </c>
      <c r="C1331" t="s">
        <v>4622</v>
      </c>
      <c r="D1331" t="s">
        <v>5019</v>
      </c>
      <c r="E1331" t="s">
        <v>117</v>
      </c>
      <c r="F1331" s="104">
        <v>0.91</v>
      </c>
      <c r="G1331" s="104">
        <v>0.91</v>
      </c>
      <c r="H1331" s="104">
        <v>0.91</v>
      </c>
    </row>
    <row r="1332" spans="1:8">
      <c r="A1332" t="s">
        <v>5077</v>
      </c>
      <c r="B1332" t="s">
        <v>4580</v>
      </c>
      <c r="C1332" t="s">
        <v>4589</v>
      </c>
      <c r="D1332" t="s">
        <v>5020</v>
      </c>
      <c r="E1332" t="s">
        <v>117</v>
      </c>
      <c r="F1332" s="104">
        <v>0.91</v>
      </c>
      <c r="G1332" s="104">
        <v>0.91</v>
      </c>
      <c r="H1332" s="104">
        <v>0.91</v>
      </c>
    </row>
    <row r="1333" spans="1:8">
      <c r="A1333" t="s">
        <v>5077</v>
      </c>
      <c r="B1333" t="s">
        <v>4580</v>
      </c>
      <c r="C1333" t="s">
        <v>4082</v>
      </c>
      <c r="D1333" t="s">
        <v>5021</v>
      </c>
      <c r="E1333" t="s">
        <v>117</v>
      </c>
      <c r="F1333" s="104">
        <v>0.91</v>
      </c>
      <c r="G1333" s="104">
        <v>0.91</v>
      </c>
      <c r="H1333" s="104">
        <v>0.91</v>
      </c>
    </row>
    <row r="1334" spans="1:8">
      <c r="A1334" t="s">
        <v>5077</v>
      </c>
      <c r="B1334" t="s">
        <v>4580</v>
      </c>
      <c r="C1334" t="s">
        <v>4595</v>
      </c>
      <c r="D1334" t="s">
        <v>5022</v>
      </c>
      <c r="E1334" t="s">
        <v>117</v>
      </c>
      <c r="F1334" s="104">
        <v>0.91</v>
      </c>
      <c r="G1334" s="104">
        <v>0.91</v>
      </c>
      <c r="H1334" s="104">
        <v>0.91</v>
      </c>
    </row>
    <row r="1335" spans="1:8">
      <c r="A1335" t="s">
        <v>5077</v>
      </c>
      <c r="B1335" t="s">
        <v>4580</v>
      </c>
      <c r="C1335" t="s">
        <v>4615</v>
      </c>
      <c r="D1335" t="s">
        <v>5023</v>
      </c>
      <c r="E1335" t="s">
        <v>117</v>
      </c>
      <c r="F1335" s="104">
        <v>0.91</v>
      </c>
      <c r="G1335" s="104">
        <v>0.91</v>
      </c>
      <c r="H1335" s="104">
        <v>0.91</v>
      </c>
    </row>
    <row r="1336" spans="1:8">
      <c r="A1336" t="s">
        <v>5077</v>
      </c>
      <c r="B1336" t="s">
        <v>4580</v>
      </c>
      <c r="C1336" t="s">
        <v>4606</v>
      </c>
      <c r="D1336" t="s">
        <v>5024</v>
      </c>
      <c r="E1336" t="s">
        <v>117</v>
      </c>
      <c r="F1336" s="104">
        <v>0.91</v>
      </c>
      <c r="G1336" s="104">
        <v>0.91</v>
      </c>
      <c r="H1336" s="104">
        <v>0.91</v>
      </c>
    </row>
    <row r="1337" spans="1:8">
      <c r="A1337" t="s">
        <v>5077</v>
      </c>
      <c r="B1337" t="s">
        <v>4663</v>
      </c>
      <c r="C1337" t="s">
        <v>4082</v>
      </c>
      <c r="D1337" t="s">
        <v>5014</v>
      </c>
      <c r="E1337" t="s">
        <v>117</v>
      </c>
      <c r="F1337"/>
      <c r="G1337"/>
      <c r="H1337"/>
    </row>
    <row r="1338" spans="1:8">
      <c r="A1338" t="s">
        <v>5077</v>
      </c>
      <c r="B1338" t="s">
        <v>4570</v>
      </c>
      <c r="C1338" t="s">
        <v>5059</v>
      </c>
      <c r="D1338" t="s">
        <v>5025</v>
      </c>
      <c r="E1338" t="s">
        <v>117</v>
      </c>
      <c r="F1338" s="104">
        <v>0.91</v>
      </c>
      <c r="G1338" s="104">
        <v>0.91</v>
      </c>
      <c r="H1338" s="104">
        <v>0.83</v>
      </c>
    </row>
    <row r="1339" spans="1:8">
      <c r="A1339" t="s">
        <v>5077</v>
      </c>
      <c r="B1339" t="s">
        <v>4570</v>
      </c>
      <c r="C1339" t="s">
        <v>4082</v>
      </c>
      <c r="D1339" t="s">
        <v>5026</v>
      </c>
      <c r="E1339" t="s">
        <v>117</v>
      </c>
      <c r="F1339" s="104">
        <v>0.83</v>
      </c>
      <c r="G1339" s="104">
        <v>0.83</v>
      </c>
      <c r="H1339"/>
    </row>
    <row r="1340" spans="1:8">
      <c r="A1340" t="s">
        <v>5077</v>
      </c>
      <c r="B1340" t="s">
        <v>4570</v>
      </c>
      <c r="C1340" t="s">
        <v>4930</v>
      </c>
      <c r="D1340" t="s">
        <v>5027</v>
      </c>
      <c r="E1340" t="s">
        <v>117</v>
      </c>
      <c r="F1340"/>
      <c r="G1340"/>
      <c r="H1340"/>
    </row>
    <row r="1341" spans="1:8">
      <c r="A1341" t="s">
        <v>5077</v>
      </c>
      <c r="B1341" t="s">
        <v>4570</v>
      </c>
      <c r="C1341" t="s">
        <v>4754</v>
      </c>
      <c r="D1341" t="s">
        <v>5028</v>
      </c>
      <c r="E1341" t="s">
        <v>117</v>
      </c>
      <c r="F1341"/>
      <c r="G1341"/>
      <c r="H1341"/>
    </row>
    <row r="1342" spans="1:8">
      <c r="A1342" t="s">
        <v>5077</v>
      </c>
      <c r="B1342" t="s">
        <v>4570</v>
      </c>
      <c r="C1342" t="s">
        <v>4883</v>
      </c>
      <c r="D1342" t="s">
        <v>5029</v>
      </c>
      <c r="E1342" t="s">
        <v>117</v>
      </c>
      <c r="F1342"/>
      <c r="G1342"/>
      <c r="H1342"/>
    </row>
    <row r="1343" spans="1:8">
      <c r="A1343" t="s">
        <v>5077</v>
      </c>
      <c r="B1343" t="s">
        <v>4570</v>
      </c>
      <c r="C1343" t="s">
        <v>4920</v>
      </c>
      <c r="D1343" t="s">
        <v>5030</v>
      </c>
      <c r="E1343" t="s">
        <v>117</v>
      </c>
      <c r="F1343"/>
      <c r="G1343"/>
      <c r="H1343"/>
    </row>
    <row r="1344" spans="1:8">
      <c r="A1344" t="s">
        <v>5077</v>
      </c>
      <c r="B1344" t="s">
        <v>4570</v>
      </c>
      <c r="C1344" t="s">
        <v>4937</v>
      </c>
      <c r="D1344" t="s">
        <v>5031</v>
      </c>
      <c r="E1344" t="s">
        <v>117</v>
      </c>
      <c r="F1344"/>
      <c r="G1344"/>
      <c r="H1344"/>
    </row>
    <row r="1345" spans="1:8">
      <c r="A1345" t="s">
        <v>5077</v>
      </c>
      <c r="B1345" t="s">
        <v>4717</v>
      </c>
      <c r="C1345" t="s">
        <v>5059</v>
      </c>
      <c r="D1345" t="s">
        <v>5032</v>
      </c>
      <c r="E1345" t="s">
        <v>117</v>
      </c>
      <c r="F1345" s="104">
        <v>0.77</v>
      </c>
      <c r="G1345" s="104">
        <v>0.77</v>
      </c>
      <c r="H1345" s="104">
        <v>0.77</v>
      </c>
    </row>
    <row r="1346" spans="1:8">
      <c r="A1346" t="s">
        <v>5077</v>
      </c>
      <c r="B1346" t="s">
        <v>4556</v>
      </c>
      <c r="C1346" t="s">
        <v>5059</v>
      </c>
      <c r="D1346" t="s">
        <v>5033</v>
      </c>
      <c r="E1346" t="s">
        <v>117</v>
      </c>
      <c r="F1346" s="104">
        <v>0.77</v>
      </c>
      <c r="G1346" s="104">
        <v>0.77</v>
      </c>
      <c r="H1346" s="104">
        <v>0.91</v>
      </c>
    </row>
    <row r="1347" spans="1:8">
      <c r="A1347" t="s">
        <v>5077</v>
      </c>
      <c r="B1347" t="s">
        <v>4089</v>
      </c>
      <c r="C1347" t="s">
        <v>4082</v>
      </c>
      <c r="D1347" t="s">
        <v>5034</v>
      </c>
      <c r="E1347" t="s">
        <v>117</v>
      </c>
      <c r="F1347" s="104">
        <v>0.91</v>
      </c>
      <c r="G1347" s="104">
        <v>0.91</v>
      </c>
      <c r="H1347"/>
    </row>
    <row r="1348" spans="1:8">
      <c r="A1348" t="s">
        <v>5077</v>
      </c>
      <c r="B1348" t="s">
        <v>4089</v>
      </c>
      <c r="C1348" t="s">
        <v>4549</v>
      </c>
      <c r="D1348" t="s">
        <v>5035</v>
      </c>
      <c r="E1348" t="s">
        <v>117</v>
      </c>
      <c r="F1348" s="104">
        <v>0.91</v>
      </c>
      <c r="G1348" s="104">
        <v>0.91</v>
      </c>
      <c r="H1348"/>
    </row>
    <row r="1349" spans="1:8">
      <c r="A1349" t="s">
        <v>5077</v>
      </c>
      <c r="B1349" t="s">
        <v>4089</v>
      </c>
      <c r="C1349" t="s">
        <v>4898</v>
      </c>
      <c r="D1349" t="s">
        <v>5036</v>
      </c>
      <c r="E1349" t="s">
        <v>117</v>
      </c>
      <c r="F1349"/>
      <c r="G1349"/>
      <c r="H1349"/>
    </row>
    <row r="1350" spans="1:8">
      <c r="A1350" t="s">
        <v>5077</v>
      </c>
      <c r="B1350" t="s">
        <v>4089</v>
      </c>
      <c r="C1350" t="s">
        <v>4095</v>
      </c>
      <c r="D1350" t="s">
        <v>5037</v>
      </c>
      <c r="E1350" t="s">
        <v>117</v>
      </c>
      <c r="F1350"/>
      <c r="G1350"/>
      <c r="H1350"/>
    </row>
    <row r="1351" spans="1:8">
      <c r="A1351" t="s">
        <v>5077</v>
      </c>
      <c r="B1351" t="s">
        <v>4562</v>
      </c>
      <c r="C1351" t="s">
        <v>4561</v>
      </c>
      <c r="D1351" t="s">
        <v>5038</v>
      </c>
      <c r="E1351" t="s">
        <v>117</v>
      </c>
      <c r="F1351" s="104">
        <v>0.4</v>
      </c>
      <c r="G1351" s="104">
        <v>0.4</v>
      </c>
      <c r="H1351" s="104">
        <v>0.77</v>
      </c>
    </row>
    <row r="1352" spans="1:8">
      <c r="A1352" t="s">
        <v>5077</v>
      </c>
      <c r="B1352" t="s">
        <v>4562</v>
      </c>
      <c r="C1352" t="s">
        <v>4817</v>
      </c>
      <c r="D1352" t="s">
        <v>5039</v>
      </c>
      <c r="E1352" t="s">
        <v>117</v>
      </c>
      <c r="F1352" s="104">
        <v>0.77</v>
      </c>
      <c r="G1352" s="104">
        <v>0.77</v>
      </c>
      <c r="H1352"/>
    </row>
    <row r="1353" spans="1:8">
      <c r="A1353" t="s">
        <v>5077</v>
      </c>
      <c r="B1353" t="s">
        <v>4562</v>
      </c>
      <c r="C1353" t="s">
        <v>4791</v>
      </c>
      <c r="D1353" t="s">
        <v>5040</v>
      </c>
      <c r="E1353" t="s">
        <v>117</v>
      </c>
      <c r="F1353"/>
      <c r="G1353"/>
      <c r="H1353"/>
    </row>
    <row r="1354" spans="1:8">
      <c r="A1354" t="s">
        <v>5075</v>
      </c>
      <c r="C1354" t="s">
        <v>4418</v>
      </c>
      <c r="D1354" t="s">
        <v>4989</v>
      </c>
      <c r="E1354" t="s">
        <v>108</v>
      </c>
      <c r="F1354"/>
      <c r="G1354"/>
      <c r="H1354"/>
    </row>
    <row r="1355" spans="1:8">
      <c r="A1355" t="s">
        <v>5075</v>
      </c>
      <c r="C1355" t="s">
        <v>4106</v>
      </c>
      <c r="D1355" t="s">
        <v>4990</v>
      </c>
      <c r="E1355" t="s">
        <v>108</v>
      </c>
      <c r="F1355" s="104">
        <v>1</v>
      </c>
      <c r="G1355" s="104">
        <v>1</v>
      </c>
      <c r="H1355" s="104">
        <v>1</v>
      </c>
    </row>
    <row r="1356" spans="1:8">
      <c r="A1356" t="s">
        <v>5075</v>
      </c>
      <c r="C1356" t="s">
        <v>4082</v>
      </c>
      <c r="D1356" t="s">
        <v>4991</v>
      </c>
      <c r="E1356" t="s">
        <v>108</v>
      </c>
      <c r="F1356" s="104">
        <v>1</v>
      </c>
      <c r="G1356" s="104">
        <v>1</v>
      </c>
      <c r="H1356" s="104">
        <v>1</v>
      </c>
    </row>
    <row r="1357" spans="1:8">
      <c r="A1357" t="s">
        <v>5075</v>
      </c>
      <c r="B1357" t="s">
        <v>4078</v>
      </c>
      <c r="C1357" t="s">
        <v>5057</v>
      </c>
      <c r="D1357" t="s">
        <v>4997</v>
      </c>
      <c r="E1357" t="s">
        <v>108</v>
      </c>
      <c r="F1357" s="104">
        <v>1</v>
      </c>
      <c r="G1357" s="104">
        <v>1</v>
      </c>
      <c r="H1357" s="104">
        <v>1</v>
      </c>
    </row>
    <row r="1358" spans="1:8">
      <c r="A1358" t="s">
        <v>5075</v>
      </c>
      <c r="B1358" t="s">
        <v>4078</v>
      </c>
      <c r="C1358" t="s">
        <v>4497</v>
      </c>
      <c r="D1358" t="s">
        <v>4998</v>
      </c>
      <c r="E1358" t="s">
        <v>108</v>
      </c>
      <c r="F1358" s="104">
        <v>1</v>
      </c>
      <c r="G1358" s="104">
        <v>1</v>
      </c>
      <c r="H1358" s="104">
        <v>1</v>
      </c>
    </row>
    <row r="1359" spans="1:8">
      <c r="A1359" t="s">
        <v>5075</v>
      </c>
      <c r="C1359" t="s">
        <v>4267</v>
      </c>
      <c r="D1359" t="s">
        <v>4992</v>
      </c>
      <c r="E1359" t="s">
        <v>108</v>
      </c>
      <c r="F1359" s="104">
        <v>1</v>
      </c>
      <c r="G1359" s="104">
        <v>1</v>
      </c>
      <c r="H1359"/>
    </row>
    <row r="1360" spans="1:8">
      <c r="A1360" t="s">
        <v>5075</v>
      </c>
      <c r="C1360" t="s">
        <v>5058</v>
      </c>
      <c r="D1360" t="s">
        <v>5076</v>
      </c>
      <c r="E1360" t="s">
        <v>108</v>
      </c>
      <c r="F1360"/>
      <c r="G1360"/>
      <c r="H1360"/>
    </row>
    <row r="1361" spans="1:8">
      <c r="A1361" t="s">
        <v>5075</v>
      </c>
      <c r="C1361" t="s">
        <v>4113</v>
      </c>
      <c r="D1361" t="s">
        <v>4994</v>
      </c>
      <c r="E1361" t="s">
        <v>108</v>
      </c>
      <c r="F1361" s="104">
        <v>1</v>
      </c>
      <c r="G1361" s="104">
        <v>1</v>
      </c>
      <c r="H1361" s="104">
        <v>1</v>
      </c>
    </row>
    <row r="1362" spans="1:8">
      <c r="A1362" t="s">
        <v>5075</v>
      </c>
      <c r="C1362" t="s">
        <v>4333</v>
      </c>
      <c r="D1362" t="s">
        <v>4995</v>
      </c>
      <c r="E1362" t="s">
        <v>108</v>
      </c>
      <c r="F1362" s="104">
        <v>1</v>
      </c>
      <c r="G1362" s="104">
        <v>1</v>
      </c>
      <c r="H1362" s="104">
        <v>1</v>
      </c>
    </row>
    <row r="1363" spans="1:8">
      <c r="A1363" t="s">
        <v>5075</v>
      </c>
      <c r="C1363" t="s">
        <v>4095</v>
      </c>
      <c r="D1363" t="s">
        <v>4996</v>
      </c>
      <c r="E1363" t="s">
        <v>108</v>
      </c>
      <c r="F1363" s="104">
        <v>1</v>
      </c>
      <c r="G1363" s="104">
        <v>1</v>
      </c>
      <c r="H1363"/>
    </row>
    <row r="1364" spans="1:8">
      <c r="A1364" t="s">
        <v>5075</v>
      </c>
      <c r="B1364" t="s">
        <v>4304</v>
      </c>
      <c r="C1364" t="s">
        <v>4106</v>
      </c>
      <c r="D1364" t="s">
        <v>4999</v>
      </c>
      <c r="E1364" t="s">
        <v>108</v>
      </c>
      <c r="F1364" s="104">
        <v>1</v>
      </c>
      <c r="G1364" s="104">
        <v>1</v>
      </c>
      <c r="H1364" s="104">
        <v>1</v>
      </c>
    </row>
    <row r="1365" spans="1:8">
      <c r="A1365" t="s">
        <v>5075</v>
      </c>
      <c r="B1365" t="s">
        <v>4304</v>
      </c>
      <c r="C1365" t="s">
        <v>4082</v>
      </c>
      <c r="D1365" t="s">
        <v>5000</v>
      </c>
      <c r="E1365" t="s">
        <v>108</v>
      </c>
      <c r="F1365" s="104">
        <v>1</v>
      </c>
      <c r="G1365" s="104">
        <v>1</v>
      </c>
      <c r="H1365" s="104">
        <v>1</v>
      </c>
    </row>
    <row r="1366" spans="1:8">
      <c r="A1366" t="s">
        <v>5075</v>
      </c>
      <c r="B1366" t="s">
        <v>4304</v>
      </c>
      <c r="C1366" t="s">
        <v>4428</v>
      </c>
      <c r="D1366" t="s">
        <v>5001</v>
      </c>
      <c r="E1366" t="s">
        <v>108</v>
      </c>
      <c r="F1366" s="104">
        <v>1</v>
      </c>
      <c r="G1366" s="104">
        <v>1</v>
      </c>
      <c r="H1366"/>
    </row>
    <row r="1367" spans="1:8">
      <c r="A1367" t="s">
        <v>5075</v>
      </c>
      <c r="B1367" t="s">
        <v>4304</v>
      </c>
      <c r="C1367" t="s">
        <v>4387</v>
      </c>
      <c r="D1367" t="s">
        <v>5002</v>
      </c>
      <c r="E1367" t="s">
        <v>108</v>
      </c>
      <c r="F1367" s="104">
        <v>1</v>
      </c>
      <c r="G1367" s="104">
        <v>1</v>
      </c>
      <c r="H1367"/>
    </row>
    <row r="1368" spans="1:8">
      <c r="A1368" t="s">
        <v>5075</v>
      </c>
      <c r="B1368" t="s">
        <v>4304</v>
      </c>
      <c r="C1368" t="s">
        <v>4338</v>
      </c>
      <c r="D1368" t="s">
        <v>5003</v>
      </c>
      <c r="E1368" t="s">
        <v>108</v>
      </c>
      <c r="F1368" s="104">
        <v>1</v>
      </c>
      <c r="G1368" s="104">
        <v>1</v>
      </c>
      <c r="H1368" s="104">
        <v>1</v>
      </c>
    </row>
    <row r="1369" spans="1:8">
      <c r="A1369" t="s">
        <v>5075</v>
      </c>
      <c r="B1369" t="s">
        <v>4304</v>
      </c>
      <c r="C1369" t="s">
        <v>4113</v>
      </c>
      <c r="D1369" t="s">
        <v>5004</v>
      </c>
      <c r="E1369" t="s">
        <v>108</v>
      </c>
      <c r="F1369" s="104">
        <v>1</v>
      </c>
      <c r="G1369" s="104">
        <v>1</v>
      </c>
      <c r="H1369" s="104">
        <v>1</v>
      </c>
    </row>
    <row r="1370" spans="1:8">
      <c r="A1370" t="s">
        <v>5075</v>
      </c>
      <c r="B1370" t="s">
        <v>4304</v>
      </c>
      <c r="C1370" t="s">
        <v>4312</v>
      </c>
      <c r="D1370" t="s">
        <v>5005</v>
      </c>
      <c r="E1370" t="s">
        <v>108</v>
      </c>
      <c r="F1370" s="104">
        <v>1</v>
      </c>
      <c r="G1370" s="104">
        <v>1</v>
      </c>
      <c r="H1370" s="104">
        <v>1</v>
      </c>
    </row>
    <row r="1371" spans="1:8">
      <c r="A1371" t="s">
        <v>5075</v>
      </c>
      <c r="B1371" t="s">
        <v>4304</v>
      </c>
      <c r="C1371" t="s">
        <v>4361</v>
      </c>
      <c r="D1371" t="s">
        <v>5006</v>
      </c>
      <c r="E1371" t="s">
        <v>108</v>
      </c>
      <c r="F1371" s="104">
        <v>1</v>
      </c>
      <c r="G1371" s="104">
        <v>1</v>
      </c>
      <c r="H1371"/>
    </row>
    <row r="1372" spans="1:8">
      <c r="A1372" t="s">
        <v>5075</v>
      </c>
      <c r="B1372" t="s">
        <v>4304</v>
      </c>
      <c r="C1372" t="s">
        <v>4459</v>
      </c>
      <c r="D1372" t="s">
        <v>5007</v>
      </c>
      <c r="E1372" t="s">
        <v>108</v>
      </c>
      <c r="F1372" s="104">
        <v>1</v>
      </c>
      <c r="G1372" s="104">
        <v>1</v>
      </c>
      <c r="H1372" s="104">
        <v>1</v>
      </c>
    </row>
    <row r="1373" spans="1:8">
      <c r="A1373" t="s">
        <v>5075</v>
      </c>
      <c r="B1373" t="s">
        <v>4304</v>
      </c>
      <c r="C1373" t="s">
        <v>4095</v>
      </c>
      <c r="D1373" t="s">
        <v>5008</v>
      </c>
      <c r="E1373" t="s">
        <v>108</v>
      </c>
      <c r="F1373" s="104">
        <v>1</v>
      </c>
      <c r="G1373" s="104">
        <v>1</v>
      </c>
      <c r="H1373" s="104">
        <v>1</v>
      </c>
    </row>
    <row r="1374" spans="1:8">
      <c r="A1374" t="s">
        <v>5075</v>
      </c>
      <c r="B1374" t="s">
        <v>4304</v>
      </c>
      <c r="C1374" t="s">
        <v>4317</v>
      </c>
      <c r="D1374" t="s">
        <v>5009</v>
      </c>
      <c r="E1374" t="s">
        <v>108</v>
      </c>
      <c r="F1374" s="104">
        <v>1</v>
      </c>
      <c r="G1374" s="104">
        <v>1</v>
      </c>
      <c r="H1374"/>
    </row>
    <row r="1375" spans="1:8">
      <c r="A1375" t="s">
        <v>5077</v>
      </c>
      <c r="B1375" t="s">
        <v>4523</v>
      </c>
      <c r="C1375" t="s">
        <v>5059</v>
      </c>
      <c r="D1375" t="s">
        <v>5011</v>
      </c>
      <c r="E1375" t="s">
        <v>108</v>
      </c>
      <c r="F1375" s="104">
        <v>0.91</v>
      </c>
      <c r="G1375" s="104">
        <v>0.91</v>
      </c>
      <c r="H1375" s="104">
        <v>0.77</v>
      </c>
    </row>
    <row r="1376" spans="1:8">
      <c r="A1376" t="s">
        <v>5077</v>
      </c>
      <c r="B1376" t="s">
        <v>4523</v>
      </c>
      <c r="C1376" t="s">
        <v>4418</v>
      </c>
      <c r="D1376" t="s">
        <v>5010</v>
      </c>
      <c r="E1376" t="s">
        <v>108</v>
      </c>
      <c r="F1376" s="104">
        <v>0.77</v>
      </c>
      <c r="G1376" s="104">
        <v>0.77</v>
      </c>
      <c r="H1376" s="104">
        <v>0.77</v>
      </c>
    </row>
    <row r="1377" spans="1:8">
      <c r="A1377" t="s">
        <v>5077</v>
      </c>
      <c r="B1377" t="s">
        <v>4523</v>
      </c>
      <c r="C1377" t="s">
        <v>4771</v>
      </c>
      <c r="D1377" t="s">
        <v>5012</v>
      </c>
      <c r="E1377" t="s">
        <v>108</v>
      </c>
      <c r="F1377"/>
      <c r="G1377"/>
      <c r="H1377"/>
    </row>
    <row r="1378" spans="1:8">
      <c r="A1378" t="s">
        <v>5077</v>
      </c>
      <c r="B1378" t="s">
        <v>4523</v>
      </c>
      <c r="C1378" t="s">
        <v>4696</v>
      </c>
      <c r="D1378" t="s">
        <v>5015</v>
      </c>
      <c r="E1378" t="s">
        <v>108</v>
      </c>
      <c r="F1378" s="104">
        <v>0.77</v>
      </c>
      <c r="G1378" s="104">
        <v>0.77</v>
      </c>
      <c r="H1378" s="104">
        <v>0.85</v>
      </c>
    </row>
    <row r="1379" spans="1:8">
      <c r="A1379" t="s">
        <v>5077</v>
      </c>
      <c r="B1379" t="s">
        <v>4523</v>
      </c>
      <c r="C1379" t="s">
        <v>4766</v>
      </c>
      <c r="D1379" t="s">
        <v>5016</v>
      </c>
      <c r="E1379" t="s">
        <v>108</v>
      </c>
      <c r="F1379" s="104">
        <v>0.85</v>
      </c>
      <c r="G1379" s="104">
        <v>0.85</v>
      </c>
      <c r="H1379" s="104">
        <v>0.77</v>
      </c>
    </row>
    <row r="1380" spans="1:8">
      <c r="A1380" t="s">
        <v>5077</v>
      </c>
      <c r="B1380" t="s">
        <v>4523</v>
      </c>
      <c r="C1380" t="s">
        <v>4712</v>
      </c>
      <c r="D1380" t="s">
        <v>5017</v>
      </c>
      <c r="E1380" t="s">
        <v>108</v>
      </c>
      <c r="F1380" s="104">
        <v>0.77</v>
      </c>
      <c r="G1380" s="104">
        <v>0.77</v>
      </c>
      <c r="H1380" s="104">
        <v>0.77</v>
      </c>
    </row>
    <row r="1381" spans="1:8">
      <c r="A1381" t="s">
        <v>5077</v>
      </c>
      <c r="B1381" t="s">
        <v>4523</v>
      </c>
      <c r="C1381" t="s">
        <v>5061</v>
      </c>
      <c r="D1381" t="s">
        <v>5018</v>
      </c>
      <c r="E1381" t="s">
        <v>108</v>
      </c>
      <c r="F1381" s="104">
        <v>0.77</v>
      </c>
      <c r="G1381" s="104">
        <v>0.77</v>
      </c>
      <c r="H1381" s="104">
        <v>0.91</v>
      </c>
    </row>
    <row r="1382" spans="1:8">
      <c r="A1382" t="s">
        <v>5077</v>
      </c>
      <c r="B1382" t="s">
        <v>4529</v>
      </c>
      <c r="C1382" t="s">
        <v>4082</v>
      </c>
      <c r="D1382" t="s">
        <v>5013</v>
      </c>
      <c r="E1382" t="s">
        <v>108</v>
      </c>
      <c r="F1382"/>
      <c r="G1382"/>
      <c r="H1382"/>
    </row>
    <row r="1383" spans="1:8">
      <c r="A1383" t="s">
        <v>5077</v>
      </c>
      <c r="B1383" t="s">
        <v>4580</v>
      </c>
      <c r="C1383" t="s">
        <v>4622</v>
      </c>
      <c r="D1383" t="s">
        <v>5019</v>
      </c>
      <c r="E1383" t="s">
        <v>108</v>
      </c>
      <c r="F1383" s="104">
        <v>0.91</v>
      </c>
      <c r="G1383" s="104">
        <v>0.91</v>
      </c>
      <c r="H1383" s="104">
        <v>0.91</v>
      </c>
    </row>
    <row r="1384" spans="1:8">
      <c r="A1384" t="s">
        <v>5077</v>
      </c>
      <c r="B1384" t="s">
        <v>4580</v>
      </c>
      <c r="C1384" t="s">
        <v>4589</v>
      </c>
      <c r="D1384" t="s">
        <v>5020</v>
      </c>
      <c r="E1384" t="s">
        <v>108</v>
      </c>
      <c r="F1384" s="104">
        <v>0.91</v>
      </c>
      <c r="G1384" s="104">
        <v>0.91</v>
      </c>
      <c r="H1384" s="104">
        <v>0.91</v>
      </c>
    </row>
    <row r="1385" spans="1:8">
      <c r="A1385" t="s">
        <v>5077</v>
      </c>
      <c r="B1385" t="s">
        <v>4580</v>
      </c>
      <c r="C1385" t="s">
        <v>4082</v>
      </c>
      <c r="D1385" t="s">
        <v>5021</v>
      </c>
      <c r="E1385" t="s">
        <v>108</v>
      </c>
      <c r="F1385" s="104">
        <v>0.91</v>
      </c>
      <c r="G1385" s="104">
        <v>0.91</v>
      </c>
      <c r="H1385" s="104">
        <v>0.91</v>
      </c>
    </row>
    <row r="1386" spans="1:8">
      <c r="A1386" t="s">
        <v>5077</v>
      </c>
      <c r="B1386" t="s">
        <v>4580</v>
      </c>
      <c r="C1386" t="s">
        <v>4595</v>
      </c>
      <c r="D1386" t="s">
        <v>5022</v>
      </c>
      <c r="E1386" t="s">
        <v>108</v>
      </c>
      <c r="F1386" s="104">
        <v>0.91</v>
      </c>
      <c r="G1386" s="104">
        <v>0.91</v>
      </c>
      <c r="H1386" s="104">
        <v>0.91</v>
      </c>
    </row>
    <row r="1387" spans="1:8">
      <c r="A1387" t="s">
        <v>5077</v>
      </c>
      <c r="B1387" t="s">
        <v>4580</v>
      </c>
      <c r="C1387" t="s">
        <v>4615</v>
      </c>
      <c r="D1387" t="s">
        <v>5023</v>
      </c>
      <c r="E1387" t="s">
        <v>108</v>
      </c>
      <c r="F1387" s="104">
        <v>0.91</v>
      </c>
      <c r="G1387" s="104">
        <v>0.91</v>
      </c>
      <c r="H1387" s="104">
        <v>0.91</v>
      </c>
    </row>
    <row r="1388" spans="1:8">
      <c r="A1388" t="s">
        <v>5077</v>
      </c>
      <c r="B1388" t="s">
        <v>4580</v>
      </c>
      <c r="C1388" t="s">
        <v>4606</v>
      </c>
      <c r="D1388" t="s">
        <v>5024</v>
      </c>
      <c r="E1388" t="s">
        <v>108</v>
      </c>
      <c r="F1388" s="104">
        <v>0.91</v>
      </c>
      <c r="G1388" s="104">
        <v>0.91</v>
      </c>
      <c r="H1388" s="104">
        <v>0.91</v>
      </c>
    </row>
    <row r="1389" spans="1:8">
      <c r="A1389" t="s">
        <v>5077</v>
      </c>
      <c r="B1389" t="s">
        <v>4663</v>
      </c>
      <c r="C1389" t="s">
        <v>4082</v>
      </c>
      <c r="D1389" t="s">
        <v>5014</v>
      </c>
      <c r="E1389" t="s">
        <v>108</v>
      </c>
      <c r="F1389"/>
      <c r="G1389"/>
      <c r="H1389"/>
    </row>
    <row r="1390" spans="1:8">
      <c r="A1390" t="s">
        <v>5077</v>
      </c>
      <c r="B1390" t="s">
        <v>4570</v>
      </c>
      <c r="C1390" t="s">
        <v>5059</v>
      </c>
      <c r="D1390" t="s">
        <v>5025</v>
      </c>
      <c r="E1390" t="s">
        <v>108</v>
      </c>
      <c r="F1390" s="104">
        <v>0.91</v>
      </c>
      <c r="G1390" s="104">
        <v>0.91</v>
      </c>
      <c r="H1390" s="104">
        <v>0.83</v>
      </c>
    </row>
    <row r="1391" spans="1:8">
      <c r="A1391" t="s">
        <v>5077</v>
      </c>
      <c r="B1391" t="s">
        <v>4570</v>
      </c>
      <c r="C1391" t="s">
        <v>4082</v>
      </c>
      <c r="D1391" t="s">
        <v>5026</v>
      </c>
      <c r="E1391" t="s">
        <v>108</v>
      </c>
      <c r="F1391" s="104">
        <v>0.83</v>
      </c>
      <c r="G1391" s="104">
        <v>0.83</v>
      </c>
      <c r="H1391"/>
    </row>
    <row r="1392" spans="1:8">
      <c r="A1392" t="s">
        <v>5077</v>
      </c>
      <c r="B1392" t="s">
        <v>4570</v>
      </c>
      <c r="C1392" t="s">
        <v>4930</v>
      </c>
      <c r="D1392" t="s">
        <v>5027</v>
      </c>
      <c r="E1392" t="s">
        <v>108</v>
      </c>
      <c r="F1392"/>
      <c r="G1392"/>
      <c r="H1392"/>
    </row>
    <row r="1393" spans="1:8">
      <c r="A1393" t="s">
        <v>5077</v>
      </c>
      <c r="B1393" t="s">
        <v>4570</v>
      </c>
      <c r="C1393" t="s">
        <v>4754</v>
      </c>
      <c r="D1393" t="s">
        <v>5028</v>
      </c>
      <c r="E1393" t="s">
        <v>108</v>
      </c>
      <c r="F1393"/>
      <c r="G1393"/>
      <c r="H1393"/>
    </row>
    <row r="1394" spans="1:8">
      <c r="A1394" t="s">
        <v>5077</v>
      </c>
      <c r="B1394" t="s">
        <v>4570</v>
      </c>
      <c r="C1394" t="s">
        <v>4883</v>
      </c>
      <c r="D1394" t="s">
        <v>5029</v>
      </c>
      <c r="E1394" t="s">
        <v>108</v>
      </c>
      <c r="F1394"/>
      <c r="G1394"/>
      <c r="H1394"/>
    </row>
    <row r="1395" spans="1:8">
      <c r="A1395" t="s">
        <v>5077</v>
      </c>
      <c r="B1395" t="s">
        <v>4570</v>
      </c>
      <c r="C1395" t="s">
        <v>4920</v>
      </c>
      <c r="D1395" t="s">
        <v>5030</v>
      </c>
      <c r="E1395" t="s">
        <v>108</v>
      </c>
      <c r="F1395"/>
      <c r="G1395"/>
      <c r="H1395"/>
    </row>
    <row r="1396" spans="1:8">
      <c r="A1396" t="s">
        <v>5077</v>
      </c>
      <c r="B1396" t="s">
        <v>4570</v>
      </c>
      <c r="C1396" t="s">
        <v>4937</v>
      </c>
      <c r="D1396" t="s">
        <v>5031</v>
      </c>
      <c r="E1396" t="s">
        <v>108</v>
      </c>
      <c r="F1396"/>
      <c r="G1396"/>
      <c r="H1396"/>
    </row>
    <row r="1397" spans="1:8">
      <c r="A1397" t="s">
        <v>5077</v>
      </c>
      <c r="B1397" t="s">
        <v>4717</v>
      </c>
      <c r="C1397" t="s">
        <v>5059</v>
      </c>
      <c r="D1397" t="s">
        <v>5032</v>
      </c>
      <c r="E1397" t="s">
        <v>108</v>
      </c>
      <c r="F1397" s="104">
        <v>0.77</v>
      </c>
      <c r="G1397" s="104">
        <v>0.77</v>
      </c>
      <c r="H1397" s="104">
        <v>0.77</v>
      </c>
    </row>
    <row r="1398" spans="1:8">
      <c r="A1398" t="s">
        <v>5077</v>
      </c>
      <c r="B1398" t="s">
        <v>4556</v>
      </c>
      <c r="C1398" t="s">
        <v>5059</v>
      </c>
      <c r="D1398" t="s">
        <v>5033</v>
      </c>
      <c r="E1398" t="s">
        <v>108</v>
      </c>
      <c r="F1398" s="104">
        <v>0.77</v>
      </c>
      <c r="G1398" s="104">
        <v>0.77</v>
      </c>
      <c r="H1398" s="104">
        <v>0.91</v>
      </c>
    </row>
    <row r="1399" spans="1:8">
      <c r="A1399" t="s">
        <v>5077</v>
      </c>
      <c r="B1399" t="s">
        <v>4089</v>
      </c>
      <c r="C1399" t="s">
        <v>4082</v>
      </c>
      <c r="D1399" t="s">
        <v>5034</v>
      </c>
      <c r="E1399" t="s">
        <v>108</v>
      </c>
      <c r="F1399" s="104">
        <v>0.91</v>
      </c>
      <c r="G1399" s="104">
        <v>0.91</v>
      </c>
      <c r="H1399"/>
    </row>
    <row r="1400" spans="1:8">
      <c r="A1400" t="s">
        <v>5077</v>
      </c>
      <c r="B1400" t="s">
        <v>4089</v>
      </c>
      <c r="C1400" t="s">
        <v>4549</v>
      </c>
      <c r="D1400" t="s">
        <v>5035</v>
      </c>
      <c r="E1400" t="s">
        <v>108</v>
      </c>
      <c r="F1400" s="104">
        <v>0.91</v>
      </c>
      <c r="G1400" s="104">
        <v>0.91</v>
      </c>
      <c r="H1400"/>
    </row>
    <row r="1401" spans="1:8">
      <c r="A1401" t="s">
        <v>5077</v>
      </c>
      <c r="B1401" t="s">
        <v>4089</v>
      </c>
      <c r="C1401" t="s">
        <v>4898</v>
      </c>
      <c r="D1401" t="s">
        <v>5036</v>
      </c>
      <c r="E1401" t="s">
        <v>108</v>
      </c>
      <c r="F1401"/>
      <c r="G1401"/>
      <c r="H1401"/>
    </row>
    <row r="1402" spans="1:8">
      <c r="A1402" t="s">
        <v>5077</v>
      </c>
      <c r="B1402" t="s">
        <v>4089</v>
      </c>
      <c r="C1402" t="s">
        <v>4095</v>
      </c>
      <c r="D1402" t="s">
        <v>5037</v>
      </c>
      <c r="E1402" t="s">
        <v>108</v>
      </c>
      <c r="F1402"/>
      <c r="G1402"/>
      <c r="H1402"/>
    </row>
    <row r="1403" spans="1:8">
      <c r="A1403" t="s">
        <v>5077</v>
      </c>
      <c r="B1403" t="s">
        <v>4562</v>
      </c>
      <c r="C1403" t="s">
        <v>4561</v>
      </c>
      <c r="D1403" t="s">
        <v>5038</v>
      </c>
      <c r="E1403" t="s">
        <v>108</v>
      </c>
      <c r="F1403" s="104">
        <v>0.4</v>
      </c>
      <c r="G1403" s="104">
        <v>0.4</v>
      </c>
      <c r="H1403" s="104">
        <v>0.77</v>
      </c>
    </row>
    <row r="1404" spans="1:8">
      <c r="A1404" t="s">
        <v>5077</v>
      </c>
      <c r="B1404" t="s">
        <v>4562</v>
      </c>
      <c r="C1404" t="s">
        <v>4817</v>
      </c>
      <c r="D1404" t="s">
        <v>5039</v>
      </c>
      <c r="E1404" t="s">
        <v>108</v>
      </c>
      <c r="F1404" s="104">
        <v>0.77</v>
      </c>
      <c r="G1404" s="104">
        <v>0.77</v>
      </c>
      <c r="H1404"/>
    </row>
    <row r="1405" spans="1:8">
      <c r="A1405" t="s">
        <v>5077</v>
      </c>
      <c r="B1405" t="s">
        <v>4562</v>
      </c>
      <c r="C1405" t="s">
        <v>4791</v>
      </c>
      <c r="D1405" t="s">
        <v>5040</v>
      </c>
      <c r="E1405" t="s">
        <v>108</v>
      </c>
      <c r="F1405"/>
      <c r="G1405"/>
      <c r="H1405"/>
    </row>
    <row r="1406" spans="1:8">
      <c r="A1406" t="s">
        <v>5075</v>
      </c>
      <c r="C1406" t="s">
        <v>4418</v>
      </c>
      <c r="D1406" t="s">
        <v>4989</v>
      </c>
      <c r="E1406" t="s">
        <v>79</v>
      </c>
      <c r="F1406"/>
      <c r="G1406"/>
      <c r="H1406"/>
    </row>
    <row r="1407" spans="1:8">
      <c r="A1407" t="s">
        <v>5075</v>
      </c>
      <c r="C1407" t="s">
        <v>4106</v>
      </c>
      <c r="D1407" t="s">
        <v>4990</v>
      </c>
      <c r="E1407" t="s">
        <v>79</v>
      </c>
      <c r="F1407" s="104">
        <v>1</v>
      </c>
      <c r="G1407" s="104">
        <v>1</v>
      </c>
      <c r="H1407" s="104">
        <v>1</v>
      </c>
    </row>
    <row r="1408" spans="1:8">
      <c r="A1408" t="s">
        <v>5075</v>
      </c>
      <c r="C1408" t="s">
        <v>4082</v>
      </c>
      <c r="D1408" t="s">
        <v>4991</v>
      </c>
      <c r="E1408" t="s">
        <v>79</v>
      </c>
      <c r="F1408" s="104">
        <v>1</v>
      </c>
      <c r="G1408" s="104">
        <v>1</v>
      </c>
      <c r="H1408" s="104">
        <v>1</v>
      </c>
    </row>
    <row r="1409" spans="1:8">
      <c r="A1409" t="s">
        <v>5075</v>
      </c>
      <c r="B1409" t="s">
        <v>4078</v>
      </c>
      <c r="C1409" t="s">
        <v>5057</v>
      </c>
      <c r="D1409" t="s">
        <v>4997</v>
      </c>
      <c r="E1409" t="s">
        <v>79</v>
      </c>
      <c r="F1409" s="104">
        <v>1</v>
      </c>
      <c r="G1409" s="104">
        <v>1</v>
      </c>
      <c r="H1409" s="104">
        <v>1</v>
      </c>
    </row>
    <row r="1410" spans="1:8">
      <c r="A1410" t="s">
        <v>5075</v>
      </c>
      <c r="B1410" t="s">
        <v>4078</v>
      </c>
      <c r="C1410" t="s">
        <v>4497</v>
      </c>
      <c r="D1410" t="s">
        <v>4998</v>
      </c>
      <c r="E1410" t="s">
        <v>79</v>
      </c>
      <c r="F1410" s="104">
        <v>1</v>
      </c>
      <c r="G1410" s="104">
        <v>1</v>
      </c>
      <c r="H1410" s="104">
        <v>1</v>
      </c>
    </row>
    <row r="1411" spans="1:8">
      <c r="A1411" t="s">
        <v>5075</v>
      </c>
      <c r="C1411" t="s">
        <v>4267</v>
      </c>
      <c r="D1411" t="s">
        <v>4992</v>
      </c>
      <c r="E1411" t="s">
        <v>79</v>
      </c>
      <c r="F1411" s="104">
        <v>1</v>
      </c>
      <c r="G1411" s="104">
        <v>1</v>
      </c>
      <c r="H1411"/>
    </row>
    <row r="1412" spans="1:8">
      <c r="A1412" t="s">
        <v>5075</v>
      </c>
      <c r="C1412" t="s">
        <v>5058</v>
      </c>
      <c r="D1412" t="s">
        <v>5076</v>
      </c>
      <c r="E1412" t="s">
        <v>79</v>
      </c>
      <c r="F1412"/>
      <c r="G1412"/>
      <c r="H1412"/>
    </row>
    <row r="1413" spans="1:8">
      <c r="A1413" t="s">
        <v>5075</v>
      </c>
      <c r="C1413" t="s">
        <v>4113</v>
      </c>
      <c r="D1413" t="s">
        <v>4994</v>
      </c>
      <c r="E1413" t="s">
        <v>79</v>
      </c>
      <c r="F1413" s="104">
        <v>1</v>
      </c>
      <c r="G1413" s="104">
        <v>1</v>
      </c>
      <c r="H1413" s="104">
        <v>1</v>
      </c>
    </row>
    <row r="1414" spans="1:8">
      <c r="A1414" t="s">
        <v>5075</v>
      </c>
      <c r="C1414" t="s">
        <v>4333</v>
      </c>
      <c r="D1414" t="s">
        <v>4995</v>
      </c>
      <c r="E1414" t="s">
        <v>79</v>
      </c>
      <c r="F1414" s="104">
        <v>1</v>
      </c>
      <c r="G1414" s="104">
        <v>1</v>
      </c>
      <c r="H1414" s="104">
        <v>1</v>
      </c>
    </row>
    <row r="1415" spans="1:8">
      <c r="A1415" t="s">
        <v>5075</v>
      </c>
      <c r="C1415" t="s">
        <v>4095</v>
      </c>
      <c r="D1415" t="s">
        <v>4996</v>
      </c>
      <c r="E1415" t="s">
        <v>79</v>
      </c>
      <c r="F1415" s="104">
        <v>1</v>
      </c>
      <c r="G1415" s="104">
        <v>1</v>
      </c>
      <c r="H1415"/>
    </row>
    <row r="1416" spans="1:8">
      <c r="A1416" t="s">
        <v>5075</v>
      </c>
      <c r="B1416" t="s">
        <v>4304</v>
      </c>
      <c r="C1416" t="s">
        <v>4106</v>
      </c>
      <c r="D1416" t="s">
        <v>4999</v>
      </c>
      <c r="E1416" t="s">
        <v>79</v>
      </c>
      <c r="F1416" s="104">
        <v>1</v>
      </c>
      <c r="G1416" s="104">
        <v>1</v>
      </c>
      <c r="H1416" s="104">
        <v>1</v>
      </c>
    </row>
    <row r="1417" spans="1:8">
      <c r="A1417" t="s">
        <v>5075</v>
      </c>
      <c r="B1417" t="s">
        <v>4304</v>
      </c>
      <c r="C1417" t="s">
        <v>4082</v>
      </c>
      <c r="D1417" t="s">
        <v>5000</v>
      </c>
      <c r="E1417" t="s">
        <v>79</v>
      </c>
      <c r="F1417" s="104">
        <v>1</v>
      </c>
      <c r="G1417" s="104">
        <v>1</v>
      </c>
      <c r="H1417" s="104">
        <v>1</v>
      </c>
    </row>
    <row r="1418" spans="1:8">
      <c r="A1418" t="s">
        <v>5075</v>
      </c>
      <c r="B1418" t="s">
        <v>4304</v>
      </c>
      <c r="C1418" t="s">
        <v>4428</v>
      </c>
      <c r="D1418" t="s">
        <v>5001</v>
      </c>
      <c r="E1418" t="s">
        <v>79</v>
      </c>
      <c r="F1418" s="104">
        <v>1</v>
      </c>
      <c r="G1418" s="104">
        <v>1</v>
      </c>
      <c r="H1418"/>
    </row>
    <row r="1419" spans="1:8">
      <c r="A1419" t="s">
        <v>5075</v>
      </c>
      <c r="B1419" t="s">
        <v>4304</v>
      </c>
      <c r="C1419" t="s">
        <v>4387</v>
      </c>
      <c r="D1419" t="s">
        <v>5002</v>
      </c>
      <c r="E1419" t="s">
        <v>79</v>
      </c>
      <c r="F1419" s="104">
        <v>1</v>
      </c>
      <c r="G1419" s="104">
        <v>1</v>
      </c>
      <c r="H1419"/>
    </row>
    <row r="1420" spans="1:8">
      <c r="A1420" t="s">
        <v>5075</v>
      </c>
      <c r="B1420" t="s">
        <v>4304</v>
      </c>
      <c r="C1420" t="s">
        <v>4338</v>
      </c>
      <c r="D1420" t="s">
        <v>5003</v>
      </c>
      <c r="E1420" t="s">
        <v>79</v>
      </c>
      <c r="F1420" s="104">
        <v>1</v>
      </c>
      <c r="G1420" s="104">
        <v>1</v>
      </c>
      <c r="H1420" s="104">
        <v>1</v>
      </c>
    </row>
    <row r="1421" spans="1:8">
      <c r="A1421" t="s">
        <v>5075</v>
      </c>
      <c r="B1421" t="s">
        <v>4304</v>
      </c>
      <c r="C1421" t="s">
        <v>4113</v>
      </c>
      <c r="D1421" t="s">
        <v>5004</v>
      </c>
      <c r="E1421" t="s">
        <v>79</v>
      </c>
      <c r="F1421" s="104">
        <v>1</v>
      </c>
      <c r="G1421" s="104">
        <v>1</v>
      </c>
      <c r="H1421" s="104">
        <v>1</v>
      </c>
    </row>
    <row r="1422" spans="1:8">
      <c r="A1422" t="s">
        <v>5075</v>
      </c>
      <c r="B1422" t="s">
        <v>4304</v>
      </c>
      <c r="C1422" t="s">
        <v>4312</v>
      </c>
      <c r="D1422" t="s">
        <v>5005</v>
      </c>
      <c r="E1422" t="s">
        <v>79</v>
      </c>
      <c r="F1422" s="104">
        <v>1</v>
      </c>
      <c r="G1422" s="104">
        <v>1</v>
      </c>
      <c r="H1422" s="104">
        <v>1</v>
      </c>
    </row>
    <row r="1423" spans="1:8">
      <c r="A1423" t="s">
        <v>5075</v>
      </c>
      <c r="B1423" t="s">
        <v>4304</v>
      </c>
      <c r="C1423" t="s">
        <v>4361</v>
      </c>
      <c r="D1423" t="s">
        <v>5006</v>
      </c>
      <c r="E1423" t="s">
        <v>79</v>
      </c>
      <c r="F1423" s="104">
        <v>1</v>
      </c>
      <c r="G1423" s="104">
        <v>1</v>
      </c>
      <c r="H1423"/>
    </row>
    <row r="1424" spans="1:8">
      <c r="A1424" t="s">
        <v>5075</v>
      </c>
      <c r="B1424" t="s">
        <v>4304</v>
      </c>
      <c r="C1424" t="s">
        <v>4459</v>
      </c>
      <c r="D1424" t="s">
        <v>5007</v>
      </c>
      <c r="E1424" t="s">
        <v>79</v>
      </c>
      <c r="F1424" s="104">
        <v>1</v>
      </c>
      <c r="G1424" s="104">
        <v>1</v>
      </c>
      <c r="H1424" s="104">
        <v>1</v>
      </c>
    </row>
    <row r="1425" spans="1:8">
      <c r="A1425" t="s">
        <v>5075</v>
      </c>
      <c r="B1425" t="s">
        <v>4304</v>
      </c>
      <c r="C1425" t="s">
        <v>4095</v>
      </c>
      <c r="D1425" t="s">
        <v>5008</v>
      </c>
      <c r="E1425" t="s">
        <v>79</v>
      </c>
      <c r="F1425" s="104">
        <v>1</v>
      </c>
      <c r="G1425" s="104">
        <v>1</v>
      </c>
      <c r="H1425" s="104">
        <v>1</v>
      </c>
    </row>
    <row r="1426" spans="1:8">
      <c r="A1426" t="s">
        <v>5075</v>
      </c>
      <c r="B1426" t="s">
        <v>4304</v>
      </c>
      <c r="C1426" t="s">
        <v>4317</v>
      </c>
      <c r="D1426" t="s">
        <v>5009</v>
      </c>
      <c r="E1426" t="s">
        <v>79</v>
      </c>
      <c r="F1426" s="104">
        <v>1</v>
      </c>
      <c r="G1426" s="104">
        <v>1</v>
      </c>
      <c r="H1426"/>
    </row>
    <row r="1427" spans="1:8">
      <c r="A1427" t="s">
        <v>5077</v>
      </c>
      <c r="B1427" t="s">
        <v>4523</v>
      </c>
      <c r="C1427" t="s">
        <v>5059</v>
      </c>
      <c r="D1427" t="s">
        <v>5011</v>
      </c>
      <c r="E1427" t="s">
        <v>79</v>
      </c>
      <c r="F1427" s="104">
        <v>0.91</v>
      </c>
      <c r="G1427" s="104">
        <v>0.91</v>
      </c>
      <c r="H1427" s="104">
        <v>0.77</v>
      </c>
    </row>
    <row r="1428" spans="1:8">
      <c r="A1428" t="s">
        <v>5077</v>
      </c>
      <c r="B1428" t="s">
        <v>4523</v>
      </c>
      <c r="C1428" t="s">
        <v>4418</v>
      </c>
      <c r="D1428" t="s">
        <v>5010</v>
      </c>
      <c r="E1428" t="s">
        <v>79</v>
      </c>
      <c r="F1428" s="104">
        <v>0.77</v>
      </c>
      <c r="G1428" s="104">
        <v>0.77</v>
      </c>
      <c r="H1428" s="104">
        <v>0.77</v>
      </c>
    </row>
    <row r="1429" spans="1:8">
      <c r="A1429" t="s">
        <v>5077</v>
      </c>
      <c r="B1429" t="s">
        <v>4523</v>
      </c>
      <c r="C1429" t="s">
        <v>4771</v>
      </c>
      <c r="D1429" t="s">
        <v>5012</v>
      </c>
      <c r="E1429" t="s">
        <v>79</v>
      </c>
      <c r="F1429"/>
      <c r="G1429"/>
      <c r="H1429"/>
    </row>
    <row r="1430" spans="1:8">
      <c r="A1430" t="s">
        <v>5077</v>
      </c>
      <c r="B1430" t="s">
        <v>4523</v>
      </c>
      <c r="C1430" t="s">
        <v>4696</v>
      </c>
      <c r="D1430" t="s">
        <v>5015</v>
      </c>
      <c r="E1430" t="s">
        <v>79</v>
      </c>
      <c r="F1430" s="104">
        <v>0.77</v>
      </c>
      <c r="G1430" s="104">
        <v>0.77</v>
      </c>
      <c r="H1430" s="104">
        <v>0.85</v>
      </c>
    </row>
    <row r="1431" spans="1:8">
      <c r="A1431" t="s">
        <v>5077</v>
      </c>
      <c r="B1431" t="s">
        <v>4523</v>
      </c>
      <c r="C1431" t="s">
        <v>4766</v>
      </c>
      <c r="D1431" t="s">
        <v>5016</v>
      </c>
      <c r="E1431" t="s">
        <v>79</v>
      </c>
      <c r="F1431" s="104">
        <v>0.85</v>
      </c>
      <c r="G1431" s="104">
        <v>0.85</v>
      </c>
      <c r="H1431" s="104">
        <v>0.77</v>
      </c>
    </row>
    <row r="1432" spans="1:8">
      <c r="A1432" t="s">
        <v>5077</v>
      </c>
      <c r="B1432" t="s">
        <v>4523</v>
      </c>
      <c r="C1432" t="s">
        <v>4712</v>
      </c>
      <c r="D1432" t="s">
        <v>5017</v>
      </c>
      <c r="E1432" t="s">
        <v>79</v>
      </c>
      <c r="F1432" s="104">
        <v>0.77</v>
      </c>
      <c r="G1432" s="104">
        <v>0.77</v>
      </c>
      <c r="H1432" s="104">
        <v>0.77</v>
      </c>
    </row>
    <row r="1433" spans="1:8">
      <c r="A1433" t="s">
        <v>5077</v>
      </c>
      <c r="B1433" t="s">
        <v>4523</v>
      </c>
      <c r="C1433" t="s">
        <v>5061</v>
      </c>
      <c r="D1433" t="s">
        <v>5018</v>
      </c>
      <c r="E1433" t="s">
        <v>79</v>
      </c>
      <c r="F1433" s="104">
        <v>0.77</v>
      </c>
      <c r="G1433" s="104">
        <v>0.77</v>
      </c>
      <c r="H1433" s="104">
        <v>0.91</v>
      </c>
    </row>
    <row r="1434" spans="1:8">
      <c r="A1434" t="s">
        <v>5077</v>
      </c>
      <c r="B1434" t="s">
        <v>4529</v>
      </c>
      <c r="C1434" t="s">
        <v>4082</v>
      </c>
      <c r="D1434" t="s">
        <v>5013</v>
      </c>
      <c r="E1434" t="s">
        <v>79</v>
      </c>
      <c r="F1434"/>
      <c r="G1434"/>
      <c r="H1434"/>
    </row>
    <row r="1435" spans="1:8">
      <c r="A1435" t="s">
        <v>5077</v>
      </c>
      <c r="B1435" t="s">
        <v>4580</v>
      </c>
      <c r="C1435" t="s">
        <v>4622</v>
      </c>
      <c r="D1435" t="s">
        <v>5019</v>
      </c>
      <c r="E1435" t="s">
        <v>79</v>
      </c>
      <c r="F1435" s="104">
        <v>0.91</v>
      </c>
      <c r="G1435" s="104">
        <v>0.91</v>
      </c>
      <c r="H1435" s="104">
        <v>0.91</v>
      </c>
    </row>
    <row r="1436" spans="1:8">
      <c r="A1436" t="s">
        <v>5077</v>
      </c>
      <c r="B1436" t="s">
        <v>4580</v>
      </c>
      <c r="C1436" t="s">
        <v>4589</v>
      </c>
      <c r="D1436" t="s">
        <v>5020</v>
      </c>
      <c r="E1436" t="s">
        <v>79</v>
      </c>
      <c r="F1436" s="104">
        <v>0.91</v>
      </c>
      <c r="G1436" s="104">
        <v>0.91</v>
      </c>
      <c r="H1436" s="104">
        <v>0.91</v>
      </c>
    </row>
    <row r="1437" spans="1:8">
      <c r="A1437" t="s">
        <v>5077</v>
      </c>
      <c r="B1437" t="s">
        <v>4580</v>
      </c>
      <c r="C1437" t="s">
        <v>4082</v>
      </c>
      <c r="D1437" t="s">
        <v>5021</v>
      </c>
      <c r="E1437" t="s">
        <v>79</v>
      </c>
      <c r="F1437" s="104">
        <v>0.91</v>
      </c>
      <c r="G1437" s="104">
        <v>0.91</v>
      </c>
      <c r="H1437" s="104">
        <v>0.91</v>
      </c>
    </row>
    <row r="1438" spans="1:8">
      <c r="A1438" t="s">
        <v>5077</v>
      </c>
      <c r="B1438" t="s">
        <v>4580</v>
      </c>
      <c r="C1438" t="s">
        <v>4595</v>
      </c>
      <c r="D1438" t="s">
        <v>5022</v>
      </c>
      <c r="E1438" t="s">
        <v>79</v>
      </c>
      <c r="F1438" s="104">
        <v>0.91</v>
      </c>
      <c r="G1438" s="104">
        <v>0.91</v>
      </c>
      <c r="H1438" s="104">
        <v>0.91</v>
      </c>
    </row>
    <row r="1439" spans="1:8">
      <c r="A1439" t="s">
        <v>5077</v>
      </c>
      <c r="B1439" t="s">
        <v>4580</v>
      </c>
      <c r="C1439" t="s">
        <v>4615</v>
      </c>
      <c r="D1439" t="s">
        <v>5023</v>
      </c>
      <c r="E1439" t="s">
        <v>79</v>
      </c>
      <c r="F1439" s="104">
        <v>0.91</v>
      </c>
      <c r="G1439" s="104">
        <v>0.91</v>
      </c>
      <c r="H1439" s="104">
        <v>0.91</v>
      </c>
    </row>
    <row r="1440" spans="1:8">
      <c r="A1440" t="s">
        <v>5077</v>
      </c>
      <c r="B1440" t="s">
        <v>4580</v>
      </c>
      <c r="C1440" t="s">
        <v>4606</v>
      </c>
      <c r="D1440" t="s">
        <v>5024</v>
      </c>
      <c r="E1440" t="s">
        <v>79</v>
      </c>
      <c r="F1440" s="104">
        <v>0.91</v>
      </c>
      <c r="G1440" s="104">
        <v>0.91</v>
      </c>
      <c r="H1440" s="104">
        <v>0.91</v>
      </c>
    </row>
    <row r="1441" spans="1:8">
      <c r="A1441" t="s">
        <v>5077</v>
      </c>
      <c r="B1441" t="s">
        <v>4663</v>
      </c>
      <c r="C1441" t="s">
        <v>4082</v>
      </c>
      <c r="D1441" t="s">
        <v>5014</v>
      </c>
      <c r="E1441" t="s">
        <v>79</v>
      </c>
      <c r="F1441"/>
      <c r="G1441"/>
      <c r="H1441"/>
    </row>
    <row r="1442" spans="1:8">
      <c r="A1442" t="s">
        <v>5077</v>
      </c>
      <c r="B1442" t="s">
        <v>4570</v>
      </c>
      <c r="C1442" t="s">
        <v>5059</v>
      </c>
      <c r="D1442" t="s">
        <v>5025</v>
      </c>
      <c r="E1442" t="s">
        <v>79</v>
      </c>
      <c r="F1442" s="104">
        <v>0.91</v>
      </c>
      <c r="G1442" s="104">
        <v>0.91</v>
      </c>
      <c r="H1442" s="104">
        <v>0.83</v>
      </c>
    </row>
    <row r="1443" spans="1:8">
      <c r="A1443" t="s">
        <v>5077</v>
      </c>
      <c r="B1443" t="s">
        <v>4570</v>
      </c>
      <c r="C1443" t="s">
        <v>4082</v>
      </c>
      <c r="D1443" t="s">
        <v>5026</v>
      </c>
      <c r="E1443" t="s">
        <v>79</v>
      </c>
      <c r="F1443" s="104">
        <v>0.83</v>
      </c>
      <c r="G1443" s="104">
        <v>0.83</v>
      </c>
      <c r="H1443"/>
    </row>
    <row r="1444" spans="1:8">
      <c r="A1444" t="s">
        <v>5077</v>
      </c>
      <c r="B1444" t="s">
        <v>4570</v>
      </c>
      <c r="C1444" t="s">
        <v>4930</v>
      </c>
      <c r="D1444" t="s">
        <v>5027</v>
      </c>
      <c r="E1444" t="s">
        <v>79</v>
      </c>
      <c r="F1444"/>
      <c r="G1444"/>
      <c r="H1444"/>
    </row>
    <row r="1445" spans="1:8">
      <c r="A1445" t="s">
        <v>5077</v>
      </c>
      <c r="B1445" t="s">
        <v>4570</v>
      </c>
      <c r="C1445" t="s">
        <v>4754</v>
      </c>
      <c r="D1445" t="s">
        <v>5028</v>
      </c>
      <c r="E1445" t="s">
        <v>79</v>
      </c>
      <c r="F1445"/>
      <c r="G1445"/>
      <c r="H1445"/>
    </row>
    <row r="1446" spans="1:8">
      <c r="A1446" t="s">
        <v>5077</v>
      </c>
      <c r="B1446" t="s">
        <v>4570</v>
      </c>
      <c r="C1446" t="s">
        <v>4883</v>
      </c>
      <c r="D1446" t="s">
        <v>5029</v>
      </c>
      <c r="E1446" t="s">
        <v>79</v>
      </c>
      <c r="F1446"/>
      <c r="G1446"/>
      <c r="H1446"/>
    </row>
    <row r="1447" spans="1:8">
      <c r="A1447" t="s">
        <v>5077</v>
      </c>
      <c r="B1447" t="s">
        <v>4570</v>
      </c>
      <c r="C1447" t="s">
        <v>4920</v>
      </c>
      <c r="D1447" t="s">
        <v>5030</v>
      </c>
      <c r="E1447" t="s">
        <v>79</v>
      </c>
      <c r="F1447"/>
      <c r="G1447"/>
      <c r="H1447"/>
    </row>
    <row r="1448" spans="1:8">
      <c r="A1448" t="s">
        <v>5077</v>
      </c>
      <c r="B1448" t="s">
        <v>4570</v>
      </c>
      <c r="C1448" t="s">
        <v>4937</v>
      </c>
      <c r="D1448" t="s">
        <v>5031</v>
      </c>
      <c r="E1448" t="s">
        <v>79</v>
      </c>
      <c r="F1448"/>
      <c r="G1448"/>
      <c r="H1448"/>
    </row>
    <row r="1449" spans="1:8">
      <c r="A1449" t="s">
        <v>5077</v>
      </c>
      <c r="B1449" t="s">
        <v>4717</v>
      </c>
      <c r="C1449" t="s">
        <v>5059</v>
      </c>
      <c r="D1449" t="s">
        <v>5032</v>
      </c>
      <c r="E1449" t="s">
        <v>79</v>
      </c>
      <c r="F1449" s="104">
        <v>0.77</v>
      </c>
      <c r="G1449" s="104">
        <v>0.77</v>
      </c>
      <c r="H1449" s="104">
        <v>0.77</v>
      </c>
    </row>
    <row r="1450" spans="1:8">
      <c r="A1450" t="s">
        <v>5077</v>
      </c>
      <c r="B1450" t="s">
        <v>4556</v>
      </c>
      <c r="C1450" t="s">
        <v>5059</v>
      </c>
      <c r="D1450" t="s">
        <v>5033</v>
      </c>
      <c r="E1450" t="s">
        <v>79</v>
      </c>
      <c r="F1450" s="104">
        <v>0.77</v>
      </c>
      <c r="G1450" s="104">
        <v>0.77</v>
      </c>
      <c r="H1450" s="104">
        <v>0.91</v>
      </c>
    </row>
    <row r="1451" spans="1:8">
      <c r="A1451" t="s">
        <v>5077</v>
      </c>
      <c r="B1451" t="s">
        <v>4089</v>
      </c>
      <c r="C1451" t="s">
        <v>4082</v>
      </c>
      <c r="D1451" t="s">
        <v>5034</v>
      </c>
      <c r="E1451" t="s">
        <v>79</v>
      </c>
      <c r="F1451" s="104">
        <v>0.91</v>
      </c>
      <c r="G1451" s="104">
        <v>0.91</v>
      </c>
      <c r="H1451"/>
    </row>
    <row r="1452" spans="1:8">
      <c r="A1452" t="s">
        <v>5077</v>
      </c>
      <c r="B1452" t="s">
        <v>4089</v>
      </c>
      <c r="C1452" t="s">
        <v>4549</v>
      </c>
      <c r="D1452" t="s">
        <v>5035</v>
      </c>
      <c r="E1452" t="s">
        <v>79</v>
      </c>
      <c r="F1452" s="104">
        <v>0.91</v>
      </c>
      <c r="G1452" s="104">
        <v>0.91</v>
      </c>
      <c r="H1452"/>
    </row>
    <row r="1453" spans="1:8">
      <c r="A1453" t="s">
        <v>5077</v>
      </c>
      <c r="B1453" t="s">
        <v>4089</v>
      </c>
      <c r="C1453" t="s">
        <v>4898</v>
      </c>
      <c r="D1453" t="s">
        <v>5036</v>
      </c>
      <c r="E1453" t="s">
        <v>79</v>
      </c>
      <c r="F1453"/>
      <c r="G1453"/>
      <c r="H1453"/>
    </row>
    <row r="1454" spans="1:8">
      <c r="A1454" t="s">
        <v>5077</v>
      </c>
      <c r="B1454" t="s">
        <v>4089</v>
      </c>
      <c r="C1454" t="s">
        <v>4095</v>
      </c>
      <c r="D1454" t="s">
        <v>5037</v>
      </c>
      <c r="E1454" t="s">
        <v>79</v>
      </c>
      <c r="F1454"/>
      <c r="G1454"/>
      <c r="H1454"/>
    </row>
    <row r="1455" spans="1:8">
      <c r="A1455" t="s">
        <v>5077</v>
      </c>
      <c r="B1455" t="s">
        <v>4562</v>
      </c>
      <c r="C1455" t="s">
        <v>4561</v>
      </c>
      <c r="D1455" t="s">
        <v>5038</v>
      </c>
      <c r="E1455" t="s">
        <v>79</v>
      </c>
      <c r="F1455" s="104">
        <v>0.4</v>
      </c>
      <c r="G1455" s="104">
        <v>0.4</v>
      </c>
      <c r="H1455" s="104">
        <v>0.77</v>
      </c>
    </row>
    <row r="1456" spans="1:8">
      <c r="A1456" t="s">
        <v>5077</v>
      </c>
      <c r="B1456" t="s">
        <v>4562</v>
      </c>
      <c r="C1456" t="s">
        <v>4817</v>
      </c>
      <c r="D1456" t="s">
        <v>5039</v>
      </c>
      <c r="E1456" t="s">
        <v>79</v>
      </c>
      <c r="F1456" s="104">
        <v>0.77</v>
      </c>
      <c r="G1456" s="104">
        <v>0.77</v>
      </c>
      <c r="H1456"/>
    </row>
    <row r="1457" spans="1:8">
      <c r="A1457" t="s">
        <v>5077</v>
      </c>
      <c r="B1457" t="s">
        <v>4562</v>
      </c>
      <c r="C1457" t="s">
        <v>4791</v>
      </c>
      <c r="D1457" t="s">
        <v>5040</v>
      </c>
      <c r="E1457" t="s">
        <v>79</v>
      </c>
      <c r="F1457"/>
      <c r="G1457"/>
      <c r="H1457"/>
    </row>
    <row r="1458" spans="1:8">
      <c r="A1458" t="s">
        <v>5075</v>
      </c>
      <c r="C1458" t="s">
        <v>4418</v>
      </c>
      <c r="D1458" t="s">
        <v>4989</v>
      </c>
      <c r="E1458" t="s">
        <v>80</v>
      </c>
      <c r="F1458"/>
      <c r="G1458"/>
      <c r="H1458"/>
    </row>
    <row r="1459" spans="1:8">
      <c r="A1459" t="s">
        <v>5075</v>
      </c>
      <c r="C1459" t="s">
        <v>4106</v>
      </c>
      <c r="D1459" t="s">
        <v>4990</v>
      </c>
      <c r="E1459" t="s">
        <v>80</v>
      </c>
      <c r="F1459" s="104">
        <v>1</v>
      </c>
      <c r="G1459" s="104">
        <v>1</v>
      </c>
      <c r="H1459" s="104">
        <v>1</v>
      </c>
    </row>
    <row r="1460" spans="1:8">
      <c r="A1460" t="s">
        <v>5075</v>
      </c>
      <c r="C1460" t="s">
        <v>4082</v>
      </c>
      <c r="D1460" t="s">
        <v>4991</v>
      </c>
      <c r="E1460" t="s">
        <v>80</v>
      </c>
      <c r="F1460" s="104">
        <v>1</v>
      </c>
      <c r="G1460" s="104">
        <v>1</v>
      </c>
      <c r="H1460" s="104">
        <v>1</v>
      </c>
    </row>
    <row r="1461" spans="1:8">
      <c r="A1461" t="s">
        <v>5075</v>
      </c>
      <c r="B1461" t="s">
        <v>4078</v>
      </c>
      <c r="C1461" t="s">
        <v>5057</v>
      </c>
      <c r="D1461" t="s">
        <v>4997</v>
      </c>
      <c r="E1461" t="s">
        <v>80</v>
      </c>
      <c r="F1461" s="104">
        <v>1</v>
      </c>
      <c r="G1461" s="104">
        <v>1</v>
      </c>
      <c r="H1461" s="104">
        <v>1</v>
      </c>
    </row>
    <row r="1462" spans="1:8">
      <c r="A1462" t="s">
        <v>5075</v>
      </c>
      <c r="B1462" t="s">
        <v>4078</v>
      </c>
      <c r="C1462" t="s">
        <v>4497</v>
      </c>
      <c r="D1462" t="s">
        <v>4998</v>
      </c>
      <c r="E1462" t="s">
        <v>80</v>
      </c>
      <c r="F1462" s="104">
        <v>1</v>
      </c>
      <c r="G1462" s="104">
        <v>1</v>
      </c>
      <c r="H1462" s="104">
        <v>1</v>
      </c>
    </row>
    <row r="1463" spans="1:8">
      <c r="A1463" t="s">
        <v>5075</v>
      </c>
      <c r="C1463" t="s">
        <v>4267</v>
      </c>
      <c r="D1463" t="s">
        <v>4992</v>
      </c>
      <c r="E1463" t="s">
        <v>80</v>
      </c>
      <c r="F1463" s="104">
        <v>1</v>
      </c>
      <c r="G1463" s="104">
        <v>1</v>
      </c>
      <c r="H1463"/>
    </row>
    <row r="1464" spans="1:8">
      <c r="A1464" t="s">
        <v>5075</v>
      </c>
      <c r="C1464" t="s">
        <v>5058</v>
      </c>
      <c r="D1464" t="s">
        <v>5076</v>
      </c>
      <c r="E1464" t="s">
        <v>80</v>
      </c>
      <c r="F1464"/>
      <c r="G1464"/>
      <c r="H1464"/>
    </row>
    <row r="1465" spans="1:8">
      <c r="A1465" t="s">
        <v>5075</v>
      </c>
      <c r="C1465" t="s">
        <v>4113</v>
      </c>
      <c r="D1465" t="s">
        <v>4994</v>
      </c>
      <c r="E1465" t="s">
        <v>80</v>
      </c>
      <c r="F1465" s="104">
        <v>1</v>
      </c>
      <c r="G1465" s="104">
        <v>1</v>
      </c>
      <c r="H1465" s="104">
        <v>1</v>
      </c>
    </row>
    <row r="1466" spans="1:8">
      <c r="A1466" t="s">
        <v>5075</v>
      </c>
      <c r="C1466" t="s">
        <v>4333</v>
      </c>
      <c r="D1466" t="s">
        <v>4995</v>
      </c>
      <c r="E1466" t="s">
        <v>80</v>
      </c>
      <c r="F1466" s="104">
        <v>1</v>
      </c>
      <c r="G1466" s="104">
        <v>1</v>
      </c>
      <c r="H1466" s="104">
        <v>1</v>
      </c>
    </row>
    <row r="1467" spans="1:8">
      <c r="A1467" t="s">
        <v>5075</v>
      </c>
      <c r="C1467" t="s">
        <v>4095</v>
      </c>
      <c r="D1467" t="s">
        <v>4996</v>
      </c>
      <c r="E1467" t="s">
        <v>80</v>
      </c>
      <c r="F1467" s="104">
        <v>1</v>
      </c>
      <c r="G1467" s="104">
        <v>1</v>
      </c>
      <c r="H1467"/>
    </row>
    <row r="1468" spans="1:8">
      <c r="A1468" t="s">
        <v>5075</v>
      </c>
      <c r="B1468" t="s">
        <v>4304</v>
      </c>
      <c r="C1468" t="s">
        <v>4106</v>
      </c>
      <c r="D1468" t="s">
        <v>4999</v>
      </c>
      <c r="E1468" t="s">
        <v>80</v>
      </c>
      <c r="F1468" s="104">
        <v>1</v>
      </c>
      <c r="G1468" s="104">
        <v>1</v>
      </c>
      <c r="H1468" s="104">
        <v>1</v>
      </c>
    </row>
    <row r="1469" spans="1:8">
      <c r="A1469" t="s">
        <v>5075</v>
      </c>
      <c r="B1469" t="s">
        <v>4304</v>
      </c>
      <c r="C1469" t="s">
        <v>4082</v>
      </c>
      <c r="D1469" t="s">
        <v>5000</v>
      </c>
      <c r="E1469" t="s">
        <v>80</v>
      </c>
      <c r="F1469" s="104">
        <v>1</v>
      </c>
      <c r="G1469" s="104">
        <v>1</v>
      </c>
      <c r="H1469" s="104">
        <v>1</v>
      </c>
    </row>
    <row r="1470" spans="1:8">
      <c r="A1470" t="s">
        <v>5075</v>
      </c>
      <c r="B1470" t="s">
        <v>4304</v>
      </c>
      <c r="C1470" t="s">
        <v>4428</v>
      </c>
      <c r="D1470" t="s">
        <v>5001</v>
      </c>
      <c r="E1470" t="s">
        <v>80</v>
      </c>
      <c r="F1470" s="104">
        <v>1</v>
      </c>
      <c r="G1470" s="104">
        <v>1</v>
      </c>
      <c r="H1470"/>
    </row>
    <row r="1471" spans="1:8">
      <c r="A1471" t="s">
        <v>5075</v>
      </c>
      <c r="B1471" t="s">
        <v>4304</v>
      </c>
      <c r="C1471" t="s">
        <v>4387</v>
      </c>
      <c r="D1471" t="s">
        <v>5002</v>
      </c>
      <c r="E1471" t="s">
        <v>80</v>
      </c>
      <c r="F1471" s="104">
        <v>1</v>
      </c>
      <c r="G1471" s="104">
        <v>1</v>
      </c>
      <c r="H1471"/>
    </row>
    <row r="1472" spans="1:8">
      <c r="A1472" t="s">
        <v>5075</v>
      </c>
      <c r="B1472" t="s">
        <v>4304</v>
      </c>
      <c r="C1472" t="s">
        <v>4338</v>
      </c>
      <c r="D1472" t="s">
        <v>5003</v>
      </c>
      <c r="E1472" t="s">
        <v>80</v>
      </c>
      <c r="F1472" s="104">
        <v>1</v>
      </c>
      <c r="G1472" s="104">
        <v>1</v>
      </c>
      <c r="H1472" s="104">
        <v>1</v>
      </c>
    </row>
    <row r="1473" spans="1:8">
      <c r="A1473" t="s">
        <v>5075</v>
      </c>
      <c r="B1473" t="s">
        <v>4304</v>
      </c>
      <c r="C1473" t="s">
        <v>4113</v>
      </c>
      <c r="D1473" t="s">
        <v>5004</v>
      </c>
      <c r="E1473" t="s">
        <v>80</v>
      </c>
      <c r="F1473" s="104">
        <v>1</v>
      </c>
      <c r="G1473" s="104">
        <v>1</v>
      </c>
      <c r="H1473" s="104">
        <v>1</v>
      </c>
    </row>
    <row r="1474" spans="1:8">
      <c r="A1474" t="s">
        <v>5075</v>
      </c>
      <c r="B1474" t="s">
        <v>4304</v>
      </c>
      <c r="C1474" t="s">
        <v>4312</v>
      </c>
      <c r="D1474" t="s">
        <v>5005</v>
      </c>
      <c r="E1474" t="s">
        <v>80</v>
      </c>
      <c r="F1474" s="104">
        <v>1</v>
      </c>
      <c r="G1474" s="104">
        <v>1</v>
      </c>
      <c r="H1474" s="104">
        <v>1</v>
      </c>
    </row>
    <row r="1475" spans="1:8">
      <c r="A1475" t="s">
        <v>5075</v>
      </c>
      <c r="B1475" t="s">
        <v>4304</v>
      </c>
      <c r="C1475" t="s">
        <v>4361</v>
      </c>
      <c r="D1475" t="s">
        <v>5006</v>
      </c>
      <c r="E1475" t="s">
        <v>80</v>
      </c>
      <c r="F1475" s="104">
        <v>1</v>
      </c>
      <c r="G1475" s="104">
        <v>1</v>
      </c>
      <c r="H1475"/>
    </row>
    <row r="1476" spans="1:8">
      <c r="A1476" t="s">
        <v>5075</v>
      </c>
      <c r="B1476" t="s">
        <v>4304</v>
      </c>
      <c r="C1476" t="s">
        <v>4459</v>
      </c>
      <c r="D1476" t="s">
        <v>5007</v>
      </c>
      <c r="E1476" t="s">
        <v>80</v>
      </c>
      <c r="F1476" s="104">
        <v>1</v>
      </c>
      <c r="G1476" s="104">
        <v>1</v>
      </c>
      <c r="H1476" s="104">
        <v>1</v>
      </c>
    </row>
    <row r="1477" spans="1:8">
      <c r="A1477" t="s">
        <v>5075</v>
      </c>
      <c r="B1477" t="s">
        <v>4304</v>
      </c>
      <c r="C1477" t="s">
        <v>4095</v>
      </c>
      <c r="D1477" t="s">
        <v>5008</v>
      </c>
      <c r="E1477" t="s">
        <v>80</v>
      </c>
      <c r="F1477" s="104">
        <v>1</v>
      </c>
      <c r="G1477" s="104">
        <v>1</v>
      </c>
      <c r="H1477" s="104">
        <v>1</v>
      </c>
    </row>
    <row r="1478" spans="1:8">
      <c r="A1478" t="s">
        <v>5075</v>
      </c>
      <c r="B1478" t="s">
        <v>4304</v>
      </c>
      <c r="C1478" t="s">
        <v>4317</v>
      </c>
      <c r="D1478" t="s">
        <v>5009</v>
      </c>
      <c r="E1478" t="s">
        <v>80</v>
      </c>
      <c r="F1478" s="104">
        <v>1</v>
      </c>
      <c r="G1478" s="104">
        <v>1</v>
      </c>
      <c r="H1478"/>
    </row>
    <row r="1479" spans="1:8">
      <c r="A1479" t="s">
        <v>5077</v>
      </c>
      <c r="B1479" t="s">
        <v>4523</v>
      </c>
      <c r="C1479" t="s">
        <v>5059</v>
      </c>
      <c r="D1479" t="s">
        <v>5011</v>
      </c>
      <c r="E1479" t="s">
        <v>80</v>
      </c>
      <c r="F1479" s="104">
        <v>0.91</v>
      </c>
      <c r="G1479" s="104">
        <v>0.91</v>
      </c>
      <c r="H1479" s="104">
        <v>0.77</v>
      </c>
    </row>
    <row r="1480" spans="1:8">
      <c r="A1480" t="s">
        <v>5077</v>
      </c>
      <c r="B1480" t="s">
        <v>4523</v>
      </c>
      <c r="C1480" t="s">
        <v>4418</v>
      </c>
      <c r="D1480" t="s">
        <v>5010</v>
      </c>
      <c r="E1480" t="s">
        <v>80</v>
      </c>
      <c r="F1480" s="104">
        <v>0.77</v>
      </c>
      <c r="G1480" s="104">
        <v>0.77</v>
      </c>
      <c r="H1480" s="104">
        <v>0.77</v>
      </c>
    </row>
    <row r="1481" spans="1:8">
      <c r="A1481" t="s">
        <v>5077</v>
      </c>
      <c r="B1481" t="s">
        <v>4523</v>
      </c>
      <c r="C1481" t="s">
        <v>4771</v>
      </c>
      <c r="D1481" t="s">
        <v>5012</v>
      </c>
      <c r="E1481" t="s">
        <v>80</v>
      </c>
      <c r="F1481"/>
      <c r="G1481"/>
      <c r="H1481"/>
    </row>
    <row r="1482" spans="1:8">
      <c r="A1482" t="s">
        <v>5077</v>
      </c>
      <c r="B1482" t="s">
        <v>4523</v>
      </c>
      <c r="C1482" t="s">
        <v>4696</v>
      </c>
      <c r="D1482" t="s">
        <v>5015</v>
      </c>
      <c r="E1482" t="s">
        <v>80</v>
      </c>
      <c r="F1482" s="104">
        <v>0.77</v>
      </c>
      <c r="G1482" s="104">
        <v>0.77</v>
      </c>
      <c r="H1482" s="104">
        <v>0.85</v>
      </c>
    </row>
    <row r="1483" spans="1:8">
      <c r="A1483" t="s">
        <v>5077</v>
      </c>
      <c r="B1483" t="s">
        <v>4523</v>
      </c>
      <c r="C1483" t="s">
        <v>4766</v>
      </c>
      <c r="D1483" t="s">
        <v>5016</v>
      </c>
      <c r="E1483" t="s">
        <v>80</v>
      </c>
      <c r="F1483" s="104">
        <v>0.85</v>
      </c>
      <c r="G1483" s="104">
        <v>0.85</v>
      </c>
      <c r="H1483" s="104">
        <v>0.77</v>
      </c>
    </row>
    <row r="1484" spans="1:8">
      <c r="A1484" t="s">
        <v>5077</v>
      </c>
      <c r="B1484" t="s">
        <v>4523</v>
      </c>
      <c r="C1484" t="s">
        <v>4712</v>
      </c>
      <c r="D1484" t="s">
        <v>5017</v>
      </c>
      <c r="E1484" t="s">
        <v>80</v>
      </c>
      <c r="F1484" s="104">
        <v>0.77</v>
      </c>
      <c r="G1484" s="104">
        <v>0.77</v>
      </c>
      <c r="H1484" s="104">
        <v>0.77</v>
      </c>
    </row>
    <row r="1485" spans="1:8">
      <c r="A1485" t="s">
        <v>5077</v>
      </c>
      <c r="B1485" t="s">
        <v>4523</v>
      </c>
      <c r="C1485" t="s">
        <v>5061</v>
      </c>
      <c r="D1485" t="s">
        <v>5018</v>
      </c>
      <c r="E1485" t="s">
        <v>80</v>
      </c>
      <c r="F1485" s="104">
        <v>0.77</v>
      </c>
      <c r="G1485" s="104">
        <v>0.77</v>
      </c>
      <c r="H1485" s="104">
        <v>0.91</v>
      </c>
    </row>
    <row r="1486" spans="1:8">
      <c r="A1486" t="s">
        <v>5077</v>
      </c>
      <c r="B1486" t="s">
        <v>4529</v>
      </c>
      <c r="C1486" t="s">
        <v>4082</v>
      </c>
      <c r="D1486" t="s">
        <v>5013</v>
      </c>
      <c r="E1486" t="s">
        <v>80</v>
      </c>
      <c r="F1486"/>
      <c r="G1486"/>
      <c r="H1486"/>
    </row>
    <row r="1487" spans="1:8">
      <c r="A1487" t="s">
        <v>5077</v>
      </c>
      <c r="B1487" t="s">
        <v>4580</v>
      </c>
      <c r="C1487" t="s">
        <v>4622</v>
      </c>
      <c r="D1487" t="s">
        <v>5019</v>
      </c>
      <c r="E1487" t="s">
        <v>80</v>
      </c>
      <c r="F1487" s="104">
        <v>0.91</v>
      </c>
      <c r="G1487" s="104">
        <v>0.91</v>
      </c>
      <c r="H1487" s="104">
        <v>0.91</v>
      </c>
    </row>
    <row r="1488" spans="1:8">
      <c r="A1488" t="s">
        <v>5077</v>
      </c>
      <c r="B1488" t="s">
        <v>4580</v>
      </c>
      <c r="C1488" t="s">
        <v>4589</v>
      </c>
      <c r="D1488" t="s">
        <v>5020</v>
      </c>
      <c r="E1488" t="s">
        <v>80</v>
      </c>
      <c r="F1488" s="104">
        <v>0.91</v>
      </c>
      <c r="G1488" s="104">
        <v>0.91</v>
      </c>
      <c r="H1488" s="104">
        <v>0.91</v>
      </c>
    </row>
    <row r="1489" spans="1:8">
      <c r="A1489" t="s">
        <v>5077</v>
      </c>
      <c r="B1489" t="s">
        <v>4580</v>
      </c>
      <c r="C1489" t="s">
        <v>4082</v>
      </c>
      <c r="D1489" t="s">
        <v>5021</v>
      </c>
      <c r="E1489" t="s">
        <v>80</v>
      </c>
      <c r="F1489" s="104">
        <v>0.91</v>
      </c>
      <c r="G1489" s="104">
        <v>0.91</v>
      </c>
      <c r="H1489" s="104">
        <v>0.91</v>
      </c>
    </row>
    <row r="1490" spans="1:8">
      <c r="A1490" t="s">
        <v>5077</v>
      </c>
      <c r="B1490" t="s">
        <v>4580</v>
      </c>
      <c r="C1490" t="s">
        <v>4595</v>
      </c>
      <c r="D1490" t="s">
        <v>5022</v>
      </c>
      <c r="E1490" t="s">
        <v>80</v>
      </c>
      <c r="F1490" s="104">
        <v>0.91</v>
      </c>
      <c r="G1490" s="104">
        <v>0.91</v>
      </c>
      <c r="H1490" s="104">
        <v>0.91</v>
      </c>
    </row>
    <row r="1491" spans="1:8">
      <c r="A1491" t="s">
        <v>5077</v>
      </c>
      <c r="B1491" t="s">
        <v>4580</v>
      </c>
      <c r="C1491" t="s">
        <v>4615</v>
      </c>
      <c r="D1491" t="s">
        <v>5023</v>
      </c>
      <c r="E1491" t="s">
        <v>80</v>
      </c>
      <c r="F1491" s="104">
        <v>0.91</v>
      </c>
      <c r="G1491" s="104">
        <v>0.91</v>
      </c>
      <c r="H1491" s="104">
        <v>0.91</v>
      </c>
    </row>
    <row r="1492" spans="1:8">
      <c r="A1492" t="s">
        <v>5077</v>
      </c>
      <c r="B1492" t="s">
        <v>4580</v>
      </c>
      <c r="C1492" t="s">
        <v>4606</v>
      </c>
      <c r="D1492" t="s">
        <v>5024</v>
      </c>
      <c r="E1492" t="s">
        <v>80</v>
      </c>
      <c r="F1492" s="104">
        <v>0.91</v>
      </c>
      <c r="G1492" s="104">
        <v>0.91</v>
      </c>
      <c r="H1492" s="104">
        <v>0.91</v>
      </c>
    </row>
    <row r="1493" spans="1:8">
      <c r="A1493" t="s">
        <v>5077</v>
      </c>
      <c r="B1493" t="s">
        <v>4663</v>
      </c>
      <c r="C1493" t="s">
        <v>4082</v>
      </c>
      <c r="D1493" t="s">
        <v>5014</v>
      </c>
      <c r="E1493" t="s">
        <v>80</v>
      </c>
      <c r="F1493"/>
      <c r="G1493"/>
      <c r="H1493"/>
    </row>
    <row r="1494" spans="1:8">
      <c r="A1494" t="s">
        <v>5077</v>
      </c>
      <c r="B1494" t="s">
        <v>4570</v>
      </c>
      <c r="C1494" t="s">
        <v>5059</v>
      </c>
      <c r="D1494" t="s">
        <v>5025</v>
      </c>
      <c r="E1494" t="s">
        <v>80</v>
      </c>
      <c r="F1494" s="104">
        <v>0.91</v>
      </c>
      <c r="G1494" s="104">
        <v>0.91</v>
      </c>
      <c r="H1494" s="104">
        <v>0.83</v>
      </c>
    </row>
    <row r="1495" spans="1:8">
      <c r="A1495" t="s">
        <v>5077</v>
      </c>
      <c r="B1495" t="s">
        <v>4570</v>
      </c>
      <c r="C1495" t="s">
        <v>4082</v>
      </c>
      <c r="D1495" t="s">
        <v>5026</v>
      </c>
      <c r="E1495" t="s">
        <v>80</v>
      </c>
      <c r="F1495" s="104">
        <v>0.83</v>
      </c>
      <c r="G1495" s="104">
        <v>0.83</v>
      </c>
      <c r="H1495"/>
    </row>
    <row r="1496" spans="1:8">
      <c r="A1496" t="s">
        <v>5077</v>
      </c>
      <c r="B1496" t="s">
        <v>4570</v>
      </c>
      <c r="C1496" t="s">
        <v>4930</v>
      </c>
      <c r="D1496" t="s">
        <v>5027</v>
      </c>
      <c r="E1496" t="s">
        <v>80</v>
      </c>
      <c r="F1496"/>
      <c r="G1496"/>
      <c r="H1496"/>
    </row>
    <row r="1497" spans="1:8">
      <c r="A1497" t="s">
        <v>5077</v>
      </c>
      <c r="B1497" t="s">
        <v>4570</v>
      </c>
      <c r="C1497" t="s">
        <v>4754</v>
      </c>
      <c r="D1497" t="s">
        <v>5028</v>
      </c>
      <c r="E1497" t="s">
        <v>80</v>
      </c>
      <c r="F1497"/>
      <c r="G1497"/>
      <c r="H1497"/>
    </row>
    <row r="1498" spans="1:8">
      <c r="A1498" t="s">
        <v>5077</v>
      </c>
      <c r="B1498" t="s">
        <v>4570</v>
      </c>
      <c r="C1498" t="s">
        <v>4883</v>
      </c>
      <c r="D1498" t="s">
        <v>5029</v>
      </c>
      <c r="E1498" t="s">
        <v>80</v>
      </c>
      <c r="F1498"/>
      <c r="G1498"/>
      <c r="H1498"/>
    </row>
    <row r="1499" spans="1:8">
      <c r="A1499" t="s">
        <v>5077</v>
      </c>
      <c r="B1499" t="s">
        <v>4570</v>
      </c>
      <c r="C1499" t="s">
        <v>4920</v>
      </c>
      <c r="D1499" t="s">
        <v>5030</v>
      </c>
      <c r="E1499" t="s">
        <v>80</v>
      </c>
      <c r="F1499"/>
      <c r="G1499"/>
      <c r="H1499"/>
    </row>
    <row r="1500" spans="1:8">
      <c r="A1500" t="s">
        <v>5077</v>
      </c>
      <c r="B1500" t="s">
        <v>4570</v>
      </c>
      <c r="C1500" t="s">
        <v>4937</v>
      </c>
      <c r="D1500" t="s">
        <v>5031</v>
      </c>
      <c r="E1500" t="s">
        <v>80</v>
      </c>
      <c r="F1500"/>
      <c r="G1500"/>
      <c r="H1500"/>
    </row>
    <row r="1501" spans="1:8">
      <c r="A1501" t="s">
        <v>5077</v>
      </c>
      <c r="B1501" t="s">
        <v>4717</v>
      </c>
      <c r="C1501" t="s">
        <v>5059</v>
      </c>
      <c r="D1501" t="s">
        <v>5032</v>
      </c>
      <c r="E1501" t="s">
        <v>80</v>
      </c>
      <c r="F1501" s="104">
        <v>0.77</v>
      </c>
      <c r="G1501" s="104">
        <v>0.77</v>
      </c>
      <c r="H1501" s="104">
        <v>0.77</v>
      </c>
    </row>
    <row r="1502" spans="1:8">
      <c r="A1502" t="s">
        <v>5077</v>
      </c>
      <c r="B1502" t="s">
        <v>4556</v>
      </c>
      <c r="C1502" t="s">
        <v>5059</v>
      </c>
      <c r="D1502" t="s">
        <v>5033</v>
      </c>
      <c r="E1502" t="s">
        <v>80</v>
      </c>
      <c r="F1502" s="104">
        <v>0.77</v>
      </c>
      <c r="G1502" s="104">
        <v>0.77</v>
      </c>
      <c r="H1502" s="104">
        <v>0.91</v>
      </c>
    </row>
    <row r="1503" spans="1:8">
      <c r="A1503" t="s">
        <v>5077</v>
      </c>
      <c r="B1503" t="s">
        <v>4089</v>
      </c>
      <c r="C1503" t="s">
        <v>4082</v>
      </c>
      <c r="D1503" t="s">
        <v>5034</v>
      </c>
      <c r="E1503" t="s">
        <v>80</v>
      </c>
      <c r="F1503" s="104">
        <v>0.91</v>
      </c>
      <c r="G1503" s="104">
        <v>0.91</v>
      </c>
      <c r="H1503"/>
    </row>
    <row r="1504" spans="1:8">
      <c r="A1504" t="s">
        <v>5077</v>
      </c>
      <c r="B1504" t="s">
        <v>4089</v>
      </c>
      <c r="C1504" t="s">
        <v>4549</v>
      </c>
      <c r="D1504" t="s">
        <v>5035</v>
      </c>
      <c r="E1504" t="s">
        <v>80</v>
      </c>
      <c r="F1504" s="104">
        <v>0.91</v>
      </c>
      <c r="G1504" s="104">
        <v>0.91</v>
      </c>
      <c r="H1504"/>
    </row>
    <row r="1505" spans="1:8">
      <c r="A1505" t="s">
        <v>5077</v>
      </c>
      <c r="B1505" t="s">
        <v>4089</v>
      </c>
      <c r="C1505" t="s">
        <v>4898</v>
      </c>
      <c r="D1505" t="s">
        <v>5036</v>
      </c>
      <c r="E1505" t="s">
        <v>80</v>
      </c>
      <c r="F1505"/>
      <c r="G1505"/>
      <c r="H1505"/>
    </row>
    <row r="1506" spans="1:8">
      <c r="A1506" t="s">
        <v>5077</v>
      </c>
      <c r="B1506" t="s">
        <v>4089</v>
      </c>
      <c r="C1506" t="s">
        <v>4095</v>
      </c>
      <c r="D1506" t="s">
        <v>5037</v>
      </c>
      <c r="E1506" t="s">
        <v>80</v>
      </c>
      <c r="F1506"/>
      <c r="G1506"/>
      <c r="H1506"/>
    </row>
    <row r="1507" spans="1:8">
      <c r="A1507" t="s">
        <v>5077</v>
      </c>
      <c r="B1507" t="s">
        <v>4562</v>
      </c>
      <c r="C1507" t="s">
        <v>4561</v>
      </c>
      <c r="D1507" t="s">
        <v>5038</v>
      </c>
      <c r="E1507" t="s">
        <v>80</v>
      </c>
      <c r="F1507" s="104">
        <v>0.4</v>
      </c>
      <c r="G1507" s="104">
        <v>0.4</v>
      </c>
      <c r="H1507" s="104">
        <v>0.77</v>
      </c>
    </row>
    <row r="1508" spans="1:8">
      <c r="A1508" t="s">
        <v>5077</v>
      </c>
      <c r="B1508" t="s">
        <v>4562</v>
      </c>
      <c r="C1508" t="s">
        <v>4817</v>
      </c>
      <c r="D1508" t="s">
        <v>5039</v>
      </c>
      <c r="E1508" t="s">
        <v>80</v>
      </c>
      <c r="F1508" s="104">
        <v>0.77</v>
      </c>
      <c r="G1508" s="104">
        <v>0.77</v>
      </c>
      <c r="H1508"/>
    </row>
    <row r="1509" spans="1:8">
      <c r="A1509" t="s">
        <v>5077</v>
      </c>
      <c r="B1509" t="s">
        <v>4562</v>
      </c>
      <c r="C1509" t="s">
        <v>4791</v>
      </c>
      <c r="D1509" t="s">
        <v>5040</v>
      </c>
      <c r="E1509" t="s">
        <v>80</v>
      </c>
      <c r="F1509"/>
      <c r="G1509"/>
      <c r="H1509"/>
    </row>
    <row r="1510" spans="1:8">
      <c r="A1510" t="s">
        <v>5075</v>
      </c>
      <c r="C1510" t="s">
        <v>4418</v>
      </c>
      <c r="D1510" t="s">
        <v>4989</v>
      </c>
      <c r="E1510" t="s">
        <v>101</v>
      </c>
      <c r="F1510"/>
      <c r="G1510"/>
      <c r="H1510"/>
    </row>
    <row r="1511" spans="1:8">
      <c r="A1511" t="s">
        <v>5075</v>
      </c>
      <c r="C1511" t="s">
        <v>4106</v>
      </c>
      <c r="D1511" t="s">
        <v>4990</v>
      </c>
      <c r="E1511" t="s">
        <v>101</v>
      </c>
      <c r="F1511" s="104">
        <v>1</v>
      </c>
      <c r="G1511" s="104">
        <v>1</v>
      </c>
      <c r="H1511" s="104">
        <v>1</v>
      </c>
    </row>
    <row r="1512" spans="1:8">
      <c r="A1512" t="s">
        <v>5075</v>
      </c>
      <c r="C1512" t="s">
        <v>4082</v>
      </c>
      <c r="D1512" t="s">
        <v>4991</v>
      </c>
      <c r="E1512" t="s">
        <v>101</v>
      </c>
      <c r="F1512" s="104">
        <v>1</v>
      </c>
      <c r="G1512" s="104">
        <v>1</v>
      </c>
      <c r="H1512" s="104">
        <v>1</v>
      </c>
    </row>
    <row r="1513" spans="1:8">
      <c r="A1513" t="s">
        <v>5075</v>
      </c>
      <c r="B1513" t="s">
        <v>4078</v>
      </c>
      <c r="C1513" t="s">
        <v>5057</v>
      </c>
      <c r="D1513" t="s">
        <v>4997</v>
      </c>
      <c r="E1513" t="s">
        <v>101</v>
      </c>
      <c r="F1513" s="104">
        <v>1</v>
      </c>
      <c r="G1513" s="104">
        <v>1</v>
      </c>
      <c r="H1513" s="104">
        <v>1</v>
      </c>
    </row>
    <row r="1514" spans="1:8">
      <c r="A1514" t="s">
        <v>5075</v>
      </c>
      <c r="B1514" t="s">
        <v>4078</v>
      </c>
      <c r="C1514" t="s">
        <v>4497</v>
      </c>
      <c r="D1514" t="s">
        <v>4998</v>
      </c>
      <c r="E1514" t="s">
        <v>101</v>
      </c>
      <c r="F1514" s="104">
        <v>1</v>
      </c>
      <c r="G1514" s="104">
        <v>1</v>
      </c>
      <c r="H1514" s="104">
        <v>1</v>
      </c>
    </row>
    <row r="1515" spans="1:8">
      <c r="A1515" t="s">
        <v>5075</v>
      </c>
      <c r="C1515" t="s">
        <v>4267</v>
      </c>
      <c r="D1515" t="s">
        <v>4992</v>
      </c>
      <c r="E1515" t="s">
        <v>101</v>
      </c>
      <c r="F1515" s="104">
        <v>1</v>
      </c>
      <c r="G1515" s="104">
        <v>1</v>
      </c>
      <c r="H1515"/>
    </row>
    <row r="1516" spans="1:8">
      <c r="A1516" t="s">
        <v>5075</v>
      </c>
      <c r="C1516" t="s">
        <v>5058</v>
      </c>
      <c r="D1516" t="s">
        <v>5076</v>
      </c>
      <c r="E1516" t="s">
        <v>101</v>
      </c>
      <c r="F1516"/>
      <c r="G1516"/>
      <c r="H1516"/>
    </row>
    <row r="1517" spans="1:8">
      <c r="A1517" t="s">
        <v>5075</v>
      </c>
      <c r="C1517" t="s">
        <v>4113</v>
      </c>
      <c r="D1517" t="s">
        <v>4994</v>
      </c>
      <c r="E1517" t="s">
        <v>101</v>
      </c>
      <c r="F1517" s="104">
        <v>1</v>
      </c>
      <c r="G1517" s="104">
        <v>1</v>
      </c>
      <c r="H1517" s="104">
        <v>1</v>
      </c>
    </row>
    <row r="1518" spans="1:8">
      <c r="A1518" t="s">
        <v>5075</v>
      </c>
      <c r="C1518" t="s">
        <v>4333</v>
      </c>
      <c r="D1518" t="s">
        <v>4995</v>
      </c>
      <c r="E1518" t="s">
        <v>101</v>
      </c>
      <c r="F1518" s="104">
        <v>1</v>
      </c>
      <c r="G1518" s="104">
        <v>1</v>
      </c>
      <c r="H1518" s="104">
        <v>1</v>
      </c>
    </row>
    <row r="1519" spans="1:8">
      <c r="A1519" t="s">
        <v>5075</v>
      </c>
      <c r="C1519" t="s">
        <v>4095</v>
      </c>
      <c r="D1519" t="s">
        <v>4996</v>
      </c>
      <c r="E1519" t="s">
        <v>101</v>
      </c>
      <c r="F1519" s="104">
        <v>1</v>
      </c>
      <c r="G1519" s="104">
        <v>1</v>
      </c>
      <c r="H1519"/>
    </row>
    <row r="1520" spans="1:8">
      <c r="A1520" t="s">
        <v>5075</v>
      </c>
      <c r="B1520" t="s">
        <v>4304</v>
      </c>
      <c r="C1520" t="s">
        <v>4106</v>
      </c>
      <c r="D1520" t="s">
        <v>4999</v>
      </c>
      <c r="E1520" t="s">
        <v>101</v>
      </c>
      <c r="F1520" s="104">
        <v>1</v>
      </c>
      <c r="G1520" s="104">
        <v>1</v>
      </c>
      <c r="H1520" s="104">
        <v>1</v>
      </c>
    </row>
    <row r="1521" spans="1:8">
      <c r="A1521" t="s">
        <v>5075</v>
      </c>
      <c r="B1521" t="s">
        <v>4304</v>
      </c>
      <c r="C1521" t="s">
        <v>4082</v>
      </c>
      <c r="D1521" t="s">
        <v>5000</v>
      </c>
      <c r="E1521" t="s">
        <v>101</v>
      </c>
      <c r="F1521" s="104">
        <v>1</v>
      </c>
      <c r="G1521" s="104">
        <v>1</v>
      </c>
      <c r="H1521" s="104">
        <v>1</v>
      </c>
    </row>
    <row r="1522" spans="1:8">
      <c r="A1522" t="s">
        <v>5075</v>
      </c>
      <c r="B1522" t="s">
        <v>4304</v>
      </c>
      <c r="C1522" t="s">
        <v>4428</v>
      </c>
      <c r="D1522" t="s">
        <v>5001</v>
      </c>
      <c r="E1522" t="s">
        <v>101</v>
      </c>
      <c r="F1522" s="104">
        <v>1</v>
      </c>
      <c r="G1522" s="104">
        <v>1</v>
      </c>
      <c r="H1522"/>
    </row>
    <row r="1523" spans="1:8">
      <c r="A1523" t="s">
        <v>5075</v>
      </c>
      <c r="B1523" t="s">
        <v>4304</v>
      </c>
      <c r="C1523" t="s">
        <v>4387</v>
      </c>
      <c r="D1523" t="s">
        <v>5002</v>
      </c>
      <c r="E1523" t="s">
        <v>101</v>
      </c>
      <c r="F1523" s="104">
        <v>1</v>
      </c>
      <c r="G1523" s="104">
        <v>1</v>
      </c>
      <c r="H1523"/>
    </row>
    <row r="1524" spans="1:8">
      <c r="A1524" t="s">
        <v>5075</v>
      </c>
      <c r="B1524" t="s">
        <v>4304</v>
      </c>
      <c r="C1524" t="s">
        <v>4338</v>
      </c>
      <c r="D1524" t="s">
        <v>5003</v>
      </c>
      <c r="E1524" t="s">
        <v>101</v>
      </c>
      <c r="F1524" s="104">
        <v>1</v>
      </c>
      <c r="G1524" s="104">
        <v>1</v>
      </c>
      <c r="H1524" s="104">
        <v>1</v>
      </c>
    </row>
    <row r="1525" spans="1:8">
      <c r="A1525" t="s">
        <v>5075</v>
      </c>
      <c r="B1525" t="s">
        <v>4304</v>
      </c>
      <c r="C1525" t="s">
        <v>4113</v>
      </c>
      <c r="D1525" t="s">
        <v>5004</v>
      </c>
      <c r="E1525" t="s">
        <v>101</v>
      </c>
      <c r="F1525" s="104">
        <v>1</v>
      </c>
      <c r="G1525" s="104">
        <v>1</v>
      </c>
      <c r="H1525" s="104">
        <v>1</v>
      </c>
    </row>
    <row r="1526" spans="1:8">
      <c r="A1526" t="s">
        <v>5075</v>
      </c>
      <c r="B1526" t="s">
        <v>4304</v>
      </c>
      <c r="C1526" t="s">
        <v>4312</v>
      </c>
      <c r="D1526" t="s">
        <v>5005</v>
      </c>
      <c r="E1526" t="s">
        <v>101</v>
      </c>
      <c r="F1526" s="104">
        <v>1</v>
      </c>
      <c r="G1526" s="104">
        <v>1</v>
      </c>
      <c r="H1526" s="104">
        <v>1</v>
      </c>
    </row>
    <row r="1527" spans="1:8">
      <c r="A1527" t="s">
        <v>5075</v>
      </c>
      <c r="B1527" t="s">
        <v>4304</v>
      </c>
      <c r="C1527" t="s">
        <v>4361</v>
      </c>
      <c r="D1527" t="s">
        <v>5006</v>
      </c>
      <c r="E1527" t="s">
        <v>101</v>
      </c>
      <c r="F1527" s="104">
        <v>1</v>
      </c>
      <c r="G1527" s="104">
        <v>1</v>
      </c>
      <c r="H1527"/>
    </row>
    <row r="1528" spans="1:8">
      <c r="A1528" t="s">
        <v>5075</v>
      </c>
      <c r="B1528" t="s">
        <v>4304</v>
      </c>
      <c r="C1528" t="s">
        <v>4459</v>
      </c>
      <c r="D1528" t="s">
        <v>5007</v>
      </c>
      <c r="E1528" t="s">
        <v>101</v>
      </c>
      <c r="F1528" s="104">
        <v>1</v>
      </c>
      <c r="G1528" s="104">
        <v>1</v>
      </c>
      <c r="H1528" s="104">
        <v>1</v>
      </c>
    </row>
    <row r="1529" spans="1:8">
      <c r="A1529" t="s">
        <v>5075</v>
      </c>
      <c r="B1529" t="s">
        <v>4304</v>
      </c>
      <c r="C1529" t="s">
        <v>4095</v>
      </c>
      <c r="D1529" t="s">
        <v>5008</v>
      </c>
      <c r="E1529" t="s">
        <v>101</v>
      </c>
      <c r="F1529" s="104">
        <v>1</v>
      </c>
      <c r="G1529" s="104">
        <v>1</v>
      </c>
      <c r="H1529" s="104">
        <v>1</v>
      </c>
    </row>
    <row r="1530" spans="1:8">
      <c r="A1530" t="s">
        <v>5075</v>
      </c>
      <c r="B1530" t="s">
        <v>4304</v>
      </c>
      <c r="C1530" t="s">
        <v>4317</v>
      </c>
      <c r="D1530" t="s">
        <v>5009</v>
      </c>
      <c r="E1530" t="s">
        <v>101</v>
      </c>
      <c r="F1530" s="104">
        <v>1</v>
      </c>
      <c r="G1530" s="104">
        <v>1</v>
      </c>
      <c r="H1530"/>
    </row>
    <row r="1531" spans="1:8">
      <c r="A1531" t="s">
        <v>5077</v>
      </c>
      <c r="B1531" t="s">
        <v>4523</v>
      </c>
      <c r="C1531" t="s">
        <v>5059</v>
      </c>
      <c r="D1531" t="s">
        <v>5011</v>
      </c>
      <c r="E1531" t="s">
        <v>101</v>
      </c>
      <c r="F1531" s="104">
        <v>0.91</v>
      </c>
      <c r="G1531" s="104">
        <v>0.91</v>
      </c>
      <c r="H1531" s="104">
        <v>0.77</v>
      </c>
    </row>
    <row r="1532" spans="1:8">
      <c r="A1532" t="s">
        <v>5077</v>
      </c>
      <c r="B1532" t="s">
        <v>4523</v>
      </c>
      <c r="C1532" t="s">
        <v>4418</v>
      </c>
      <c r="D1532" t="s">
        <v>5010</v>
      </c>
      <c r="E1532" t="s">
        <v>101</v>
      </c>
      <c r="F1532" s="104">
        <v>0.77</v>
      </c>
      <c r="G1532" s="104">
        <v>0.77</v>
      </c>
      <c r="H1532" s="104">
        <v>0.77</v>
      </c>
    </row>
    <row r="1533" spans="1:8">
      <c r="A1533" t="s">
        <v>5077</v>
      </c>
      <c r="B1533" t="s">
        <v>4523</v>
      </c>
      <c r="C1533" t="s">
        <v>4771</v>
      </c>
      <c r="D1533" t="s">
        <v>5012</v>
      </c>
      <c r="E1533" t="s">
        <v>101</v>
      </c>
      <c r="F1533"/>
      <c r="G1533"/>
      <c r="H1533"/>
    </row>
    <row r="1534" spans="1:8">
      <c r="A1534" t="s">
        <v>5077</v>
      </c>
      <c r="B1534" t="s">
        <v>4523</v>
      </c>
      <c r="C1534" t="s">
        <v>4696</v>
      </c>
      <c r="D1534" t="s">
        <v>5015</v>
      </c>
      <c r="E1534" t="s">
        <v>101</v>
      </c>
      <c r="F1534" s="104">
        <v>0.77</v>
      </c>
      <c r="G1534" s="104">
        <v>0.77</v>
      </c>
      <c r="H1534" s="104">
        <v>0.85</v>
      </c>
    </row>
    <row r="1535" spans="1:8">
      <c r="A1535" t="s">
        <v>5077</v>
      </c>
      <c r="B1535" t="s">
        <v>4523</v>
      </c>
      <c r="C1535" t="s">
        <v>4766</v>
      </c>
      <c r="D1535" t="s">
        <v>5016</v>
      </c>
      <c r="E1535" t="s">
        <v>101</v>
      </c>
      <c r="F1535" s="104">
        <v>0.85</v>
      </c>
      <c r="G1535" s="104">
        <v>0.85</v>
      </c>
      <c r="H1535" s="104">
        <v>0.77</v>
      </c>
    </row>
    <row r="1536" spans="1:8">
      <c r="A1536" t="s">
        <v>5077</v>
      </c>
      <c r="B1536" t="s">
        <v>4523</v>
      </c>
      <c r="C1536" t="s">
        <v>4712</v>
      </c>
      <c r="D1536" t="s">
        <v>5017</v>
      </c>
      <c r="E1536" t="s">
        <v>101</v>
      </c>
      <c r="F1536" s="104">
        <v>0.77</v>
      </c>
      <c r="G1536" s="104">
        <v>0.77</v>
      </c>
      <c r="H1536" s="104">
        <v>0.77</v>
      </c>
    </row>
    <row r="1537" spans="1:8">
      <c r="A1537" t="s">
        <v>5077</v>
      </c>
      <c r="B1537" t="s">
        <v>4523</v>
      </c>
      <c r="C1537" t="s">
        <v>5061</v>
      </c>
      <c r="D1537" t="s">
        <v>5018</v>
      </c>
      <c r="E1537" t="s">
        <v>101</v>
      </c>
      <c r="F1537" s="104">
        <v>0.77</v>
      </c>
      <c r="G1537" s="104">
        <v>0.77</v>
      </c>
      <c r="H1537" s="104">
        <v>0.91</v>
      </c>
    </row>
    <row r="1538" spans="1:8">
      <c r="A1538" t="s">
        <v>5077</v>
      </c>
      <c r="B1538" t="s">
        <v>4529</v>
      </c>
      <c r="C1538" t="s">
        <v>4082</v>
      </c>
      <c r="D1538" t="s">
        <v>5013</v>
      </c>
      <c r="E1538" t="s">
        <v>101</v>
      </c>
      <c r="F1538"/>
      <c r="G1538"/>
      <c r="H1538"/>
    </row>
    <row r="1539" spans="1:8">
      <c r="A1539" t="s">
        <v>5077</v>
      </c>
      <c r="B1539" t="s">
        <v>4580</v>
      </c>
      <c r="C1539" t="s">
        <v>4622</v>
      </c>
      <c r="D1539" t="s">
        <v>5019</v>
      </c>
      <c r="E1539" t="s">
        <v>101</v>
      </c>
      <c r="F1539" s="104">
        <v>0.91</v>
      </c>
      <c r="G1539" s="104">
        <v>0.91</v>
      </c>
      <c r="H1539" s="104">
        <v>0.91</v>
      </c>
    </row>
    <row r="1540" spans="1:8">
      <c r="A1540" t="s">
        <v>5077</v>
      </c>
      <c r="B1540" t="s">
        <v>4580</v>
      </c>
      <c r="C1540" t="s">
        <v>4589</v>
      </c>
      <c r="D1540" t="s">
        <v>5020</v>
      </c>
      <c r="E1540" t="s">
        <v>101</v>
      </c>
      <c r="F1540" s="104">
        <v>0.91</v>
      </c>
      <c r="G1540" s="104">
        <v>0.91</v>
      </c>
      <c r="H1540" s="104">
        <v>0.91</v>
      </c>
    </row>
    <row r="1541" spans="1:8">
      <c r="A1541" t="s">
        <v>5077</v>
      </c>
      <c r="B1541" t="s">
        <v>4580</v>
      </c>
      <c r="C1541" t="s">
        <v>4082</v>
      </c>
      <c r="D1541" t="s">
        <v>5021</v>
      </c>
      <c r="E1541" t="s">
        <v>101</v>
      </c>
      <c r="F1541" s="104">
        <v>0.91</v>
      </c>
      <c r="G1541" s="104">
        <v>0.91</v>
      </c>
      <c r="H1541" s="104">
        <v>0.91</v>
      </c>
    </row>
    <row r="1542" spans="1:8">
      <c r="A1542" t="s">
        <v>5077</v>
      </c>
      <c r="B1542" t="s">
        <v>4580</v>
      </c>
      <c r="C1542" t="s">
        <v>4595</v>
      </c>
      <c r="D1542" t="s">
        <v>5022</v>
      </c>
      <c r="E1542" t="s">
        <v>101</v>
      </c>
      <c r="F1542" s="104">
        <v>0.91</v>
      </c>
      <c r="G1542" s="104">
        <v>0.91</v>
      </c>
      <c r="H1542" s="104">
        <v>0.91</v>
      </c>
    </row>
    <row r="1543" spans="1:8">
      <c r="A1543" t="s">
        <v>5077</v>
      </c>
      <c r="B1543" t="s">
        <v>4580</v>
      </c>
      <c r="C1543" t="s">
        <v>4615</v>
      </c>
      <c r="D1543" t="s">
        <v>5023</v>
      </c>
      <c r="E1543" t="s">
        <v>101</v>
      </c>
      <c r="F1543" s="104">
        <v>0.91</v>
      </c>
      <c r="G1543" s="104">
        <v>0.91</v>
      </c>
      <c r="H1543" s="104">
        <v>0.91</v>
      </c>
    </row>
    <row r="1544" spans="1:8">
      <c r="A1544" t="s">
        <v>5077</v>
      </c>
      <c r="B1544" t="s">
        <v>4580</v>
      </c>
      <c r="C1544" t="s">
        <v>4606</v>
      </c>
      <c r="D1544" t="s">
        <v>5024</v>
      </c>
      <c r="E1544" t="s">
        <v>101</v>
      </c>
      <c r="F1544" s="104">
        <v>0.91</v>
      </c>
      <c r="G1544" s="104">
        <v>0.91</v>
      </c>
      <c r="H1544" s="104">
        <v>0.91</v>
      </c>
    </row>
    <row r="1545" spans="1:8">
      <c r="A1545" t="s">
        <v>5077</v>
      </c>
      <c r="B1545" t="s">
        <v>4663</v>
      </c>
      <c r="C1545" t="s">
        <v>4082</v>
      </c>
      <c r="D1545" t="s">
        <v>5014</v>
      </c>
      <c r="E1545" t="s">
        <v>101</v>
      </c>
      <c r="F1545"/>
      <c r="G1545"/>
      <c r="H1545"/>
    </row>
    <row r="1546" spans="1:8">
      <c r="A1546" t="s">
        <v>5077</v>
      </c>
      <c r="B1546" t="s">
        <v>4570</v>
      </c>
      <c r="C1546" t="s">
        <v>5059</v>
      </c>
      <c r="D1546" t="s">
        <v>5025</v>
      </c>
      <c r="E1546" t="s">
        <v>101</v>
      </c>
      <c r="F1546" s="104">
        <v>0.91</v>
      </c>
      <c r="G1546" s="104">
        <v>0.91</v>
      </c>
      <c r="H1546" s="104">
        <v>0.83</v>
      </c>
    </row>
    <row r="1547" spans="1:8">
      <c r="A1547" t="s">
        <v>5077</v>
      </c>
      <c r="B1547" t="s">
        <v>4570</v>
      </c>
      <c r="C1547" t="s">
        <v>4082</v>
      </c>
      <c r="D1547" t="s">
        <v>5026</v>
      </c>
      <c r="E1547" t="s">
        <v>101</v>
      </c>
      <c r="F1547" s="104">
        <v>0.83</v>
      </c>
      <c r="G1547" s="104">
        <v>0.83</v>
      </c>
      <c r="H1547"/>
    </row>
    <row r="1548" spans="1:8">
      <c r="A1548" t="s">
        <v>5077</v>
      </c>
      <c r="B1548" t="s">
        <v>4570</v>
      </c>
      <c r="C1548" t="s">
        <v>4930</v>
      </c>
      <c r="D1548" t="s">
        <v>5027</v>
      </c>
      <c r="E1548" t="s">
        <v>101</v>
      </c>
      <c r="F1548"/>
      <c r="G1548"/>
      <c r="H1548"/>
    </row>
    <row r="1549" spans="1:8">
      <c r="A1549" t="s">
        <v>5077</v>
      </c>
      <c r="B1549" t="s">
        <v>4570</v>
      </c>
      <c r="C1549" t="s">
        <v>4754</v>
      </c>
      <c r="D1549" t="s">
        <v>5028</v>
      </c>
      <c r="E1549" t="s">
        <v>101</v>
      </c>
      <c r="F1549"/>
      <c r="G1549"/>
      <c r="H1549"/>
    </row>
    <row r="1550" spans="1:8">
      <c r="A1550" t="s">
        <v>5077</v>
      </c>
      <c r="B1550" t="s">
        <v>4570</v>
      </c>
      <c r="C1550" t="s">
        <v>4883</v>
      </c>
      <c r="D1550" t="s">
        <v>5029</v>
      </c>
      <c r="E1550" t="s">
        <v>101</v>
      </c>
      <c r="F1550"/>
      <c r="G1550"/>
      <c r="H1550"/>
    </row>
    <row r="1551" spans="1:8">
      <c r="A1551" t="s">
        <v>5077</v>
      </c>
      <c r="B1551" t="s">
        <v>4570</v>
      </c>
      <c r="C1551" t="s">
        <v>4920</v>
      </c>
      <c r="D1551" t="s">
        <v>5030</v>
      </c>
      <c r="E1551" t="s">
        <v>101</v>
      </c>
      <c r="F1551"/>
      <c r="G1551"/>
      <c r="H1551"/>
    </row>
    <row r="1552" spans="1:8">
      <c r="A1552" t="s">
        <v>5077</v>
      </c>
      <c r="B1552" t="s">
        <v>4570</v>
      </c>
      <c r="C1552" t="s">
        <v>4937</v>
      </c>
      <c r="D1552" t="s">
        <v>5031</v>
      </c>
      <c r="E1552" t="s">
        <v>101</v>
      </c>
      <c r="F1552"/>
      <c r="G1552"/>
      <c r="H1552"/>
    </row>
    <row r="1553" spans="1:8">
      <c r="A1553" t="s">
        <v>5077</v>
      </c>
      <c r="B1553" t="s">
        <v>4717</v>
      </c>
      <c r="C1553" t="s">
        <v>5059</v>
      </c>
      <c r="D1553" t="s">
        <v>5032</v>
      </c>
      <c r="E1553" t="s">
        <v>101</v>
      </c>
      <c r="F1553" s="104">
        <v>0.77</v>
      </c>
      <c r="G1553" s="104">
        <v>0.77</v>
      </c>
      <c r="H1553" s="104">
        <v>0.77</v>
      </c>
    </row>
    <row r="1554" spans="1:8">
      <c r="A1554" t="s">
        <v>5077</v>
      </c>
      <c r="B1554" t="s">
        <v>4556</v>
      </c>
      <c r="C1554" t="s">
        <v>5059</v>
      </c>
      <c r="D1554" t="s">
        <v>5033</v>
      </c>
      <c r="E1554" t="s">
        <v>101</v>
      </c>
      <c r="F1554" s="104">
        <v>0.77</v>
      </c>
      <c r="G1554" s="104">
        <v>0.77</v>
      </c>
      <c r="H1554" s="104">
        <v>0.91</v>
      </c>
    </row>
    <row r="1555" spans="1:8">
      <c r="A1555" t="s">
        <v>5077</v>
      </c>
      <c r="B1555" t="s">
        <v>4089</v>
      </c>
      <c r="C1555" t="s">
        <v>4082</v>
      </c>
      <c r="D1555" t="s">
        <v>5034</v>
      </c>
      <c r="E1555" t="s">
        <v>101</v>
      </c>
      <c r="F1555" s="104">
        <v>0.91</v>
      </c>
      <c r="G1555" s="104">
        <v>0.91</v>
      </c>
      <c r="H1555"/>
    </row>
    <row r="1556" spans="1:8">
      <c r="A1556" t="s">
        <v>5077</v>
      </c>
      <c r="B1556" t="s">
        <v>4089</v>
      </c>
      <c r="C1556" t="s">
        <v>4549</v>
      </c>
      <c r="D1556" t="s">
        <v>5035</v>
      </c>
      <c r="E1556" t="s">
        <v>101</v>
      </c>
      <c r="F1556" s="104">
        <v>0.91</v>
      </c>
      <c r="G1556" s="104">
        <v>0.91</v>
      </c>
      <c r="H1556"/>
    </row>
    <row r="1557" spans="1:8">
      <c r="A1557" t="s">
        <v>5077</v>
      </c>
      <c r="B1557" t="s">
        <v>4089</v>
      </c>
      <c r="C1557" t="s">
        <v>4898</v>
      </c>
      <c r="D1557" t="s">
        <v>5036</v>
      </c>
      <c r="E1557" t="s">
        <v>101</v>
      </c>
      <c r="F1557"/>
      <c r="G1557"/>
      <c r="H1557"/>
    </row>
    <row r="1558" spans="1:8">
      <c r="A1558" t="s">
        <v>5077</v>
      </c>
      <c r="B1558" t="s">
        <v>4089</v>
      </c>
      <c r="C1558" t="s">
        <v>4095</v>
      </c>
      <c r="D1558" t="s">
        <v>5037</v>
      </c>
      <c r="E1558" t="s">
        <v>101</v>
      </c>
      <c r="F1558"/>
      <c r="G1558"/>
      <c r="H1558"/>
    </row>
    <row r="1559" spans="1:8">
      <c r="A1559" t="s">
        <v>5077</v>
      </c>
      <c r="B1559" t="s">
        <v>4562</v>
      </c>
      <c r="C1559" t="s">
        <v>4561</v>
      </c>
      <c r="D1559" t="s">
        <v>5038</v>
      </c>
      <c r="E1559" t="s">
        <v>101</v>
      </c>
      <c r="F1559" s="104">
        <v>0.4</v>
      </c>
      <c r="G1559" s="104">
        <v>0.4</v>
      </c>
      <c r="H1559" s="104">
        <v>0.77</v>
      </c>
    </row>
    <row r="1560" spans="1:8">
      <c r="A1560" t="s">
        <v>5077</v>
      </c>
      <c r="B1560" t="s">
        <v>4562</v>
      </c>
      <c r="C1560" t="s">
        <v>4817</v>
      </c>
      <c r="D1560" t="s">
        <v>5039</v>
      </c>
      <c r="E1560" t="s">
        <v>101</v>
      </c>
      <c r="F1560" s="104">
        <v>0.77</v>
      </c>
      <c r="G1560" s="104">
        <v>0.77</v>
      </c>
      <c r="H1560"/>
    </row>
    <row r="1561" spans="1:8">
      <c r="A1561" t="s">
        <v>5077</v>
      </c>
      <c r="B1561" t="s">
        <v>4562</v>
      </c>
      <c r="C1561" t="s">
        <v>4791</v>
      </c>
      <c r="D1561" t="s">
        <v>5040</v>
      </c>
      <c r="E1561" t="s">
        <v>101</v>
      </c>
      <c r="F1561"/>
      <c r="G1561"/>
      <c r="H1561"/>
    </row>
    <row r="1562" spans="1:8">
      <c r="A1562" t="s">
        <v>5075</v>
      </c>
      <c r="C1562" t="s">
        <v>4418</v>
      </c>
      <c r="D1562" t="s">
        <v>4989</v>
      </c>
      <c r="E1562" t="s">
        <v>81</v>
      </c>
      <c r="F1562"/>
      <c r="G1562"/>
      <c r="H1562"/>
    </row>
    <row r="1563" spans="1:8">
      <c r="A1563" t="s">
        <v>5075</v>
      </c>
      <c r="C1563" t="s">
        <v>4106</v>
      </c>
      <c r="D1563" t="s">
        <v>4990</v>
      </c>
      <c r="E1563" t="s">
        <v>81</v>
      </c>
      <c r="F1563" s="104">
        <v>1</v>
      </c>
      <c r="G1563" s="104">
        <v>1</v>
      </c>
      <c r="H1563" s="104">
        <v>1</v>
      </c>
    </row>
    <row r="1564" spans="1:8">
      <c r="A1564" t="s">
        <v>5075</v>
      </c>
      <c r="C1564" t="s">
        <v>4082</v>
      </c>
      <c r="D1564" t="s">
        <v>4991</v>
      </c>
      <c r="E1564" t="s">
        <v>81</v>
      </c>
      <c r="F1564" s="104">
        <v>1</v>
      </c>
      <c r="G1564" s="104">
        <v>1</v>
      </c>
      <c r="H1564" s="104">
        <v>1</v>
      </c>
    </row>
    <row r="1565" spans="1:8">
      <c r="A1565" t="s">
        <v>5075</v>
      </c>
      <c r="B1565" t="s">
        <v>4078</v>
      </c>
      <c r="C1565" t="s">
        <v>5057</v>
      </c>
      <c r="D1565" t="s">
        <v>4997</v>
      </c>
      <c r="E1565" t="s">
        <v>81</v>
      </c>
      <c r="F1565" s="104">
        <v>1</v>
      </c>
      <c r="G1565" s="104">
        <v>1</v>
      </c>
      <c r="H1565" s="104">
        <v>1</v>
      </c>
    </row>
    <row r="1566" spans="1:8">
      <c r="A1566" t="s">
        <v>5075</v>
      </c>
      <c r="B1566" t="s">
        <v>4078</v>
      </c>
      <c r="C1566" t="s">
        <v>4497</v>
      </c>
      <c r="D1566" t="s">
        <v>4998</v>
      </c>
      <c r="E1566" t="s">
        <v>81</v>
      </c>
      <c r="F1566" s="104">
        <v>1</v>
      </c>
      <c r="G1566" s="104">
        <v>1</v>
      </c>
      <c r="H1566" s="104">
        <v>1</v>
      </c>
    </row>
    <row r="1567" spans="1:8">
      <c r="A1567" t="s">
        <v>5075</v>
      </c>
      <c r="C1567" t="s">
        <v>4267</v>
      </c>
      <c r="D1567" t="s">
        <v>4992</v>
      </c>
      <c r="E1567" t="s">
        <v>81</v>
      </c>
      <c r="F1567" s="104">
        <v>1</v>
      </c>
      <c r="G1567" s="104">
        <v>1</v>
      </c>
      <c r="H1567"/>
    </row>
    <row r="1568" spans="1:8">
      <c r="A1568" t="s">
        <v>5075</v>
      </c>
      <c r="C1568" t="s">
        <v>5058</v>
      </c>
      <c r="D1568" t="s">
        <v>5076</v>
      </c>
      <c r="E1568" t="s">
        <v>81</v>
      </c>
      <c r="F1568"/>
      <c r="G1568"/>
      <c r="H1568"/>
    </row>
    <row r="1569" spans="1:8">
      <c r="A1569" t="s">
        <v>5075</v>
      </c>
      <c r="C1569" t="s">
        <v>4113</v>
      </c>
      <c r="D1569" t="s">
        <v>4994</v>
      </c>
      <c r="E1569" t="s">
        <v>81</v>
      </c>
      <c r="F1569" s="104">
        <v>1</v>
      </c>
      <c r="G1569" s="104">
        <v>1</v>
      </c>
      <c r="H1569" s="104">
        <v>1</v>
      </c>
    </row>
    <row r="1570" spans="1:8">
      <c r="A1570" t="s">
        <v>5075</v>
      </c>
      <c r="C1570" t="s">
        <v>4333</v>
      </c>
      <c r="D1570" t="s">
        <v>4995</v>
      </c>
      <c r="E1570" t="s">
        <v>81</v>
      </c>
      <c r="F1570" s="104">
        <v>1</v>
      </c>
      <c r="G1570" s="104">
        <v>1</v>
      </c>
      <c r="H1570" s="104">
        <v>1</v>
      </c>
    </row>
    <row r="1571" spans="1:8">
      <c r="A1571" t="s">
        <v>5075</v>
      </c>
      <c r="C1571" t="s">
        <v>4095</v>
      </c>
      <c r="D1571" t="s">
        <v>4996</v>
      </c>
      <c r="E1571" t="s">
        <v>81</v>
      </c>
      <c r="F1571" s="104">
        <v>1</v>
      </c>
      <c r="G1571" s="104">
        <v>1</v>
      </c>
      <c r="H1571"/>
    </row>
    <row r="1572" spans="1:8">
      <c r="A1572" t="s">
        <v>5075</v>
      </c>
      <c r="B1572" t="s">
        <v>4304</v>
      </c>
      <c r="C1572" t="s">
        <v>4106</v>
      </c>
      <c r="D1572" t="s">
        <v>4999</v>
      </c>
      <c r="E1572" t="s">
        <v>81</v>
      </c>
      <c r="F1572" s="104">
        <v>1</v>
      </c>
      <c r="G1572" s="104">
        <v>1</v>
      </c>
      <c r="H1572" s="104">
        <v>1</v>
      </c>
    </row>
    <row r="1573" spans="1:8">
      <c r="A1573" t="s">
        <v>5075</v>
      </c>
      <c r="B1573" t="s">
        <v>4304</v>
      </c>
      <c r="C1573" t="s">
        <v>4082</v>
      </c>
      <c r="D1573" t="s">
        <v>5000</v>
      </c>
      <c r="E1573" t="s">
        <v>81</v>
      </c>
      <c r="F1573" s="104">
        <v>1</v>
      </c>
      <c r="G1573" s="104">
        <v>1</v>
      </c>
      <c r="H1573" s="104">
        <v>1</v>
      </c>
    </row>
    <row r="1574" spans="1:8">
      <c r="A1574" t="s">
        <v>5075</v>
      </c>
      <c r="B1574" t="s">
        <v>4304</v>
      </c>
      <c r="C1574" t="s">
        <v>4428</v>
      </c>
      <c r="D1574" t="s">
        <v>5001</v>
      </c>
      <c r="E1574" t="s">
        <v>81</v>
      </c>
      <c r="F1574" s="104">
        <v>1</v>
      </c>
      <c r="G1574" s="104">
        <v>1</v>
      </c>
      <c r="H1574"/>
    </row>
    <row r="1575" spans="1:8">
      <c r="A1575" t="s">
        <v>5075</v>
      </c>
      <c r="B1575" t="s">
        <v>4304</v>
      </c>
      <c r="C1575" t="s">
        <v>4387</v>
      </c>
      <c r="D1575" t="s">
        <v>5002</v>
      </c>
      <c r="E1575" t="s">
        <v>81</v>
      </c>
      <c r="F1575" s="104">
        <v>1</v>
      </c>
      <c r="G1575" s="104">
        <v>1</v>
      </c>
      <c r="H1575"/>
    </row>
    <row r="1576" spans="1:8">
      <c r="A1576" t="s">
        <v>5075</v>
      </c>
      <c r="B1576" t="s">
        <v>4304</v>
      </c>
      <c r="C1576" t="s">
        <v>4338</v>
      </c>
      <c r="D1576" t="s">
        <v>5003</v>
      </c>
      <c r="E1576" t="s">
        <v>81</v>
      </c>
      <c r="F1576" s="104">
        <v>1</v>
      </c>
      <c r="G1576" s="104">
        <v>1</v>
      </c>
      <c r="H1576" s="104">
        <v>1</v>
      </c>
    </row>
    <row r="1577" spans="1:8">
      <c r="A1577" t="s">
        <v>5075</v>
      </c>
      <c r="B1577" t="s">
        <v>4304</v>
      </c>
      <c r="C1577" t="s">
        <v>4113</v>
      </c>
      <c r="D1577" t="s">
        <v>5004</v>
      </c>
      <c r="E1577" t="s">
        <v>81</v>
      </c>
      <c r="F1577" s="104">
        <v>1</v>
      </c>
      <c r="G1577" s="104">
        <v>1</v>
      </c>
      <c r="H1577" s="104">
        <v>1</v>
      </c>
    </row>
    <row r="1578" spans="1:8">
      <c r="A1578" t="s">
        <v>5075</v>
      </c>
      <c r="B1578" t="s">
        <v>4304</v>
      </c>
      <c r="C1578" t="s">
        <v>4312</v>
      </c>
      <c r="D1578" t="s">
        <v>5005</v>
      </c>
      <c r="E1578" t="s">
        <v>81</v>
      </c>
      <c r="F1578" s="104">
        <v>1</v>
      </c>
      <c r="G1578" s="104">
        <v>1</v>
      </c>
      <c r="H1578" s="104">
        <v>1</v>
      </c>
    </row>
    <row r="1579" spans="1:8">
      <c r="A1579" t="s">
        <v>5075</v>
      </c>
      <c r="B1579" t="s">
        <v>4304</v>
      </c>
      <c r="C1579" t="s">
        <v>4361</v>
      </c>
      <c r="D1579" t="s">
        <v>5006</v>
      </c>
      <c r="E1579" t="s">
        <v>81</v>
      </c>
      <c r="F1579" s="104">
        <v>1</v>
      </c>
      <c r="G1579" s="104">
        <v>1</v>
      </c>
      <c r="H1579"/>
    </row>
    <row r="1580" spans="1:8">
      <c r="A1580" t="s">
        <v>5075</v>
      </c>
      <c r="B1580" t="s">
        <v>4304</v>
      </c>
      <c r="C1580" t="s">
        <v>4459</v>
      </c>
      <c r="D1580" t="s">
        <v>5007</v>
      </c>
      <c r="E1580" t="s">
        <v>81</v>
      </c>
      <c r="F1580" s="104">
        <v>1</v>
      </c>
      <c r="G1580" s="104">
        <v>1</v>
      </c>
      <c r="H1580" s="104">
        <v>1</v>
      </c>
    </row>
    <row r="1581" spans="1:8">
      <c r="A1581" t="s">
        <v>5075</v>
      </c>
      <c r="B1581" t="s">
        <v>4304</v>
      </c>
      <c r="C1581" t="s">
        <v>4095</v>
      </c>
      <c r="D1581" t="s">
        <v>5008</v>
      </c>
      <c r="E1581" t="s">
        <v>81</v>
      </c>
      <c r="F1581" s="104">
        <v>1</v>
      </c>
      <c r="G1581" s="104">
        <v>1</v>
      </c>
      <c r="H1581" s="104">
        <v>1</v>
      </c>
    </row>
    <row r="1582" spans="1:8">
      <c r="A1582" t="s">
        <v>5075</v>
      </c>
      <c r="B1582" t="s">
        <v>4304</v>
      </c>
      <c r="C1582" t="s">
        <v>4317</v>
      </c>
      <c r="D1582" t="s">
        <v>5009</v>
      </c>
      <c r="E1582" t="s">
        <v>81</v>
      </c>
      <c r="F1582" s="104">
        <v>1</v>
      </c>
      <c r="G1582" s="104">
        <v>1</v>
      </c>
      <c r="H1582"/>
    </row>
    <row r="1583" spans="1:8">
      <c r="A1583" t="s">
        <v>5077</v>
      </c>
      <c r="B1583" t="s">
        <v>4523</v>
      </c>
      <c r="C1583" t="s">
        <v>5059</v>
      </c>
      <c r="D1583" t="s">
        <v>5011</v>
      </c>
      <c r="E1583" t="s">
        <v>81</v>
      </c>
      <c r="F1583" s="104">
        <v>0.91</v>
      </c>
      <c r="G1583" s="104">
        <v>0.91</v>
      </c>
      <c r="H1583" s="104">
        <v>0.77</v>
      </c>
    </row>
    <row r="1584" spans="1:8">
      <c r="A1584" t="s">
        <v>5077</v>
      </c>
      <c r="B1584" t="s">
        <v>4523</v>
      </c>
      <c r="C1584" t="s">
        <v>4418</v>
      </c>
      <c r="D1584" t="s">
        <v>5010</v>
      </c>
      <c r="E1584" t="s">
        <v>81</v>
      </c>
      <c r="F1584" s="104">
        <v>0.77</v>
      </c>
      <c r="G1584" s="104">
        <v>0.77</v>
      </c>
      <c r="H1584" s="104">
        <v>0.77</v>
      </c>
    </row>
    <row r="1585" spans="1:8">
      <c r="A1585" t="s">
        <v>5077</v>
      </c>
      <c r="B1585" t="s">
        <v>4523</v>
      </c>
      <c r="C1585" t="s">
        <v>4771</v>
      </c>
      <c r="D1585" t="s">
        <v>5012</v>
      </c>
      <c r="E1585" t="s">
        <v>81</v>
      </c>
      <c r="F1585"/>
      <c r="G1585"/>
      <c r="H1585"/>
    </row>
    <row r="1586" spans="1:8">
      <c r="A1586" t="s">
        <v>5077</v>
      </c>
      <c r="B1586" t="s">
        <v>4523</v>
      </c>
      <c r="C1586" t="s">
        <v>4696</v>
      </c>
      <c r="D1586" t="s">
        <v>5015</v>
      </c>
      <c r="E1586" t="s">
        <v>81</v>
      </c>
      <c r="F1586" s="104">
        <v>0.77</v>
      </c>
      <c r="G1586" s="104">
        <v>0.77</v>
      </c>
      <c r="H1586" s="104">
        <v>0.85</v>
      </c>
    </row>
    <row r="1587" spans="1:8">
      <c r="A1587" t="s">
        <v>5077</v>
      </c>
      <c r="B1587" t="s">
        <v>4523</v>
      </c>
      <c r="C1587" t="s">
        <v>4766</v>
      </c>
      <c r="D1587" t="s">
        <v>5016</v>
      </c>
      <c r="E1587" t="s">
        <v>81</v>
      </c>
      <c r="F1587" s="104">
        <v>0.85</v>
      </c>
      <c r="G1587" s="104">
        <v>0.85</v>
      </c>
      <c r="H1587" s="104">
        <v>0.77</v>
      </c>
    </row>
    <row r="1588" spans="1:8">
      <c r="A1588" t="s">
        <v>5077</v>
      </c>
      <c r="B1588" t="s">
        <v>4523</v>
      </c>
      <c r="C1588" t="s">
        <v>4712</v>
      </c>
      <c r="D1588" t="s">
        <v>5017</v>
      </c>
      <c r="E1588" t="s">
        <v>81</v>
      </c>
      <c r="F1588" s="104">
        <v>0.77</v>
      </c>
      <c r="G1588" s="104">
        <v>0.77</v>
      </c>
      <c r="H1588" s="104">
        <v>0.77</v>
      </c>
    </row>
    <row r="1589" spans="1:8">
      <c r="A1589" t="s">
        <v>5077</v>
      </c>
      <c r="B1589" t="s">
        <v>4523</v>
      </c>
      <c r="C1589" t="s">
        <v>5061</v>
      </c>
      <c r="D1589" t="s">
        <v>5018</v>
      </c>
      <c r="E1589" t="s">
        <v>81</v>
      </c>
      <c r="F1589" s="104">
        <v>0.77</v>
      </c>
      <c r="G1589" s="104">
        <v>0.77</v>
      </c>
      <c r="H1589" s="104">
        <v>0.91</v>
      </c>
    </row>
    <row r="1590" spans="1:8">
      <c r="A1590" t="s">
        <v>5077</v>
      </c>
      <c r="B1590" t="s">
        <v>4529</v>
      </c>
      <c r="C1590" t="s">
        <v>4082</v>
      </c>
      <c r="D1590" t="s">
        <v>5013</v>
      </c>
      <c r="E1590" t="s">
        <v>81</v>
      </c>
      <c r="F1590"/>
      <c r="G1590"/>
      <c r="H1590"/>
    </row>
    <row r="1591" spans="1:8">
      <c r="A1591" t="s">
        <v>5077</v>
      </c>
      <c r="B1591" t="s">
        <v>4580</v>
      </c>
      <c r="C1591" t="s">
        <v>4622</v>
      </c>
      <c r="D1591" t="s">
        <v>5019</v>
      </c>
      <c r="E1591" t="s">
        <v>81</v>
      </c>
      <c r="F1591" s="104">
        <v>0.91</v>
      </c>
      <c r="G1591" s="104">
        <v>0.91</v>
      </c>
      <c r="H1591" s="104">
        <v>0.91</v>
      </c>
    </row>
    <row r="1592" spans="1:8">
      <c r="A1592" t="s">
        <v>5077</v>
      </c>
      <c r="B1592" t="s">
        <v>4580</v>
      </c>
      <c r="C1592" t="s">
        <v>4589</v>
      </c>
      <c r="D1592" t="s">
        <v>5020</v>
      </c>
      <c r="E1592" t="s">
        <v>81</v>
      </c>
      <c r="F1592" s="104">
        <v>0.91</v>
      </c>
      <c r="G1592" s="104">
        <v>0.91</v>
      </c>
      <c r="H1592" s="104">
        <v>0.91</v>
      </c>
    </row>
    <row r="1593" spans="1:8">
      <c r="A1593" t="s">
        <v>5077</v>
      </c>
      <c r="B1593" t="s">
        <v>4580</v>
      </c>
      <c r="C1593" t="s">
        <v>4082</v>
      </c>
      <c r="D1593" t="s">
        <v>5021</v>
      </c>
      <c r="E1593" t="s">
        <v>81</v>
      </c>
      <c r="F1593" s="104">
        <v>0.91</v>
      </c>
      <c r="G1593" s="104">
        <v>0.91</v>
      </c>
      <c r="H1593" s="104">
        <v>0.91</v>
      </c>
    </row>
    <row r="1594" spans="1:8">
      <c r="A1594" t="s">
        <v>5077</v>
      </c>
      <c r="B1594" t="s">
        <v>4580</v>
      </c>
      <c r="C1594" t="s">
        <v>4595</v>
      </c>
      <c r="D1594" t="s">
        <v>5022</v>
      </c>
      <c r="E1594" t="s">
        <v>81</v>
      </c>
      <c r="F1594" s="104">
        <v>0.91</v>
      </c>
      <c r="G1594" s="104">
        <v>0.91</v>
      </c>
      <c r="H1594" s="104">
        <v>0.91</v>
      </c>
    </row>
    <row r="1595" spans="1:8">
      <c r="A1595" t="s">
        <v>5077</v>
      </c>
      <c r="B1595" t="s">
        <v>4580</v>
      </c>
      <c r="C1595" t="s">
        <v>4615</v>
      </c>
      <c r="D1595" t="s">
        <v>5023</v>
      </c>
      <c r="E1595" t="s">
        <v>81</v>
      </c>
      <c r="F1595" s="104">
        <v>0.91</v>
      </c>
      <c r="G1595" s="104">
        <v>0.91</v>
      </c>
      <c r="H1595" s="104">
        <v>0.91</v>
      </c>
    </row>
    <row r="1596" spans="1:8">
      <c r="A1596" t="s">
        <v>5077</v>
      </c>
      <c r="B1596" t="s">
        <v>4580</v>
      </c>
      <c r="C1596" t="s">
        <v>4606</v>
      </c>
      <c r="D1596" t="s">
        <v>5024</v>
      </c>
      <c r="E1596" t="s">
        <v>81</v>
      </c>
      <c r="F1596" s="104">
        <v>0.91</v>
      </c>
      <c r="G1596" s="104">
        <v>0.91</v>
      </c>
      <c r="H1596" s="104">
        <v>0.91</v>
      </c>
    </row>
    <row r="1597" spans="1:8">
      <c r="A1597" t="s">
        <v>5077</v>
      </c>
      <c r="B1597" t="s">
        <v>4663</v>
      </c>
      <c r="C1597" t="s">
        <v>4082</v>
      </c>
      <c r="D1597" t="s">
        <v>5014</v>
      </c>
      <c r="E1597" t="s">
        <v>81</v>
      </c>
      <c r="F1597"/>
      <c r="G1597"/>
      <c r="H1597"/>
    </row>
    <row r="1598" spans="1:8">
      <c r="A1598" t="s">
        <v>5077</v>
      </c>
      <c r="B1598" t="s">
        <v>4570</v>
      </c>
      <c r="C1598" t="s">
        <v>5059</v>
      </c>
      <c r="D1598" t="s">
        <v>5025</v>
      </c>
      <c r="E1598" t="s">
        <v>81</v>
      </c>
      <c r="F1598" s="104">
        <v>0.91</v>
      </c>
      <c r="G1598" s="104">
        <v>0.91</v>
      </c>
      <c r="H1598" s="104">
        <v>0.83</v>
      </c>
    </row>
    <row r="1599" spans="1:8">
      <c r="A1599" t="s">
        <v>5077</v>
      </c>
      <c r="B1599" t="s">
        <v>4570</v>
      </c>
      <c r="C1599" t="s">
        <v>4082</v>
      </c>
      <c r="D1599" t="s">
        <v>5026</v>
      </c>
      <c r="E1599" t="s">
        <v>81</v>
      </c>
      <c r="F1599" s="104">
        <v>0.83</v>
      </c>
      <c r="G1599" s="104">
        <v>0.83</v>
      </c>
      <c r="H1599"/>
    </row>
    <row r="1600" spans="1:8">
      <c r="A1600" t="s">
        <v>5077</v>
      </c>
      <c r="B1600" t="s">
        <v>4570</v>
      </c>
      <c r="C1600" t="s">
        <v>4930</v>
      </c>
      <c r="D1600" t="s">
        <v>5027</v>
      </c>
      <c r="E1600" t="s">
        <v>81</v>
      </c>
      <c r="F1600"/>
      <c r="G1600"/>
      <c r="H1600"/>
    </row>
    <row r="1601" spans="1:8">
      <c r="A1601" t="s">
        <v>5077</v>
      </c>
      <c r="B1601" t="s">
        <v>4570</v>
      </c>
      <c r="C1601" t="s">
        <v>4754</v>
      </c>
      <c r="D1601" t="s">
        <v>5028</v>
      </c>
      <c r="E1601" t="s">
        <v>81</v>
      </c>
      <c r="F1601"/>
      <c r="G1601"/>
      <c r="H1601"/>
    </row>
    <row r="1602" spans="1:8">
      <c r="A1602" t="s">
        <v>5077</v>
      </c>
      <c r="B1602" t="s">
        <v>4570</v>
      </c>
      <c r="C1602" t="s">
        <v>4883</v>
      </c>
      <c r="D1602" t="s">
        <v>5029</v>
      </c>
      <c r="E1602" t="s">
        <v>81</v>
      </c>
      <c r="F1602"/>
      <c r="G1602"/>
      <c r="H1602"/>
    </row>
    <row r="1603" spans="1:8">
      <c r="A1603" t="s">
        <v>5077</v>
      </c>
      <c r="B1603" t="s">
        <v>4570</v>
      </c>
      <c r="C1603" t="s">
        <v>4920</v>
      </c>
      <c r="D1603" t="s">
        <v>5030</v>
      </c>
      <c r="E1603" t="s">
        <v>81</v>
      </c>
      <c r="F1603"/>
      <c r="G1603"/>
      <c r="H1603"/>
    </row>
    <row r="1604" spans="1:8">
      <c r="A1604" t="s">
        <v>5077</v>
      </c>
      <c r="B1604" t="s">
        <v>4570</v>
      </c>
      <c r="C1604" t="s">
        <v>4937</v>
      </c>
      <c r="D1604" t="s">
        <v>5031</v>
      </c>
      <c r="E1604" t="s">
        <v>81</v>
      </c>
      <c r="F1604"/>
      <c r="G1604"/>
      <c r="H1604"/>
    </row>
    <row r="1605" spans="1:8">
      <c r="A1605" t="s">
        <v>5077</v>
      </c>
      <c r="B1605" t="s">
        <v>4717</v>
      </c>
      <c r="C1605" t="s">
        <v>5059</v>
      </c>
      <c r="D1605" t="s">
        <v>5032</v>
      </c>
      <c r="E1605" t="s">
        <v>81</v>
      </c>
      <c r="F1605" s="104">
        <v>0.77</v>
      </c>
      <c r="G1605" s="104">
        <v>0.77</v>
      </c>
      <c r="H1605" s="104">
        <v>0.77</v>
      </c>
    </row>
    <row r="1606" spans="1:8">
      <c r="A1606" t="s">
        <v>5077</v>
      </c>
      <c r="B1606" t="s">
        <v>4556</v>
      </c>
      <c r="C1606" t="s">
        <v>5059</v>
      </c>
      <c r="D1606" t="s">
        <v>5033</v>
      </c>
      <c r="E1606" t="s">
        <v>81</v>
      </c>
      <c r="F1606" s="104">
        <v>0.77</v>
      </c>
      <c r="G1606" s="104">
        <v>0.77</v>
      </c>
      <c r="H1606" s="104">
        <v>0.91</v>
      </c>
    </row>
    <row r="1607" spans="1:8">
      <c r="A1607" t="s">
        <v>5077</v>
      </c>
      <c r="B1607" t="s">
        <v>4089</v>
      </c>
      <c r="C1607" t="s">
        <v>4082</v>
      </c>
      <c r="D1607" t="s">
        <v>5034</v>
      </c>
      <c r="E1607" t="s">
        <v>81</v>
      </c>
      <c r="F1607" s="104">
        <v>0.91</v>
      </c>
      <c r="G1607" s="104">
        <v>0.91</v>
      </c>
      <c r="H1607"/>
    </row>
    <row r="1608" spans="1:8">
      <c r="A1608" t="s">
        <v>5077</v>
      </c>
      <c r="B1608" t="s">
        <v>4089</v>
      </c>
      <c r="C1608" t="s">
        <v>4549</v>
      </c>
      <c r="D1608" t="s">
        <v>5035</v>
      </c>
      <c r="E1608" t="s">
        <v>81</v>
      </c>
      <c r="F1608" s="104">
        <v>0.91</v>
      </c>
      <c r="G1608" s="104">
        <v>0.91</v>
      </c>
      <c r="H1608"/>
    </row>
    <row r="1609" spans="1:8">
      <c r="A1609" t="s">
        <v>5077</v>
      </c>
      <c r="B1609" t="s">
        <v>4089</v>
      </c>
      <c r="C1609" t="s">
        <v>4898</v>
      </c>
      <c r="D1609" t="s">
        <v>5036</v>
      </c>
      <c r="E1609" t="s">
        <v>81</v>
      </c>
      <c r="F1609"/>
      <c r="G1609"/>
      <c r="H1609"/>
    </row>
    <row r="1610" spans="1:8">
      <c r="A1610" t="s">
        <v>5077</v>
      </c>
      <c r="B1610" t="s">
        <v>4089</v>
      </c>
      <c r="C1610" t="s">
        <v>4095</v>
      </c>
      <c r="D1610" t="s">
        <v>5037</v>
      </c>
      <c r="E1610" t="s">
        <v>81</v>
      </c>
      <c r="F1610"/>
      <c r="G1610"/>
      <c r="H1610"/>
    </row>
    <row r="1611" spans="1:8">
      <c r="A1611" t="s">
        <v>5077</v>
      </c>
      <c r="B1611" t="s">
        <v>4562</v>
      </c>
      <c r="C1611" t="s">
        <v>4561</v>
      </c>
      <c r="D1611" t="s">
        <v>5038</v>
      </c>
      <c r="E1611" t="s">
        <v>81</v>
      </c>
      <c r="F1611" s="104">
        <v>0.4</v>
      </c>
      <c r="G1611" s="104">
        <v>0.4</v>
      </c>
      <c r="H1611" s="104">
        <v>0.77</v>
      </c>
    </row>
    <row r="1612" spans="1:8">
      <c r="A1612" t="s">
        <v>5077</v>
      </c>
      <c r="B1612" t="s">
        <v>4562</v>
      </c>
      <c r="C1612" t="s">
        <v>4817</v>
      </c>
      <c r="D1612" t="s">
        <v>5039</v>
      </c>
      <c r="E1612" t="s">
        <v>81</v>
      </c>
      <c r="F1612" s="104">
        <v>0.77</v>
      </c>
      <c r="G1612" s="104">
        <v>0.77</v>
      </c>
      <c r="H1612"/>
    </row>
    <row r="1613" spans="1:8">
      <c r="A1613" t="s">
        <v>5077</v>
      </c>
      <c r="B1613" t="s">
        <v>4562</v>
      </c>
      <c r="C1613" t="s">
        <v>4791</v>
      </c>
      <c r="D1613" t="s">
        <v>5040</v>
      </c>
      <c r="E1613" t="s">
        <v>81</v>
      </c>
      <c r="F1613"/>
      <c r="G1613"/>
      <c r="H1613"/>
    </row>
    <row r="1614" spans="1:8">
      <c r="A1614" t="s">
        <v>5075</v>
      </c>
      <c r="C1614" t="s">
        <v>4418</v>
      </c>
      <c r="D1614" t="s">
        <v>4989</v>
      </c>
      <c r="E1614" t="s">
        <v>132</v>
      </c>
      <c r="F1614"/>
      <c r="G1614"/>
      <c r="H1614"/>
    </row>
    <row r="1615" spans="1:8">
      <c r="A1615" t="s">
        <v>5075</v>
      </c>
      <c r="C1615" t="s">
        <v>4106</v>
      </c>
      <c r="D1615" t="s">
        <v>4990</v>
      </c>
      <c r="E1615" t="s">
        <v>132</v>
      </c>
      <c r="F1615" s="104">
        <v>1</v>
      </c>
      <c r="G1615" s="104">
        <v>1</v>
      </c>
      <c r="H1615" s="104">
        <v>1</v>
      </c>
    </row>
    <row r="1616" spans="1:8">
      <c r="A1616" t="s">
        <v>5075</v>
      </c>
      <c r="C1616" t="s">
        <v>4082</v>
      </c>
      <c r="D1616" t="s">
        <v>4991</v>
      </c>
      <c r="E1616" t="s">
        <v>132</v>
      </c>
      <c r="F1616" s="104">
        <v>1</v>
      </c>
      <c r="G1616" s="104">
        <v>1</v>
      </c>
      <c r="H1616" s="104">
        <v>1</v>
      </c>
    </row>
    <row r="1617" spans="1:8">
      <c r="A1617" t="s">
        <v>5075</v>
      </c>
      <c r="B1617" t="s">
        <v>4078</v>
      </c>
      <c r="C1617" t="s">
        <v>5057</v>
      </c>
      <c r="D1617" t="s">
        <v>4997</v>
      </c>
      <c r="E1617" t="s">
        <v>132</v>
      </c>
      <c r="F1617" s="104">
        <v>1</v>
      </c>
      <c r="G1617" s="104">
        <v>1</v>
      </c>
      <c r="H1617" s="104">
        <v>1</v>
      </c>
    </row>
    <row r="1618" spans="1:8">
      <c r="A1618" t="s">
        <v>5075</v>
      </c>
      <c r="B1618" t="s">
        <v>4078</v>
      </c>
      <c r="C1618" t="s">
        <v>4497</v>
      </c>
      <c r="D1618" t="s">
        <v>4998</v>
      </c>
      <c r="E1618" t="s">
        <v>132</v>
      </c>
      <c r="F1618" s="104">
        <v>1</v>
      </c>
      <c r="G1618" s="104">
        <v>1</v>
      </c>
      <c r="H1618" s="104">
        <v>1</v>
      </c>
    </row>
    <row r="1619" spans="1:8">
      <c r="A1619" t="s">
        <v>5075</v>
      </c>
      <c r="C1619" t="s">
        <v>4267</v>
      </c>
      <c r="D1619" t="s">
        <v>4992</v>
      </c>
      <c r="E1619" t="s">
        <v>132</v>
      </c>
      <c r="F1619" s="104">
        <v>1</v>
      </c>
      <c r="G1619" s="104">
        <v>1</v>
      </c>
      <c r="H1619"/>
    </row>
    <row r="1620" spans="1:8">
      <c r="A1620" t="s">
        <v>5075</v>
      </c>
      <c r="C1620" t="s">
        <v>5058</v>
      </c>
      <c r="D1620" t="s">
        <v>5076</v>
      </c>
      <c r="E1620" t="s">
        <v>132</v>
      </c>
      <c r="F1620"/>
      <c r="G1620"/>
      <c r="H1620"/>
    </row>
    <row r="1621" spans="1:8">
      <c r="A1621" t="s">
        <v>5075</v>
      </c>
      <c r="C1621" t="s">
        <v>4113</v>
      </c>
      <c r="D1621" t="s">
        <v>4994</v>
      </c>
      <c r="E1621" t="s">
        <v>132</v>
      </c>
      <c r="F1621" s="104">
        <v>1</v>
      </c>
      <c r="G1621" s="104">
        <v>1</v>
      </c>
      <c r="H1621" s="104">
        <v>1</v>
      </c>
    </row>
    <row r="1622" spans="1:8">
      <c r="A1622" t="s">
        <v>5075</v>
      </c>
      <c r="C1622" t="s">
        <v>4333</v>
      </c>
      <c r="D1622" t="s">
        <v>4995</v>
      </c>
      <c r="E1622" t="s">
        <v>132</v>
      </c>
      <c r="F1622" s="104">
        <v>1</v>
      </c>
      <c r="G1622" s="104">
        <v>1</v>
      </c>
      <c r="H1622" s="104">
        <v>1</v>
      </c>
    </row>
    <row r="1623" spans="1:8">
      <c r="A1623" t="s">
        <v>5075</v>
      </c>
      <c r="C1623" t="s">
        <v>4095</v>
      </c>
      <c r="D1623" t="s">
        <v>4996</v>
      </c>
      <c r="E1623" t="s">
        <v>132</v>
      </c>
      <c r="F1623" s="104">
        <v>1</v>
      </c>
      <c r="G1623" s="104">
        <v>1</v>
      </c>
      <c r="H1623"/>
    </row>
    <row r="1624" spans="1:8">
      <c r="A1624" t="s">
        <v>5075</v>
      </c>
      <c r="B1624" t="s">
        <v>4304</v>
      </c>
      <c r="C1624" t="s">
        <v>4106</v>
      </c>
      <c r="D1624" t="s">
        <v>4999</v>
      </c>
      <c r="E1624" t="s">
        <v>132</v>
      </c>
      <c r="F1624" s="104">
        <v>1</v>
      </c>
      <c r="G1624" s="104">
        <v>1</v>
      </c>
      <c r="H1624" s="104">
        <v>1</v>
      </c>
    </row>
    <row r="1625" spans="1:8">
      <c r="A1625" t="s">
        <v>5075</v>
      </c>
      <c r="B1625" t="s">
        <v>4304</v>
      </c>
      <c r="C1625" t="s">
        <v>4082</v>
      </c>
      <c r="D1625" t="s">
        <v>5000</v>
      </c>
      <c r="E1625" t="s">
        <v>132</v>
      </c>
      <c r="F1625" s="104">
        <v>1</v>
      </c>
      <c r="G1625" s="104">
        <v>1</v>
      </c>
      <c r="H1625" s="104">
        <v>1</v>
      </c>
    </row>
    <row r="1626" spans="1:8">
      <c r="A1626" t="s">
        <v>5075</v>
      </c>
      <c r="B1626" t="s">
        <v>4304</v>
      </c>
      <c r="C1626" t="s">
        <v>4428</v>
      </c>
      <c r="D1626" t="s">
        <v>5001</v>
      </c>
      <c r="E1626" t="s">
        <v>132</v>
      </c>
      <c r="F1626" s="104">
        <v>1</v>
      </c>
      <c r="G1626" s="104">
        <v>1</v>
      </c>
      <c r="H1626"/>
    </row>
    <row r="1627" spans="1:8">
      <c r="A1627" t="s">
        <v>5075</v>
      </c>
      <c r="B1627" t="s">
        <v>4304</v>
      </c>
      <c r="C1627" t="s">
        <v>4387</v>
      </c>
      <c r="D1627" t="s">
        <v>5002</v>
      </c>
      <c r="E1627" t="s">
        <v>132</v>
      </c>
      <c r="F1627" s="104">
        <v>1</v>
      </c>
      <c r="G1627" s="104">
        <v>1</v>
      </c>
      <c r="H1627"/>
    </row>
    <row r="1628" spans="1:8">
      <c r="A1628" t="s">
        <v>5075</v>
      </c>
      <c r="B1628" t="s">
        <v>4304</v>
      </c>
      <c r="C1628" t="s">
        <v>4338</v>
      </c>
      <c r="D1628" t="s">
        <v>5003</v>
      </c>
      <c r="E1628" t="s">
        <v>132</v>
      </c>
      <c r="F1628" s="104">
        <v>1</v>
      </c>
      <c r="G1628" s="104">
        <v>1</v>
      </c>
      <c r="H1628" s="104">
        <v>1</v>
      </c>
    </row>
    <row r="1629" spans="1:8">
      <c r="A1629" t="s">
        <v>5075</v>
      </c>
      <c r="B1629" t="s">
        <v>4304</v>
      </c>
      <c r="C1629" t="s">
        <v>4113</v>
      </c>
      <c r="D1629" t="s">
        <v>5004</v>
      </c>
      <c r="E1629" t="s">
        <v>132</v>
      </c>
      <c r="F1629" s="104">
        <v>1</v>
      </c>
      <c r="G1629" s="104">
        <v>1</v>
      </c>
      <c r="H1629" s="104">
        <v>1</v>
      </c>
    </row>
    <row r="1630" spans="1:8">
      <c r="A1630" t="s">
        <v>5075</v>
      </c>
      <c r="B1630" t="s">
        <v>4304</v>
      </c>
      <c r="C1630" t="s">
        <v>4312</v>
      </c>
      <c r="D1630" t="s">
        <v>5005</v>
      </c>
      <c r="E1630" t="s">
        <v>132</v>
      </c>
      <c r="F1630" s="104">
        <v>1</v>
      </c>
      <c r="G1630" s="104">
        <v>1</v>
      </c>
      <c r="H1630" s="104">
        <v>1</v>
      </c>
    </row>
    <row r="1631" spans="1:8">
      <c r="A1631" t="s">
        <v>5075</v>
      </c>
      <c r="B1631" t="s">
        <v>4304</v>
      </c>
      <c r="C1631" t="s">
        <v>4361</v>
      </c>
      <c r="D1631" t="s">
        <v>5006</v>
      </c>
      <c r="E1631" t="s">
        <v>132</v>
      </c>
      <c r="F1631" s="104">
        <v>1</v>
      </c>
      <c r="G1631" s="104">
        <v>1</v>
      </c>
      <c r="H1631"/>
    </row>
    <row r="1632" spans="1:8">
      <c r="A1632" t="s">
        <v>5075</v>
      </c>
      <c r="B1632" t="s">
        <v>4304</v>
      </c>
      <c r="C1632" t="s">
        <v>4459</v>
      </c>
      <c r="D1632" t="s">
        <v>5007</v>
      </c>
      <c r="E1632" t="s">
        <v>132</v>
      </c>
      <c r="F1632" s="104">
        <v>1</v>
      </c>
      <c r="G1632" s="104">
        <v>1</v>
      </c>
      <c r="H1632" s="104">
        <v>1</v>
      </c>
    </row>
    <row r="1633" spans="1:8">
      <c r="A1633" t="s">
        <v>5075</v>
      </c>
      <c r="B1633" t="s">
        <v>4304</v>
      </c>
      <c r="C1633" t="s">
        <v>4095</v>
      </c>
      <c r="D1633" t="s">
        <v>5008</v>
      </c>
      <c r="E1633" t="s">
        <v>132</v>
      </c>
      <c r="F1633" s="104">
        <v>1</v>
      </c>
      <c r="G1633" s="104">
        <v>1</v>
      </c>
      <c r="H1633" s="104">
        <v>1</v>
      </c>
    </row>
    <row r="1634" spans="1:8">
      <c r="A1634" t="s">
        <v>5075</v>
      </c>
      <c r="B1634" t="s">
        <v>4304</v>
      </c>
      <c r="C1634" t="s">
        <v>4317</v>
      </c>
      <c r="D1634" t="s">
        <v>5009</v>
      </c>
      <c r="E1634" t="s">
        <v>132</v>
      </c>
      <c r="F1634" s="104">
        <v>1</v>
      </c>
      <c r="G1634" s="104">
        <v>1</v>
      </c>
      <c r="H1634"/>
    </row>
    <row r="1635" spans="1:8">
      <c r="A1635" t="s">
        <v>5077</v>
      </c>
      <c r="B1635" t="s">
        <v>4523</v>
      </c>
      <c r="C1635" t="s">
        <v>5059</v>
      </c>
      <c r="D1635" t="s">
        <v>5011</v>
      </c>
      <c r="E1635" t="s">
        <v>132</v>
      </c>
      <c r="F1635" s="104">
        <v>0.91</v>
      </c>
      <c r="G1635" s="104">
        <v>0.91</v>
      </c>
      <c r="H1635" s="104">
        <v>0.77</v>
      </c>
    </row>
    <row r="1636" spans="1:8">
      <c r="A1636" t="s">
        <v>5077</v>
      </c>
      <c r="B1636" t="s">
        <v>4523</v>
      </c>
      <c r="C1636" t="s">
        <v>4418</v>
      </c>
      <c r="D1636" t="s">
        <v>5010</v>
      </c>
      <c r="E1636" t="s">
        <v>132</v>
      </c>
      <c r="F1636" s="104">
        <v>0.77</v>
      </c>
      <c r="G1636" s="104">
        <v>0.77</v>
      </c>
      <c r="H1636" s="104">
        <v>0.77</v>
      </c>
    </row>
    <row r="1637" spans="1:8">
      <c r="A1637" t="s">
        <v>5077</v>
      </c>
      <c r="B1637" t="s">
        <v>4523</v>
      </c>
      <c r="C1637" t="s">
        <v>4771</v>
      </c>
      <c r="D1637" t="s">
        <v>5012</v>
      </c>
      <c r="E1637" t="s">
        <v>132</v>
      </c>
      <c r="F1637"/>
      <c r="G1637"/>
      <c r="H1637"/>
    </row>
    <row r="1638" spans="1:8">
      <c r="A1638" t="s">
        <v>5077</v>
      </c>
      <c r="B1638" t="s">
        <v>4523</v>
      </c>
      <c r="C1638" t="s">
        <v>4696</v>
      </c>
      <c r="D1638" t="s">
        <v>5015</v>
      </c>
      <c r="E1638" t="s">
        <v>132</v>
      </c>
      <c r="F1638" s="104">
        <v>0.77</v>
      </c>
      <c r="G1638" s="104">
        <v>0.77</v>
      </c>
      <c r="H1638" s="104">
        <v>0.85</v>
      </c>
    </row>
    <row r="1639" spans="1:8">
      <c r="A1639" t="s">
        <v>5077</v>
      </c>
      <c r="B1639" t="s">
        <v>4523</v>
      </c>
      <c r="C1639" t="s">
        <v>4766</v>
      </c>
      <c r="D1639" t="s">
        <v>5016</v>
      </c>
      <c r="E1639" t="s">
        <v>132</v>
      </c>
      <c r="F1639" s="104">
        <v>0.85</v>
      </c>
      <c r="G1639" s="104">
        <v>0.85</v>
      </c>
      <c r="H1639" s="104">
        <v>0.77</v>
      </c>
    </row>
    <row r="1640" spans="1:8">
      <c r="A1640" t="s">
        <v>5077</v>
      </c>
      <c r="B1640" t="s">
        <v>4523</v>
      </c>
      <c r="C1640" t="s">
        <v>4712</v>
      </c>
      <c r="D1640" t="s">
        <v>5017</v>
      </c>
      <c r="E1640" t="s">
        <v>132</v>
      </c>
      <c r="F1640" s="104">
        <v>0.77</v>
      </c>
      <c r="G1640" s="104">
        <v>0.77</v>
      </c>
      <c r="H1640" s="104">
        <v>0.77</v>
      </c>
    </row>
    <row r="1641" spans="1:8">
      <c r="A1641" t="s">
        <v>5077</v>
      </c>
      <c r="B1641" t="s">
        <v>4523</v>
      </c>
      <c r="C1641" t="s">
        <v>5061</v>
      </c>
      <c r="D1641" t="s">
        <v>5018</v>
      </c>
      <c r="E1641" t="s">
        <v>132</v>
      </c>
      <c r="F1641" s="104">
        <v>0.77</v>
      </c>
      <c r="G1641" s="104">
        <v>0.77</v>
      </c>
      <c r="H1641" s="104">
        <v>0.91</v>
      </c>
    </row>
    <row r="1642" spans="1:8">
      <c r="A1642" t="s">
        <v>5077</v>
      </c>
      <c r="B1642" t="s">
        <v>4529</v>
      </c>
      <c r="C1642" t="s">
        <v>4082</v>
      </c>
      <c r="D1642" t="s">
        <v>5013</v>
      </c>
      <c r="E1642" t="s">
        <v>132</v>
      </c>
      <c r="F1642"/>
      <c r="G1642"/>
      <c r="H1642"/>
    </row>
    <row r="1643" spans="1:8">
      <c r="A1643" t="s">
        <v>5077</v>
      </c>
      <c r="B1643" t="s">
        <v>4580</v>
      </c>
      <c r="C1643" t="s">
        <v>4622</v>
      </c>
      <c r="D1643" t="s">
        <v>5019</v>
      </c>
      <c r="E1643" t="s">
        <v>132</v>
      </c>
      <c r="F1643" s="104">
        <v>0.91</v>
      </c>
      <c r="G1643" s="104">
        <v>0.91</v>
      </c>
      <c r="H1643" s="104">
        <v>0.91</v>
      </c>
    </row>
    <row r="1644" spans="1:8">
      <c r="A1644" t="s">
        <v>5077</v>
      </c>
      <c r="B1644" t="s">
        <v>4580</v>
      </c>
      <c r="C1644" t="s">
        <v>4589</v>
      </c>
      <c r="D1644" t="s">
        <v>5020</v>
      </c>
      <c r="E1644" t="s">
        <v>132</v>
      </c>
      <c r="F1644" s="104">
        <v>0.91</v>
      </c>
      <c r="G1644" s="104">
        <v>0.91</v>
      </c>
      <c r="H1644" s="104">
        <v>0.91</v>
      </c>
    </row>
    <row r="1645" spans="1:8">
      <c r="A1645" t="s">
        <v>5077</v>
      </c>
      <c r="B1645" t="s">
        <v>4580</v>
      </c>
      <c r="C1645" t="s">
        <v>4082</v>
      </c>
      <c r="D1645" t="s">
        <v>5021</v>
      </c>
      <c r="E1645" t="s">
        <v>132</v>
      </c>
      <c r="F1645" s="104">
        <v>0.91</v>
      </c>
      <c r="G1645" s="104">
        <v>0.91</v>
      </c>
      <c r="H1645" s="104">
        <v>0.91</v>
      </c>
    </row>
    <row r="1646" spans="1:8">
      <c r="A1646" t="s">
        <v>5077</v>
      </c>
      <c r="B1646" t="s">
        <v>4580</v>
      </c>
      <c r="C1646" t="s">
        <v>4595</v>
      </c>
      <c r="D1646" t="s">
        <v>5022</v>
      </c>
      <c r="E1646" t="s">
        <v>132</v>
      </c>
      <c r="F1646" s="104">
        <v>0.91</v>
      </c>
      <c r="G1646" s="104">
        <v>0.91</v>
      </c>
      <c r="H1646" s="104">
        <v>0.91</v>
      </c>
    </row>
    <row r="1647" spans="1:8">
      <c r="A1647" t="s">
        <v>5077</v>
      </c>
      <c r="B1647" t="s">
        <v>4580</v>
      </c>
      <c r="C1647" t="s">
        <v>4615</v>
      </c>
      <c r="D1647" t="s">
        <v>5023</v>
      </c>
      <c r="E1647" t="s">
        <v>132</v>
      </c>
      <c r="F1647" s="104">
        <v>0.91</v>
      </c>
      <c r="G1647" s="104">
        <v>0.91</v>
      </c>
      <c r="H1647" s="104">
        <v>0.91</v>
      </c>
    </row>
    <row r="1648" spans="1:8">
      <c r="A1648" t="s">
        <v>5077</v>
      </c>
      <c r="B1648" t="s">
        <v>4580</v>
      </c>
      <c r="C1648" t="s">
        <v>4606</v>
      </c>
      <c r="D1648" t="s">
        <v>5024</v>
      </c>
      <c r="E1648" t="s">
        <v>132</v>
      </c>
      <c r="F1648" s="104">
        <v>0.91</v>
      </c>
      <c r="G1648" s="104">
        <v>0.91</v>
      </c>
      <c r="H1648" s="104">
        <v>0.91</v>
      </c>
    </row>
    <row r="1649" spans="1:8">
      <c r="A1649" t="s">
        <v>5077</v>
      </c>
      <c r="B1649" t="s">
        <v>4663</v>
      </c>
      <c r="C1649" t="s">
        <v>4082</v>
      </c>
      <c r="D1649" t="s">
        <v>5014</v>
      </c>
      <c r="E1649" t="s">
        <v>132</v>
      </c>
      <c r="F1649"/>
      <c r="G1649"/>
      <c r="H1649"/>
    </row>
    <row r="1650" spans="1:8">
      <c r="A1650" t="s">
        <v>5077</v>
      </c>
      <c r="B1650" t="s">
        <v>4570</v>
      </c>
      <c r="C1650" t="s">
        <v>5059</v>
      </c>
      <c r="D1650" t="s">
        <v>5025</v>
      </c>
      <c r="E1650" t="s">
        <v>132</v>
      </c>
      <c r="F1650" s="104">
        <v>0.91</v>
      </c>
      <c r="G1650" s="104">
        <v>0.91</v>
      </c>
      <c r="H1650" s="104">
        <v>0.83</v>
      </c>
    </row>
    <row r="1651" spans="1:8">
      <c r="A1651" t="s">
        <v>5077</v>
      </c>
      <c r="B1651" t="s">
        <v>4570</v>
      </c>
      <c r="C1651" t="s">
        <v>4082</v>
      </c>
      <c r="D1651" t="s">
        <v>5026</v>
      </c>
      <c r="E1651" t="s">
        <v>132</v>
      </c>
      <c r="F1651" s="104">
        <v>0.83</v>
      </c>
      <c r="G1651" s="104">
        <v>0.83</v>
      </c>
      <c r="H1651"/>
    </row>
    <row r="1652" spans="1:8">
      <c r="A1652" t="s">
        <v>5077</v>
      </c>
      <c r="B1652" t="s">
        <v>4570</v>
      </c>
      <c r="C1652" t="s">
        <v>4930</v>
      </c>
      <c r="D1652" t="s">
        <v>5027</v>
      </c>
      <c r="E1652" t="s">
        <v>132</v>
      </c>
      <c r="F1652"/>
      <c r="G1652"/>
      <c r="H1652"/>
    </row>
    <row r="1653" spans="1:8">
      <c r="A1653" t="s">
        <v>5077</v>
      </c>
      <c r="B1653" t="s">
        <v>4570</v>
      </c>
      <c r="C1653" t="s">
        <v>4754</v>
      </c>
      <c r="D1653" t="s">
        <v>5028</v>
      </c>
      <c r="E1653" t="s">
        <v>132</v>
      </c>
      <c r="F1653"/>
      <c r="G1653"/>
      <c r="H1653"/>
    </row>
    <row r="1654" spans="1:8">
      <c r="A1654" t="s">
        <v>5077</v>
      </c>
      <c r="B1654" t="s">
        <v>4570</v>
      </c>
      <c r="C1654" t="s">
        <v>4883</v>
      </c>
      <c r="D1654" t="s">
        <v>5029</v>
      </c>
      <c r="E1654" t="s">
        <v>132</v>
      </c>
      <c r="F1654"/>
      <c r="G1654"/>
      <c r="H1654"/>
    </row>
    <row r="1655" spans="1:8">
      <c r="A1655" t="s">
        <v>5077</v>
      </c>
      <c r="B1655" t="s">
        <v>4570</v>
      </c>
      <c r="C1655" t="s">
        <v>4920</v>
      </c>
      <c r="D1655" t="s">
        <v>5030</v>
      </c>
      <c r="E1655" t="s">
        <v>132</v>
      </c>
      <c r="F1655"/>
      <c r="G1655"/>
      <c r="H1655"/>
    </row>
    <row r="1656" spans="1:8">
      <c r="A1656" t="s">
        <v>5077</v>
      </c>
      <c r="B1656" t="s">
        <v>4570</v>
      </c>
      <c r="C1656" t="s">
        <v>4937</v>
      </c>
      <c r="D1656" t="s">
        <v>5031</v>
      </c>
      <c r="E1656" t="s">
        <v>132</v>
      </c>
      <c r="F1656"/>
      <c r="G1656"/>
      <c r="H1656"/>
    </row>
    <row r="1657" spans="1:8">
      <c r="A1657" t="s">
        <v>5077</v>
      </c>
      <c r="B1657" t="s">
        <v>4717</v>
      </c>
      <c r="C1657" t="s">
        <v>5059</v>
      </c>
      <c r="D1657" t="s">
        <v>5032</v>
      </c>
      <c r="E1657" t="s">
        <v>132</v>
      </c>
      <c r="F1657" s="104">
        <v>0.77</v>
      </c>
      <c r="G1657" s="104">
        <v>0.77</v>
      </c>
      <c r="H1657" s="104">
        <v>0.77</v>
      </c>
    </row>
    <row r="1658" spans="1:8">
      <c r="A1658" t="s">
        <v>5077</v>
      </c>
      <c r="B1658" t="s">
        <v>4556</v>
      </c>
      <c r="C1658" t="s">
        <v>5059</v>
      </c>
      <c r="D1658" t="s">
        <v>5033</v>
      </c>
      <c r="E1658" t="s">
        <v>132</v>
      </c>
      <c r="F1658" s="104">
        <v>0.77</v>
      </c>
      <c r="G1658" s="104">
        <v>0.77</v>
      </c>
      <c r="H1658" s="104">
        <v>0.91</v>
      </c>
    </row>
    <row r="1659" spans="1:8">
      <c r="A1659" t="s">
        <v>5077</v>
      </c>
      <c r="B1659" t="s">
        <v>4089</v>
      </c>
      <c r="C1659" t="s">
        <v>4082</v>
      </c>
      <c r="D1659" t="s">
        <v>5034</v>
      </c>
      <c r="E1659" t="s">
        <v>132</v>
      </c>
      <c r="F1659" s="104">
        <v>0.91</v>
      </c>
      <c r="G1659" s="104">
        <v>0.91</v>
      </c>
      <c r="H1659"/>
    </row>
    <row r="1660" spans="1:8">
      <c r="A1660" t="s">
        <v>5077</v>
      </c>
      <c r="B1660" t="s">
        <v>4089</v>
      </c>
      <c r="C1660" t="s">
        <v>4549</v>
      </c>
      <c r="D1660" t="s">
        <v>5035</v>
      </c>
      <c r="E1660" t="s">
        <v>132</v>
      </c>
      <c r="F1660" s="104">
        <v>0.91</v>
      </c>
      <c r="G1660" s="104">
        <v>0.91</v>
      </c>
      <c r="H1660"/>
    </row>
    <row r="1661" spans="1:8">
      <c r="A1661" t="s">
        <v>5077</v>
      </c>
      <c r="B1661" t="s">
        <v>4089</v>
      </c>
      <c r="C1661" t="s">
        <v>4898</v>
      </c>
      <c r="D1661" t="s">
        <v>5036</v>
      </c>
      <c r="E1661" t="s">
        <v>132</v>
      </c>
      <c r="F1661"/>
      <c r="G1661"/>
      <c r="H1661"/>
    </row>
    <row r="1662" spans="1:8">
      <c r="A1662" t="s">
        <v>5077</v>
      </c>
      <c r="B1662" t="s">
        <v>4089</v>
      </c>
      <c r="C1662" t="s">
        <v>4095</v>
      </c>
      <c r="D1662" t="s">
        <v>5037</v>
      </c>
      <c r="E1662" t="s">
        <v>132</v>
      </c>
      <c r="F1662"/>
      <c r="G1662"/>
      <c r="H1662"/>
    </row>
    <row r="1663" spans="1:8">
      <c r="A1663" t="s">
        <v>5077</v>
      </c>
      <c r="B1663" t="s">
        <v>4562</v>
      </c>
      <c r="C1663" t="s">
        <v>4561</v>
      </c>
      <c r="D1663" t="s">
        <v>5038</v>
      </c>
      <c r="E1663" t="s">
        <v>132</v>
      </c>
      <c r="F1663" s="104">
        <v>0.4</v>
      </c>
      <c r="G1663" s="104">
        <v>0.4</v>
      </c>
      <c r="H1663" s="104">
        <v>0.77</v>
      </c>
    </row>
    <row r="1664" spans="1:8">
      <c r="A1664" t="s">
        <v>5077</v>
      </c>
      <c r="B1664" t="s">
        <v>4562</v>
      </c>
      <c r="C1664" t="s">
        <v>4817</v>
      </c>
      <c r="D1664" t="s">
        <v>5039</v>
      </c>
      <c r="E1664" t="s">
        <v>132</v>
      </c>
      <c r="F1664" s="104">
        <v>0.77</v>
      </c>
      <c r="G1664" s="104">
        <v>0.77</v>
      </c>
      <c r="H1664"/>
    </row>
    <row r="1665" spans="1:8">
      <c r="A1665" t="s">
        <v>5077</v>
      </c>
      <c r="B1665" t="s">
        <v>4562</v>
      </c>
      <c r="C1665" t="s">
        <v>4791</v>
      </c>
      <c r="D1665" t="s">
        <v>5040</v>
      </c>
      <c r="E1665" t="s">
        <v>132</v>
      </c>
      <c r="F1665"/>
      <c r="G1665"/>
      <c r="H1665"/>
    </row>
    <row r="1666" spans="1:8">
      <c r="A1666" t="s">
        <v>5075</v>
      </c>
      <c r="C1666" t="s">
        <v>4418</v>
      </c>
      <c r="D1666" t="s">
        <v>4989</v>
      </c>
      <c r="E1666" t="s">
        <v>82</v>
      </c>
      <c r="F1666"/>
      <c r="G1666"/>
      <c r="H1666"/>
    </row>
    <row r="1667" spans="1:8">
      <c r="A1667" t="s">
        <v>5075</v>
      </c>
      <c r="C1667" t="s">
        <v>4106</v>
      </c>
      <c r="D1667" t="s">
        <v>4990</v>
      </c>
      <c r="E1667" t="s">
        <v>82</v>
      </c>
      <c r="F1667" s="104">
        <v>1</v>
      </c>
      <c r="G1667" s="104">
        <v>1</v>
      </c>
      <c r="H1667" s="104">
        <v>1</v>
      </c>
    </row>
    <row r="1668" spans="1:8">
      <c r="A1668" t="s">
        <v>5075</v>
      </c>
      <c r="C1668" t="s">
        <v>4082</v>
      </c>
      <c r="D1668" t="s">
        <v>4991</v>
      </c>
      <c r="E1668" t="s">
        <v>82</v>
      </c>
      <c r="F1668" s="104">
        <v>1</v>
      </c>
      <c r="G1668" s="104">
        <v>1</v>
      </c>
      <c r="H1668" s="104">
        <v>1</v>
      </c>
    </row>
    <row r="1669" spans="1:8">
      <c r="A1669" t="s">
        <v>5075</v>
      </c>
      <c r="B1669" t="s">
        <v>4078</v>
      </c>
      <c r="C1669" t="s">
        <v>5057</v>
      </c>
      <c r="D1669" t="s">
        <v>4997</v>
      </c>
      <c r="E1669" t="s">
        <v>82</v>
      </c>
      <c r="F1669" s="104">
        <v>1</v>
      </c>
      <c r="G1669" s="104">
        <v>1</v>
      </c>
      <c r="H1669" s="104">
        <v>1</v>
      </c>
    </row>
    <row r="1670" spans="1:8">
      <c r="A1670" t="s">
        <v>5075</v>
      </c>
      <c r="B1670" t="s">
        <v>4078</v>
      </c>
      <c r="C1670" t="s">
        <v>4497</v>
      </c>
      <c r="D1670" t="s">
        <v>4998</v>
      </c>
      <c r="E1670" t="s">
        <v>82</v>
      </c>
      <c r="F1670" s="104">
        <v>1</v>
      </c>
      <c r="G1670" s="104">
        <v>1</v>
      </c>
      <c r="H1670" s="104">
        <v>1</v>
      </c>
    </row>
    <row r="1671" spans="1:8">
      <c r="A1671" t="s">
        <v>5075</v>
      </c>
      <c r="C1671" t="s">
        <v>4267</v>
      </c>
      <c r="D1671" t="s">
        <v>4992</v>
      </c>
      <c r="E1671" t="s">
        <v>82</v>
      </c>
      <c r="F1671" s="104">
        <v>1</v>
      </c>
      <c r="G1671" s="104">
        <v>1</v>
      </c>
      <c r="H1671"/>
    </row>
    <row r="1672" spans="1:8">
      <c r="A1672" t="s">
        <v>5075</v>
      </c>
      <c r="C1672" t="s">
        <v>5058</v>
      </c>
      <c r="D1672" t="s">
        <v>5076</v>
      </c>
      <c r="E1672" t="s">
        <v>82</v>
      </c>
      <c r="F1672"/>
      <c r="G1672"/>
      <c r="H1672"/>
    </row>
    <row r="1673" spans="1:8">
      <c r="A1673" t="s">
        <v>5075</v>
      </c>
      <c r="C1673" t="s">
        <v>4113</v>
      </c>
      <c r="D1673" t="s">
        <v>4994</v>
      </c>
      <c r="E1673" t="s">
        <v>82</v>
      </c>
      <c r="F1673" s="104">
        <v>1</v>
      </c>
      <c r="G1673" s="104">
        <v>1</v>
      </c>
      <c r="H1673" s="104">
        <v>1</v>
      </c>
    </row>
    <row r="1674" spans="1:8">
      <c r="A1674" t="s">
        <v>5075</v>
      </c>
      <c r="C1674" t="s">
        <v>4333</v>
      </c>
      <c r="D1674" t="s">
        <v>4995</v>
      </c>
      <c r="E1674" t="s">
        <v>82</v>
      </c>
      <c r="F1674" s="104">
        <v>1</v>
      </c>
      <c r="G1674" s="104">
        <v>1</v>
      </c>
      <c r="H1674" s="104">
        <v>1</v>
      </c>
    </row>
    <row r="1675" spans="1:8">
      <c r="A1675" t="s">
        <v>5075</v>
      </c>
      <c r="C1675" t="s">
        <v>4095</v>
      </c>
      <c r="D1675" t="s">
        <v>4996</v>
      </c>
      <c r="E1675" t="s">
        <v>82</v>
      </c>
      <c r="F1675" s="104">
        <v>1</v>
      </c>
      <c r="G1675" s="104">
        <v>1</v>
      </c>
      <c r="H1675"/>
    </row>
    <row r="1676" spans="1:8">
      <c r="A1676" t="s">
        <v>5075</v>
      </c>
      <c r="B1676" t="s">
        <v>4304</v>
      </c>
      <c r="C1676" t="s">
        <v>4106</v>
      </c>
      <c r="D1676" t="s">
        <v>4999</v>
      </c>
      <c r="E1676" t="s">
        <v>82</v>
      </c>
      <c r="F1676" s="104">
        <v>1</v>
      </c>
      <c r="G1676" s="104">
        <v>1</v>
      </c>
      <c r="H1676" s="104">
        <v>1</v>
      </c>
    </row>
    <row r="1677" spans="1:8">
      <c r="A1677" t="s">
        <v>5075</v>
      </c>
      <c r="B1677" t="s">
        <v>4304</v>
      </c>
      <c r="C1677" t="s">
        <v>4082</v>
      </c>
      <c r="D1677" t="s">
        <v>5000</v>
      </c>
      <c r="E1677" t="s">
        <v>82</v>
      </c>
      <c r="F1677" s="104">
        <v>1</v>
      </c>
      <c r="G1677" s="104">
        <v>1</v>
      </c>
      <c r="H1677" s="104">
        <v>1</v>
      </c>
    </row>
    <row r="1678" spans="1:8">
      <c r="A1678" t="s">
        <v>5075</v>
      </c>
      <c r="B1678" t="s">
        <v>4304</v>
      </c>
      <c r="C1678" t="s">
        <v>4428</v>
      </c>
      <c r="D1678" t="s">
        <v>5001</v>
      </c>
      <c r="E1678" t="s">
        <v>82</v>
      </c>
      <c r="F1678" s="104">
        <v>1</v>
      </c>
      <c r="G1678" s="104">
        <v>1</v>
      </c>
      <c r="H1678"/>
    </row>
    <row r="1679" spans="1:8">
      <c r="A1679" t="s">
        <v>5075</v>
      </c>
      <c r="B1679" t="s">
        <v>4304</v>
      </c>
      <c r="C1679" t="s">
        <v>4387</v>
      </c>
      <c r="D1679" t="s">
        <v>5002</v>
      </c>
      <c r="E1679" t="s">
        <v>82</v>
      </c>
      <c r="F1679" s="104">
        <v>1</v>
      </c>
      <c r="G1679" s="104">
        <v>1</v>
      </c>
      <c r="H1679"/>
    </row>
    <row r="1680" spans="1:8">
      <c r="A1680" t="s">
        <v>5075</v>
      </c>
      <c r="B1680" t="s">
        <v>4304</v>
      </c>
      <c r="C1680" t="s">
        <v>4338</v>
      </c>
      <c r="D1680" t="s">
        <v>5003</v>
      </c>
      <c r="E1680" t="s">
        <v>82</v>
      </c>
      <c r="F1680" s="104">
        <v>1</v>
      </c>
      <c r="G1680" s="104">
        <v>1</v>
      </c>
      <c r="H1680" s="104">
        <v>1</v>
      </c>
    </row>
    <row r="1681" spans="1:8">
      <c r="A1681" t="s">
        <v>5075</v>
      </c>
      <c r="B1681" t="s">
        <v>4304</v>
      </c>
      <c r="C1681" t="s">
        <v>4113</v>
      </c>
      <c r="D1681" t="s">
        <v>5004</v>
      </c>
      <c r="E1681" t="s">
        <v>82</v>
      </c>
      <c r="F1681" s="104">
        <v>1</v>
      </c>
      <c r="G1681" s="104">
        <v>1</v>
      </c>
      <c r="H1681" s="104">
        <v>1</v>
      </c>
    </row>
    <row r="1682" spans="1:8">
      <c r="A1682" t="s">
        <v>5075</v>
      </c>
      <c r="B1682" t="s">
        <v>4304</v>
      </c>
      <c r="C1682" t="s">
        <v>4312</v>
      </c>
      <c r="D1682" t="s">
        <v>5005</v>
      </c>
      <c r="E1682" t="s">
        <v>82</v>
      </c>
      <c r="F1682" s="104">
        <v>1</v>
      </c>
      <c r="G1682" s="104">
        <v>1</v>
      </c>
      <c r="H1682" s="104">
        <v>1</v>
      </c>
    </row>
    <row r="1683" spans="1:8">
      <c r="A1683" t="s">
        <v>5075</v>
      </c>
      <c r="B1683" t="s">
        <v>4304</v>
      </c>
      <c r="C1683" t="s">
        <v>4361</v>
      </c>
      <c r="D1683" t="s">
        <v>5006</v>
      </c>
      <c r="E1683" t="s">
        <v>82</v>
      </c>
      <c r="F1683" s="104">
        <v>1</v>
      </c>
      <c r="G1683" s="104">
        <v>1</v>
      </c>
      <c r="H1683"/>
    </row>
    <row r="1684" spans="1:8">
      <c r="A1684" t="s">
        <v>5075</v>
      </c>
      <c r="B1684" t="s">
        <v>4304</v>
      </c>
      <c r="C1684" t="s">
        <v>4459</v>
      </c>
      <c r="D1684" t="s">
        <v>5007</v>
      </c>
      <c r="E1684" t="s">
        <v>82</v>
      </c>
      <c r="F1684" s="104">
        <v>1</v>
      </c>
      <c r="G1684" s="104">
        <v>1</v>
      </c>
      <c r="H1684" s="104">
        <v>1</v>
      </c>
    </row>
    <row r="1685" spans="1:8">
      <c r="A1685" t="s">
        <v>5075</v>
      </c>
      <c r="B1685" t="s">
        <v>4304</v>
      </c>
      <c r="C1685" t="s">
        <v>4095</v>
      </c>
      <c r="D1685" t="s">
        <v>5008</v>
      </c>
      <c r="E1685" t="s">
        <v>82</v>
      </c>
      <c r="F1685" s="104">
        <v>1</v>
      </c>
      <c r="G1685" s="104">
        <v>1</v>
      </c>
      <c r="H1685" s="104">
        <v>1</v>
      </c>
    </row>
    <row r="1686" spans="1:8">
      <c r="A1686" t="s">
        <v>5075</v>
      </c>
      <c r="B1686" t="s">
        <v>4304</v>
      </c>
      <c r="C1686" t="s">
        <v>4317</v>
      </c>
      <c r="D1686" t="s">
        <v>5009</v>
      </c>
      <c r="E1686" t="s">
        <v>82</v>
      </c>
      <c r="F1686" s="104">
        <v>1</v>
      </c>
      <c r="G1686" s="104">
        <v>1</v>
      </c>
      <c r="H1686"/>
    </row>
    <row r="1687" spans="1:8">
      <c r="A1687" t="s">
        <v>5077</v>
      </c>
      <c r="B1687" t="s">
        <v>4523</v>
      </c>
      <c r="C1687" t="s">
        <v>5059</v>
      </c>
      <c r="D1687" t="s">
        <v>5011</v>
      </c>
      <c r="E1687" t="s">
        <v>82</v>
      </c>
      <c r="F1687" s="104">
        <v>0.91</v>
      </c>
      <c r="G1687" s="104">
        <v>0.91</v>
      </c>
      <c r="H1687" s="104">
        <v>0.77</v>
      </c>
    </row>
    <row r="1688" spans="1:8">
      <c r="A1688" t="s">
        <v>5077</v>
      </c>
      <c r="B1688" t="s">
        <v>4523</v>
      </c>
      <c r="C1688" t="s">
        <v>4418</v>
      </c>
      <c r="D1688" t="s">
        <v>5010</v>
      </c>
      <c r="E1688" t="s">
        <v>82</v>
      </c>
      <c r="F1688" s="104">
        <v>0.77</v>
      </c>
      <c r="G1688" s="104">
        <v>0.77</v>
      </c>
      <c r="H1688" s="104">
        <v>0.77</v>
      </c>
    </row>
    <row r="1689" spans="1:8">
      <c r="A1689" t="s">
        <v>5077</v>
      </c>
      <c r="B1689" t="s">
        <v>4523</v>
      </c>
      <c r="C1689" t="s">
        <v>4771</v>
      </c>
      <c r="D1689" t="s">
        <v>5012</v>
      </c>
      <c r="E1689" t="s">
        <v>82</v>
      </c>
      <c r="F1689"/>
      <c r="G1689"/>
      <c r="H1689"/>
    </row>
    <row r="1690" spans="1:8">
      <c r="A1690" t="s">
        <v>5077</v>
      </c>
      <c r="B1690" t="s">
        <v>4523</v>
      </c>
      <c r="C1690" t="s">
        <v>4696</v>
      </c>
      <c r="D1690" t="s">
        <v>5015</v>
      </c>
      <c r="E1690" t="s">
        <v>82</v>
      </c>
      <c r="F1690" s="104">
        <v>0.77</v>
      </c>
      <c r="G1690" s="104">
        <v>0.77</v>
      </c>
      <c r="H1690" s="104">
        <v>0.85</v>
      </c>
    </row>
    <row r="1691" spans="1:8">
      <c r="A1691" t="s">
        <v>5077</v>
      </c>
      <c r="B1691" t="s">
        <v>4523</v>
      </c>
      <c r="C1691" t="s">
        <v>4766</v>
      </c>
      <c r="D1691" t="s">
        <v>5016</v>
      </c>
      <c r="E1691" t="s">
        <v>82</v>
      </c>
      <c r="F1691" s="104">
        <v>0.85</v>
      </c>
      <c r="G1691" s="104">
        <v>0.85</v>
      </c>
      <c r="H1691" s="104">
        <v>0.77</v>
      </c>
    </row>
    <row r="1692" spans="1:8">
      <c r="A1692" t="s">
        <v>5077</v>
      </c>
      <c r="B1692" t="s">
        <v>4523</v>
      </c>
      <c r="C1692" t="s">
        <v>4712</v>
      </c>
      <c r="D1692" t="s">
        <v>5017</v>
      </c>
      <c r="E1692" t="s">
        <v>82</v>
      </c>
      <c r="F1692" s="104">
        <v>0.77</v>
      </c>
      <c r="G1692" s="104">
        <v>0.77</v>
      </c>
      <c r="H1692" s="104">
        <v>0.77</v>
      </c>
    </row>
    <row r="1693" spans="1:8">
      <c r="A1693" t="s">
        <v>5077</v>
      </c>
      <c r="B1693" t="s">
        <v>4523</v>
      </c>
      <c r="C1693" t="s">
        <v>5061</v>
      </c>
      <c r="D1693" t="s">
        <v>5018</v>
      </c>
      <c r="E1693" t="s">
        <v>82</v>
      </c>
      <c r="F1693" s="104">
        <v>0.77</v>
      </c>
      <c r="G1693" s="104">
        <v>0.77</v>
      </c>
      <c r="H1693" s="104">
        <v>0.91</v>
      </c>
    </row>
    <row r="1694" spans="1:8">
      <c r="A1694" t="s">
        <v>5077</v>
      </c>
      <c r="B1694" t="s">
        <v>4529</v>
      </c>
      <c r="C1694" t="s">
        <v>4082</v>
      </c>
      <c r="D1694" t="s">
        <v>5013</v>
      </c>
      <c r="E1694" t="s">
        <v>82</v>
      </c>
      <c r="F1694"/>
      <c r="G1694"/>
      <c r="H1694"/>
    </row>
    <row r="1695" spans="1:8">
      <c r="A1695" t="s">
        <v>5077</v>
      </c>
      <c r="B1695" t="s">
        <v>4580</v>
      </c>
      <c r="C1695" t="s">
        <v>4622</v>
      </c>
      <c r="D1695" t="s">
        <v>5019</v>
      </c>
      <c r="E1695" t="s">
        <v>82</v>
      </c>
      <c r="F1695" s="104">
        <v>0.91</v>
      </c>
      <c r="G1695" s="104">
        <v>0.91</v>
      </c>
      <c r="H1695" s="104">
        <v>0.91</v>
      </c>
    </row>
    <row r="1696" spans="1:8">
      <c r="A1696" t="s">
        <v>5077</v>
      </c>
      <c r="B1696" t="s">
        <v>4580</v>
      </c>
      <c r="C1696" t="s">
        <v>4589</v>
      </c>
      <c r="D1696" t="s">
        <v>5020</v>
      </c>
      <c r="E1696" t="s">
        <v>82</v>
      </c>
      <c r="F1696" s="104">
        <v>0.91</v>
      </c>
      <c r="G1696" s="104">
        <v>0.91</v>
      </c>
      <c r="H1696" s="104">
        <v>0.91</v>
      </c>
    </row>
    <row r="1697" spans="1:8">
      <c r="A1697" t="s">
        <v>5077</v>
      </c>
      <c r="B1697" t="s">
        <v>4580</v>
      </c>
      <c r="C1697" t="s">
        <v>4082</v>
      </c>
      <c r="D1697" t="s">
        <v>5021</v>
      </c>
      <c r="E1697" t="s">
        <v>82</v>
      </c>
      <c r="F1697" s="104">
        <v>0.91</v>
      </c>
      <c r="G1697" s="104">
        <v>0.91</v>
      </c>
      <c r="H1697" s="104">
        <v>0.91</v>
      </c>
    </row>
    <row r="1698" spans="1:8">
      <c r="A1698" t="s">
        <v>5077</v>
      </c>
      <c r="B1698" t="s">
        <v>4580</v>
      </c>
      <c r="C1698" t="s">
        <v>4595</v>
      </c>
      <c r="D1698" t="s">
        <v>5022</v>
      </c>
      <c r="E1698" t="s">
        <v>82</v>
      </c>
      <c r="F1698" s="104">
        <v>0.91</v>
      </c>
      <c r="G1698" s="104">
        <v>0.91</v>
      </c>
      <c r="H1698" s="104">
        <v>0.91</v>
      </c>
    </row>
    <row r="1699" spans="1:8">
      <c r="A1699" t="s">
        <v>5077</v>
      </c>
      <c r="B1699" t="s">
        <v>4580</v>
      </c>
      <c r="C1699" t="s">
        <v>4615</v>
      </c>
      <c r="D1699" t="s">
        <v>5023</v>
      </c>
      <c r="E1699" t="s">
        <v>82</v>
      </c>
      <c r="F1699" s="104">
        <v>0.91</v>
      </c>
      <c r="G1699" s="104">
        <v>0.91</v>
      </c>
      <c r="H1699" s="104">
        <v>0.91</v>
      </c>
    </row>
    <row r="1700" spans="1:8">
      <c r="A1700" t="s">
        <v>5077</v>
      </c>
      <c r="B1700" t="s">
        <v>4580</v>
      </c>
      <c r="C1700" t="s">
        <v>4606</v>
      </c>
      <c r="D1700" t="s">
        <v>5024</v>
      </c>
      <c r="E1700" t="s">
        <v>82</v>
      </c>
      <c r="F1700" s="104">
        <v>0.91</v>
      </c>
      <c r="G1700" s="104">
        <v>0.91</v>
      </c>
      <c r="H1700" s="104">
        <v>0.91</v>
      </c>
    </row>
    <row r="1701" spans="1:8">
      <c r="A1701" t="s">
        <v>5077</v>
      </c>
      <c r="B1701" t="s">
        <v>4663</v>
      </c>
      <c r="C1701" t="s">
        <v>4082</v>
      </c>
      <c r="D1701" t="s">
        <v>5014</v>
      </c>
      <c r="E1701" t="s">
        <v>82</v>
      </c>
      <c r="F1701"/>
      <c r="G1701"/>
      <c r="H1701"/>
    </row>
    <row r="1702" spans="1:8">
      <c r="A1702" t="s">
        <v>5077</v>
      </c>
      <c r="B1702" t="s">
        <v>4570</v>
      </c>
      <c r="C1702" t="s">
        <v>5059</v>
      </c>
      <c r="D1702" t="s">
        <v>5025</v>
      </c>
      <c r="E1702" t="s">
        <v>82</v>
      </c>
      <c r="F1702" s="104">
        <v>0.91</v>
      </c>
      <c r="G1702" s="104">
        <v>0.91</v>
      </c>
      <c r="H1702" s="104">
        <v>0.83</v>
      </c>
    </row>
    <row r="1703" spans="1:8">
      <c r="A1703" t="s">
        <v>5077</v>
      </c>
      <c r="B1703" t="s">
        <v>4570</v>
      </c>
      <c r="C1703" t="s">
        <v>4082</v>
      </c>
      <c r="D1703" t="s">
        <v>5026</v>
      </c>
      <c r="E1703" t="s">
        <v>82</v>
      </c>
      <c r="F1703" s="104">
        <v>0.83</v>
      </c>
      <c r="G1703" s="104">
        <v>0.83</v>
      </c>
      <c r="H1703"/>
    </row>
    <row r="1704" spans="1:8">
      <c r="A1704" t="s">
        <v>5077</v>
      </c>
      <c r="B1704" t="s">
        <v>4570</v>
      </c>
      <c r="C1704" t="s">
        <v>4930</v>
      </c>
      <c r="D1704" t="s">
        <v>5027</v>
      </c>
      <c r="E1704" t="s">
        <v>82</v>
      </c>
      <c r="F1704"/>
      <c r="G1704"/>
      <c r="H1704"/>
    </row>
    <row r="1705" spans="1:8">
      <c r="A1705" t="s">
        <v>5077</v>
      </c>
      <c r="B1705" t="s">
        <v>4570</v>
      </c>
      <c r="C1705" t="s">
        <v>4754</v>
      </c>
      <c r="D1705" t="s">
        <v>5028</v>
      </c>
      <c r="E1705" t="s">
        <v>82</v>
      </c>
      <c r="F1705"/>
      <c r="G1705"/>
      <c r="H1705"/>
    </row>
    <row r="1706" spans="1:8">
      <c r="A1706" t="s">
        <v>5077</v>
      </c>
      <c r="B1706" t="s">
        <v>4570</v>
      </c>
      <c r="C1706" t="s">
        <v>4883</v>
      </c>
      <c r="D1706" t="s">
        <v>5029</v>
      </c>
      <c r="E1706" t="s">
        <v>82</v>
      </c>
      <c r="F1706"/>
      <c r="G1706"/>
      <c r="H1706"/>
    </row>
    <row r="1707" spans="1:8">
      <c r="A1707" t="s">
        <v>5077</v>
      </c>
      <c r="B1707" t="s">
        <v>4570</v>
      </c>
      <c r="C1707" t="s">
        <v>4920</v>
      </c>
      <c r="D1707" t="s">
        <v>5030</v>
      </c>
      <c r="E1707" t="s">
        <v>82</v>
      </c>
      <c r="F1707"/>
      <c r="G1707"/>
      <c r="H1707"/>
    </row>
    <row r="1708" spans="1:8">
      <c r="A1708" t="s">
        <v>5077</v>
      </c>
      <c r="B1708" t="s">
        <v>4570</v>
      </c>
      <c r="C1708" t="s">
        <v>4937</v>
      </c>
      <c r="D1708" t="s">
        <v>5031</v>
      </c>
      <c r="E1708" t="s">
        <v>82</v>
      </c>
      <c r="F1708"/>
      <c r="G1708"/>
      <c r="H1708"/>
    </row>
    <row r="1709" spans="1:8">
      <c r="A1709" t="s">
        <v>5077</v>
      </c>
      <c r="B1709" t="s">
        <v>4717</v>
      </c>
      <c r="C1709" t="s">
        <v>5059</v>
      </c>
      <c r="D1709" t="s">
        <v>5032</v>
      </c>
      <c r="E1709" t="s">
        <v>82</v>
      </c>
      <c r="F1709" s="104">
        <v>0.77</v>
      </c>
      <c r="G1709" s="104">
        <v>0.77</v>
      </c>
      <c r="H1709" s="104">
        <v>0.77</v>
      </c>
    </row>
    <row r="1710" spans="1:8">
      <c r="A1710" t="s">
        <v>5077</v>
      </c>
      <c r="B1710" t="s">
        <v>4556</v>
      </c>
      <c r="C1710" t="s">
        <v>5059</v>
      </c>
      <c r="D1710" t="s">
        <v>5033</v>
      </c>
      <c r="E1710" t="s">
        <v>82</v>
      </c>
      <c r="F1710" s="104">
        <v>0.77</v>
      </c>
      <c r="G1710" s="104">
        <v>0.77</v>
      </c>
      <c r="H1710" s="104">
        <v>0.91</v>
      </c>
    </row>
    <row r="1711" spans="1:8">
      <c r="A1711" t="s">
        <v>5077</v>
      </c>
      <c r="B1711" t="s">
        <v>4089</v>
      </c>
      <c r="C1711" t="s">
        <v>4082</v>
      </c>
      <c r="D1711" t="s">
        <v>5034</v>
      </c>
      <c r="E1711" t="s">
        <v>82</v>
      </c>
      <c r="F1711" s="104">
        <v>0.91</v>
      </c>
      <c r="G1711" s="104">
        <v>0.91</v>
      </c>
      <c r="H1711"/>
    </row>
    <row r="1712" spans="1:8">
      <c r="A1712" t="s">
        <v>5077</v>
      </c>
      <c r="B1712" t="s">
        <v>4089</v>
      </c>
      <c r="C1712" t="s">
        <v>4549</v>
      </c>
      <c r="D1712" t="s">
        <v>5035</v>
      </c>
      <c r="E1712" t="s">
        <v>82</v>
      </c>
      <c r="F1712" s="104">
        <v>0.91</v>
      </c>
      <c r="G1712" s="104">
        <v>0.91</v>
      </c>
      <c r="H1712"/>
    </row>
    <row r="1713" spans="1:8">
      <c r="A1713" t="s">
        <v>5077</v>
      </c>
      <c r="B1713" t="s">
        <v>4089</v>
      </c>
      <c r="C1713" t="s">
        <v>4898</v>
      </c>
      <c r="D1713" t="s">
        <v>5036</v>
      </c>
      <c r="E1713" t="s">
        <v>82</v>
      </c>
      <c r="F1713"/>
      <c r="G1713"/>
      <c r="H1713"/>
    </row>
    <row r="1714" spans="1:8">
      <c r="A1714" t="s">
        <v>5077</v>
      </c>
      <c r="B1714" t="s">
        <v>4089</v>
      </c>
      <c r="C1714" t="s">
        <v>4095</v>
      </c>
      <c r="D1714" t="s">
        <v>5037</v>
      </c>
      <c r="E1714" t="s">
        <v>82</v>
      </c>
      <c r="F1714"/>
      <c r="G1714"/>
      <c r="H1714"/>
    </row>
    <row r="1715" spans="1:8">
      <c r="A1715" t="s">
        <v>5077</v>
      </c>
      <c r="B1715" t="s">
        <v>4562</v>
      </c>
      <c r="C1715" t="s">
        <v>4561</v>
      </c>
      <c r="D1715" t="s">
        <v>5038</v>
      </c>
      <c r="E1715" t="s">
        <v>82</v>
      </c>
      <c r="F1715" s="104">
        <v>0.4</v>
      </c>
      <c r="G1715" s="104">
        <v>0.4</v>
      </c>
      <c r="H1715" s="104">
        <v>0.77</v>
      </c>
    </row>
    <row r="1716" spans="1:8">
      <c r="A1716" t="s">
        <v>5077</v>
      </c>
      <c r="B1716" t="s">
        <v>4562</v>
      </c>
      <c r="C1716" t="s">
        <v>4817</v>
      </c>
      <c r="D1716" t="s">
        <v>5039</v>
      </c>
      <c r="E1716" t="s">
        <v>82</v>
      </c>
      <c r="F1716" s="104">
        <v>0.77</v>
      </c>
      <c r="G1716" s="104">
        <v>0.77</v>
      </c>
      <c r="H1716"/>
    </row>
    <row r="1717" spans="1:8">
      <c r="A1717" t="s">
        <v>5077</v>
      </c>
      <c r="B1717" t="s">
        <v>4562</v>
      </c>
      <c r="C1717" t="s">
        <v>4791</v>
      </c>
      <c r="D1717" t="s">
        <v>5040</v>
      </c>
      <c r="E1717" t="s">
        <v>82</v>
      </c>
      <c r="F1717"/>
      <c r="G1717"/>
      <c r="H1717"/>
    </row>
    <row r="1718" spans="1:8">
      <c r="A1718" t="s">
        <v>5075</v>
      </c>
      <c r="C1718" t="s">
        <v>4418</v>
      </c>
      <c r="D1718" t="s">
        <v>4989</v>
      </c>
      <c r="E1718" t="s">
        <v>83</v>
      </c>
      <c r="F1718"/>
      <c r="G1718"/>
      <c r="H1718"/>
    </row>
    <row r="1719" spans="1:8">
      <c r="A1719" t="s">
        <v>5075</v>
      </c>
      <c r="C1719" t="s">
        <v>4106</v>
      </c>
      <c r="D1719" t="s">
        <v>4990</v>
      </c>
      <c r="E1719" t="s">
        <v>83</v>
      </c>
      <c r="F1719" s="104">
        <v>1</v>
      </c>
      <c r="G1719" s="104">
        <v>1</v>
      </c>
      <c r="H1719" s="104">
        <v>1</v>
      </c>
    </row>
    <row r="1720" spans="1:8">
      <c r="A1720" t="s">
        <v>5075</v>
      </c>
      <c r="C1720" t="s">
        <v>4082</v>
      </c>
      <c r="D1720" t="s">
        <v>4991</v>
      </c>
      <c r="E1720" t="s">
        <v>83</v>
      </c>
      <c r="F1720" s="104">
        <v>1</v>
      </c>
      <c r="G1720" s="104">
        <v>1</v>
      </c>
      <c r="H1720" s="104">
        <v>1</v>
      </c>
    </row>
    <row r="1721" spans="1:8">
      <c r="A1721" t="s">
        <v>5075</v>
      </c>
      <c r="B1721" t="s">
        <v>4078</v>
      </c>
      <c r="C1721" t="s">
        <v>5057</v>
      </c>
      <c r="D1721" t="s">
        <v>4997</v>
      </c>
      <c r="E1721" t="s">
        <v>83</v>
      </c>
      <c r="F1721" s="104">
        <v>1</v>
      </c>
      <c r="G1721" s="104">
        <v>1</v>
      </c>
      <c r="H1721" s="104">
        <v>1</v>
      </c>
    </row>
    <row r="1722" spans="1:8">
      <c r="A1722" t="s">
        <v>5075</v>
      </c>
      <c r="B1722" t="s">
        <v>4078</v>
      </c>
      <c r="C1722" t="s">
        <v>4497</v>
      </c>
      <c r="D1722" t="s">
        <v>4998</v>
      </c>
      <c r="E1722" t="s">
        <v>83</v>
      </c>
      <c r="F1722" s="104">
        <v>1</v>
      </c>
      <c r="G1722" s="104">
        <v>1</v>
      </c>
      <c r="H1722" s="104">
        <v>1</v>
      </c>
    </row>
    <row r="1723" spans="1:8">
      <c r="A1723" t="s">
        <v>5075</v>
      </c>
      <c r="C1723" t="s">
        <v>4267</v>
      </c>
      <c r="D1723" t="s">
        <v>4992</v>
      </c>
      <c r="E1723" t="s">
        <v>83</v>
      </c>
      <c r="F1723" s="104">
        <v>1</v>
      </c>
      <c r="G1723" s="104">
        <v>1</v>
      </c>
      <c r="H1723"/>
    </row>
    <row r="1724" spans="1:8">
      <c r="A1724" t="s">
        <v>5075</v>
      </c>
      <c r="C1724" t="s">
        <v>5058</v>
      </c>
      <c r="D1724" t="s">
        <v>5076</v>
      </c>
      <c r="E1724" t="s">
        <v>83</v>
      </c>
      <c r="F1724"/>
      <c r="G1724"/>
      <c r="H1724"/>
    </row>
    <row r="1725" spans="1:8">
      <c r="A1725" t="s">
        <v>5075</v>
      </c>
      <c r="C1725" t="s">
        <v>4113</v>
      </c>
      <c r="D1725" t="s">
        <v>4994</v>
      </c>
      <c r="E1725" t="s">
        <v>83</v>
      </c>
      <c r="F1725" s="104">
        <v>1</v>
      </c>
      <c r="G1725" s="104">
        <v>1</v>
      </c>
      <c r="H1725" s="104">
        <v>1</v>
      </c>
    </row>
    <row r="1726" spans="1:8">
      <c r="A1726" t="s">
        <v>5075</v>
      </c>
      <c r="C1726" t="s">
        <v>4333</v>
      </c>
      <c r="D1726" t="s">
        <v>4995</v>
      </c>
      <c r="E1726" t="s">
        <v>83</v>
      </c>
      <c r="F1726" s="104">
        <v>1</v>
      </c>
      <c r="G1726" s="104">
        <v>1</v>
      </c>
      <c r="H1726" s="104">
        <v>1</v>
      </c>
    </row>
    <row r="1727" spans="1:8">
      <c r="A1727" t="s">
        <v>5075</v>
      </c>
      <c r="C1727" t="s">
        <v>4095</v>
      </c>
      <c r="D1727" t="s">
        <v>4996</v>
      </c>
      <c r="E1727" t="s">
        <v>83</v>
      </c>
      <c r="F1727" s="104">
        <v>1</v>
      </c>
      <c r="G1727" s="104">
        <v>1</v>
      </c>
      <c r="H1727"/>
    </row>
    <row r="1728" spans="1:8">
      <c r="A1728" t="s">
        <v>5075</v>
      </c>
      <c r="B1728" t="s">
        <v>4304</v>
      </c>
      <c r="C1728" t="s">
        <v>4106</v>
      </c>
      <c r="D1728" t="s">
        <v>4999</v>
      </c>
      <c r="E1728" t="s">
        <v>83</v>
      </c>
      <c r="F1728" s="104">
        <v>1</v>
      </c>
      <c r="G1728" s="104">
        <v>1</v>
      </c>
      <c r="H1728" s="104">
        <v>1</v>
      </c>
    </row>
    <row r="1729" spans="1:8">
      <c r="A1729" t="s">
        <v>5075</v>
      </c>
      <c r="B1729" t="s">
        <v>4304</v>
      </c>
      <c r="C1729" t="s">
        <v>4082</v>
      </c>
      <c r="D1729" t="s">
        <v>5000</v>
      </c>
      <c r="E1729" t="s">
        <v>83</v>
      </c>
      <c r="F1729" s="104">
        <v>1</v>
      </c>
      <c r="G1729" s="104">
        <v>1</v>
      </c>
      <c r="H1729" s="104">
        <v>1</v>
      </c>
    </row>
    <row r="1730" spans="1:8">
      <c r="A1730" t="s">
        <v>5075</v>
      </c>
      <c r="B1730" t="s">
        <v>4304</v>
      </c>
      <c r="C1730" t="s">
        <v>4428</v>
      </c>
      <c r="D1730" t="s">
        <v>5001</v>
      </c>
      <c r="E1730" t="s">
        <v>83</v>
      </c>
      <c r="F1730" s="104">
        <v>1</v>
      </c>
      <c r="G1730" s="104">
        <v>1</v>
      </c>
      <c r="H1730"/>
    </row>
    <row r="1731" spans="1:8">
      <c r="A1731" t="s">
        <v>5075</v>
      </c>
      <c r="B1731" t="s">
        <v>4304</v>
      </c>
      <c r="C1731" t="s">
        <v>4387</v>
      </c>
      <c r="D1731" t="s">
        <v>5002</v>
      </c>
      <c r="E1731" t="s">
        <v>83</v>
      </c>
      <c r="F1731" s="104">
        <v>1</v>
      </c>
      <c r="G1731" s="104">
        <v>1</v>
      </c>
      <c r="H1731"/>
    </row>
    <row r="1732" spans="1:8">
      <c r="A1732" t="s">
        <v>5075</v>
      </c>
      <c r="B1732" t="s">
        <v>4304</v>
      </c>
      <c r="C1732" t="s">
        <v>4338</v>
      </c>
      <c r="D1732" t="s">
        <v>5003</v>
      </c>
      <c r="E1732" t="s">
        <v>83</v>
      </c>
      <c r="F1732" s="104">
        <v>1</v>
      </c>
      <c r="G1732" s="104">
        <v>1</v>
      </c>
      <c r="H1732" s="104">
        <v>1</v>
      </c>
    </row>
    <row r="1733" spans="1:8">
      <c r="A1733" t="s">
        <v>5075</v>
      </c>
      <c r="B1733" t="s">
        <v>4304</v>
      </c>
      <c r="C1733" t="s">
        <v>4113</v>
      </c>
      <c r="D1733" t="s">
        <v>5004</v>
      </c>
      <c r="E1733" t="s">
        <v>83</v>
      </c>
      <c r="F1733" s="104">
        <v>1</v>
      </c>
      <c r="G1733" s="104">
        <v>1</v>
      </c>
      <c r="H1733" s="104">
        <v>1</v>
      </c>
    </row>
    <row r="1734" spans="1:8">
      <c r="A1734" t="s">
        <v>5075</v>
      </c>
      <c r="B1734" t="s">
        <v>4304</v>
      </c>
      <c r="C1734" t="s">
        <v>4312</v>
      </c>
      <c r="D1734" t="s">
        <v>5005</v>
      </c>
      <c r="E1734" t="s">
        <v>83</v>
      </c>
      <c r="F1734" s="104">
        <v>1</v>
      </c>
      <c r="G1734" s="104">
        <v>1</v>
      </c>
      <c r="H1734" s="104">
        <v>1</v>
      </c>
    </row>
    <row r="1735" spans="1:8">
      <c r="A1735" t="s">
        <v>5075</v>
      </c>
      <c r="B1735" t="s">
        <v>4304</v>
      </c>
      <c r="C1735" t="s">
        <v>4361</v>
      </c>
      <c r="D1735" t="s">
        <v>5006</v>
      </c>
      <c r="E1735" t="s">
        <v>83</v>
      </c>
      <c r="F1735" s="104">
        <v>1</v>
      </c>
      <c r="G1735" s="104">
        <v>1</v>
      </c>
      <c r="H1735"/>
    </row>
    <row r="1736" spans="1:8">
      <c r="A1736" t="s">
        <v>5075</v>
      </c>
      <c r="B1736" t="s">
        <v>4304</v>
      </c>
      <c r="C1736" t="s">
        <v>4459</v>
      </c>
      <c r="D1736" t="s">
        <v>5007</v>
      </c>
      <c r="E1736" t="s">
        <v>83</v>
      </c>
      <c r="F1736" s="104">
        <v>1</v>
      </c>
      <c r="G1736" s="104">
        <v>1</v>
      </c>
      <c r="H1736" s="104">
        <v>1</v>
      </c>
    </row>
    <row r="1737" spans="1:8">
      <c r="A1737" t="s">
        <v>5075</v>
      </c>
      <c r="B1737" t="s">
        <v>4304</v>
      </c>
      <c r="C1737" t="s">
        <v>4095</v>
      </c>
      <c r="D1737" t="s">
        <v>5008</v>
      </c>
      <c r="E1737" t="s">
        <v>83</v>
      </c>
      <c r="F1737" s="104">
        <v>1</v>
      </c>
      <c r="G1737" s="104">
        <v>1</v>
      </c>
      <c r="H1737" s="104">
        <v>1</v>
      </c>
    </row>
    <row r="1738" spans="1:8">
      <c r="A1738" t="s">
        <v>5075</v>
      </c>
      <c r="B1738" t="s">
        <v>4304</v>
      </c>
      <c r="C1738" t="s">
        <v>4317</v>
      </c>
      <c r="D1738" t="s">
        <v>5009</v>
      </c>
      <c r="E1738" t="s">
        <v>83</v>
      </c>
      <c r="F1738" s="104">
        <v>1</v>
      </c>
      <c r="G1738" s="104">
        <v>1</v>
      </c>
      <c r="H1738"/>
    </row>
    <row r="1739" spans="1:8">
      <c r="A1739" t="s">
        <v>5077</v>
      </c>
      <c r="B1739" t="s">
        <v>4523</v>
      </c>
      <c r="C1739" t="s">
        <v>5059</v>
      </c>
      <c r="D1739" t="s">
        <v>5011</v>
      </c>
      <c r="E1739" t="s">
        <v>83</v>
      </c>
      <c r="F1739" s="104">
        <v>0.91</v>
      </c>
      <c r="G1739" s="104">
        <v>0.91</v>
      </c>
      <c r="H1739" s="104">
        <v>0.77</v>
      </c>
    </row>
    <row r="1740" spans="1:8">
      <c r="A1740" t="s">
        <v>5077</v>
      </c>
      <c r="B1740" t="s">
        <v>4523</v>
      </c>
      <c r="C1740" t="s">
        <v>4418</v>
      </c>
      <c r="D1740" t="s">
        <v>5010</v>
      </c>
      <c r="E1740" t="s">
        <v>83</v>
      </c>
      <c r="F1740" s="104">
        <v>0.77</v>
      </c>
      <c r="G1740" s="104">
        <v>0.77</v>
      </c>
      <c r="H1740" s="104">
        <v>0.77</v>
      </c>
    </row>
    <row r="1741" spans="1:8">
      <c r="A1741" t="s">
        <v>5077</v>
      </c>
      <c r="B1741" t="s">
        <v>4523</v>
      </c>
      <c r="C1741" t="s">
        <v>4771</v>
      </c>
      <c r="D1741" t="s">
        <v>5012</v>
      </c>
      <c r="E1741" t="s">
        <v>83</v>
      </c>
      <c r="F1741"/>
      <c r="G1741"/>
      <c r="H1741"/>
    </row>
    <row r="1742" spans="1:8">
      <c r="A1742" t="s">
        <v>5077</v>
      </c>
      <c r="B1742" t="s">
        <v>4523</v>
      </c>
      <c r="C1742" t="s">
        <v>4696</v>
      </c>
      <c r="D1742" t="s">
        <v>5015</v>
      </c>
      <c r="E1742" t="s">
        <v>83</v>
      </c>
      <c r="F1742" s="104">
        <v>0.77</v>
      </c>
      <c r="G1742" s="104">
        <v>0.77</v>
      </c>
      <c r="H1742" s="104">
        <v>0.85</v>
      </c>
    </row>
    <row r="1743" spans="1:8">
      <c r="A1743" t="s">
        <v>5077</v>
      </c>
      <c r="B1743" t="s">
        <v>4523</v>
      </c>
      <c r="C1743" t="s">
        <v>4766</v>
      </c>
      <c r="D1743" t="s">
        <v>5016</v>
      </c>
      <c r="E1743" t="s">
        <v>83</v>
      </c>
      <c r="F1743" s="104">
        <v>0.85</v>
      </c>
      <c r="G1743" s="104">
        <v>0.85</v>
      </c>
      <c r="H1743" s="104">
        <v>0.77</v>
      </c>
    </row>
    <row r="1744" spans="1:8">
      <c r="A1744" t="s">
        <v>5077</v>
      </c>
      <c r="B1744" t="s">
        <v>4523</v>
      </c>
      <c r="C1744" t="s">
        <v>4712</v>
      </c>
      <c r="D1744" t="s">
        <v>5017</v>
      </c>
      <c r="E1744" t="s">
        <v>83</v>
      </c>
      <c r="F1744" s="104">
        <v>0.77</v>
      </c>
      <c r="G1744" s="104">
        <v>0.77</v>
      </c>
      <c r="H1744" s="104">
        <v>0.77</v>
      </c>
    </row>
    <row r="1745" spans="1:8">
      <c r="A1745" t="s">
        <v>5077</v>
      </c>
      <c r="B1745" t="s">
        <v>4523</v>
      </c>
      <c r="C1745" t="s">
        <v>5061</v>
      </c>
      <c r="D1745" t="s">
        <v>5018</v>
      </c>
      <c r="E1745" t="s">
        <v>83</v>
      </c>
      <c r="F1745" s="104">
        <v>0.77</v>
      </c>
      <c r="G1745" s="104">
        <v>0.77</v>
      </c>
      <c r="H1745" s="104">
        <v>0.91</v>
      </c>
    </row>
    <row r="1746" spans="1:8">
      <c r="A1746" t="s">
        <v>5077</v>
      </c>
      <c r="B1746" t="s">
        <v>4529</v>
      </c>
      <c r="C1746" t="s">
        <v>4082</v>
      </c>
      <c r="D1746" t="s">
        <v>5013</v>
      </c>
      <c r="E1746" t="s">
        <v>83</v>
      </c>
      <c r="F1746"/>
      <c r="G1746"/>
      <c r="H1746"/>
    </row>
    <row r="1747" spans="1:8">
      <c r="A1747" t="s">
        <v>5077</v>
      </c>
      <c r="B1747" t="s">
        <v>4580</v>
      </c>
      <c r="C1747" t="s">
        <v>4622</v>
      </c>
      <c r="D1747" t="s">
        <v>5019</v>
      </c>
      <c r="E1747" t="s">
        <v>83</v>
      </c>
      <c r="F1747" s="104">
        <v>0.91</v>
      </c>
      <c r="G1747" s="104">
        <v>0.91</v>
      </c>
      <c r="H1747" s="104">
        <v>0.91</v>
      </c>
    </row>
    <row r="1748" spans="1:8">
      <c r="A1748" t="s">
        <v>5077</v>
      </c>
      <c r="B1748" t="s">
        <v>4580</v>
      </c>
      <c r="C1748" t="s">
        <v>4589</v>
      </c>
      <c r="D1748" t="s">
        <v>5020</v>
      </c>
      <c r="E1748" t="s">
        <v>83</v>
      </c>
      <c r="F1748" s="104">
        <v>0.91</v>
      </c>
      <c r="G1748" s="104">
        <v>0.91</v>
      </c>
      <c r="H1748" s="104">
        <v>0.91</v>
      </c>
    </row>
    <row r="1749" spans="1:8">
      <c r="A1749" t="s">
        <v>5077</v>
      </c>
      <c r="B1749" t="s">
        <v>4580</v>
      </c>
      <c r="C1749" t="s">
        <v>4082</v>
      </c>
      <c r="D1749" t="s">
        <v>5021</v>
      </c>
      <c r="E1749" t="s">
        <v>83</v>
      </c>
      <c r="F1749" s="104">
        <v>0.91</v>
      </c>
      <c r="G1749" s="104">
        <v>0.91</v>
      </c>
      <c r="H1749" s="104">
        <v>0.91</v>
      </c>
    </row>
    <row r="1750" spans="1:8">
      <c r="A1750" t="s">
        <v>5077</v>
      </c>
      <c r="B1750" t="s">
        <v>4580</v>
      </c>
      <c r="C1750" t="s">
        <v>4595</v>
      </c>
      <c r="D1750" t="s">
        <v>5022</v>
      </c>
      <c r="E1750" t="s">
        <v>83</v>
      </c>
      <c r="F1750" s="104">
        <v>0.91</v>
      </c>
      <c r="G1750" s="104">
        <v>0.91</v>
      </c>
      <c r="H1750" s="104">
        <v>0.91</v>
      </c>
    </row>
    <row r="1751" spans="1:8">
      <c r="A1751" t="s">
        <v>5077</v>
      </c>
      <c r="B1751" t="s">
        <v>4580</v>
      </c>
      <c r="C1751" t="s">
        <v>4615</v>
      </c>
      <c r="D1751" t="s">
        <v>5023</v>
      </c>
      <c r="E1751" t="s">
        <v>83</v>
      </c>
      <c r="F1751" s="104">
        <v>0.91</v>
      </c>
      <c r="G1751" s="104">
        <v>0.91</v>
      </c>
      <c r="H1751" s="104">
        <v>0.91</v>
      </c>
    </row>
    <row r="1752" spans="1:8">
      <c r="A1752" t="s">
        <v>5077</v>
      </c>
      <c r="B1752" t="s">
        <v>4580</v>
      </c>
      <c r="C1752" t="s">
        <v>4606</v>
      </c>
      <c r="D1752" t="s">
        <v>5024</v>
      </c>
      <c r="E1752" t="s">
        <v>83</v>
      </c>
      <c r="F1752" s="104">
        <v>0.91</v>
      </c>
      <c r="G1752" s="104">
        <v>0.91</v>
      </c>
      <c r="H1752" s="104">
        <v>0.91</v>
      </c>
    </row>
    <row r="1753" spans="1:8">
      <c r="A1753" t="s">
        <v>5077</v>
      </c>
      <c r="B1753" t="s">
        <v>4663</v>
      </c>
      <c r="C1753" t="s">
        <v>4082</v>
      </c>
      <c r="D1753" t="s">
        <v>5014</v>
      </c>
      <c r="E1753" t="s">
        <v>83</v>
      </c>
      <c r="F1753"/>
      <c r="G1753"/>
      <c r="H1753"/>
    </row>
    <row r="1754" spans="1:8">
      <c r="A1754" t="s">
        <v>5077</v>
      </c>
      <c r="B1754" t="s">
        <v>4570</v>
      </c>
      <c r="C1754" t="s">
        <v>5059</v>
      </c>
      <c r="D1754" t="s">
        <v>5025</v>
      </c>
      <c r="E1754" t="s">
        <v>83</v>
      </c>
      <c r="F1754" s="104">
        <v>0.91</v>
      </c>
      <c r="G1754" s="104">
        <v>0.91</v>
      </c>
      <c r="H1754" s="104">
        <v>0.83</v>
      </c>
    </row>
    <row r="1755" spans="1:8">
      <c r="A1755" t="s">
        <v>5077</v>
      </c>
      <c r="B1755" t="s">
        <v>4570</v>
      </c>
      <c r="C1755" t="s">
        <v>4082</v>
      </c>
      <c r="D1755" t="s">
        <v>5026</v>
      </c>
      <c r="E1755" t="s">
        <v>83</v>
      </c>
      <c r="F1755" s="104">
        <v>0.83</v>
      </c>
      <c r="G1755" s="104">
        <v>0.83</v>
      </c>
      <c r="H1755"/>
    </row>
    <row r="1756" spans="1:8">
      <c r="A1756" t="s">
        <v>5077</v>
      </c>
      <c r="B1756" t="s">
        <v>4570</v>
      </c>
      <c r="C1756" t="s">
        <v>4930</v>
      </c>
      <c r="D1756" t="s">
        <v>5027</v>
      </c>
      <c r="E1756" t="s">
        <v>83</v>
      </c>
      <c r="F1756"/>
      <c r="G1756"/>
      <c r="H1756"/>
    </row>
    <row r="1757" spans="1:8">
      <c r="A1757" t="s">
        <v>5077</v>
      </c>
      <c r="B1757" t="s">
        <v>4570</v>
      </c>
      <c r="C1757" t="s">
        <v>4754</v>
      </c>
      <c r="D1757" t="s">
        <v>5028</v>
      </c>
      <c r="E1757" t="s">
        <v>83</v>
      </c>
      <c r="F1757"/>
      <c r="G1757"/>
      <c r="H1757"/>
    </row>
    <row r="1758" spans="1:8">
      <c r="A1758" t="s">
        <v>5077</v>
      </c>
      <c r="B1758" t="s">
        <v>4570</v>
      </c>
      <c r="C1758" t="s">
        <v>4883</v>
      </c>
      <c r="D1758" t="s">
        <v>5029</v>
      </c>
      <c r="E1758" t="s">
        <v>83</v>
      </c>
      <c r="F1758"/>
      <c r="G1758"/>
      <c r="H1758"/>
    </row>
    <row r="1759" spans="1:8">
      <c r="A1759" t="s">
        <v>5077</v>
      </c>
      <c r="B1759" t="s">
        <v>4570</v>
      </c>
      <c r="C1759" t="s">
        <v>4920</v>
      </c>
      <c r="D1759" t="s">
        <v>5030</v>
      </c>
      <c r="E1759" t="s">
        <v>83</v>
      </c>
      <c r="F1759"/>
      <c r="G1759"/>
      <c r="H1759"/>
    </row>
    <row r="1760" spans="1:8">
      <c r="A1760" t="s">
        <v>5077</v>
      </c>
      <c r="B1760" t="s">
        <v>4570</v>
      </c>
      <c r="C1760" t="s">
        <v>4937</v>
      </c>
      <c r="D1760" t="s">
        <v>5031</v>
      </c>
      <c r="E1760" t="s">
        <v>83</v>
      </c>
      <c r="F1760"/>
      <c r="G1760"/>
      <c r="H1760"/>
    </row>
    <row r="1761" spans="1:8">
      <c r="A1761" t="s">
        <v>5077</v>
      </c>
      <c r="B1761" t="s">
        <v>4717</v>
      </c>
      <c r="C1761" t="s">
        <v>5059</v>
      </c>
      <c r="D1761" t="s">
        <v>5032</v>
      </c>
      <c r="E1761" t="s">
        <v>83</v>
      </c>
      <c r="F1761" s="104">
        <v>0.77</v>
      </c>
      <c r="G1761" s="104">
        <v>0.77</v>
      </c>
      <c r="H1761" s="104">
        <v>0.77</v>
      </c>
    </row>
    <row r="1762" spans="1:8">
      <c r="A1762" t="s">
        <v>5077</v>
      </c>
      <c r="B1762" t="s">
        <v>4556</v>
      </c>
      <c r="C1762" t="s">
        <v>5059</v>
      </c>
      <c r="D1762" t="s">
        <v>5033</v>
      </c>
      <c r="E1762" t="s">
        <v>83</v>
      </c>
      <c r="F1762" s="104">
        <v>0.77</v>
      </c>
      <c r="G1762" s="104">
        <v>0.77</v>
      </c>
      <c r="H1762" s="104">
        <v>0.91</v>
      </c>
    </row>
    <row r="1763" spans="1:8">
      <c r="A1763" t="s">
        <v>5077</v>
      </c>
      <c r="B1763" t="s">
        <v>4089</v>
      </c>
      <c r="C1763" t="s">
        <v>4082</v>
      </c>
      <c r="D1763" t="s">
        <v>5034</v>
      </c>
      <c r="E1763" t="s">
        <v>83</v>
      </c>
      <c r="F1763" s="104">
        <v>0.91</v>
      </c>
      <c r="G1763" s="104">
        <v>0.91</v>
      </c>
      <c r="H1763"/>
    </row>
    <row r="1764" spans="1:8">
      <c r="A1764" t="s">
        <v>5077</v>
      </c>
      <c r="B1764" t="s">
        <v>4089</v>
      </c>
      <c r="C1764" t="s">
        <v>4549</v>
      </c>
      <c r="D1764" t="s">
        <v>5035</v>
      </c>
      <c r="E1764" t="s">
        <v>83</v>
      </c>
      <c r="F1764" s="104">
        <v>0.91</v>
      </c>
      <c r="G1764" s="104">
        <v>0.91</v>
      </c>
      <c r="H1764"/>
    </row>
    <row r="1765" spans="1:8">
      <c r="A1765" t="s">
        <v>5077</v>
      </c>
      <c r="B1765" t="s">
        <v>4089</v>
      </c>
      <c r="C1765" t="s">
        <v>4898</v>
      </c>
      <c r="D1765" t="s">
        <v>5036</v>
      </c>
      <c r="E1765" t="s">
        <v>83</v>
      </c>
      <c r="F1765"/>
      <c r="G1765"/>
      <c r="H1765"/>
    </row>
    <row r="1766" spans="1:8">
      <c r="A1766" t="s">
        <v>5077</v>
      </c>
      <c r="B1766" t="s">
        <v>4089</v>
      </c>
      <c r="C1766" t="s">
        <v>4095</v>
      </c>
      <c r="D1766" t="s">
        <v>5037</v>
      </c>
      <c r="E1766" t="s">
        <v>83</v>
      </c>
      <c r="F1766"/>
      <c r="G1766"/>
      <c r="H1766"/>
    </row>
    <row r="1767" spans="1:8">
      <c r="A1767" t="s">
        <v>5077</v>
      </c>
      <c r="B1767" t="s">
        <v>4562</v>
      </c>
      <c r="C1767" t="s">
        <v>4561</v>
      </c>
      <c r="D1767" t="s">
        <v>5038</v>
      </c>
      <c r="E1767" t="s">
        <v>83</v>
      </c>
      <c r="F1767" s="104">
        <v>0.4</v>
      </c>
      <c r="G1767" s="104">
        <v>0.4</v>
      </c>
      <c r="H1767" s="104">
        <v>0.77</v>
      </c>
    </row>
    <row r="1768" spans="1:8">
      <c r="A1768" t="s">
        <v>5077</v>
      </c>
      <c r="B1768" t="s">
        <v>4562</v>
      </c>
      <c r="C1768" t="s">
        <v>4817</v>
      </c>
      <c r="D1768" t="s">
        <v>5039</v>
      </c>
      <c r="E1768" t="s">
        <v>83</v>
      </c>
      <c r="F1768" s="104">
        <v>0.77</v>
      </c>
      <c r="G1768" s="104">
        <v>0.77</v>
      </c>
      <c r="H1768"/>
    </row>
    <row r="1769" spans="1:8">
      <c r="A1769" t="s">
        <v>5077</v>
      </c>
      <c r="B1769" t="s">
        <v>4562</v>
      </c>
      <c r="C1769" t="s">
        <v>4791</v>
      </c>
      <c r="D1769" t="s">
        <v>5040</v>
      </c>
      <c r="E1769" t="s">
        <v>83</v>
      </c>
      <c r="F1769"/>
      <c r="G1769"/>
      <c r="H1769"/>
    </row>
    <row r="1770" spans="1:8">
      <c r="A1770" t="s">
        <v>5075</v>
      </c>
      <c r="C1770" t="s">
        <v>4418</v>
      </c>
      <c r="D1770" t="s">
        <v>4989</v>
      </c>
      <c r="E1770" t="s">
        <v>84</v>
      </c>
      <c r="F1770"/>
      <c r="G1770"/>
      <c r="H1770"/>
    </row>
    <row r="1771" spans="1:8">
      <c r="A1771" t="s">
        <v>5075</v>
      </c>
      <c r="C1771" t="s">
        <v>4106</v>
      </c>
      <c r="D1771" t="s">
        <v>4990</v>
      </c>
      <c r="E1771" t="s">
        <v>84</v>
      </c>
      <c r="F1771" s="104">
        <v>1</v>
      </c>
      <c r="G1771" s="104">
        <v>1</v>
      </c>
      <c r="H1771" s="104">
        <v>1</v>
      </c>
    </row>
    <row r="1772" spans="1:8">
      <c r="A1772" t="s">
        <v>5075</v>
      </c>
      <c r="C1772" t="s">
        <v>4082</v>
      </c>
      <c r="D1772" t="s">
        <v>4991</v>
      </c>
      <c r="E1772" t="s">
        <v>84</v>
      </c>
      <c r="F1772" s="104">
        <v>1</v>
      </c>
      <c r="G1772" s="104">
        <v>1</v>
      </c>
      <c r="H1772" s="104">
        <v>1</v>
      </c>
    </row>
    <row r="1773" spans="1:8">
      <c r="A1773" t="s">
        <v>5075</v>
      </c>
      <c r="B1773" t="s">
        <v>4078</v>
      </c>
      <c r="C1773" t="s">
        <v>5057</v>
      </c>
      <c r="D1773" t="s">
        <v>4997</v>
      </c>
      <c r="E1773" t="s">
        <v>84</v>
      </c>
      <c r="F1773" s="104">
        <v>1</v>
      </c>
      <c r="G1773" s="104">
        <v>1</v>
      </c>
      <c r="H1773" s="104">
        <v>1</v>
      </c>
    </row>
    <row r="1774" spans="1:8">
      <c r="A1774" t="s">
        <v>5075</v>
      </c>
      <c r="B1774" t="s">
        <v>4078</v>
      </c>
      <c r="C1774" t="s">
        <v>4497</v>
      </c>
      <c r="D1774" t="s">
        <v>4998</v>
      </c>
      <c r="E1774" t="s">
        <v>84</v>
      </c>
      <c r="F1774" s="104">
        <v>1</v>
      </c>
      <c r="G1774" s="104">
        <v>1</v>
      </c>
      <c r="H1774" s="104">
        <v>1</v>
      </c>
    </row>
    <row r="1775" spans="1:8">
      <c r="A1775" t="s">
        <v>5075</v>
      </c>
      <c r="C1775" t="s">
        <v>4267</v>
      </c>
      <c r="D1775" t="s">
        <v>4992</v>
      </c>
      <c r="E1775" t="s">
        <v>84</v>
      </c>
      <c r="F1775" s="104">
        <v>1</v>
      </c>
      <c r="G1775" s="104">
        <v>1</v>
      </c>
      <c r="H1775"/>
    </row>
    <row r="1776" spans="1:8">
      <c r="A1776" t="s">
        <v>5075</v>
      </c>
      <c r="C1776" t="s">
        <v>5058</v>
      </c>
      <c r="D1776" t="s">
        <v>5076</v>
      </c>
      <c r="E1776" t="s">
        <v>84</v>
      </c>
      <c r="F1776"/>
      <c r="G1776"/>
      <c r="H1776"/>
    </row>
    <row r="1777" spans="1:8">
      <c r="A1777" t="s">
        <v>5075</v>
      </c>
      <c r="C1777" t="s">
        <v>4113</v>
      </c>
      <c r="D1777" t="s">
        <v>4994</v>
      </c>
      <c r="E1777" t="s">
        <v>84</v>
      </c>
      <c r="F1777" s="104">
        <v>1</v>
      </c>
      <c r="G1777" s="104">
        <v>1</v>
      </c>
      <c r="H1777" s="104">
        <v>1</v>
      </c>
    </row>
    <row r="1778" spans="1:8">
      <c r="A1778" t="s">
        <v>5075</v>
      </c>
      <c r="C1778" t="s">
        <v>4333</v>
      </c>
      <c r="D1778" t="s">
        <v>4995</v>
      </c>
      <c r="E1778" t="s">
        <v>84</v>
      </c>
      <c r="F1778" s="104">
        <v>1</v>
      </c>
      <c r="G1778" s="104">
        <v>1</v>
      </c>
      <c r="H1778" s="104">
        <v>1</v>
      </c>
    </row>
    <row r="1779" spans="1:8">
      <c r="A1779" t="s">
        <v>5075</v>
      </c>
      <c r="C1779" t="s">
        <v>4095</v>
      </c>
      <c r="D1779" t="s">
        <v>4996</v>
      </c>
      <c r="E1779" t="s">
        <v>84</v>
      </c>
      <c r="F1779" s="104">
        <v>1</v>
      </c>
      <c r="G1779" s="104">
        <v>1</v>
      </c>
      <c r="H1779"/>
    </row>
    <row r="1780" spans="1:8">
      <c r="A1780" t="s">
        <v>5075</v>
      </c>
      <c r="B1780" t="s">
        <v>4304</v>
      </c>
      <c r="C1780" t="s">
        <v>4106</v>
      </c>
      <c r="D1780" t="s">
        <v>4999</v>
      </c>
      <c r="E1780" t="s">
        <v>84</v>
      </c>
      <c r="F1780" s="104">
        <v>1</v>
      </c>
      <c r="G1780" s="104">
        <v>1</v>
      </c>
      <c r="H1780" s="104">
        <v>1</v>
      </c>
    </row>
    <row r="1781" spans="1:8">
      <c r="A1781" t="s">
        <v>5075</v>
      </c>
      <c r="B1781" t="s">
        <v>4304</v>
      </c>
      <c r="C1781" t="s">
        <v>4082</v>
      </c>
      <c r="D1781" t="s">
        <v>5000</v>
      </c>
      <c r="E1781" t="s">
        <v>84</v>
      </c>
      <c r="F1781" s="104">
        <v>1</v>
      </c>
      <c r="G1781" s="104">
        <v>1</v>
      </c>
      <c r="H1781" s="104">
        <v>1</v>
      </c>
    </row>
    <row r="1782" spans="1:8">
      <c r="A1782" t="s">
        <v>5075</v>
      </c>
      <c r="B1782" t="s">
        <v>4304</v>
      </c>
      <c r="C1782" t="s">
        <v>4428</v>
      </c>
      <c r="D1782" t="s">
        <v>5001</v>
      </c>
      <c r="E1782" t="s">
        <v>84</v>
      </c>
      <c r="F1782" s="104">
        <v>1</v>
      </c>
      <c r="G1782" s="104">
        <v>1</v>
      </c>
      <c r="H1782"/>
    </row>
    <row r="1783" spans="1:8">
      <c r="A1783" t="s">
        <v>5075</v>
      </c>
      <c r="B1783" t="s">
        <v>4304</v>
      </c>
      <c r="C1783" t="s">
        <v>4387</v>
      </c>
      <c r="D1783" t="s">
        <v>5002</v>
      </c>
      <c r="E1783" t="s">
        <v>84</v>
      </c>
      <c r="F1783" s="104">
        <v>1</v>
      </c>
      <c r="G1783" s="104">
        <v>1</v>
      </c>
      <c r="H1783"/>
    </row>
    <row r="1784" spans="1:8">
      <c r="A1784" t="s">
        <v>5075</v>
      </c>
      <c r="B1784" t="s">
        <v>4304</v>
      </c>
      <c r="C1784" t="s">
        <v>4338</v>
      </c>
      <c r="D1784" t="s">
        <v>5003</v>
      </c>
      <c r="E1784" t="s">
        <v>84</v>
      </c>
      <c r="F1784" s="104">
        <v>1</v>
      </c>
      <c r="G1784" s="104">
        <v>1</v>
      </c>
      <c r="H1784" s="104">
        <v>1</v>
      </c>
    </row>
    <row r="1785" spans="1:8">
      <c r="A1785" t="s">
        <v>5075</v>
      </c>
      <c r="B1785" t="s">
        <v>4304</v>
      </c>
      <c r="C1785" t="s">
        <v>4113</v>
      </c>
      <c r="D1785" t="s">
        <v>5004</v>
      </c>
      <c r="E1785" t="s">
        <v>84</v>
      </c>
      <c r="F1785" s="104">
        <v>1</v>
      </c>
      <c r="G1785" s="104">
        <v>1</v>
      </c>
      <c r="H1785" s="104">
        <v>1</v>
      </c>
    </row>
    <row r="1786" spans="1:8">
      <c r="A1786" t="s">
        <v>5075</v>
      </c>
      <c r="B1786" t="s">
        <v>4304</v>
      </c>
      <c r="C1786" t="s">
        <v>4312</v>
      </c>
      <c r="D1786" t="s">
        <v>5005</v>
      </c>
      <c r="E1786" t="s">
        <v>84</v>
      </c>
      <c r="F1786" s="104">
        <v>1</v>
      </c>
      <c r="G1786" s="104">
        <v>1</v>
      </c>
      <c r="H1786" s="104">
        <v>1</v>
      </c>
    </row>
    <row r="1787" spans="1:8">
      <c r="A1787" t="s">
        <v>5075</v>
      </c>
      <c r="B1787" t="s">
        <v>4304</v>
      </c>
      <c r="C1787" t="s">
        <v>4361</v>
      </c>
      <c r="D1787" t="s">
        <v>5006</v>
      </c>
      <c r="E1787" t="s">
        <v>84</v>
      </c>
      <c r="F1787" s="104">
        <v>1</v>
      </c>
      <c r="G1787" s="104">
        <v>1</v>
      </c>
      <c r="H1787"/>
    </row>
    <row r="1788" spans="1:8">
      <c r="A1788" t="s">
        <v>5075</v>
      </c>
      <c r="B1788" t="s">
        <v>4304</v>
      </c>
      <c r="C1788" t="s">
        <v>4459</v>
      </c>
      <c r="D1788" t="s">
        <v>5007</v>
      </c>
      <c r="E1788" t="s">
        <v>84</v>
      </c>
      <c r="F1788" s="104">
        <v>1</v>
      </c>
      <c r="G1788" s="104">
        <v>1</v>
      </c>
      <c r="H1788" s="104">
        <v>1</v>
      </c>
    </row>
    <row r="1789" spans="1:8">
      <c r="A1789" t="s">
        <v>5075</v>
      </c>
      <c r="B1789" t="s">
        <v>4304</v>
      </c>
      <c r="C1789" t="s">
        <v>4095</v>
      </c>
      <c r="D1789" t="s">
        <v>5008</v>
      </c>
      <c r="E1789" t="s">
        <v>84</v>
      </c>
      <c r="F1789" s="104">
        <v>1</v>
      </c>
      <c r="G1789" s="104">
        <v>1</v>
      </c>
      <c r="H1789" s="104">
        <v>1</v>
      </c>
    </row>
    <row r="1790" spans="1:8">
      <c r="A1790" t="s">
        <v>5075</v>
      </c>
      <c r="B1790" t="s">
        <v>4304</v>
      </c>
      <c r="C1790" t="s">
        <v>4317</v>
      </c>
      <c r="D1790" t="s">
        <v>5009</v>
      </c>
      <c r="E1790" t="s">
        <v>84</v>
      </c>
      <c r="F1790" s="104">
        <v>1</v>
      </c>
      <c r="G1790" s="104">
        <v>1</v>
      </c>
      <c r="H1790"/>
    </row>
    <row r="1791" spans="1:8">
      <c r="A1791" t="s">
        <v>5077</v>
      </c>
      <c r="B1791" t="s">
        <v>4523</v>
      </c>
      <c r="C1791" t="s">
        <v>5059</v>
      </c>
      <c r="D1791" t="s">
        <v>5011</v>
      </c>
      <c r="E1791" t="s">
        <v>84</v>
      </c>
      <c r="F1791" s="104">
        <v>0.91</v>
      </c>
      <c r="G1791" s="104">
        <v>0.91</v>
      </c>
      <c r="H1791" s="104">
        <v>0.77</v>
      </c>
    </row>
    <row r="1792" spans="1:8">
      <c r="A1792" t="s">
        <v>5077</v>
      </c>
      <c r="B1792" t="s">
        <v>4523</v>
      </c>
      <c r="C1792" t="s">
        <v>4418</v>
      </c>
      <c r="D1792" t="s">
        <v>5010</v>
      </c>
      <c r="E1792" t="s">
        <v>84</v>
      </c>
      <c r="F1792" s="104">
        <v>0.77</v>
      </c>
      <c r="G1792" s="104">
        <v>0.77</v>
      </c>
      <c r="H1792" s="104">
        <v>0.77</v>
      </c>
    </row>
    <row r="1793" spans="1:8">
      <c r="A1793" t="s">
        <v>5077</v>
      </c>
      <c r="B1793" t="s">
        <v>4523</v>
      </c>
      <c r="C1793" t="s">
        <v>4771</v>
      </c>
      <c r="D1793" t="s">
        <v>5012</v>
      </c>
      <c r="E1793" t="s">
        <v>84</v>
      </c>
      <c r="F1793"/>
      <c r="G1793"/>
      <c r="H1793"/>
    </row>
    <row r="1794" spans="1:8">
      <c r="A1794" t="s">
        <v>5077</v>
      </c>
      <c r="B1794" t="s">
        <v>4523</v>
      </c>
      <c r="C1794" t="s">
        <v>4696</v>
      </c>
      <c r="D1794" t="s">
        <v>5015</v>
      </c>
      <c r="E1794" t="s">
        <v>84</v>
      </c>
      <c r="F1794" s="104">
        <v>0.77</v>
      </c>
      <c r="G1794" s="104">
        <v>0.77</v>
      </c>
      <c r="H1794" s="104">
        <v>0.85</v>
      </c>
    </row>
    <row r="1795" spans="1:8">
      <c r="A1795" t="s">
        <v>5077</v>
      </c>
      <c r="B1795" t="s">
        <v>4523</v>
      </c>
      <c r="C1795" t="s">
        <v>4766</v>
      </c>
      <c r="D1795" t="s">
        <v>5016</v>
      </c>
      <c r="E1795" t="s">
        <v>84</v>
      </c>
      <c r="F1795" s="104">
        <v>0.85</v>
      </c>
      <c r="G1795" s="104">
        <v>0.85</v>
      </c>
      <c r="H1795" s="104">
        <v>0.77</v>
      </c>
    </row>
    <row r="1796" spans="1:8">
      <c r="A1796" t="s">
        <v>5077</v>
      </c>
      <c r="B1796" t="s">
        <v>4523</v>
      </c>
      <c r="C1796" t="s">
        <v>4712</v>
      </c>
      <c r="D1796" t="s">
        <v>5017</v>
      </c>
      <c r="E1796" t="s">
        <v>84</v>
      </c>
      <c r="F1796" s="104">
        <v>0.77</v>
      </c>
      <c r="G1796" s="104">
        <v>0.77</v>
      </c>
      <c r="H1796" s="104">
        <v>0.77</v>
      </c>
    </row>
    <row r="1797" spans="1:8">
      <c r="A1797" t="s">
        <v>5077</v>
      </c>
      <c r="B1797" t="s">
        <v>4523</v>
      </c>
      <c r="C1797" t="s">
        <v>5061</v>
      </c>
      <c r="D1797" t="s">
        <v>5018</v>
      </c>
      <c r="E1797" t="s">
        <v>84</v>
      </c>
      <c r="F1797" s="104">
        <v>0.77</v>
      </c>
      <c r="G1797" s="104">
        <v>0.77</v>
      </c>
      <c r="H1797" s="104">
        <v>0.91</v>
      </c>
    </row>
    <row r="1798" spans="1:8">
      <c r="A1798" t="s">
        <v>5077</v>
      </c>
      <c r="B1798" t="s">
        <v>4529</v>
      </c>
      <c r="C1798" t="s">
        <v>4082</v>
      </c>
      <c r="D1798" t="s">
        <v>5013</v>
      </c>
      <c r="E1798" t="s">
        <v>84</v>
      </c>
      <c r="F1798"/>
      <c r="G1798"/>
      <c r="H1798"/>
    </row>
    <row r="1799" spans="1:8">
      <c r="A1799" t="s">
        <v>5077</v>
      </c>
      <c r="B1799" t="s">
        <v>4580</v>
      </c>
      <c r="C1799" t="s">
        <v>4622</v>
      </c>
      <c r="D1799" t="s">
        <v>5019</v>
      </c>
      <c r="E1799" t="s">
        <v>84</v>
      </c>
      <c r="F1799" s="104">
        <v>0.91</v>
      </c>
      <c r="G1799" s="104">
        <v>0.91</v>
      </c>
      <c r="H1799" s="104">
        <v>0.91</v>
      </c>
    </row>
    <row r="1800" spans="1:8">
      <c r="A1800" t="s">
        <v>5077</v>
      </c>
      <c r="B1800" t="s">
        <v>4580</v>
      </c>
      <c r="C1800" t="s">
        <v>4589</v>
      </c>
      <c r="D1800" t="s">
        <v>5020</v>
      </c>
      <c r="E1800" t="s">
        <v>84</v>
      </c>
      <c r="F1800" s="104">
        <v>0.91</v>
      </c>
      <c r="G1800" s="104">
        <v>0.91</v>
      </c>
      <c r="H1800" s="104">
        <v>0.91</v>
      </c>
    </row>
    <row r="1801" spans="1:8">
      <c r="A1801" t="s">
        <v>5077</v>
      </c>
      <c r="B1801" t="s">
        <v>4580</v>
      </c>
      <c r="C1801" t="s">
        <v>4082</v>
      </c>
      <c r="D1801" t="s">
        <v>5021</v>
      </c>
      <c r="E1801" t="s">
        <v>84</v>
      </c>
      <c r="F1801" s="104">
        <v>0.91</v>
      </c>
      <c r="G1801" s="104">
        <v>0.91</v>
      </c>
      <c r="H1801" s="104">
        <v>0.91</v>
      </c>
    </row>
    <row r="1802" spans="1:8">
      <c r="A1802" t="s">
        <v>5077</v>
      </c>
      <c r="B1802" t="s">
        <v>4580</v>
      </c>
      <c r="C1802" t="s">
        <v>4595</v>
      </c>
      <c r="D1802" t="s">
        <v>5022</v>
      </c>
      <c r="E1802" t="s">
        <v>84</v>
      </c>
      <c r="F1802" s="104">
        <v>0.91</v>
      </c>
      <c r="G1802" s="104">
        <v>0.91</v>
      </c>
      <c r="H1802" s="104">
        <v>0.91</v>
      </c>
    </row>
    <row r="1803" spans="1:8">
      <c r="A1803" t="s">
        <v>5077</v>
      </c>
      <c r="B1803" t="s">
        <v>4580</v>
      </c>
      <c r="C1803" t="s">
        <v>4615</v>
      </c>
      <c r="D1803" t="s">
        <v>5023</v>
      </c>
      <c r="E1803" t="s">
        <v>84</v>
      </c>
      <c r="F1803" s="104">
        <v>0.91</v>
      </c>
      <c r="G1803" s="104">
        <v>0.91</v>
      </c>
      <c r="H1803" s="104">
        <v>0.91</v>
      </c>
    </row>
    <row r="1804" spans="1:8">
      <c r="A1804" t="s">
        <v>5077</v>
      </c>
      <c r="B1804" t="s">
        <v>4580</v>
      </c>
      <c r="C1804" t="s">
        <v>4606</v>
      </c>
      <c r="D1804" t="s">
        <v>5024</v>
      </c>
      <c r="E1804" t="s">
        <v>84</v>
      </c>
      <c r="F1804" s="104">
        <v>0.91</v>
      </c>
      <c r="G1804" s="104">
        <v>0.91</v>
      </c>
      <c r="H1804" s="104">
        <v>0.91</v>
      </c>
    </row>
    <row r="1805" spans="1:8">
      <c r="A1805" t="s">
        <v>5077</v>
      </c>
      <c r="B1805" t="s">
        <v>4663</v>
      </c>
      <c r="C1805" t="s">
        <v>4082</v>
      </c>
      <c r="D1805" t="s">
        <v>5014</v>
      </c>
      <c r="E1805" t="s">
        <v>84</v>
      </c>
      <c r="F1805"/>
      <c r="G1805"/>
      <c r="H1805"/>
    </row>
    <row r="1806" spans="1:8">
      <c r="A1806" t="s">
        <v>5077</v>
      </c>
      <c r="B1806" t="s">
        <v>4570</v>
      </c>
      <c r="C1806" t="s">
        <v>5059</v>
      </c>
      <c r="D1806" t="s">
        <v>5025</v>
      </c>
      <c r="E1806" t="s">
        <v>84</v>
      </c>
      <c r="F1806" s="104">
        <v>0.91</v>
      </c>
      <c r="G1806" s="104">
        <v>0.91</v>
      </c>
      <c r="H1806" s="104">
        <v>0.83</v>
      </c>
    </row>
    <row r="1807" spans="1:8">
      <c r="A1807" t="s">
        <v>5077</v>
      </c>
      <c r="B1807" t="s">
        <v>4570</v>
      </c>
      <c r="C1807" t="s">
        <v>4082</v>
      </c>
      <c r="D1807" t="s">
        <v>5026</v>
      </c>
      <c r="E1807" t="s">
        <v>84</v>
      </c>
      <c r="F1807" s="104">
        <v>0.83</v>
      </c>
      <c r="G1807" s="104">
        <v>0.83</v>
      </c>
      <c r="H1807"/>
    </row>
    <row r="1808" spans="1:8">
      <c r="A1808" t="s">
        <v>5077</v>
      </c>
      <c r="B1808" t="s">
        <v>4570</v>
      </c>
      <c r="C1808" t="s">
        <v>4930</v>
      </c>
      <c r="D1808" t="s">
        <v>5027</v>
      </c>
      <c r="E1808" t="s">
        <v>84</v>
      </c>
      <c r="F1808"/>
      <c r="G1808"/>
      <c r="H1808"/>
    </row>
    <row r="1809" spans="1:8">
      <c r="A1809" t="s">
        <v>5077</v>
      </c>
      <c r="B1809" t="s">
        <v>4570</v>
      </c>
      <c r="C1809" t="s">
        <v>4754</v>
      </c>
      <c r="D1809" t="s">
        <v>5028</v>
      </c>
      <c r="E1809" t="s">
        <v>84</v>
      </c>
      <c r="F1809"/>
      <c r="G1809"/>
      <c r="H1809"/>
    </row>
    <row r="1810" spans="1:8">
      <c r="A1810" t="s">
        <v>5077</v>
      </c>
      <c r="B1810" t="s">
        <v>4570</v>
      </c>
      <c r="C1810" t="s">
        <v>4883</v>
      </c>
      <c r="D1810" t="s">
        <v>5029</v>
      </c>
      <c r="E1810" t="s">
        <v>84</v>
      </c>
      <c r="F1810"/>
      <c r="G1810"/>
      <c r="H1810"/>
    </row>
    <row r="1811" spans="1:8">
      <c r="A1811" t="s">
        <v>5077</v>
      </c>
      <c r="B1811" t="s">
        <v>4570</v>
      </c>
      <c r="C1811" t="s">
        <v>4920</v>
      </c>
      <c r="D1811" t="s">
        <v>5030</v>
      </c>
      <c r="E1811" t="s">
        <v>84</v>
      </c>
      <c r="F1811"/>
      <c r="G1811"/>
      <c r="H1811"/>
    </row>
    <row r="1812" spans="1:8">
      <c r="A1812" t="s">
        <v>5077</v>
      </c>
      <c r="B1812" t="s">
        <v>4570</v>
      </c>
      <c r="C1812" t="s">
        <v>4937</v>
      </c>
      <c r="D1812" t="s">
        <v>5031</v>
      </c>
      <c r="E1812" t="s">
        <v>84</v>
      </c>
      <c r="F1812"/>
      <c r="G1812"/>
      <c r="H1812"/>
    </row>
    <row r="1813" spans="1:8">
      <c r="A1813" t="s">
        <v>5077</v>
      </c>
      <c r="B1813" t="s">
        <v>4717</v>
      </c>
      <c r="C1813" t="s">
        <v>5059</v>
      </c>
      <c r="D1813" t="s">
        <v>5032</v>
      </c>
      <c r="E1813" t="s">
        <v>84</v>
      </c>
      <c r="F1813" s="104">
        <v>0.77</v>
      </c>
      <c r="G1813" s="104">
        <v>0.77</v>
      </c>
      <c r="H1813" s="104">
        <v>0.77</v>
      </c>
    </row>
    <row r="1814" spans="1:8">
      <c r="A1814" t="s">
        <v>5077</v>
      </c>
      <c r="B1814" t="s">
        <v>4556</v>
      </c>
      <c r="C1814" t="s">
        <v>5059</v>
      </c>
      <c r="D1814" t="s">
        <v>5033</v>
      </c>
      <c r="E1814" t="s">
        <v>84</v>
      </c>
      <c r="F1814" s="104">
        <v>0.77</v>
      </c>
      <c r="G1814" s="104">
        <v>0.77</v>
      </c>
      <c r="H1814" s="104">
        <v>0.91</v>
      </c>
    </row>
    <row r="1815" spans="1:8">
      <c r="A1815" t="s">
        <v>5077</v>
      </c>
      <c r="B1815" t="s">
        <v>4089</v>
      </c>
      <c r="C1815" t="s">
        <v>4082</v>
      </c>
      <c r="D1815" t="s">
        <v>5034</v>
      </c>
      <c r="E1815" t="s">
        <v>84</v>
      </c>
      <c r="F1815" s="104">
        <v>0.91</v>
      </c>
      <c r="G1815" s="104">
        <v>0.91</v>
      </c>
      <c r="H1815"/>
    </row>
    <row r="1816" spans="1:8">
      <c r="A1816" t="s">
        <v>5077</v>
      </c>
      <c r="B1816" t="s">
        <v>4089</v>
      </c>
      <c r="C1816" t="s">
        <v>4549</v>
      </c>
      <c r="D1816" t="s">
        <v>5035</v>
      </c>
      <c r="E1816" t="s">
        <v>84</v>
      </c>
      <c r="F1816" s="104">
        <v>0.91</v>
      </c>
      <c r="G1816" s="104">
        <v>0.91</v>
      </c>
      <c r="H1816"/>
    </row>
    <row r="1817" spans="1:8">
      <c r="A1817" t="s">
        <v>5077</v>
      </c>
      <c r="B1817" t="s">
        <v>4089</v>
      </c>
      <c r="C1817" t="s">
        <v>4898</v>
      </c>
      <c r="D1817" t="s">
        <v>5036</v>
      </c>
      <c r="E1817" t="s">
        <v>84</v>
      </c>
      <c r="F1817"/>
      <c r="G1817"/>
      <c r="H1817"/>
    </row>
    <row r="1818" spans="1:8">
      <c r="A1818" t="s">
        <v>5077</v>
      </c>
      <c r="B1818" t="s">
        <v>4089</v>
      </c>
      <c r="C1818" t="s">
        <v>4095</v>
      </c>
      <c r="D1818" t="s">
        <v>5037</v>
      </c>
      <c r="E1818" t="s">
        <v>84</v>
      </c>
      <c r="F1818"/>
      <c r="G1818"/>
      <c r="H1818"/>
    </row>
    <row r="1819" spans="1:8">
      <c r="A1819" t="s">
        <v>5077</v>
      </c>
      <c r="B1819" t="s">
        <v>4562</v>
      </c>
      <c r="C1819" t="s">
        <v>4561</v>
      </c>
      <c r="D1819" t="s">
        <v>5038</v>
      </c>
      <c r="E1819" t="s">
        <v>84</v>
      </c>
      <c r="F1819" s="104">
        <v>0.4</v>
      </c>
      <c r="G1819" s="104">
        <v>0.4</v>
      </c>
      <c r="H1819" s="104">
        <v>0.77</v>
      </c>
    </row>
    <row r="1820" spans="1:8">
      <c r="A1820" t="s">
        <v>5077</v>
      </c>
      <c r="B1820" t="s">
        <v>4562</v>
      </c>
      <c r="C1820" t="s">
        <v>4817</v>
      </c>
      <c r="D1820" t="s">
        <v>5039</v>
      </c>
      <c r="E1820" t="s">
        <v>84</v>
      </c>
      <c r="F1820" s="104">
        <v>0.77</v>
      </c>
      <c r="G1820" s="104">
        <v>0.77</v>
      </c>
      <c r="H1820"/>
    </row>
    <row r="1821" spans="1:8">
      <c r="A1821" t="s">
        <v>5077</v>
      </c>
      <c r="B1821" t="s">
        <v>4562</v>
      </c>
      <c r="C1821" t="s">
        <v>4791</v>
      </c>
      <c r="D1821" t="s">
        <v>5040</v>
      </c>
      <c r="E1821" t="s">
        <v>84</v>
      </c>
      <c r="F1821"/>
      <c r="G1821"/>
      <c r="H1821"/>
    </row>
    <row r="1822" spans="1:8">
      <c r="A1822" t="s">
        <v>5075</v>
      </c>
      <c r="C1822" t="s">
        <v>4418</v>
      </c>
      <c r="D1822" t="s">
        <v>4989</v>
      </c>
      <c r="E1822" t="s">
        <v>118</v>
      </c>
      <c r="F1822"/>
      <c r="G1822"/>
      <c r="H1822"/>
    </row>
    <row r="1823" spans="1:8">
      <c r="A1823" t="s">
        <v>5075</v>
      </c>
      <c r="C1823" t="s">
        <v>4106</v>
      </c>
      <c r="D1823" t="s">
        <v>4990</v>
      </c>
      <c r="E1823" t="s">
        <v>118</v>
      </c>
      <c r="F1823" s="104">
        <v>1</v>
      </c>
      <c r="G1823" s="104">
        <v>1</v>
      </c>
      <c r="H1823" s="104">
        <v>1</v>
      </c>
    </row>
    <row r="1824" spans="1:8">
      <c r="A1824" t="s">
        <v>5075</v>
      </c>
      <c r="C1824" t="s">
        <v>4082</v>
      </c>
      <c r="D1824" t="s">
        <v>4991</v>
      </c>
      <c r="E1824" t="s">
        <v>118</v>
      </c>
      <c r="F1824" s="104">
        <v>1</v>
      </c>
      <c r="G1824" s="104">
        <v>1</v>
      </c>
      <c r="H1824" s="104">
        <v>1</v>
      </c>
    </row>
    <row r="1825" spans="1:8">
      <c r="A1825" t="s">
        <v>5075</v>
      </c>
      <c r="B1825" t="s">
        <v>4078</v>
      </c>
      <c r="C1825" t="s">
        <v>5057</v>
      </c>
      <c r="D1825" t="s">
        <v>4997</v>
      </c>
      <c r="E1825" t="s">
        <v>118</v>
      </c>
      <c r="F1825" s="104">
        <v>1</v>
      </c>
      <c r="G1825" s="104">
        <v>1</v>
      </c>
      <c r="H1825" s="104">
        <v>1</v>
      </c>
    </row>
    <row r="1826" spans="1:8">
      <c r="A1826" t="s">
        <v>5075</v>
      </c>
      <c r="B1826" t="s">
        <v>4078</v>
      </c>
      <c r="C1826" t="s">
        <v>4497</v>
      </c>
      <c r="D1826" t="s">
        <v>4998</v>
      </c>
      <c r="E1826" t="s">
        <v>118</v>
      </c>
      <c r="F1826" s="104">
        <v>1</v>
      </c>
      <c r="G1826" s="104">
        <v>1</v>
      </c>
      <c r="H1826" s="104">
        <v>1</v>
      </c>
    </row>
    <row r="1827" spans="1:8">
      <c r="A1827" t="s">
        <v>5075</v>
      </c>
      <c r="C1827" t="s">
        <v>4267</v>
      </c>
      <c r="D1827" t="s">
        <v>4992</v>
      </c>
      <c r="E1827" t="s">
        <v>118</v>
      </c>
      <c r="F1827" s="104">
        <v>1</v>
      </c>
      <c r="G1827" s="104">
        <v>1</v>
      </c>
      <c r="H1827"/>
    </row>
    <row r="1828" spans="1:8">
      <c r="A1828" t="s">
        <v>5075</v>
      </c>
      <c r="C1828" t="s">
        <v>5058</v>
      </c>
      <c r="D1828" t="s">
        <v>5076</v>
      </c>
      <c r="E1828" t="s">
        <v>118</v>
      </c>
      <c r="F1828"/>
      <c r="G1828"/>
      <c r="H1828"/>
    </row>
    <row r="1829" spans="1:8">
      <c r="A1829" t="s">
        <v>5075</v>
      </c>
      <c r="C1829" t="s">
        <v>4113</v>
      </c>
      <c r="D1829" t="s">
        <v>4994</v>
      </c>
      <c r="E1829" t="s">
        <v>118</v>
      </c>
      <c r="F1829" s="104">
        <v>1</v>
      </c>
      <c r="G1829" s="104">
        <v>1</v>
      </c>
      <c r="H1829" s="104">
        <v>1</v>
      </c>
    </row>
    <row r="1830" spans="1:8">
      <c r="A1830" t="s">
        <v>5075</v>
      </c>
      <c r="C1830" t="s">
        <v>4333</v>
      </c>
      <c r="D1830" t="s">
        <v>4995</v>
      </c>
      <c r="E1830" t="s">
        <v>118</v>
      </c>
      <c r="F1830" s="104">
        <v>1</v>
      </c>
      <c r="G1830" s="104">
        <v>1</v>
      </c>
      <c r="H1830" s="104">
        <v>1</v>
      </c>
    </row>
    <row r="1831" spans="1:8">
      <c r="A1831" t="s">
        <v>5075</v>
      </c>
      <c r="C1831" t="s">
        <v>4095</v>
      </c>
      <c r="D1831" t="s">
        <v>4996</v>
      </c>
      <c r="E1831" t="s">
        <v>118</v>
      </c>
      <c r="F1831" s="104">
        <v>1</v>
      </c>
      <c r="G1831" s="104">
        <v>1</v>
      </c>
      <c r="H1831"/>
    </row>
    <row r="1832" spans="1:8">
      <c r="A1832" t="s">
        <v>5075</v>
      </c>
      <c r="B1832" t="s">
        <v>4304</v>
      </c>
      <c r="C1832" t="s">
        <v>4106</v>
      </c>
      <c r="D1832" t="s">
        <v>4999</v>
      </c>
      <c r="E1832" t="s">
        <v>118</v>
      </c>
      <c r="F1832" s="104">
        <v>1</v>
      </c>
      <c r="G1832" s="104">
        <v>1</v>
      </c>
      <c r="H1832" s="104">
        <v>1</v>
      </c>
    </row>
    <row r="1833" spans="1:8">
      <c r="A1833" t="s">
        <v>5075</v>
      </c>
      <c r="B1833" t="s">
        <v>4304</v>
      </c>
      <c r="C1833" t="s">
        <v>4082</v>
      </c>
      <c r="D1833" t="s">
        <v>5000</v>
      </c>
      <c r="E1833" t="s">
        <v>118</v>
      </c>
      <c r="F1833" s="104">
        <v>1</v>
      </c>
      <c r="G1833" s="104">
        <v>1</v>
      </c>
      <c r="H1833" s="104">
        <v>1</v>
      </c>
    </row>
    <row r="1834" spans="1:8">
      <c r="A1834" t="s">
        <v>5075</v>
      </c>
      <c r="B1834" t="s">
        <v>4304</v>
      </c>
      <c r="C1834" t="s">
        <v>4428</v>
      </c>
      <c r="D1834" t="s">
        <v>5001</v>
      </c>
      <c r="E1834" t="s">
        <v>118</v>
      </c>
      <c r="F1834" s="104">
        <v>1</v>
      </c>
      <c r="G1834" s="104">
        <v>1</v>
      </c>
      <c r="H1834"/>
    </row>
    <row r="1835" spans="1:8">
      <c r="A1835" t="s">
        <v>5075</v>
      </c>
      <c r="B1835" t="s">
        <v>4304</v>
      </c>
      <c r="C1835" t="s">
        <v>4387</v>
      </c>
      <c r="D1835" t="s">
        <v>5002</v>
      </c>
      <c r="E1835" t="s">
        <v>118</v>
      </c>
      <c r="F1835" s="104">
        <v>1</v>
      </c>
      <c r="G1835" s="104">
        <v>1</v>
      </c>
      <c r="H1835"/>
    </row>
    <row r="1836" spans="1:8">
      <c r="A1836" t="s">
        <v>5075</v>
      </c>
      <c r="B1836" t="s">
        <v>4304</v>
      </c>
      <c r="C1836" t="s">
        <v>4338</v>
      </c>
      <c r="D1836" t="s">
        <v>5003</v>
      </c>
      <c r="E1836" t="s">
        <v>118</v>
      </c>
      <c r="F1836" s="104">
        <v>1</v>
      </c>
      <c r="G1836" s="104">
        <v>1</v>
      </c>
      <c r="H1836" s="104">
        <v>1</v>
      </c>
    </row>
    <row r="1837" spans="1:8">
      <c r="A1837" t="s">
        <v>5075</v>
      </c>
      <c r="B1837" t="s">
        <v>4304</v>
      </c>
      <c r="C1837" t="s">
        <v>4113</v>
      </c>
      <c r="D1837" t="s">
        <v>5004</v>
      </c>
      <c r="E1837" t="s">
        <v>118</v>
      </c>
      <c r="F1837" s="104">
        <v>1</v>
      </c>
      <c r="G1837" s="104">
        <v>1</v>
      </c>
      <c r="H1837" s="104">
        <v>1</v>
      </c>
    </row>
    <row r="1838" spans="1:8">
      <c r="A1838" t="s">
        <v>5075</v>
      </c>
      <c r="B1838" t="s">
        <v>4304</v>
      </c>
      <c r="C1838" t="s">
        <v>4312</v>
      </c>
      <c r="D1838" t="s">
        <v>5005</v>
      </c>
      <c r="E1838" t="s">
        <v>118</v>
      </c>
      <c r="F1838" s="104">
        <v>1</v>
      </c>
      <c r="G1838" s="104">
        <v>1</v>
      </c>
      <c r="H1838" s="104">
        <v>1</v>
      </c>
    </row>
    <row r="1839" spans="1:8">
      <c r="A1839" t="s">
        <v>5075</v>
      </c>
      <c r="B1839" t="s">
        <v>4304</v>
      </c>
      <c r="C1839" t="s">
        <v>4361</v>
      </c>
      <c r="D1839" t="s">
        <v>5006</v>
      </c>
      <c r="E1839" t="s">
        <v>118</v>
      </c>
      <c r="F1839" s="104">
        <v>1</v>
      </c>
      <c r="G1839" s="104">
        <v>1</v>
      </c>
      <c r="H1839"/>
    </row>
    <row r="1840" spans="1:8">
      <c r="A1840" t="s">
        <v>5075</v>
      </c>
      <c r="B1840" t="s">
        <v>4304</v>
      </c>
      <c r="C1840" t="s">
        <v>4459</v>
      </c>
      <c r="D1840" t="s">
        <v>5007</v>
      </c>
      <c r="E1840" t="s">
        <v>118</v>
      </c>
      <c r="F1840" s="104">
        <v>1</v>
      </c>
      <c r="G1840" s="104">
        <v>1</v>
      </c>
      <c r="H1840" s="104">
        <v>1</v>
      </c>
    </row>
    <row r="1841" spans="1:8">
      <c r="A1841" t="s">
        <v>5075</v>
      </c>
      <c r="B1841" t="s">
        <v>4304</v>
      </c>
      <c r="C1841" t="s">
        <v>4095</v>
      </c>
      <c r="D1841" t="s">
        <v>5008</v>
      </c>
      <c r="E1841" t="s">
        <v>118</v>
      </c>
      <c r="F1841" s="104">
        <v>1</v>
      </c>
      <c r="G1841" s="104">
        <v>1</v>
      </c>
      <c r="H1841" s="104">
        <v>1</v>
      </c>
    </row>
    <row r="1842" spans="1:8">
      <c r="A1842" t="s">
        <v>5075</v>
      </c>
      <c r="B1842" t="s">
        <v>4304</v>
      </c>
      <c r="C1842" t="s">
        <v>4317</v>
      </c>
      <c r="D1842" t="s">
        <v>5009</v>
      </c>
      <c r="E1842" t="s">
        <v>118</v>
      </c>
      <c r="F1842" s="104">
        <v>1</v>
      </c>
      <c r="G1842" s="104">
        <v>1</v>
      </c>
      <c r="H1842"/>
    </row>
    <row r="1843" spans="1:8">
      <c r="A1843" t="s">
        <v>5077</v>
      </c>
      <c r="B1843" t="s">
        <v>4523</v>
      </c>
      <c r="C1843" t="s">
        <v>5059</v>
      </c>
      <c r="D1843" t="s">
        <v>5011</v>
      </c>
      <c r="E1843" t="s">
        <v>118</v>
      </c>
      <c r="F1843" s="104">
        <v>0.91</v>
      </c>
      <c r="G1843" s="104">
        <v>0.91</v>
      </c>
      <c r="H1843" s="104">
        <v>0.77</v>
      </c>
    </row>
    <row r="1844" spans="1:8">
      <c r="A1844" t="s">
        <v>5077</v>
      </c>
      <c r="B1844" t="s">
        <v>4523</v>
      </c>
      <c r="C1844" t="s">
        <v>4418</v>
      </c>
      <c r="D1844" t="s">
        <v>5010</v>
      </c>
      <c r="E1844" t="s">
        <v>118</v>
      </c>
      <c r="F1844" s="104">
        <v>0.77</v>
      </c>
      <c r="G1844" s="104">
        <v>0.77</v>
      </c>
      <c r="H1844" s="104">
        <v>0.77</v>
      </c>
    </row>
    <row r="1845" spans="1:8">
      <c r="A1845" t="s">
        <v>5077</v>
      </c>
      <c r="B1845" t="s">
        <v>4523</v>
      </c>
      <c r="C1845" t="s">
        <v>4771</v>
      </c>
      <c r="D1845" t="s">
        <v>5012</v>
      </c>
      <c r="E1845" t="s">
        <v>118</v>
      </c>
      <c r="F1845"/>
      <c r="G1845"/>
      <c r="H1845"/>
    </row>
    <row r="1846" spans="1:8">
      <c r="A1846" t="s">
        <v>5077</v>
      </c>
      <c r="B1846" t="s">
        <v>4523</v>
      </c>
      <c r="C1846" t="s">
        <v>4696</v>
      </c>
      <c r="D1846" t="s">
        <v>5015</v>
      </c>
      <c r="E1846" t="s">
        <v>118</v>
      </c>
      <c r="F1846" s="104">
        <v>0.77</v>
      </c>
      <c r="G1846" s="104">
        <v>0.77</v>
      </c>
      <c r="H1846" s="104">
        <v>0.85</v>
      </c>
    </row>
    <row r="1847" spans="1:8">
      <c r="A1847" t="s">
        <v>5077</v>
      </c>
      <c r="B1847" t="s">
        <v>4523</v>
      </c>
      <c r="C1847" t="s">
        <v>4766</v>
      </c>
      <c r="D1847" t="s">
        <v>5016</v>
      </c>
      <c r="E1847" t="s">
        <v>118</v>
      </c>
      <c r="F1847" s="104">
        <v>0.85</v>
      </c>
      <c r="G1847" s="104">
        <v>0.85</v>
      </c>
      <c r="H1847" s="104">
        <v>0.77</v>
      </c>
    </row>
    <row r="1848" spans="1:8">
      <c r="A1848" t="s">
        <v>5077</v>
      </c>
      <c r="B1848" t="s">
        <v>4523</v>
      </c>
      <c r="C1848" t="s">
        <v>4712</v>
      </c>
      <c r="D1848" t="s">
        <v>5017</v>
      </c>
      <c r="E1848" t="s">
        <v>118</v>
      </c>
      <c r="F1848" s="104">
        <v>0.77</v>
      </c>
      <c r="G1848" s="104">
        <v>0.77</v>
      </c>
      <c r="H1848" s="104">
        <v>0.77</v>
      </c>
    </row>
    <row r="1849" spans="1:8">
      <c r="A1849" t="s">
        <v>5077</v>
      </c>
      <c r="B1849" t="s">
        <v>4523</v>
      </c>
      <c r="C1849" t="s">
        <v>5061</v>
      </c>
      <c r="D1849" t="s">
        <v>5018</v>
      </c>
      <c r="E1849" t="s">
        <v>118</v>
      </c>
      <c r="F1849" s="104">
        <v>0.77</v>
      </c>
      <c r="G1849" s="104">
        <v>0.77</v>
      </c>
      <c r="H1849" s="104">
        <v>0.91</v>
      </c>
    </row>
    <row r="1850" spans="1:8">
      <c r="A1850" t="s">
        <v>5077</v>
      </c>
      <c r="B1850" t="s">
        <v>4529</v>
      </c>
      <c r="C1850" t="s">
        <v>4082</v>
      </c>
      <c r="D1850" t="s">
        <v>5013</v>
      </c>
      <c r="E1850" t="s">
        <v>118</v>
      </c>
      <c r="F1850"/>
      <c r="G1850"/>
      <c r="H1850"/>
    </row>
    <row r="1851" spans="1:8">
      <c r="A1851" t="s">
        <v>5077</v>
      </c>
      <c r="B1851" t="s">
        <v>4580</v>
      </c>
      <c r="C1851" t="s">
        <v>4622</v>
      </c>
      <c r="D1851" t="s">
        <v>5019</v>
      </c>
      <c r="E1851" t="s">
        <v>118</v>
      </c>
      <c r="F1851" s="104">
        <v>0.91</v>
      </c>
      <c r="G1851" s="104">
        <v>0.91</v>
      </c>
      <c r="H1851" s="104">
        <v>0.91</v>
      </c>
    </row>
    <row r="1852" spans="1:8">
      <c r="A1852" t="s">
        <v>5077</v>
      </c>
      <c r="B1852" t="s">
        <v>4580</v>
      </c>
      <c r="C1852" t="s">
        <v>4589</v>
      </c>
      <c r="D1852" t="s">
        <v>5020</v>
      </c>
      <c r="E1852" t="s">
        <v>118</v>
      </c>
      <c r="F1852" s="104">
        <v>0.91</v>
      </c>
      <c r="G1852" s="104">
        <v>0.91</v>
      </c>
      <c r="H1852" s="104">
        <v>0.91</v>
      </c>
    </row>
    <row r="1853" spans="1:8">
      <c r="A1853" t="s">
        <v>5077</v>
      </c>
      <c r="B1853" t="s">
        <v>4580</v>
      </c>
      <c r="C1853" t="s">
        <v>4082</v>
      </c>
      <c r="D1853" t="s">
        <v>5021</v>
      </c>
      <c r="E1853" t="s">
        <v>118</v>
      </c>
      <c r="F1853" s="104">
        <v>0.91</v>
      </c>
      <c r="G1853" s="104">
        <v>0.91</v>
      </c>
      <c r="H1853" s="104">
        <v>0.91</v>
      </c>
    </row>
    <row r="1854" spans="1:8">
      <c r="A1854" t="s">
        <v>5077</v>
      </c>
      <c r="B1854" t="s">
        <v>4580</v>
      </c>
      <c r="C1854" t="s">
        <v>4595</v>
      </c>
      <c r="D1854" t="s">
        <v>5022</v>
      </c>
      <c r="E1854" t="s">
        <v>118</v>
      </c>
      <c r="F1854" s="104">
        <v>0.91</v>
      </c>
      <c r="G1854" s="104">
        <v>0.91</v>
      </c>
      <c r="H1854" s="104">
        <v>0.91</v>
      </c>
    </row>
    <row r="1855" spans="1:8">
      <c r="A1855" t="s">
        <v>5077</v>
      </c>
      <c r="B1855" t="s">
        <v>4580</v>
      </c>
      <c r="C1855" t="s">
        <v>4615</v>
      </c>
      <c r="D1855" t="s">
        <v>5023</v>
      </c>
      <c r="E1855" t="s">
        <v>118</v>
      </c>
      <c r="F1855" s="104">
        <v>0.91</v>
      </c>
      <c r="G1855" s="104">
        <v>0.91</v>
      </c>
      <c r="H1855" s="104">
        <v>0.91</v>
      </c>
    </row>
    <row r="1856" spans="1:8">
      <c r="A1856" t="s">
        <v>5077</v>
      </c>
      <c r="B1856" t="s">
        <v>4580</v>
      </c>
      <c r="C1856" t="s">
        <v>4606</v>
      </c>
      <c r="D1856" t="s">
        <v>5024</v>
      </c>
      <c r="E1856" t="s">
        <v>118</v>
      </c>
      <c r="F1856" s="104">
        <v>0.91</v>
      </c>
      <c r="G1856" s="104">
        <v>0.91</v>
      </c>
      <c r="H1856" s="104">
        <v>0.91</v>
      </c>
    </row>
    <row r="1857" spans="1:8">
      <c r="A1857" t="s">
        <v>5077</v>
      </c>
      <c r="B1857" t="s">
        <v>4663</v>
      </c>
      <c r="C1857" t="s">
        <v>4082</v>
      </c>
      <c r="D1857" t="s">
        <v>5014</v>
      </c>
      <c r="E1857" t="s">
        <v>118</v>
      </c>
      <c r="F1857"/>
      <c r="G1857"/>
      <c r="H1857"/>
    </row>
    <row r="1858" spans="1:8">
      <c r="A1858" t="s">
        <v>5077</v>
      </c>
      <c r="B1858" t="s">
        <v>4570</v>
      </c>
      <c r="C1858" t="s">
        <v>5059</v>
      </c>
      <c r="D1858" t="s">
        <v>5025</v>
      </c>
      <c r="E1858" t="s">
        <v>118</v>
      </c>
      <c r="F1858" s="104">
        <v>0.91</v>
      </c>
      <c r="G1858" s="104">
        <v>0.91</v>
      </c>
      <c r="H1858" s="104">
        <v>0.83</v>
      </c>
    </row>
    <row r="1859" spans="1:8">
      <c r="A1859" t="s">
        <v>5077</v>
      </c>
      <c r="B1859" t="s">
        <v>4570</v>
      </c>
      <c r="C1859" t="s">
        <v>4082</v>
      </c>
      <c r="D1859" t="s">
        <v>5026</v>
      </c>
      <c r="E1859" t="s">
        <v>118</v>
      </c>
      <c r="F1859" s="104">
        <v>0.83</v>
      </c>
      <c r="G1859" s="104">
        <v>0.83</v>
      </c>
      <c r="H1859"/>
    </row>
    <row r="1860" spans="1:8">
      <c r="A1860" t="s">
        <v>5077</v>
      </c>
      <c r="B1860" t="s">
        <v>4570</v>
      </c>
      <c r="C1860" t="s">
        <v>4930</v>
      </c>
      <c r="D1860" t="s">
        <v>5027</v>
      </c>
      <c r="E1860" t="s">
        <v>118</v>
      </c>
      <c r="F1860"/>
      <c r="G1860"/>
      <c r="H1860"/>
    </row>
    <row r="1861" spans="1:8">
      <c r="A1861" t="s">
        <v>5077</v>
      </c>
      <c r="B1861" t="s">
        <v>4570</v>
      </c>
      <c r="C1861" t="s">
        <v>4754</v>
      </c>
      <c r="D1861" t="s">
        <v>5028</v>
      </c>
      <c r="E1861" t="s">
        <v>118</v>
      </c>
      <c r="F1861"/>
      <c r="G1861"/>
      <c r="H1861"/>
    </row>
    <row r="1862" spans="1:8">
      <c r="A1862" t="s">
        <v>5077</v>
      </c>
      <c r="B1862" t="s">
        <v>4570</v>
      </c>
      <c r="C1862" t="s">
        <v>4883</v>
      </c>
      <c r="D1862" t="s">
        <v>5029</v>
      </c>
      <c r="E1862" t="s">
        <v>118</v>
      </c>
      <c r="F1862"/>
      <c r="G1862"/>
      <c r="H1862"/>
    </row>
    <row r="1863" spans="1:8">
      <c r="A1863" t="s">
        <v>5077</v>
      </c>
      <c r="B1863" t="s">
        <v>4570</v>
      </c>
      <c r="C1863" t="s">
        <v>4920</v>
      </c>
      <c r="D1863" t="s">
        <v>5030</v>
      </c>
      <c r="E1863" t="s">
        <v>118</v>
      </c>
      <c r="F1863"/>
      <c r="G1863"/>
      <c r="H1863"/>
    </row>
    <row r="1864" spans="1:8">
      <c r="A1864" t="s">
        <v>5077</v>
      </c>
      <c r="B1864" t="s">
        <v>4570</v>
      </c>
      <c r="C1864" t="s">
        <v>4937</v>
      </c>
      <c r="D1864" t="s">
        <v>5031</v>
      </c>
      <c r="E1864" t="s">
        <v>118</v>
      </c>
      <c r="F1864"/>
      <c r="G1864"/>
      <c r="H1864"/>
    </row>
    <row r="1865" spans="1:8">
      <c r="A1865" t="s">
        <v>5077</v>
      </c>
      <c r="B1865" t="s">
        <v>4717</v>
      </c>
      <c r="C1865" t="s">
        <v>5059</v>
      </c>
      <c r="D1865" t="s">
        <v>5032</v>
      </c>
      <c r="E1865" t="s">
        <v>118</v>
      </c>
      <c r="F1865" s="104">
        <v>0.77</v>
      </c>
      <c r="G1865" s="104">
        <v>0.77</v>
      </c>
      <c r="H1865" s="104">
        <v>0.77</v>
      </c>
    </row>
    <row r="1866" spans="1:8">
      <c r="A1866" t="s">
        <v>5077</v>
      </c>
      <c r="B1866" t="s">
        <v>4556</v>
      </c>
      <c r="C1866" t="s">
        <v>5059</v>
      </c>
      <c r="D1866" t="s">
        <v>5033</v>
      </c>
      <c r="E1866" t="s">
        <v>118</v>
      </c>
      <c r="F1866" s="104">
        <v>0.77</v>
      </c>
      <c r="G1866" s="104">
        <v>0.77</v>
      </c>
      <c r="H1866" s="104">
        <v>0.91</v>
      </c>
    </row>
    <row r="1867" spans="1:8">
      <c r="A1867" t="s">
        <v>5077</v>
      </c>
      <c r="B1867" t="s">
        <v>4089</v>
      </c>
      <c r="C1867" t="s">
        <v>4082</v>
      </c>
      <c r="D1867" t="s">
        <v>5034</v>
      </c>
      <c r="E1867" t="s">
        <v>118</v>
      </c>
      <c r="F1867" s="104">
        <v>0.91</v>
      </c>
      <c r="G1867" s="104">
        <v>0.91</v>
      </c>
      <c r="H1867"/>
    </row>
    <row r="1868" spans="1:8">
      <c r="A1868" t="s">
        <v>5077</v>
      </c>
      <c r="B1868" t="s">
        <v>4089</v>
      </c>
      <c r="C1868" t="s">
        <v>4549</v>
      </c>
      <c r="D1868" t="s">
        <v>5035</v>
      </c>
      <c r="E1868" t="s">
        <v>118</v>
      </c>
      <c r="F1868" s="104">
        <v>0.91</v>
      </c>
      <c r="G1868" s="104">
        <v>0.91</v>
      </c>
      <c r="H1868"/>
    </row>
    <row r="1869" spans="1:8">
      <c r="A1869" t="s">
        <v>5077</v>
      </c>
      <c r="B1869" t="s">
        <v>4089</v>
      </c>
      <c r="C1869" t="s">
        <v>4898</v>
      </c>
      <c r="D1869" t="s">
        <v>5036</v>
      </c>
      <c r="E1869" t="s">
        <v>118</v>
      </c>
      <c r="F1869"/>
      <c r="G1869"/>
      <c r="H1869"/>
    </row>
    <row r="1870" spans="1:8">
      <c r="A1870" t="s">
        <v>5077</v>
      </c>
      <c r="B1870" t="s">
        <v>4089</v>
      </c>
      <c r="C1870" t="s">
        <v>4095</v>
      </c>
      <c r="D1870" t="s">
        <v>5037</v>
      </c>
      <c r="E1870" t="s">
        <v>118</v>
      </c>
      <c r="F1870"/>
      <c r="G1870"/>
      <c r="H1870"/>
    </row>
    <row r="1871" spans="1:8">
      <c r="A1871" t="s">
        <v>5077</v>
      </c>
      <c r="B1871" t="s">
        <v>4562</v>
      </c>
      <c r="C1871" t="s">
        <v>4561</v>
      </c>
      <c r="D1871" t="s">
        <v>5038</v>
      </c>
      <c r="E1871" t="s">
        <v>118</v>
      </c>
      <c r="F1871" s="104">
        <v>0.4</v>
      </c>
      <c r="G1871" s="104">
        <v>0.4</v>
      </c>
      <c r="H1871" s="104">
        <v>0.77</v>
      </c>
    </row>
    <row r="1872" spans="1:8">
      <c r="A1872" t="s">
        <v>5077</v>
      </c>
      <c r="B1872" t="s">
        <v>4562</v>
      </c>
      <c r="C1872" t="s">
        <v>4817</v>
      </c>
      <c r="D1872" t="s">
        <v>5039</v>
      </c>
      <c r="E1872" t="s">
        <v>118</v>
      </c>
      <c r="F1872" s="104">
        <v>0.77</v>
      </c>
      <c r="G1872" s="104">
        <v>0.77</v>
      </c>
      <c r="H1872"/>
    </row>
    <row r="1873" spans="1:8">
      <c r="A1873" t="s">
        <v>5077</v>
      </c>
      <c r="B1873" t="s">
        <v>4562</v>
      </c>
      <c r="C1873" t="s">
        <v>4791</v>
      </c>
      <c r="D1873" t="s">
        <v>5040</v>
      </c>
      <c r="E1873" t="s">
        <v>118</v>
      </c>
      <c r="F1873"/>
      <c r="G1873"/>
      <c r="H1873"/>
    </row>
    <row r="1874" spans="1:8">
      <c r="A1874" t="s">
        <v>5075</v>
      </c>
      <c r="C1874" t="s">
        <v>4418</v>
      </c>
      <c r="D1874" t="s">
        <v>4989</v>
      </c>
      <c r="E1874" t="s">
        <v>119</v>
      </c>
      <c r="F1874"/>
      <c r="G1874"/>
      <c r="H1874"/>
    </row>
    <row r="1875" spans="1:8">
      <c r="A1875" t="s">
        <v>5075</v>
      </c>
      <c r="C1875" t="s">
        <v>4106</v>
      </c>
      <c r="D1875" t="s">
        <v>4990</v>
      </c>
      <c r="E1875" t="s">
        <v>119</v>
      </c>
      <c r="F1875" s="104">
        <v>1</v>
      </c>
      <c r="G1875" s="104">
        <v>1</v>
      </c>
      <c r="H1875" s="104">
        <v>1</v>
      </c>
    </row>
    <row r="1876" spans="1:8">
      <c r="A1876" t="s">
        <v>5075</v>
      </c>
      <c r="C1876" t="s">
        <v>4082</v>
      </c>
      <c r="D1876" t="s">
        <v>4991</v>
      </c>
      <c r="E1876" t="s">
        <v>119</v>
      </c>
      <c r="F1876" s="104">
        <v>1</v>
      </c>
      <c r="G1876" s="104">
        <v>1</v>
      </c>
      <c r="H1876" s="104">
        <v>1</v>
      </c>
    </row>
    <row r="1877" spans="1:8">
      <c r="A1877" t="s">
        <v>5075</v>
      </c>
      <c r="B1877" t="s">
        <v>4078</v>
      </c>
      <c r="C1877" t="s">
        <v>5057</v>
      </c>
      <c r="D1877" t="s">
        <v>4997</v>
      </c>
      <c r="E1877" t="s">
        <v>119</v>
      </c>
      <c r="F1877" s="104">
        <v>1</v>
      </c>
      <c r="G1877" s="104">
        <v>1</v>
      </c>
      <c r="H1877" s="104">
        <v>1</v>
      </c>
    </row>
    <row r="1878" spans="1:8">
      <c r="A1878" t="s">
        <v>5075</v>
      </c>
      <c r="B1878" t="s">
        <v>4078</v>
      </c>
      <c r="C1878" t="s">
        <v>4497</v>
      </c>
      <c r="D1878" t="s">
        <v>4998</v>
      </c>
      <c r="E1878" t="s">
        <v>119</v>
      </c>
      <c r="F1878" s="104">
        <v>1</v>
      </c>
      <c r="G1878" s="104">
        <v>1</v>
      </c>
      <c r="H1878" s="104">
        <v>1</v>
      </c>
    </row>
    <row r="1879" spans="1:8">
      <c r="A1879" t="s">
        <v>5075</v>
      </c>
      <c r="C1879" t="s">
        <v>4267</v>
      </c>
      <c r="D1879" t="s">
        <v>4992</v>
      </c>
      <c r="E1879" t="s">
        <v>119</v>
      </c>
      <c r="F1879" s="104">
        <v>1</v>
      </c>
      <c r="G1879" s="104">
        <v>1</v>
      </c>
      <c r="H1879"/>
    </row>
    <row r="1880" spans="1:8">
      <c r="A1880" t="s">
        <v>5075</v>
      </c>
      <c r="C1880" t="s">
        <v>5058</v>
      </c>
      <c r="D1880" t="s">
        <v>5076</v>
      </c>
      <c r="E1880" t="s">
        <v>119</v>
      </c>
      <c r="F1880"/>
      <c r="G1880"/>
      <c r="H1880"/>
    </row>
    <row r="1881" spans="1:8">
      <c r="A1881" t="s">
        <v>5075</v>
      </c>
      <c r="C1881" t="s">
        <v>4113</v>
      </c>
      <c r="D1881" t="s">
        <v>4994</v>
      </c>
      <c r="E1881" t="s">
        <v>119</v>
      </c>
      <c r="F1881" s="104">
        <v>1</v>
      </c>
      <c r="G1881" s="104">
        <v>1</v>
      </c>
      <c r="H1881" s="104">
        <v>1</v>
      </c>
    </row>
    <row r="1882" spans="1:8">
      <c r="A1882" t="s">
        <v>5075</v>
      </c>
      <c r="C1882" t="s">
        <v>4333</v>
      </c>
      <c r="D1882" t="s">
        <v>4995</v>
      </c>
      <c r="E1882" t="s">
        <v>119</v>
      </c>
      <c r="F1882" s="104">
        <v>1</v>
      </c>
      <c r="G1882" s="104">
        <v>1</v>
      </c>
      <c r="H1882" s="104">
        <v>1</v>
      </c>
    </row>
    <row r="1883" spans="1:8">
      <c r="A1883" t="s">
        <v>5075</v>
      </c>
      <c r="C1883" t="s">
        <v>4095</v>
      </c>
      <c r="D1883" t="s">
        <v>4996</v>
      </c>
      <c r="E1883" t="s">
        <v>119</v>
      </c>
      <c r="F1883" s="104">
        <v>1</v>
      </c>
      <c r="G1883" s="104">
        <v>1</v>
      </c>
      <c r="H1883"/>
    </row>
    <row r="1884" spans="1:8">
      <c r="A1884" t="s">
        <v>5075</v>
      </c>
      <c r="B1884" t="s">
        <v>4304</v>
      </c>
      <c r="C1884" t="s">
        <v>4106</v>
      </c>
      <c r="D1884" t="s">
        <v>4999</v>
      </c>
      <c r="E1884" t="s">
        <v>119</v>
      </c>
      <c r="F1884" s="104">
        <v>1</v>
      </c>
      <c r="G1884" s="104">
        <v>1</v>
      </c>
      <c r="H1884" s="104">
        <v>1</v>
      </c>
    </row>
    <row r="1885" spans="1:8">
      <c r="A1885" t="s">
        <v>5075</v>
      </c>
      <c r="B1885" t="s">
        <v>4304</v>
      </c>
      <c r="C1885" t="s">
        <v>4082</v>
      </c>
      <c r="D1885" t="s">
        <v>5000</v>
      </c>
      <c r="E1885" t="s">
        <v>119</v>
      </c>
      <c r="F1885" s="104">
        <v>1</v>
      </c>
      <c r="G1885" s="104">
        <v>1</v>
      </c>
      <c r="H1885" s="104">
        <v>1</v>
      </c>
    </row>
    <row r="1886" spans="1:8">
      <c r="A1886" t="s">
        <v>5075</v>
      </c>
      <c r="B1886" t="s">
        <v>4304</v>
      </c>
      <c r="C1886" t="s">
        <v>4428</v>
      </c>
      <c r="D1886" t="s">
        <v>5001</v>
      </c>
      <c r="E1886" t="s">
        <v>119</v>
      </c>
      <c r="F1886" s="104">
        <v>1</v>
      </c>
      <c r="G1886" s="104">
        <v>1</v>
      </c>
      <c r="H1886"/>
    </row>
    <row r="1887" spans="1:8">
      <c r="A1887" t="s">
        <v>5075</v>
      </c>
      <c r="B1887" t="s">
        <v>4304</v>
      </c>
      <c r="C1887" t="s">
        <v>4387</v>
      </c>
      <c r="D1887" t="s">
        <v>5002</v>
      </c>
      <c r="E1887" t="s">
        <v>119</v>
      </c>
      <c r="F1887" s="104">
        <v>1</v>
      </c>
      <c r="G1887" s="104">
        <v>1</v>
      </c>
      <c r="H1887"/>
    </row>
    <row r="1888" spans="1:8">
      <c r="A1888" t="s">
        <v>5075</v>
      </c>
      <c r="B1888" t="s">
        <v>4304</v>
      </c>
      <c r="C1888" t="s">
        <v>4338</v>
      </c>
      <c r="D1888" t="s">
        <v>5003</v>
      </c>
      <c r="E1888" t="s">
        <v>119</v>
      </c>
      <c r="F1888" s="104">
        <v>1</v>
      </c>
      <c r="G1888" s="104">
        <v>1</v>
      </c>
      <c r="H1888" s="104">
        <v>1</v>
      </c>
    </row>
    <row r="1889" spans="1:8">
      <c r="A1889" t="s">
        <v>5075</v>
      </c>
      <c r="B1889" t="s">
        <v>4304</v>
      </c>
      <c r="C1889" t="s">
        <v>4113</v>
      </c>
      <c r="D1889" t="s">
        <v>5004</v>
      </c>
      <c r="E1889" t="s">
        <v>119</v>
      </c>
      <c r="F1889" s="104">
        <v>1</v>
      </c>
      <c r="G1889" s="104">
        <v>1</v>
      </c>
      <c r="H1889" s="104">
        <v>1</v>
      </c>
    </row>
    <row r="1890" spans="1:8">
      <c r="A1890" t="s">
        <v>5075</v>
      </c>
      <c r="B1890" t="s">
        <v>4304</v>
      </c>
      <c r="C1890" t="s">
        <v>4312</v>
      </c>
      <c r="D1890" t="s">
        <v>5005</v>
      </c>
      <c r="E1890" t="s">
        <v>119</v>
      </c>
      <c r="F1890" s="104">
        <v>1</v>
      </c>
      <c r="G1890" s="104">
        <v>1</v>
      </c>
      <c r="H1890" s="104">
        <v>1</v>
      </c>
    </row>
    <row r="1891" spans="1:8">
      <c r="A1891" t="s">
        <v>5075</v>
      </c>
      <c r="B1891" t="s">
        <v>4304</v>
      </c>
      <c r="C1891" t="s">
        <v>4361</v>
      </c>
      <c r="D1891" t="s">
        <v>5006</v>
      </c>
      <c r="E1891" t="s">
        <v>119</v>
      </c>
      <c r="F1891" s="104">
        <v>1</v>
      </c>
      <c r="G1891" s="104">
        <v>1</v>
      </c>
      <c r="H1891"/>
    </row>
    <row r="1892" spans="1:8">
      <c r="A1892" t="s">
        <v>5075</v>
      </c>
      <c r="B1892" t="s">
        <v>4304</v>
      </c>
      <c r="C1892" t="s">
        <v>4459</v>
      </c>
      <c r="D1892" t="s">
        <v>5007</v>
      </c>
      <c r="E1892" t="s">
        <v>119</v>
      </c>
      <c r="F1892" s="104">
        <v>1</v>
      </c>
      <c r="G1892" s="104">
        <v>1</v>
      </c>
      <c r="H1892" s="104">
        <v>1</v>
      </c>
    </row>
    <row r="1893" spans="1:8">
      <c r="A1893" t="s">
        <v>5075</v>
      </c>
      <c r="B1893" t="s">
        <v>4304</v>
      </c>
      <c r="C1893" t="s">
        <v>4095</v>
      </c>
      <c r="D1893" t="s">
        <v>5008</v>
      </c>
      <c r="E1893" t="s">
        <v>119</v>
      </c>
      <c r="F1893" s="104">
        <v>1</v>
      </c>
      <c r="G1893" s="104">
        <v>1</v>
      </c>
      <c r="H1893" s="104">
        <v>1</v>
      </c>
    </row>
    <row r="1894" spans="1:8">
      <c r="A1894" t="s">
        <v>5075</v>
      </c>
      <c r="B1894" t="s">
        <v>4304</v>
      </c>
      <c r="C1894" t="s">
        <v>4317</v>
      </c>
      <c r="D1894" t="s">
        <v>5009</v>
      </c>
      <c r="E1894" t="s">
        <v>119</v>
      </c>
      <c r="F1894" s="104">
        <v>1</v>
      </c>
      <c r="G1894" s="104">
        <v>1</v>
      </c>
      <c r="H1894"/>
    </row>
    <row r="1895" spans="1:8">
      <c r="A1895" t="s">
        <v>5077</v>
      </c>
      <c r="B1895" t="s">
        <v>4523</v>
      </c>
      <c r="C1895" t="s">
        <v>5059</v>
      </c>
      <c r="D1895" t="s">
        <v>5011</v>
      </c>
      <c r="E1895" t="s">
        <v>119</v>
      </c>
      <c r="F1895" s="104">
        <v>0.91</v>
      </c>
      <c r="G1895" s="104">
        <v>0.91</v>
      </c>
      <c r="H1895" s="104">
        <v>0.77</v>
      </c>
    </row>
    <row r="1896" spans="1:8">
      <c r="A1896" t="s">
        <v>5077</v>
      </c>
      <c r="B1896" t="s">
        <v>4523</v>
      </c>
      <c r="C1896" t="s">
        <v>4418</v>
      </c>
      <c r="D1896" t="s">
        <v>5010</v>
      </c>
      <c r="E1896" t="s">
        <v>119</v>
      </c>
      <c r="F1896" s="104">
        <v>0.77</v>
      </c>
      <c r="G1896" s="104">
        <v>0.77</v>
      </c>
      <c r="H1896" s="104">
        <v>0.77</v>
      </c>
    </row>
    <row r="1897" spans="1:8">
      <c r="A1897" t="s">
        <v>5077</v>
      </c>
      <c r="B1897" t="s">
        <v>4523</v>
      </c>
      <c r="C1897" t="s">
        <v>4771</v>
      </c>
      <c r="D1897" t="s">
        <v>5012</v>
      </c>
      <c r="E1897" t="s">
        <v>119</v>
      </c>
      <c r="F1897"/>
      <c r="G1897"/>
      <c r="H1897"/>
    </row>
    <row r="1898" spans="1:8">
      <c r="A1898" t="s">
        <v>5077</v>
      </c>
      <c r="B1898" t="s">
        <v>4523</v>
      </c>
      <c r="C1898" t="s">
        <v>4696</v>
      </c>
      <c r="D1898" t="s">
        <v>5015</v>
      </c>
      <c r="E1898" t="s">
        <v>119</v>
      </c>
      <c r="F1898" s="104">
        <v>0.77</v>
      </c>
      <c r="G1898" s="104">
        <v>0.77</v>
      </c>
      <c r="H1898" s="104">
        <v>0.85</v>
      </c>
    </row>
    <row r="1899" spans="1:8">
      <c r="A1899" t="s">
        <v>5077</v>
      </c>
      <c r="B1899" t="s">
        <v>4523</v>
      </c>
      <c r="C1899" t="s">
        <v>4766</v>
      </c>
      <c r="D1899" t="s">
        <v>5016</v>
      </c>
      <c r="E1899" t="s">
        <v>119</v>
      </c>
      <c r="F1899" s="104">
        <v>0.85</v>
      </c>
      <c r="G1899" s="104">
        <v>0.85</v>
      </c>
      <c r="H1899" s="104">
        <v>0.77</v>
      </c>
    </row>
    <row r="1900" spans="1:8">
      <c r="A1900" t="s">
        <v>5077</v>
      </c>
      <c r="B1900" t="s">
        <v>4523</v>
      </c>
      <c r="C1900" t="s">
        <v>4712</v>
      </c>
      <c r="D1900" t="s">
        <v>5017</v>
      </c>
      <c r="E1900" t="s">
        <v>119</v>
      </c>
      <c r="F1900" s="104">
        <v>0.77</v>
      </c>
      <c r="G1900" s="104">
        <v>0.77</v>
      </c>
      <c r="H1900" s="104">
        <v>0.77</v>
      </c>
    </row>
    <row r="1901" spans="1:8">
      <c r="A1901" t="s">
        <v>5077</v>
      </c>
      <c r="B1901" t="s">
        <v>4523</v>
      </c>
      <c r="C1901" t="s">
        <v>5061</v>
      </c>
      <c r="D1901" t="s">
        <v>5018</v>
      </c>
      <c r="E1901" t="s">
        <v>119</v>
      </c>
      <c r="F1901" s="104">
        <v>0.77</v>
      </c>
      <c r="G1901" s="104">
        <v>0.77</v>
      </c>
      <c r="H1901" s="104">
        <v>0.91</v>
      </c>
    </row>
    <row r="1902" spans="1:8">
      <c r="A1902" t="s">
        <v>5077</v>
      </c>
      <c r="B1902" t="s">
        <v>4529</v>
      </c>
      <c r="C1902" t="s">
        <v>4082</v>
      </c>
      <c r="D1902" t="s">
        <v>5013</v>
      </c>
      <c r="E1902" t="s">
        <v>119</v>
      </c>
      <c r="F1902"/>
      <c r="G1902"/>
      <c r="H1902"/>
    </row>
    <row r="1903" spans="1:8">
      <c r="A1903" t="s">
        <v>5077</v>
      </c>
      <c r="B1903" t="s">
        <v>4580</v>
      </c>
      <c r="C1903" t="s">
        <v>4622</v>
      </c>
      <c r="D1903" t="s">
        <v>5019</v>
      </c>
      <c r="E1903" t="s">
        <v>119</v>
      </c>
      <c r="F1903" s="104">
        <v>0.91</v>
      </c>
      <c r="G1903" s="104">
        <v>0.91</v>
      </c>
      <c r="H1903" s="104">
        <v>0.91</v>
      </c>
    </row>
    <row r="1904" spans="1:8">
      <c r="A1904" t="s">
        <v>5077</v>
      </c>
      <c r="B1904" t="s">
        <v>4580</v>
      </c>
      <c r="C1904" t="s">
        <v>4589</v>
      </c>
      <c r="D1904" t="s">
        <v>5020</v>
      </c>
      <c r="E1904" t="s">
        <v>119</v>
      </c>
      <c r="F1904" s="104">
        <v>0.91</v>
      </c>
      <c r="G1904" s="104">
        <v>0.91</v>
      </c>
      <c r="H1904" s="104">
        <v>0.91</v>
      </c>
    </row>
    <row r="1905" spans="1:8">
      <c r="A1905" t="s">
        <v>5077</v>
      </c>
      <c r="B1905" t="s">
        <v>4580</v>
      </c>
      <c r="C1905" t="s">
        <v>4082</v>
      </c>
      <c r="D1905" t="s">
        <v>5021</v>
      </c>
      <c r="E1905" t="s">
        <v>119</v>
      </c>
      <c r="F1905" s="104">
        <v>0.91</v>
      </c>
      <c r="G1905" s="104">
        <v>0.91</v>
      </c>
      <c r="H1905" s="104">
        <v>0.91</v>
      </c>
    </row>
    <row r="1906" spans="1:8">
      <c r="A1906" t="s">
        <v>5077</v>
      </c>
      <c r="B1906" t="s">
        <v>4580</v>
      </c>
      <c r="C1906" t="s">
        <v>4595</v>
      </c>
      <c r="D1906" t="s">
        <v>5022</v>
      </c>
      <c r="E1906" t="s">
        <v>119</v>
      </c>
      <c r="F1906" s="104">
        <v>0.91</v>
      </c>
      <c r="G1906" s="104">
        <v>0.91</v>
      </c>
      <c r="H1906" s="104">
        <v>0.91</v>
      </c>
    </row>
    <row r="1907" spans="1:8">
      <c r="A1907" t="s">
        <v>5077</v>
      </c>
      <c r="B1907" t="s">
        <v>4580</v>
      </c>
      <c r="C1907" t="s">
        <v>4615</v>
      </c>
      <c r="D1907" t="s">
        <v>5023</v>
      </c>
      <c r="E1907" t="s">
        <v>119</v>
      </c>
      <c r="F1907" s="104">
        <v>0.91</v>
      </c>
      <c r="G1907" s="104">
        <v>0.91</v>
      </c>
      <c r="H1907" s="104">
        <v>0.91</v>
      </c>
    </row>
    <row r="1908" spans="1:8">
      <c r="A1908" t="s">
        <v>5077</v>
      </c>
      <c r="B1908" t="s">
        <v>4580</v>
      </c>
      <c r="C1908" t="s">
        <v>4606</v>
      </c>
      <c r="D1908" t="s">
        <v>5024</v>
      </c>
      <c r="E1908" t="s">
        <v>119</v>
      </c>
      <c r="F1908" s="104">
        <v>0.91</v>
      </c>
      <c r="G1908" s="104">
        <v>0.91</v>
      </c>
      <c r="H1908" s="104">
        <v>0.91</v>
      </c>
    </row>
    <row r="1909" spans="1:8">
      <c r="A1909" t="s">
        <v>5077</v>
      </c>
      <c r="B1909" t="s">
        <v>4663</v>
      </c>
      <c r="C1909" t="s">
        <v>4082</v>
      </c>
      <c r="D1909" t="s">
        <v>5014</v>
      </c>
      <c r="E1909" t="s">
        <v>119</v>
      </c>
      <c r="F1909"/>
      <c r="G1909"/>
      <c r="H1909"/>
    </row>
    <row r="1910" spans="1:8">
      <c r="A1910" t="s">
        <v>5077</v>
      </c>
      <c r="B1910" t="s">
        <v>4570</v>
      </c>
      <c r="C1910" t="s">
        <v>5059</v>
      </c>
      <c r="D1910" t="s">
        <v>5025</v>
      </c>
      <c r="E1910" t="s">
        <v>119</v>
      </c>
      <c r="F1910" s="104">
        <v>0.91</v>
      </c>
      <c r="G1910" s="104">
        <v>0.91</v>
      </c>
      <c r="H1910" s="104">
        <v>0.83</v>
      </c>
    </row>
    <row r="1911" spans="1:8">
      <c r="A1911" t="s">
        <v>5077</v>
      </c>
      <c r="B1911" t="s">
        <v>4570</v>
      </c>
      <c r="C1911" t="s">
        <v>4082</v>
      </c>
      <c r="D1911" t="s">
        <v>5026</v>
      </c>
      <c r="E1911" t="s">
        <v>119</v>
      </c>
      <c r="F1911" s="104">
        <v>0.83</v>
      </c>
      <c r="G1911" s="104">
        <v>0.83</v>
      </c>
      <c r="H1911"/>
    </row>
    <row r="1912" spans="1:8">
      <c r="A1912" t="s">
        <v>5077</v>
      </c>
      <c r="B1912" t="s">
        <v>4570</v>
      </c>
      <c r="C1912" t="s">
        <v>4930</v>
      </c>
      <c r="D1912" t="s">
        <v>5027</v>
      </c>
      <c r="E1912" t="s">
        <v>119</v>
      </c>
      <c r="F1912"/>
      <c r="G1912"/>
      <c r="H1912"/>
    </row>
    <row r="1913" spans="1:8">
      <c r="A1913" t="s">
        <v>5077</v>
      </c>
      <c r="B1913" t="s">
        <v>4570</v>
      </c>
      <c r="C1913" t="s">
        <v>4754</v>
      </c>
      <c r="D1913" t="s">
        <v>5028</v>
      </c>
      <c r="E1913" t="s">
        <v>119</v>
      </c>
      <c r="F1913"/>
      <c r="G1913"/>
      <c r="H1913"/>
    </row>
    <row r="1914" spans="1:8">
      <c r="A1914" t="s">
        <v>5077</v>
      </c>
      <c r="B1914" t="s">
        <v>4570</v>
      </c>
      <c r="C1914" t="s">
        <v>4883</v>
      </c>
      <c r="D1914" t="s">
        <v>5029</v>
      </c>
      <c r="E1914" t="s">
        <v>119</v>
      </c>
      <c r="F1914"/>
      <c r="G1914"/>
      <c r="H1914"/>
    </row>
    <row r="1915" spans="1:8">
      <c r="A1915" t="s">
        <v>5077</v>
      </c>
      <c r="B1915" t="s">
        <v>4570</v>
      </c>
      <c r="C1915" t="s">
        <v>4920</v>
      </c>
      <c r="D1915" t="s">
        <v>5030</v>
      </c>
      <c r="E1915" t="s">
        <v>119</v>
      </c>
      <c r="F1915"/>
      <c r="G1915"/>
      <c r="H1915"/>
    </row>
    <row r="1916" spans="1:8">
      <c r="A1916" t="s">
        <v>5077</v>
      </c>
      <c r="B1916" t="s">
        <v>4570</v>
      </c>
      <c r="C1916" t="s">
        <v>4937</v>
      </c>
      <c r="D1916" t="s">
        <v>5031</v>
      </c>
      <c r="E1916" t="s">
        <v>119</v>
      </c>
      <c r="F1916"/>
      <c r="G1916"/>
      <c r="H1916"/>
    </row>
    <row r="1917" spans="1:8">
      <c r="A1917" t="s">
        <v>5077</v>
      </c>
      <c r="B1917" t="s">
        <v>4717</v>
      </c>
      <c r="C1917" t="s">
        <v>5059</v>
      </c>
      <c r="D1917" t="s">
        <v>5032</v>
      </c>
      <c r="E1917" t="s">
        <v>119</v>
      </c>
      <c r="F1917" s="104">
        <v>0.77</v>
      </c>
      <c r="G1917" s="104">
        <v>0.77</v>
      </c>
      <c r="H1917" s="104">
        <v>0.77</v>
      </c>
    </row>
    <row r="1918" spans="1:8">
      <c r="A1918" t="s">
        <v>5077</v>
      </c>
      <c r="B1918" t="s">
        <v>4556</v>
      </c>
      <c r="C1918" t="s">
        <v>5059</v>
      </c>
      <c r="D1918" t="s">
        <v>5033</v>
      </c>
      <c r="E1918" t="s">
        <v>119</v>
      </c>
      <c r="F1918" s="104">
        <v>0.77</v>
      </c>
      <c r="G1918" s="104">
        <v>0.77</v>
      </c>
      <c r="H1918" s="104">
        <v>0.91</v>
      </c>
    </row>
    <row r="1919" spans="1:8">
      <c r="A1919" t="s">
        <v>5077</v>
      </c>
      <c r="B1919" t="s">
        <v>4089</v>
      </c>
      <c r="C1919" t="s">
        <v>4082</v>
      </c>
      <c r="D1919" t="s">
        <v>5034</v>
      </c>
      <c r="E1919" t="s">
        <v>119</v>
      </c>
      <c r="F1919" s="104">
        <v>0.91</v>
      </c>
      <c r="G1919" s="104">
        <v>0.91</v>
      </c>
      <c r="H1919"/>
    </row>
    <row r="1920" spans="1:8">
      <c r="A1920" t="s">
        <v>5077</v>
      </c>
      <c r="B1920" t="s">
        <v>4089</v>
      </c>
      <c r="C1920" t="s">
        <v>4549</v>
      </c>
      <c r="D1920" t="s">
        <v>5035</v>
      </c>
      <c r="E1920" t="s">
        <v>119</v>
      </c>
      <c r="F1920" s="104">
        <v>0.91</v>
      </c>
      <c r="G1920" s="104">
        <v>0.91</v>
      </c>
      <c r="H1920"/>
    </row>
    <row r="1921" spans="1:8">
      <c r="A1921" t="s">
        <v>5077</v>
      </c>
      <c r="B1921" t="s">
        <v>4089</v>
      </c>
      <c r="C1921" t="s">
        <v>4898</v>
      </c>
      <c r="D1921" t="s">
        <v>5036</v>
      </c>
      <c r="E1921" t="s">
        <v>119</v>
      </c>
      <c r="F1921"/>
      <c r="G1921"/>
      <c r="H1921"/>
    </row>
    <row r="1922" spans="1:8">
      <c r="A1922" t="s">
        <v>5077</v>
      </c>
      <c r="B1922" t="s">
        <v>4089</v>
      </c>
      <c r="C1922" t="s">
        <v>4095</v>
      </c>
      <c r="D1922" t="s">
        <v>5037</v>
      </c>
      <c r="E1922" t="s">
        <v>119</v>
      </c>
      <c r="F1922"/>
      <c r="G1922"/>
      <c r="H1922"/>
    </row>
    <row r="1923" spans="1:8">
      <c r="A1923" t="s">
        <v>5077</v>
      </c>
      <c r="B1923" t="s">
        <v>4562</v>
      </c>
      <c r="C1923" t="s">
        <v>4561</v>
      </c>
      <c r="D1923" t="s">
        <v>5038</v>
      </c>
      <c r="E1923" t="s">
        <v>119</v>
      </c>
      <c r="F1923" s="104">
        <v>0.4</v>
      </c>
      <c r="G1923" s="104">
        <v>0.4</v>
      </c>
      <c r="H1923" s="104">
        <v>0.77</v>
      </c>
    </row>
    <row r="1924" spans="1:8">
      <c r="A1924" t="s">
        <v>5077</v>
      </c>
      <c r="B1924" t="s">
        <v>4562</v>
      </c>
      <c r="C1924" t="s">
        <v>4817</v>
      </c>
      <c r="D1924" t="s">
        <v>5039</v>
      </c>
      <c r="E1924" t="s">
        <v>119</v>
      </c>
      <c r="F1924" s="104">
        <v>0.77</v>
      </c>
      <c r="G1924" s="104">
        <v>0.77</v>
      </c>
      <c r="H1924"/>
    </row>
    <row r="1925" spans="1:8">
      <c r="A1925" t="s">
        <v>5077</v>
      </c>
      <c r="B1925" t="s">
        <v>4562</v>
      </c>
      <c r="C1925" t="s">
        <v>4791</v>
      </c>
      <c r="D1925" t="s">
        <v>5040</v>
      </c>
      <c r="E1925" t="s">
        <v>119</v>
      </c>
      <c r="F1925"/>
      <c r="G1925"/>
      <c r="H1925"/>
    </row>
    <row r="1926" spans="1:8">
      <c r="A1926" t="s">
        <v>5075</v>
      </c>
      <c r="C1926" t="s">
        <v>4418</v>
      </c>
      <c r="D1926" t="s">
        <v>4989</v>
      </c>
      <c r="E1926" t="s">
        <v>110</v>
      </c>
      <c r="F1926"/>
      <c r="G1926"/>
      <c r="H1926"/>
    </row>
    <row r="1927" spans="1:8">
      <c r="A1927" t="s">
        <v>5075</v>
      </c>
      <c r="C1927" t="s">
        <v>4106</v>
      </c>
      <c r="D1927" t="s">
        <v>4990</v>
      </c>
      <c r="E1927" t="s">
        <v>110</v>
      </c>
      <c r="F1927" s="104">
        <v>1</v>
      </c>
      <c r="G1927" s="104">
        <v>1</v>
      </c>
      <c r="H1927" s="104">
        <v>1</v>
      </c>
    </row>
    <row r="1928" spans="1:8">
      <c r="A1928" t="s">
        <v>5075</v>
      </c>
      <c r="C1928" t="s">
        <v>4082</v>
      </c>
      <c r="D1928" t="s">
        <v>4991</v>
      </c>
      <c r="E1928" t="s">
        <v>110</v>
      </c>
      <c r="F1928" s="104">
        <v>1</v>
      </c>
      <c r="G1928" s="104">
        <v>1</v>
      </c>
      <c r="H1928" s="104">
        <v>1</v>
      </c>
    </row>
    <row r="1929" spans="1:8">
      <c r="A1929" t="s">
        <v>5075</v>
      </c>
      <c r="B1929" t="s">
        <v>4078</v>
      </c>
      <c r="C1929" t="s">
        <v>5057</v>
      </c>
      <c r="D1929" t="s">
        <v>4997</v>
      </c>
      <c r="E1929" t="s">
        <v>110</v>
      </c>
      <c r="F1929" s="104">
        <v>1</v>
      </c>
      <c r="G1929" s="104">
        <v>1</v>
      </c>
      <c r="H1929" s="104">
        <v>1</v>
      </c>
    </row>
    <row r="1930" spans="1:8">
      <c r="A1930" t="s">
        <v>5075</v>
      </c>
      <c r="B1930" t="s">
        <v>4078</v>
      </c>
      <c r="C1930" t="s">
        <v>4497</v>
      </c>
      <c r="D1930" t="s">
        <v>4998</v>
      </c>
      <c r="E1930" t="s">
        <v>110</v>
      </c>
      <c r="F1930" s="104">
        <v>1</v>
      </c>
      <c r="G1930" s="104">
        <v>1</v>
      </c>
      <c r="H1930" s="104">
        <v>1</v>
      </c>
    </row>
    <row r="1931" spans="1:8">
      <c r="A1931" t="s">
        <v>5075</v>
      </c>
      <c r="C1931" t="s">
        <v>4267</v>
      </c>
      <c r="D1931" t="s">
        <v>4992</v>
      </c>
      <c r="E1931" t="s">
        <v>110</v>
      </c>
      <c r="F1931" s="104">
        <v>1</v>
      </c>
      <c r="G1931" s="104">
        <v>1</v>
      </c>
      <c r="H1931"/>
    </row>
    <row r="1932" spans="1:8">
      <c r="A1932" t="s">
        <v>5075</v>
      </c>
      <c r="C1932" t="s">
        <v>5058</v>
      </c>
      <c r="D1932" t="s">
        <v>5076</v>
      </c>
      <c r="E1932" t="s">
        <v>110</v>
      </c>
      <c r="F1932"/>
      <c r="G1932"/>
      <c r="H1932"/>
    </row>
    <row r="1933" spans="1:8">
      <c r="A1933" t="s">
        <v>5075</v>
      </c>
      <c r="C1933" t="s">
        <v>4113</v>
      </c>
      <c r="D1933" t="s">
        <v>4994</v>
      </c>
      <c r="E1933" t="s">
        <v>110</v>
      </c>
      <c r="F1933" s="104">
        <v>1</v>
      </c>
      <c r="G1933" s="104">
        <v>1</v>
      </c>
      <c r="H1933" s="104">
        <v>1</v>
      </c>
    </row>
    <row r="1934" spans="1:8">
      <c r="A1934" t="s">
        <v>5075</v>
      </c>
      <c r="C1934" t="s">
        <v>4333</v>
      </c>
      <c r="D1934" t="s">
        <v>4995</v>
      </c>
      <c r="E1934" t="s">
        <v>110</v>
      </c>
      <c r="F1934" s="104">
        <v>1</v>
      </c>
      <c r="G1934" s="104">
        <v>1</v>
      </c>
      <c r="H1934" s="104">
        <v>1</v>
      </c>
    </row>
    <row r="1935" spans="1:8">
      <c r="A1935" t="s">
        <v>5075</v>
      </c>
      <c r="C1935" t="s">
        <v>4095</v>
      </c>
      <c r="D1935" t="s">
        <v>4996</v>
      </c>
      <c r="E1935" t="s">
        <v>110</v>
      </c>
      <c r="F1935" s="104">
        <v>1</v>
      </c>
      <c r="G1935" s="104">
        <v>1</v>
      </c>
      <c r="H1935"/>
    </row>
    <row r="1936" spans="1:8">
      <c r="A1936" t="s">
        <v>5075</v>
      </c>
      <c r="B1936" t="s">
        <v>4304</v>
      </c>
      <c r="C1936" t="s">
        <v>4106</v>
      </c>
      <c r="D1936" t="s">
        <v>4999</v>
      </c>
      <c r="E1936" t="s">
        <v>110</v>
      </c>
      <c r="F1936" s="104">
        <v>1</v>
      </c>
      <c r="G1936" s="104">
        <v>1</v>
      </c>
      <c r="H1936" s="104">
        <v>1</v>
      </c>
    </row>
    <row r="1937" spans="1:8">
      <c r="A1937" t="s">
        <v>5075</v>
      </c>
      <c r="B1937" t="s">
        <v>4304</v>
      </c>
      <c r="C1937" t="s">
        <v>4082</v>
      </c>
      <c r="D1937" t="s">
        <v>5000</v>
      </c>
      <c r="E1937" t="s">
        <v>110</v>
      </c>
      <c r="F1937" s="104">
        <v>1</v>
      </c>
      <c r="G1937" s="104">
        <v>1</v>
      </c>
      <c r="H1937" s="104">
        <v>1</v>
      </c>
    </row>
    <row r="1938" spans="1:8">
      <c r="A1938" t="s">
        <v>5075</v>
      </c>
      <c r="B1938" t="s">
        <v>4304</v>
      </c>
      <c r="C1938" t="s">
        <v>4428</v>
      </c>
      <c r="D1938" t="s">
        <v>5001</v>
      </c>
      <c r="E1938" t="s">
        <v>110</v>
      </c>
      <c r="F1938" s="104">
        <v>1</v>
      </c>
      <c r="G1938" s="104">
        <v>1</v>
      </c>
      <c r="H1938"/>
    </row>
    <row r="1939" spans="1:8">
      <c r="A1939" t="s">
        <v>5075</v>
      </c>
      <c r="B1939" t="s">
        <v>4304</v>
      </c>
      <c r="C1939" t="s">
        <v>4387</v>
      </c>
      <c r="D1939" t="s">
        <v>5002</v>
      </c>
      <c r="E1939" t="s">
        <v>110</v>
      </c>
      <c r="F1939" s="104">
        <v>1</v>
      </c>
      <c r="G1939" s="104">
        <v>1</v>
      </c>
      <c r="H1939"/>
    </row>
    <row r="1940" spans="1:8">
      <c r="A1940" t="s">
        <v>5075</v>
      </c>
      <c r="B1940" t="s">
        <v>4304</v>
      </c>
      <c r="C1940" t="s">
        <v>4338</v>
      </c>
      <c r="D1940" t="s">
        <v>5003</v>
      </c>
      <c r="E1940" t="s">
        <v>110</v>
      </c>
      <c r="F1940" s="104">
        <v>1</v>
      </c>
      <c r="G1940" s="104">
        <v>1</v>
      </c>
      <c r="H1940" s="104">
        <v>1</v>
      </c>
    </row>
    <row r="1941" spans="1:8">
      <c r="A1941" t="s">
        <v>5075</v>
      </c>
      <c r="B1941" t="s">
        <v>4304</v>
      </c>
      <c r="C1941" t="s">
        <v>4113</v>
      </c>
      <c r="D1941" t="s">
        <v>5004</v>
      </c>
      <c r="E1941" t="s">
        <v>110</v>
      </c>
      <c r="F1941" s="104">
        <v>1</v>
      </c>
      <c r="G1941" s="104">
        <v>1</v>
      </c>
      <c r="H1941" s="104">
        <v>1</v>
      </c>
    </row>
    <row r="1942" spans="1:8">
      <c r="A1942" t="s">
        <v>5075</v>
      </c>
      <c r="B1942" t="s">
        <v>4304</v>
      </c>
      <c r="C1942" t="s">
        <v>4312</v>
      </c>
      <c r="D1942" t="s">
        <v>5005</v>
      </c>
      <c r="E1942" t="s">
        <v>110</v>
      </c>
      <c r="F1942" s="104">
        <v>1</v>
      </c>
      <c r="G1942" s="104">
        <v>1</v>
      </c>
      <c r="H1942" s="104">
        <v>1</v>
      </c>
    </row>
    <row r="1943" spans="1:8">
      <c r="A1943" t="s">
        <v>5075</v>
      </c>
      <c r="B1943" t="s">
        <v>4304</v>
      </c>
      <c r="C1943" t="s">
        <v>4361</v>
      </c>
      <c r="D1943" t="s">
        <v>5006</v>
      </c>
      <c r="E1943" t="s">
        <v>110</v>
      </c>
      <c r="F1943" s="104">
        <v>1</v>
      </c>
      <c r="G1943" s="104">
        <v>1</v>
      </c>
      <c r="H1943"/>
    </row>
    <row r="1944" spans="1:8">
      <c r="A1944" t="s">
        <v>5075</v>
      </c>
      <c r="B1944" t="s">
        <v>4304</v>
      </c>
      <c r="C1944" t="s">
        <v>4459</v>
      </c>
      <c r="D1944" t="s">
        <v>5007</v>
      </c>
      <c r="E1944" t="s">
        <v>110</v>
      </c>
      <c r="F1944" s="104">
        <v>1</v>
      </c>
      <c r="G1944" s="104">
        <v>1</v>
      </c>
      <c r="H1944" s="104">
        <v>1</v>
      </c>
    </row>
    <row r="1945" spans="1:8">
      <c r="A1945" t="s">
        <v>5075</v>
      </c>
      <c r="B1945" t="s">
        <v>4304</v>
      </c>
      <c r="C1945" t="s">
        <v>4095</v>
      </c>
      <c r="D1945" t="s">
        <v>5008</v>
      </c>
      <c r="E1945" t="s">
        <v>110</v>
      </c>
      <c r="F1945" s="104">
        <v>1</v>
      </c>
      <c r="G1945" s="104">
        <v>1</v>
      </c>
      <c r="H1945" s="104">
        <v>1</v>
      </c>
    </row>
    <row r="1946" spans="1:8">
      <c r="A1946" t="s">
        <v>5075</v>
      </c>
      <c r="B1946" t="s">
        <v>4304</v>
      </c>
      <c r="C1946" t="s">
        <v>4317</v>
      </c>
      <c r="D1946" t="s">
        <v>5009</v>
      </c>
      <c r="E1946" t="s">
        <v>110</v>
      </c>
      <c r="F1946" s="104">
        <v>1</v>
      </c>
      <c r="G1946" s="104">
        <v>1</v>
      </c>
      <c r="H1946"/>
    </row>
    <row r="1947" spans="1:8">
      <c r="A1947" t="s">
        <v>5077</v>
      </c>
      <c r="B1947" t="s">
        <v>4523</v>
      </c>
      <c r="C1947" t="s">
        <v>5059</v>
      </c>
      <c r="D1947" t="s">
        <v>5011</v>
      </c>
      <c r="E1947" t="s">
        <v>110</v>
      </c>
      <c r="F1947" s="104">
        <v>0.91</v>
      </c>
      <c r="G1947" s="104">
        <v>0.91</v>
      </c>
      <c r="H1947" s="104">
        <v>0.77</v>
      </c>
    </row>
    <row r="1948" spans="1:8">
      <c r="A1948" t="s">
        <v>5077</v>
      </c>
      <c r="B1948" t="s">
        <v>4523</v>
      </c>
      <c r="C1948" t="s">
        <v>4418</v>
      </c>
      <c r="D1948" t="s">
        <v>5010</v>
      </c>
      <c r="E1948" t="s">
        <v>110</v>
      </c>
      <c r="F1948" s="104">
        <v>0.77</v>
      </c>
      <c r="G1948" s="104">
        <v>0.77</v>
      </c>
      <c r="H1948" s="104">
        <v>0.77</v>
      </c>
    </row>
    <row r="1949" spans="1:8">
      <c r="A1949" t="s">
        <v>5077</v>
      </c>
      <c r="B1949" t="s">
        <v>4523</v>
      </c>
      <c r="C1949" t="s">
        <v>4771</v>
      </c>
      <c r="D1949" t="s">
        <v>5012</v>
      </c>
      <c r="E1949" t="s">
        <v>110</v>
      </c>
      <c r="F1949"/>
      <c r="G1949"/>
      <c r="H1949"/>
    </row>
    <row r="1950" spans="1:8">
      <c r="A1950" t="s">
        <v>5077</v>
      </c>
      <c r="B1950" t="s">
        <v>4523</v>
      </c>
      <c r="C1950" t="s">
        <v>4696</v>
      </c>
      <c r="D1950" t="s">
        <v>5015</v>
      </c>
      <c r="E1950" t="s">
        <v>110</v>
      </c>
      <c r="F1950" s="104">
        <v>0.77</v>
      </c>
      <c r="G1950" s="104">
        <v>0.77</v>
      </c>
      <c r="H1950" s="104">
        <v>0.85</v>
      </c>
    </row>
    <row r="1951" spans="1:8">
      <c r="A1951" t="s">
        <v>5077</v>
      </c>
      <c r="B1951" t="s">
        <v>4523</v>
      </c>
      <c r="C1951" t="s">
        <v>4766</v>
      </c>
      <c r="D1951" t="s">
        <v>5016</v>
      </c>
      <c r="E1951" t="s">
        <v>110</v>
      </c>
      <c r="F1951" s="104">
        <v>0.85</v>
      </c>
      <c r="G1951" s="104">
        <v>0.85</v>
      </c>
      <c r="H1951" s="104">
        <v>0.77</v>
      </c>
    </row>
    <row r="1952" spans="1:8">
      <c r="A1952" t="s">
        <v>5077</v>
      </c>
      <c r="B1952" t="s">
        <v>4523</v>
      </c>
      <c r="C1952" t="s">
        <v>4712</v>
      </c>
      <c r="D1952" t="s">
        <v>5017</v>
      </c>
      <c r="E1952" t="s">
        <v>110</v>
      </c>
      <c r="F1952" s="104">
        <v>0.77</v>
      </c>
      <c r="G1952" s="104">
        <v>0.77</v>
      </c>
      <c r="H1952" s="104">
        <v>0.77</v>
      </c>
    </row>
    <row r="1953" spans="1:8">
      <c r="A1953" t="s">
        <v>5077</v>
      </c>
      <c r="B1953" t="s">
        <v>4523</v>
      </c>
      <c r="C1953" t="s">
        <v>5061</v>
      </c>
      <c r="D1953" t="s">
        <v>5018</v>
      </c>
      <c r="E1953" t="s">
        <v>110</v>
      </c>
      <c r="F1953" s="104">
        <v>0.77</v>
      </c>
      <c r="G1953" s="104">
        <v>0.77</v>
      </c>
      <c r="H1953" s="104">
        <v>0.91</v>
      </c>
    </row>
    <row r="1954" spans="1:8">
      <c r="A1954" t="s">
        <v>5077</v>
      </c>
      <c r="B1954" t="s">
        <v>4529</v>
      </c>
      <c r="C1954" t="s">
        <v>4082</v>
      </c>
      <c r="D1954" t="s">
        <v>5013</v>
      </c>
      <c r="E1954" t="s">
        <v>110</v>
      </c>
      <c r="F1954"/>
      <c r="G1954"/>
      <c r="H1954"/>
    </row>
    <row r="1955" spans="1:8">
      <c r="A1955" t="s">
        <v>5077</v>
      </c>
      <c r="B1955" t="s">
        <v>4580</v>
      </c>
      <c r="C1955" t="s">
        <v>4622</v>
      </c>
      <c r="D1955" t="s">
        <v>5019</v>
      </c>
      <c r="E1955" t="s">
        <v>110</v>
      </c>
      <c r="F1955" s="104">
        <v>0.91</v>
      </c>
      <c r="G1955" s="104">
        <v>0.91</v>
      </c>
      <c r="H1955" s="104">
        <v>0.91</v>
      </c>
    </row>
    <row r="1956" spans="1:8">
      <c r="A1956" t="s">
        <v>5077</v>
      </c>
      <c r="B1956" t="s">
        <v>4580</v>
      </c>
      <c r="C1956" t="s">
        <v>4589</v>
      </c>
      <c r="D1956" t="s">
        <v>5020</v>
      </c>
      <c r="E1956" t="s">
        <v>110</v>
      </c>
      <c r="F1956" s="104">
        <v>0.91</v>
      </c>
      <c r="G1956" s="104">
        <v>0.91</v>
      </c>
      <c r="H1956" s="104">
        <v>0.91</v>
      </c>
    </row>
    <row r="1957" spans="1:8">
      <c r="A1957" t="s">
        <v>5077</v>
      </c>
      <c r="B1957" t="s">
        <v>4580</v>
      </c>
      <c r="C1957" t="s">
        <v>4082</v>
      </c>
      <c r="D1957" t="s">
        <v>5021</v>
      </c>
      <c r="E1957" t="s">
        <v>110</v>
      </c>
      <c r="F1957" s="104">
        <v>0.91</v>
      </c>
      <c r="G1957" s="104">
        <v>0.91</v>
      </c>
      <c r="H1957" s="104">
        <v>0.91</v>
      </c>
    </row>
    <row r="1958" spans="1:8">
      <c r="A1958" t="s">
        <v>5077</v>
      </c>
      <c r="B1958" t="s">
        <v>4580</v>
      </c>
      <c r="C1958" t="s">
        <v>4595</v>
      </c>
      <c r="D1958" t="s">
        <v>5022</v>
      </c>
      <c r="E1958" t="s">
        <v>110</v>
      </c>
      <c r="F1958" s="104">
        <v>0.91</v>
      </c>
      <c r="G1958" s="104">
        <v>0.91</v>
      </c>
      <c r="H1958" s="104">
        <v>0.91</v>
      </c>
    </row>
    <row r="1959" spans="1:8">
      <c r="A1959" t="s">
        <v>5077</v>
      </c>
      <c r="B1959" t="s">
        <v>4580</v>
      </c>
      <c r="C1959" t="s">
        <v>4615</v>
      </c>
      <c r="D1959" t="s">
        <v>5023</v>
      </c>
      <c r="E1959" t="s">
        <v>110</v>
      </c>
      <c r="F1959" s="104">
        <v>0.91</v>
      </c>
      <c r="G1959" s="104">
        <v>0.91</v>
      </c>
      <c r="H1959" s="104">
        <v>0.91</v>
      </c>
    </row>
    <row r="1960" spans="1:8">
      <c r="A1960" t="s">
        <v>5077</v>
      </c>
      <c r="B1960" t="s">
        <v>4580</v>
      </c>
      <c r="C1960" t="s">
        <v>4606</v>
      </c>
      <c r="D1960" t="s">
        <v>5024</v>
      </c>
      <c r="E1960" t="s">
        <v>110</v>
      </c>
      <c r="F1960" s="104">
        <v>0.91</v>
      </c>
      <c r="G1960" s="104">
        <v>0.91</v>
      </c>
      <c r="H1960" s="104">
        <v>0.91</v>
      </c>
    </row>
    <row r="1961" spans="1:8">
      <c r="A1961" t="s">
        <v>5077</v>
      </c>
      <c r="B1961" t="s">
        <v>4663</v>
      </c>
      <c r="C1961" t="s">
        <v>4082</v>
      </c>
      <c r="D1961" t="s">
        <v>5014</v>
      </c>
      <c r="E1961" t="s">
        <v>110</v>
      </c>
      <c r="F1961"/>
      <c r="G1961"/>
      <c r="H1961"/>
    </row>
    <row r="1962" spans="1:8">
      <c r="A1962" t="s">
        <v>5077</v>
      </c>
      <c r="B1962" t="s">
        <v>4570</v>
      </c>
      <c r="C1962" t="s">
        <v>5059</v>
      </c>
      <c r="D1962" t="s">
        <v>5025</v>
      </c>
      <c r="E1962" t="s">
        <v>110</v>
      </c>
      <c r="F1962" s="104">
        <v>0.91</v>
      </c>
      <c r="G1962" s="104">
        <v>0.91</v>
      </c>
      <c r="H1962" s="104">
        <v>0.83</v>
      </c>
    </row>
    <row r="1963" spans="1:8">
      <c r="A1963" t="s">
        <v>5077</v>
      </c>
      <c r="B1963" t="s">
        <v>4570</v>
      </c>
      <c r="C1963" t="s">
        <v>4082</v>
      </c>
      <c r="D1963" t="s">
        <v>5026</v>
      </c>
      <c r="E1963" t="s">
        <v>110</v>
      </c>
      <c r="F1963" s="104">
        <v>0.83</v>
      </c>
      <c r="G1963" s="104">
        <v>0.83</v>
      </c>
      <c r="H1963"/>
    </row>
    <row r="1964" spans="1:8">
      <c r="A1964" t="s">
        <v>5077</v>
      </c>
      <c r="B1964" t="s">
        <v>4570</v>
      </c>
      <c r="C1964" t="s">
        <v>4930</v>
      </c>
      <c r="D1964" t="s">
        <v>5027</v>
      </c>
      <c r="E1964" t="s">
        <v>110</v>
      </c>
      <c r="F1964"/>
      <c r="G1964"/>
      <c r="H1964"/>
    </row>
    <row r="1965" spans="1:8">
      <c r="A1965" t="s">
        <v>5077</v>
      </c>
      <c r="B1965" t="s">
        <v>4570</v>
      </c>
      <c r="C1965" t="s">
        <v>4754</v>
      </c>
      <c r="D1965" t="s">
        <v>5028</v>
      </c>
      <c r="E1965" t="s">
        <v>110</v>
      </c>
      <c r="F1965"/>
      <c r="G1965"/>
      <c r="H1965"/>
    </row>
    <row r="1966" spans="1:8">
      <c r="A1966" t="s">
        <v>5077</v>
      </c>
      <c r="B1966" t="s">
        <v>4570</v>
      </c>
      <c r="C1966" t="s">
        <v>4883</v>
      </c>
      <c r="D1966" t="s">
        <v>5029</v>
      </c>
      <c r="E1966" t="s">
        <v>110</v>
      </c>
      <c r="F1966"/>
      <c r="G1966"/>
      <c r="H1966"/>
    </row>
    <row r="1967" spans="1:8">
      <c r="A1967" t="s">
        <v>5077</v>
      </c>
      <c r="B1967" t="s">
        <v>4570</v>
      </c>
      <c r="C1967" t="s">
        <v>4920</v>
      </c>
      <c r="D1967" t="s">
        <v>5030</v>
      </c>
      <c r="E1967" t="s">
        <v>110</v>
      </c>
      <c r="F1967"/>
      <c r="G1967"/>
      <c r="H1967"/>
    </row>
    <row r="1968" spans="1:8">
      <c r="A1968" t="s">
        <v>5077</v>
      </c>
      <c r="B1968" t="s">
        <v>4570</v>
      </c>
      <c r="C1968" t="s">
        <v>4937</v>
      </c>
      <c r="D1968" t="s">
        <v>5031</v>
      </c>
      <c r="E1968" t="s">
        <v>110</v>
      </c>
      <c r="F1968"/>
      <c r="G1968"/>
      <c r="H1968"/>
    </row>
    <row r="1969" spans="1:8">
      <c r="A1969" t="s">
        <v>5077</v>
      </c>
      <c r="B1969" t="s">
        <v>4717</v>
      </c>
      <c r="C1969" t="s">
        <v>5059</v>
      </c>
      <c r="D1969" t="s">
        <v>5032</v>
      </c>
      <c r="E1969" t="s">
        <v>110</v>
      </c>
      <c r="F1969" s="104">
        <v>0.77</v>
      </c>
      <c r="G1969" s="104">
        <v>0.77</v>
      </c>
      <c r="H1969" s="104">
        <v>0.77</v>
      </c>
    </row>
    <row r="1970" spans="1:8">
      <c r="A1970" t="s">
        <v>5077</v>
      </c>
      <c r="B1970" t="s">
        <v>4556</v>
      </c>
      <c r="C1970" t="s">
        <v>5059</v>
      </c>
      <c r="D1970" t="s">
        <v>5033</v>
      </c>
      <c r="E1970" t="s">
        <v>110</v>
      </c>
      <c r="F1970" s="104">
        <v>0.77</v>
      </c>
      <c r="G1970" s="104">
        <v>0.77</v>
      </c>
      <c r="H1970" s="104">
        <v>0.91</v>
      </c>
    </row>
    <row r="1971" spans="1:8">
      <c r="A1971" t="s">
        <v>5077</v>
      </c>
      <c r="B1971" t="s">
        <v>4089</v>
      </c>
      <c r="C1971" t="s">
        <v>4082</v>
      </c>
      <c r="D1971" t="s">
        <v>5034</v>
      </c>
      <c r="E1971" t="s">
        <v>110</v>
      </c>
      <c r="F1971" s="104">
        <v>0.91</v>
      </c>
      <c r="G1971" s="104">
        <v>0.91</v>
      </c>
      <c r="H1971"/>
    </row>
    <row r="1972" spans="1:8">
      <c r="A1972" t="s">
        <v>5077</v>
      </c>
      <c r="B1972" t="s">
        <v>4089</v>
      </c>
      <c r="C1972" t="s">
        <v>4549</v>
      </c>
      <c r="D1972" t="s">
        <v>5035</v>
      </c>
      <c r="E1972" t="s">
        <v>110</v>
      </c>
      <c r="F1972" s="104">
        <v>0.91</v>
      </c>
      <c r="G1972" s="104">
        <v>0.91</v>
      </c>
      <c r="H1972"/>
    </row>
    <row r="1973" spans="1:8">
      <c r="A1973" t="s">
        <v>5077</v>
      </c>
      <c r="B1973" t="s">
        <v>4089</v>
      </c>
      <c r="C1973" t="s">
        <v>4898</v>
      </c>
      <c r="D1973" t="s">
        <v>5036</v>
      </c>
      <c r="E1973" t="s">
        <v>110</v>
      </c>
      <c r="F1973"/>
      <c r="G1973"/>
      <c r="H1973"/>
    </row>
    <row r="1974" spans="1:8">
      <c r="A1974" t="s">
        <v>5077</v>
      </c>
      <c r="B1974" t="s">
        <v>4089</v>
      </c>
      <c r="C1974" t="s">
        <v>4095</v>
      </c>
      <c r="D1974" t="s">
        <v>5037</v>
      </c>
      <c r="E1974" t="s">
        <v>110</v>
      </c>
      <c r="F1974"/>
      <c r="G1974"/>
      <c r="H1974"/>
    </row>
    <row r="1975" spans="1:8">
      <c r="A1975" t="s">
        <v>5077</v>
      </c>
      <c r="B1975" t="s">
        <v>4562</v>
      </c>
      <c r="C1975" t="s">
        <v>4561</v>
      </c>
      <c r="D1975" t="s">
        <v>5038</v>
      </c>
      <c r="E1975" t="s">
        <v>110</v>
      </c>
      <c r="F1975" s="104">
        <v>0.4</v>
      </c>
      <c r="G1975" s="104">
        <v>0.4</v>
      </c>
      <c r="H1975" s="104">
        <v>0.77</v>
      </c>
    </row>
    <row r="1976" spans="1:8">
      <c r="A1976" t="s">
        <v>5077</v>
      </c>
      <c r="B1976" t="s">
        <v>4562</v>
      </c>
      <c r="C1976" t="s">
        <v>4817</v>
      </c>
      <c r="D1976" t="s">
        <v>5039</v>
      </c>
      <c r="E1976" t="s">
        <v>110</v>
      </c>
      <c r="F1976" s="104">
        <v>0.77</v>
      </c>
      <c r="G1976" s="104">
        <v>0.77</v>
      </c>
      <c r="H1976"/>
    </row>
    <row r="1977" spans="1:8">
      <c r="A1977" t="s">
        <v>5077</v>
      </c>
      <c r="B1977" t="s">
        <v>4562</v>
      </c>
      <c r="C1977" t="s">
        <v>4791</v>
      </c>
      <c r="D1977" t="s">
        <v>5040</v>
      </c>
      <c r="E1977" t="s">
        <v>110</v>
      </c>
      <c r="F1977"/>
      <c r="G1977"/>
      <c r="H1977"/>
    </row>
    <row r="1978" spans="1:8">
      <c r="A1978" t="s">
        <v>5075</v>
      </c>
      <c r="C1978" t="s">
        <v>4418</v>
      </c>
      <c r="D1978" t="s">
        <v>4989</v>
      </c>
      <c r="E1978" t="s">
        <v>111</v>
      </c>
      <c r="F1978"/>
      <c r="G1978"/>
      <c r="H1978"/>
    </row>
    <row r="1979" spans="1:8">
      <c r="A1979" t="s">
        <v>5075</v>
      </c>
      <c r="C1979" t="s">
        <v>4106</v>
      </c>
      <c r="D1979" t="s">
        <v>4990</v>
      </c>
      <c r="E1979" t="s">
        <v>111</v>
      </c>
      <c r="F1979" s="104">
        <v>1</v>
      </c>
      <c r="G1979" s="104">
        <v>1</v>
      </c>
      <c r="H1979" s="104">
        <v>1</v>
      </c>
    </row>
    <row r="1980" spans="1:8">
      <c r="A1980" t="s">
        <v>5075</v>
      </c>
      <c r="C1980" t="s">
        <v>4082</v>
      </c>
      <c r="D1980" t="s">
        <v>4991</v>
      </c>
      <c r="E1980" t="s">
        <v>111</v>
      </c>
      <c r="F1980" s="104">
        <v>1</v>
      </c>
      <c r="G1980" s="104">
        <v>1</v>
      </c>
      <c r="H1980" s="104">
        <v>1</v>
      </c>
    </row>
    <row r="1981" spans="1:8">
      <c r="A1981" t="s">
        <v>5075</v>
      </c>
      <c r="B1981" t="s">
        <v>4078</v>
      </c>
      <c r="C1981" t="s">
        <v>5057</v>
      </c>
      <c r="D1981" t="s">
        <v>4997</v>
      </c>
      <c r="E1981" t="s">
        <v>111</v>
      </c>
      <c r="F1981" s="104">
        <v>1</v>
      </c>
      <c r="G1981" s="104">
        <v>1</v>
      </c>
      <c r="H1981" s="104">
        <v>1</v>
      </c>
    </row>
    <row r="1982" spans="1:8">
      <c r="A1982" t="s">
        <v>5075</v>
      </c>
      <c r="B1982" t="s">
        <v>4078</v>
      </c>
      <c r="C1982" t="s">
        <v>4497</v>
      </c>
      <c r="D1982" t="s">
        <v>4998</v>
      </c>
      <c r="E1982" t="s">
        <v>111</v>
      </c>
      <c r="F1982" s="104">
        <v>1</v>
      </c>
      <c r="G1982" s="104">
        <v>1</v>
      </c>
      <c r="H1982" s="104">
        <v>1</v>
      </c>
    </row>
    <row r="1983" spans="1:8">
      <c r="A1983" t="s">
        <v>5075</v>
      </c>
      <c r="C1983" t="s">
        <v>4267</v>
      </c>
      <c r="D1983" t="s">
        <v>4992</v>
      </c>
      <c r="E1983" t="s">
        <v>111</v>
      </c>
      <c r="F1983" s="104">
        <v>1</v>
      </c>
      <c r="G1983" s="104">
        <v>1</v>
      </c>
      <c r="H1983"/>
    </row>
    <row r="1984" spans="1:8">
      <c r="A1984" t="s">
        <v>5075</v>
      </c>
      <c r="C1984" t="s">
        <v>5058</v>
      </c>
      <c r="D1984" t="s">
        <v>5076</v>
      </c>
      <c r="E1984" t="s">
        <v>111</v>
      </c>
      <c r="F1984"/>
      <c r="G1984"/>
      <c r="H1984"/>
    </row>
    <row r="1985" spans="1:8">
      <c r="A1985" t="s">
        <v>5075</v>
      </c>
      <c r="C1985" t="s">
        <v>4113</v>
      </c>
      <c r="D1985" t="s">
        <v>4994</v>
      </c>
      <c r="E1985" t="s">
        <v>111</v>
      </c>
      <c r="F1985" s="104">
        <v>1</v>
      </c>
      <c r="G1985" s="104">
        <v>1</v>
      </c>
      <c r="H1985" s="104">
        <v>1</v>
      </c>
    </row>
    <row r="1986" spans="1:8">
      <c r="A1986" t="s">
        <v>5075</v>
      </c>
      <c r="C1986" t="s">
        <v>4333</v>
      </c>
      <c r="D1986" t="s">
        <v>4995</v>
      </c>
      <c r="E1986" t="s">
        <v>111</v>
      </c>
      <c r="F1986" s="104">
        <v>1</v>
      </c>
      <c r="G1986" s="104">
        <v>1</v>
      </c>
      <c r="H1986" s="104">
        <v>1</v>
      </c>
    </row>
    <row r="1987" spans="1:8">
      <c r="A1987" t="s">
        <v>5075</v>
      </c>
      <c r="C1987" t="s">
        <v>4095</v>
      </c>
      <c r="D1987" t="s">
        <v>4996</v>
      </c>
      <c r="E1987" t="s">
        <v>111</v>
      </c>
      <c r="F1987" s="104">
        <v>1</v>
      </c>
      <c r="G1987" s="104">
        <v>1</v>
      </c>
      <c r="H1987"/>
    </row>
    <row r="1988" spans="1:8">
      <c r="A1988" t="s">
        <v>5075</v>
      </c>
      <c r="B1988" t="s">
        <v>4304</v>
      </c>
      <c r="C1988" t="s">
        <v>4106</v>
      </c>
      <c r="D1988" t="s">
        <v>4999</v>
      </c>
      <c r="E1988" t="s">
        <v>111</v>
      </c>
      <c r="F1988" s="104">
        <v>1</v>
      </c>
      <c r="G1988" s="104">
        <v>1</v>
      </c>
      <c r="H1988" s="104">
        <v>1</v>
      </c>
    </row>
    <row r="1989" spans="1:8">
      <c r="A1989" t="s">
        <v>5075</v>
      </c>
      <c r="B1989" t="s">
        <v>4304</v>
      </c>
      <c r="C1989" t="s">
        <v>4082</v>
      </c>
      <c r="D1989" t="s">
        <v>5000</v>
      </c>
      <c r="E1989" t="s">
        <v>111</v>
      </c>
      <c r="F1989" s="104">
        <v>1</v>
      </c>
      <c r="G1989" s="104">
        <v>1</v>
      </c>
      <c r="H1989" s="104">
        <v>1</v>
      </c>
    </row>
    <row r="1990" spans="1:8">
      <c r="A1990" t="s">
        <v>5075</v>
      </c>
      <c r="B1990" t="s">
        <v>4304</v>
      </c>
      <c r="C1990" t="s">
        <v>4428</v>
      </c>
      <c r="D1990" t="s">
        <v>5001</v>
      </c>
      <c r="E1990" t="s">
        <v>111</v>
      </c>
      <c r="F1990" s="104">
        <v>1</v>
      </c>
      <c r="G1990" s="104">
        <v>1</v>
      </c>
      <c r="H1990"/>
    </row>
    <row r="1991" spans="1:8">
      <c r="A1991" t="s">
        <v>5075</v>
      </c>
      <c r="B1991" t="s">
        <v>4304</v>
      </c>
      <c r="C1991" t="s">
        <v>4387</v>
      </c>
      <c r="D1991" t="s">
        <v>5002</v>
      </c>
      <c r="E1991" t="s">
        <v>111</v>
      </c>
      <c r="F1991" s="104">
        <v>1</v>
      </c>
      <c r="G1991" s="104">
        <v>1</v>
      </c>
      <c r="H1991"/>
    </row>
    <row r="1992" spans="1:8">
      <c r="A1992" t="s">
        <v>5075</v>
      </c>
      <c r="B1992" t="s">
        <v>4304</v>
      </c>
      <c r="C1992" t="s">
        <v>4338</v>
      </c>
      <c r="D1992" t="s">
        <v>5003</v>
      </c>
      <c r="E1992" t="s">
        <v>111</v>
      </c>
      <c r="F1992" s="104">
        <v>1</v>
      </c>
      <c r="G1992" s="104">
        <v>1</v>
      </c>
      <c r="H1992" s="104">
        <v>1</v>
      </c>
    </row>
    <row r="1993" spans="1:8">
      <c r="A1993" t="s">
        <v>5075</v>
      </c>
      <c r="B1993" t="s">
        <v>4304</v>
      </c>
      <c r="C1993" t="s">
        <v>4113</v>
      </c>
      <c r="D1993" t="s">
        <v>5004</v>
      </c>
      <c r="E1993" t="s">
        <v>111</v>
      </c>
      <c r="F1993" s="104">
        <v>1</v>
      </c>
      <c r="G1993" s="104">
        <v>1</v>
      </c>
      <c r="H1993" s="104">
        <v>1</v>
      </c>
    </row>
    <row r="1994" spans="1:8">
      <c r="A1994" t="s">
        <v>5075</v>
      </c>
      <c r="B1994" t="s">
        <v>4304</v>
      </c>
      <c r="C1994" t="s">
        <v>4312</v>
      </c>
      <c r="D1994" t="s">
        <v>5005</v>
      </c>
      <c r="E1994" t="s">
        <v>111</v>
      </c>
      <c r="F1994" s="104">
        <v>1</v>
      </c>
      <c r="G1994" s="104">
        <v>1</v>
      </c>
      <c r="H1994" s="104">
        <v>1</v>
      </c>
    </row>
    <row r="1995" spans="1:8">
      <c r="A1995" t="s">
        <v>5075</v>
      </c>
      <c r="B1995" t="s">
        <v>4304</v>
      </c>
      <c r="C1995" t="s">
        <v>4361</v>
      </c>
      <c r="D1995" t="s">
        <v>5006</v>
      </c>
      <c r="E1995" t="s">
        <v>111</v>
      </c>
      <c r="F1995" s="104">
        <v>1</v>
      </c>
      <c r="G1995" s="104">
        <v>1</v>
      </c>
      <c r="H1995"/>
    </row>
    <row r="1996" spans="1:8">
      <c r="A1996" t="s">
        <v>5075</v>
      </c>
      <c r="B1996" t="s">
        <v>4304</v>
      </c>
      <c r="C1996" t="s">
        <v>4459</v>
      </c>
      <c r="D1996" t="s">
        <v>5007</v>
      </c>
      <c r="E1996" t="s">
        <v>111</v>
      </c>
      <c r="F1996" s="104">
        <v>1</v>
      </c>
      <c r="G1996" s="104">
        <v>1</v>
      </c>
      <c r="H1996" s="104">
        <v>1</v>
      </c>
    </row>
    <row r="1997" spans="1:8">
      <c r="A1997" t="s">
        <v>5075</v>
      </c>
      <c r="B1997" t="s">
        <v>4304</v>
      </c>
      <c r="C1997" t="s">
        <v>4095</v>
      </c>
      <c r="D1997" t="s">
        <v>5008</v>
      </c>
      <c r="E1997" t="s">
        <v>111</v>
      </c>
      <c r="F1997" s="104">
        <v>1</v>
      </c>
      <c r="G1997" s="104">
        <v>1</v>
      </c>
      <c r="H1997" s="104">
        <v>1</v>
      </c>
    </row>
    <row r="1998" spans="1:8">
      <c r="A1998" t="s">
        <v>5075</v>
      </c>
      <c r="B1998" t="s">
        <v>4304</v>
      </c>
      <c r="C1998" t="s">
        <v>4317</v>
      </c>
      <c r="D1998" t="s">
        <v>5009</v>
      </c>
      <c r="E1998" t="s">
        <v>111</v>
      </c>
      <c r="F1998" s="104">
        <v>1</v>
      </c>
      <c r="G1998" s="104">
        <v>1</v>
      </c>
      <c r="H1998"/>
    </row>
    <row r="1999" spans="1:8">
      <c r="A1999" t="s">
        <v>5077</v>
      </c>
      <c r="B1999" t="s">
        <v>4523</v>
      </c>
      <c r="C1999" t="s">
        <v>5059</v>
      </c>
      <c r="D1999" t="s">
        <v>5011</v>
      </c>
      <c r="E1999" t="s">
        <v>111</v>
      </c>
      <c r="F1999" s="104">
        <v>0.91</v>
      </c>
      <c r="G1999" s="104">
        <v>0.91</v>
      </c>
      <c r="H1999" s="104">
        <v>0.77</v>
      </c>
    </row>
    <row r="2000" spans="1:8">
      <c r="A2000" t="s">
        <v>5077</v>
      </c>
      <c r="B2000" t="s">
        <v>4523</v>
      </c>
      <c r="C2000" t="s">
        <v>4418</v>
      </c>
      <c r="D2000" t="s">
        <v>5010</v>
      </c>
      <c r="E2000" t="s">
        <v>111</v>
      </c>
      <c r="F2000" s="104">
        <v>0.77</v>
      </c>
      <c r="G2000" s="104">
        <v>0.77</v>
      </c>
      <c r="H2000" s="104">
        <v>0.77</v>
      </c>
    </row>
    <row r="2001" spans="1:8">
      <c r="A2001" t="s">
        <v>5077</v>
      </c>
      <c r="B2001" t="s">
        <v>4523</v>
      </c>
      <c r="C2001" t="s">
        <v>4771</v>
      </c>
      <c r="D2001" t="s">
        <v>5012</v>
      </c>
      <c r="E2001" t="s">
        <v>111</v>
      </c>
      <c r="F2001"/>
      <c r="G2001"/>
      <c r="H2001"/>
    </row>
    <row r="2002" spans="1:8">
      <c r="A2002" t="s">
        <v>5077</v>
      </c>
      <c r="B2002" t="s">
        <v>4523</v>
      </c>
      <c r="C2002" t="s">
        <v>4696</v>
      </c>
      <c r="D2002" t="s">
        <v>5015</v>
      </c>
      <c r="E2002" t="s">
        <v>111</v>
      </c>
      <c r="F2002" s="104">
        <v>0.77</v>
      </c>
      <c r="G2002" s="104">
        <v>0.77</v>
      </c>
      <c r="H2002" s="104">
        <v>0.85</v>
      </c>
    </row>
    <row r="2003" spans="1:8">
      <c r="A2003" t="s">
        <v>5077</v>
      </c>
      <c r="B2003" t="s">
        <v>4523</v>
      </c>
      <c r="C2003" t="s">
        <v>4766</v>
      </c>
      <c r="D2003" t="s">
        <v>5016</v>
      </c>
      <c r="E2003" t="s">
        <v>111</v>
      </c>
      <c r="F2003" s="104">
        <v>0.85</v>
      </c>
      <c r="G2003" s="104">
        <v>0.85</v>
      </c>
      <c r="H2003" s="104">
        <v>0.77</v>
      </c>
    </row>
    <row r="2004" spans="1:8">
      <c r="A2004" t="s">
        <v>5077</v>
      </c>
      <c r="B2004" t="s">
        <v>4523</v>
      </c>
      <c r="C2004" t="s">
        <v>4712</v>
      </c>
      <c r="D2004" t="s">
        <v>5017</v>
      </c>
      <c r="E2004" t="s">
        <v>111</v>
      </c>
      <c r="F2004" s="104">
        <v>0.77</v>
      </c>
      <c r="G2004" s="104">
        <v>0.77</v>
      </c>
      <c r="H2004" s="104">
        <v>0.77</v>
      </c>
    </row>
    <row r="2005" spans="1:8">
      <c r="A2005" t="s">
        <v>5077</v>
      </c>
      <c r="B2005" t="s">
        <v>4523</v>
      </c>
      <c r="C2005" t="s">
        <v>5061</v>
      </c>
      <c r="D2005" t="s">
        <v>5018</v>
      </c>
      <c r="E2005" t="s">
        <v>111</v>
      </c>
      <c r="F2005" s="104">
        <v>0.77</v>
      </c>
      <c r="G2005" s="104">
        <v>0.77</v>
      </c>
      <c r="H2005" s="104">
        <v>0.91</v>
      </c>
    </row>
    <row r="2006" spans="1:8">
      <c r="A2006" t="s">
        <v>5077</v>
      </c>
      <c r="B2006" t="s">
        <v>4529</v>
      </c>
      <c r="C2006" t="s">
        <v>4082</v>
      </c>
      <c r="D2006" t="s">
        <v>5013</v>
      </c>
      <c r="E2006" t="s">
        <v>111</v>
      </c>
      <c r="F2006"/>
      <c r="G2006"/>
      <c r="H2006"/>
    </row>
    <row r="2007" spans="1:8">
      <c r="A2007" t="s">
        <v>5077</v>
      </c>
      <c r="B2007" t="s">
        <v>4580</v>
      </c>
      <c r="C2007" t="s">
        <v>4622</v>
      </c>
      <c r="D2007" t="s">
        <v>5019</v>
      </c>
      <c r="E2007" t="s">
        <v>111</v>
      </c>
      <c r="F2007" s="104">
        <v>0.91</v>
      </c>
      <c r="G2007" s="104">
        <v>0.91</v>
      </c>
      <c r="H2007" s="104">
        <v>0.91</v>
      </c>
    </row>
    <row r="2008" spans="1:8">
      <c r="A2008" t="s">
        <v>5077</v>
      </c>
      <c r="B2008" t="s">
        <v>4580</v>
      </c>
      <c r="C2008" t="s">
        <v>4589</v>
      </c>
      <c r="D2008" t="s">
        <v>5020</v>
      </c>
      <c r="E2008" t="s">
        <v>111</v>
      </c>
      <c r="F2008" s="104">
        <v>0.91</v>
      </c>
      <c r="G2008" s="104">
        <v>0.91</v>
      </c>
      <c r="H2008" s="104">
        <v>0.91</v>
      </c>
    </row>
    <row r="2009" spans="1:8">
      <c r="A2009" t="s">
        <v>5077</v>
      </c>
      <c r="B2009" t="s">
        <v>4580</v>
      </c>
      <c r="C2009" t="s">
        <v>4082</v>
      </c>
      <c r="D2009" t="s">
        <v>5021</v>
      </c>
      <c r="E2009" t="s">
        <v>111</v>
      </c>
      <c r="F2009" s="104">
        <v>0.91</v>
      </c>
      <c r="G2009" s="104">
        <v>0.91</v>
      </c>
      <c r="H2009" s="104">
        <v>0.91</v>
      </c>
    </row>
    <row r="2010" spans="1:8">
      <c r="A2010" t="s">
        <v>5077</v>
      </c>
      <c r="B2010" t="s">
        <v>4580</v>
      </c>
      <c r="C2010" t="s">
        <v>4595</v>
      </c>
      <c r="D2010" t="s">
        <v>5022</v>
      </c>
      <c r="E2010" t="s">
        <v>111</v>
      </c>
      <c r="F2010" s="104">
        <v>0.91</v>
      </c>
      <c r="G2010" s="104">
        <v>0.91</v>
      </c>
      <c r="H2010" s="104">
        <v>0.91</v>
      </c>
    </row>
    <row r="2011" spans="1:8">
      <c r="A2011" t="s">
        <v>5077</v>
      </c>
      <c r="B2011" t="s">
        <v>4580</v>
      </c>
      <c r="C2011" t="s">
        <v>4615</v>
      </c>
      <c r="D2011" t="s">
        <v>5023</v>
      </c>
      <c r="E2011" t="s">
        <v>111</v>
      </c>
      <c r="F2011" s="104">
        <v>0.91</v>
      </c>
      <c r="G2011" s="104">
        <v>0.91</v>
      </c>
      <c r="H2011" s="104">
        <v>0.91</v>
      </c>
    </row>
    <row r="2012" spans="1:8">
      <c r="A2012" t="s">
        <v>5077</v>
      </c>
      <c r="B2012" t="s">
        <v>4580</v>
      </c>
      <c r="C2012" t="s">
        <v>4606</v>
      </c>
      <c r="D2012" t="s">
        <v>5024</v>
      </c>
      <c r="E2012" t="s">
        <v>111</v>
      </c>
      <c r="F2012" s="104">
        <v>0.91</v>
      </c>
      <c r="G2012" s="104">
        <v>0.91</v>
      </c>
      <c r="H2012" s="104">
        <v>0.91</v>
      </c>
    </row>
    <row r="2013" spans="1:8">
      <c r="A2013" t="s">
        <v>5077</v>
      </c>
      <c r="B2013" t="s">
        <v>4663</v>
      </c>
      <c r="C2013" t="s">
        <v>4082</v>
      </c>
      <c r="D2013" t="s">
        <v>5014</v>
      </c>
      <c r="E2013" t="s">
        <v>111</v>
      </c>
      <c r="F2013"/>
      <c r="G2013"/>
      <c r="H2013"/>
    </row>
    <row r="2014" spans="1:8">
      <c r="A2014" t="s">
        <v>5077</v>
      </c>
      <c r="B2014" t="s">
        <v>4570</v>
      </c>
      <c r="C2014" t="s">
        <v>5059</v>
      </c>
      <c r="D2014" t="s">
        <v>5025</v>
      </c>
      <c r="E2014" t="s">
        <v>111</v>
      </c>
      <c r="F2014" s="104">
        <v>0.91</v>
      </c>
      <c r="G2014" s="104">
        <v>0.91</v>
      </c>
      <c r="H2014" s="104">
        <v>0.83</v>
      </c>
    </row>
    <row r="2015" spans="1:8">
      <c r="A2015" t="s">
        <v>5077</v>
      </c>
      <c r="B2015" t="s">
        <v>4570</v>
      </c>
      <c r="C2015" t="s">
        <v>4082</v>
      </c>
      <c r="D2015" t="s">
        <v>5026</v>
      </c>
      <c r="E2015" t="s">
        <v>111</v>
      </c>
      <c r="F2015" s="104">
        <v>0.83</v>
      </c>
      <c r="G2015" s="104">
        <v>0.83</v>
      </c>
      <c r="H2015"/>
    </row>
    <row r="2016" spans="1:8">
      <c r="A2016" t="s">
        <v>5077</v>
      </c>
      <c r="B2016" t="s">
        <v>4570</v>
      </c>
      <c r="C2016" t="s">
        <v>4930</v>
      </c>
      <c r="D2016" t="s">
        <v>5027</v>
      </c>
      <c r="E2016" t="s">
        <v>111</v>
      </c>
      <c r="F2016"/>
      <c r="G2016"/>
      <c r="H2016"/>
    </row>
    <row r="2017" spans="1:8">
      <c r="A2017" t="s">
        <v>5077</v>
      </c>
      <c r="B2017" t="s">
        <v>4570</v>
      </c>
      <c r="C2017" t="s">
        <v>4754</v>
      </c>
      <c r="D2017" t="s">
        <v>5028</v>
      </c>
      <c r="E2017" t="s">
        <v>111</v>
      </c>
      <c r="F2017"/>
      <c r="G2017"/>
      <c r="H2017"/>
    </row>
    <row r="2018" spans="1:8">
      <c r="A2018" t="s">
        <v>5077</v>
      </c>
      <c r="B2018" t="s">
        <v>4570</v>
      </c>
      <c r="C2018" t="s">
        <v>4883</v>
      </c>
      <c r="D2018" t="s">
        <v>5029</v>
      </c>
      <c r="E2018" t="s">
        <v>111</v>
      </c>
      <c r="F2018"/>
      <c r="G2018"/>
      <c r="H2018"/>
    </row>
    <row r="2019" spans="1:8">
      <c r="A2019" t="s">
        <v>5077</v>
      </c>
      <c r="B2019" t="s">
        <v>4570</v>
      </c>
      <c r="C2019" t="s">
        <v>4920</v>
      </c>
      <c r="D2019" t="s">
        <v>5030</v>
      </c>
      <c r="E2019" t="s">
        <v>111</v>
      </c>
      <c r="F2019"/>
      <c r="G2019"/>
      <c r="H2019"/>
    </row>
    <row r="2020" spans="1:8">
      <c r="A2020" t="s">
        <v>5077</v>
      </c>
      <c r="B2020" t="s">
        <v>4570</v>
      </c>
      <c r="C2020" t="s">
        <v>4937</v>
      </c>
      <c r="D2020" t="s">
        <v>5031</v>
      </c>
      <c r="E2020" t="s">
        <v>111</v>
      </c>
      <c r="F2020"/>
      <c r="G2020"/>
      <c r="H2020"/>
    </row>
    <row r="2021" spans="1:8">
      <c r="A2021" t="s">
        <v>5077</v>
      </c>
      <c r="B2021" t="s">
        <v>4717</v>
      </c>
      <c r="C2021" t="s">
        <v>5059</v>
      </c>
      <c r="D2021" t="s">
        <v>5032</v>
      </c>
      <c r="E2021" t="s">
        <v>111</v>
      </c>
      <c r="F2021" s="104">
        <v>0.77</v>
      </c>
      <c r="G2021" s="104">
        <v>0.77</v>
      </c>
      <c r="H2021" s="104">
        <v>0.77</v>
      </c>
    </row>
    <row r="2022" spans="1:8">
      <c r="A2022" t="s">
        <v>5077</v>
      </c>
      <c r="B2022" t="s">
        <v>4556</v>
      </c>
      <c r="C2022" t="s">
        <v>5059</v>
      </c>
      <c r="D2022" t="s">
        <v>5033</v>
      </c>
      <c r="E2022" t="s">
        <v>111</v>
      </c>
      <c r="F2022" s="104">
        <v>0.77</v>
      </c>
      <c r="G2022" s="104">
        <v>0.77</v>
      </c>
      <c r="H2022" s="104">
        <v>0.91</v>
      </c>
    </row>
    <row r="2023" spans="1:8">
      <c r="A2023" t="s">
        <v>5077</v>
      </c>
      <c r="B2023" t="s">
        <v>4089</v>
      </c>
      <c r="C2023" t="s">
        <v>4082</v>
      </c>
      <c r="D2023" t="s">
        <v>5034</v>
      </c>
      <c r="E2023" t="s">
        <v>111</v>
      </c>
      <c r="F2023" s="104">
        <v>0.91</v>
      </c>
      <c r="G2023" s="104">
        <v>0.91</v>
      </c>
      <c r="H2023"/>
    </row>
    <row r="2024" spans="1:8">
      <c r="A2024" t="s">
        <v>5077</v>
      </c>
      <c r="B2024" t="s">
        <v>4089</v>
      </c>
      <c r="C2024" t="s">
        <v>4549</v>
      </c>
      <c r="D2024" t="s">
        <v>5035</v>
      </c>
      <c r="E2024" t="s">
        <v>111</v>
      </c>
      <c r="F2024" s="104">
        <v>0.91</v>
      </c>
      <c r="G2024" s="104">
        <v>0.91</v>
      </c>
      <c r="H2024"/>
    </row>
    <row r="2025" spans="1:8">
      <c r="A2025" t="s">
        <v>5077</v>
      </c>
      <c r="B2025" t="s">
        <v>4089</v>
      </c>
      <c r="C2025" t="s">
        <v>4898</v>
      </c>
      <c r="D2025" t="s">
        <v>5036</v>
      </c>
      <c r="E2025" t="s">
        <v>111</v>
      </c>
      <c r="F2025"/>
      <c r="G2025"/>
      <c r="H2025"/>
    </row>
    <row r="2026" spans="1:8">
      <c r="A2026" t="s">
        <v>5077</v>
      </c>
      <c r="B2026" t="s">
        <v>4089</v>
      </c>
      <c r="C2026" t="s">
        <v>4095</v>
      </c>
      <c r="D2026" t="s">
        <v>5037</v>
      </c>
      <c r="E2026" t="s">
        <v>111</v>
      </c>
      <c r="F2026"/>
      <c r="G2026"/>
      <c r="H2026"/>
    </row>
    <row r="2027" spans="1:8">
      <c r="A2027" t="s">
        <v>5077</v>
      </c>
      <c r="B2027" t="s">
        <v>4562</v>
      </c>
      <c r="C2027" t="s">
        <v>4561</v>
      </c>
      <c r="D2027" t="s">
        <v>5038</v>
      </c>
      <c r="E2027" t="s">
        <v>111</v>
      </c>
      <c r="F2027" s="104">
        <v>0.4</v>
      </c>
      <c r="G2027" s="104">
        <v>0.4</v>
      </c>
      <c r="H2027" s="104">
        <v>0.77</v>
      </c>
    </row>
    <row r="2028" spans="1:8">
      <c r="A2028" t="s">
        <v>5077</v>
      </c>
      <c r="B2028" t="s">
        <v>4562</v>
      </c>
      <c r="C2028" t="s">
        <v>4817</v>
      </c>
      <c r="D2028" t="s">
        <v>5039</v>
      </c>
      <c r="E2028" t="s">
        <v>111</v>
      </c>
      <c r="F2028" s="104">
        <v>0.77</v>
      </c>
      <c r="G2028" s="104">
        <v>0.77</v>
      </c>
      <c r="H2028"/>
    </row>
    <row r="2029" spans="1:8">
      <c r="A2029" t="s">
        <v>5077</v>
      </c>
      <c r="B2029" t="s">
        <v>4562</v>
      </c>
      <c r="C2029" t="s">
        <v>4791</v>
      </c>
      <c r="D2029" t="s">
        <v>5040</v>
      </c>
      <c r="E2029" t="s">
        <v>111</v>
      </c>
      <c r="F2029"/>
      <c r="G2029"/>
      <c r="H2029"/>
    </row>
    <row r="2030" spans="1:8">
      <c r="A2030" t="s">
        <v>5075</v>
      </c>
      <c r="C2030" t="s">
        <v>4418</v>
      </c>
      <c r="D2030" t="s">
        <v>4989</v>
      </c>
      <c r="E2030" t="s">
        <v>109</v>
      </c>
      <c r="F2030"/>
      <c r="G2030"/>
      <c r="H2030"/>
    </row>
    <row r="2031" spans="1:8">
      <c r="A2031" t="s">
        <v>5075</v>
      </c>
      <c r="C2031" t="s">
        <v>4106</v>
      </c>
      <c r="D2031" t="s">
        <v>4990</v>
      </c>
      <c r="E2031" t="s">
        <v>109</v>
      </c>
      <c r="F2031" s="104">
        <v>1</v>
      </c>
      <c r="G2031" s="104">
        <v>1</v>
      </c>
      <c r="H2031" s="104">
        <v>1</v>
      </c>
    </row>
    <row r="2032" spans="1:8">
      <c r="A2032" t="s">
        <v>5075</v>
      </c>
      <c r="C2032" t="s">
        <v>4082</v>
      </c>
      <c r="D2032" t="s">
        <v>4991</v>
      </c>
      <c r="E2032" t="s">
        <v>109</v>
      </c>
      <c r="F2032" s="104">
        <v>1</v>
      </c>
      <c r="G2032" s="104">
        <v>1</v>
      </c>
      <c r="H2032" s="104">
        <v>1</v>
      </c>
    </row>
    <row r="2033" spans="1:8">
      <c r="A2033" t="s">
        <v>5075</v>
      </c>
      <c r="B2033" t="s">
        <v>4078</v>
      </c>
      <c r="C2033" t="s">
        <v>5057</v>
      </c>
      <c r="D2033" t="s">
        <v>4997</v>
      </c>
      <c r="E2033" t="s">
        <v>109</v>
      </c>
      <c r="F2033" s="104">
        <v>1</v>
      </c>
      <c r="G2033" s="104">
        <v>1</v>
      </c>
      <c r="H2033" s="104">
        <v>1</v>
      </c>
    </row>
    <row r="2034" spans="1:8">
      <c r="A2034" t="s">
        <v>5075</v>
      </c>
      <c r="B2034" t="s">
        <v>4078</v>
      </c>
      <c r="C2034" t="s">
        <v>4497</v>
      </c>
      <c r="D2034" t="s">
        <v>4998</v>
      </c>
      <c r="E2034" t="s">
        <v>109</v>
      </c>
      <c r="F2034" s="104">
        <v>1</v>
      </c>
      <c r="G2034" s="104">
        <v>1</v>
      </c>
      <c r="H2034" s="104">
        <v>1</v>
      </c>
    </row>
    <row r="2035" spans="1:8">
      <c r="A2035" t="s">
        <v>5075</v>
      </c>
      <c r="C2035" t="s">
        <v>4267</v>
      </c>
      <c r="D2035" t="s">
        <v>4992</v>
      </c>
      <c r="E2035" t="s">
        <v>109</v>
      </c>
      <c r="F2035" s="104">
        <v>1</v>
      </c>
      <c r="G2035" s="104">
        <v>1</v>
      </c>
      <c r="H2035"/>
    </row>
    <row r="2036" spans="1:8">
      <c r="A2036" t="s">
        <v>5075</v>
      </c>
      <c r="C2036" t="s">
        <v>5058</v>
      </c>
      <c r="D2036" t="s">
        <v>5076</v>
      </c>
      <c r="E2036" t="s">
        <v>109</v>
      </c>
      <c r="F2036"/>
      <c r="G2036"/>
      <c r="H2036"/>
    </row>
    <row r="2037" spans="1:8">
      <c r="A2037" t="s">
        <v>5075</v>
      </c>
      <c r="C2037" t="s">
        <v>4113</v>
      </c>
      <c r="D2037" t="s">
        <v>4994</v>
      </c>
      <c r="E2037" t="s">
        <v>109</v>
      </c>
      <c r="F2037" s="104">
        <v>1</v>
      </c>
      <c r="G2037" s="104">
        <v>1</v>
      </c>
      <c r="H2037" s="104">
        <v>1</v>
      </c>
    </row>
    <row r="2038" spans="1:8">
      <c r="A2038" t="s">
        <v>5075</v>
      </c>
      <c r="C2038" t="s">
        <v>4333</v>
      </c>
      <c r="D2038" t="s">
        <v>4995</v>
      </c>
      <c r="E2038" t="s">
        <v>109</v>
      </c>
      <c r="F2038" s="104">
        <v>1</v>
      </c>
      <c r="G2038" s="104">
        <v>1</v>
      </c>
      <c r="H2038" s="104">
        <v>1</v>
      </c>
    </row>
    <row r="2039" spans="1:8">
      <c r="A2039" t="s">
        <v>5075</v>
      </c>
      <c r="C2039" t="s">
        <v>4095</v>
      </c>
      <c r="D2039" t="s">
        <v>4996</v>
      </c>
      <c r="E2039" t="s">
        <v>109</v>
      </c>
      <c r="F2039" s="104">
        <v>1</v>
      </c>
      <c r="G2039" s="104">
        <v>1</v>
      </c>
      <c r="H2039"/>
    </row>
    <row r="2040" spans="1:8">
      <c r="A2040" t="s">
        <v>5075</v>
      </c>
      <c r="B2040" t="s">
        <v>4304</v>
      </c>
      <c r="C2040" t="s">
        <v>4106</v>
      </c>
      <c r="D2040" t="s">
        <v>4999</v>
      </c>
      <c r="E2040" t="s">
        <v>109</v>
      </c>
      <c r="F2040" s="104">
        <v>1</v>
      </c>
      <c r="G2040" s="104">
        <v>1</v>
      </c>
      <c r="H2040" s="104">
        <v>1</v>
      </c>
    </row>
    <row r="2041" spans="1:8">
      <c r="A2041" t="s">
        <v>5075</v>
      </c>
      <c r="B2041" t="s">
        <v>4304</v>
      </c>
      <c r="C2041" t="s">
        <v>4082</v>
      </c>
      <c r="D2041" t="s">
        <v>5000</v>
      </c>
      <c r="E2041" t="s">
        <v>109</v>
      </c>
      <c r="F2041" s="104">
        <v>1</v>
      </c>
      <c r="G2041" s="104">
        <v>1</v>
      </c>
      <c r="H2041" s="104">
        <v>1</v>
      </c>
    </row>
    <row r="2042" spans="1:8">
      <c r="A2042" t="s">
        <v>5075</v>
      </c>
      <c r="B2042" t="s">
        <v>4304</v>
      </c>
      <c r="C2042" t="s">
        <v>4428</v>
      </c>
      <c r="D2042" t="s">
        <v>5001</v>
      </c>
      <c r="E2042" t="s">
        <v>109</v>
      </c>
      <c r="F2042" s="104">
        <v>1</v>
      </c>
      <c r="G2042" s="104">
        <v>1</v>
      </c>
      <c r="H2042"/>
    </row>
    <row r="2043" spans="1:8">
      <c r="A2043" t="s">
        <v>5075</v>
      </c>
      <c r="B2043" t="s">
        <v>4304</v>
      </c>
      <c r="C2043" t="s">
        <v>4387</v>
      </c>
      <c r="D2043" t="s">
        <v>5002</v>
      </c>
      <c r="E2043" t="s">
        <v>109</v>
      </c>
      <c r="F2043" s="104">
        <v>1</v>
      </c>
      <c r="G2043" s="104">
        <v>1</v>
      </c>
      <c r="H2043"/>
    </row>
    <row r="2044" spans="1:8">
      <c r="A2044" t="s">
        <v>5075</v>
      </c>
      <c r="B2044" t="s">
        <v>4304</v>
      </c>
      <c r="C2044" t="s">
        <v>4338</v>
      </c>
      <c r="D2044" t="s">
        <v>5003</v>
      </c>
      <c r="E2044" t="s">
        <v>109</v>
      </c>
      <c r="F2044" s="104">
        <v>1</v>
      </c>
      <c r="G2044" s="104">
        <v>1</v>
      </c>
      <c r="H2044" s="104">
        <v>1</v>
      </c>
    </row>
    <row r="2045" spans="1:8">
      <c r="A2045" t="s">
        <v>5075</v>
      </c>
      <c r="B2045" t="s">
        <v>4304</v>
      </c>
      <c r="C2045" t="s">
        <v>4113</v>
      </c>
      <c r="D2045" t="s">
        <v>5004</v>
      </c>
      <c r="E2045" t="s">
        <v>109</v>
      </c>
      <c r="F2045" s="104">
        <v>1</v>
      </c>
      <c r="G2045" s="104">
        <v>1</v>
      </c>
      <c r="H2045" s="104">
        <v>1</v>
      </c>
    </row>
    <row r="2046" spans="1:8">
      <c r="A2046" t="s">
        <v>5075</v>
      </c>
      <c r="B2046" t="s">
        <v>4304</v>
      </c>
      <c r="C2046" t="s">
        <v>4312</v>
      </c>
      <c r="D2046" t="s">
        <v>5005</v>
      </c>
      <c r="E2046" t="s">
        <v>109</v>
      </c>
      <c r="F2046" s="104">
        <v>1</v>
      </c>
      <c r="G2046" s="104">
        <v>1</v>
      </c>
      <c r="H2046" s="104">
        <v>1</v>
      </c>
    </row>
    <row r="2047" spans="1:8">
      <c r="A2047" t="s">
        <v>5075</v>
      </c>
      <c r="B2047" t="s">
        <v>4304</v>
      </c>
      <c r="C2047" t="s">
        <v>4361</v>
      </c>
      <c r="D2047" t="s">
        <v>5006</v>
      </c>
      <c r="E2047" t="s">
        <v>109</v>
      </c>
      <c r="F2047" s="104">
        <v>1</v>
      </c>
      <c r="G2047" s="104">
        <v>1</v>
      </c>
      <c r="H2047"/>
    </row>
    <row r="2048" spans="1:8">
      <c r="A2048" t="s">
        <v>5075</v>
      </c>
      <c r="B2048" t="s">
        <v>4304</v>
      </c>
      <c r="C2048" t="s">
        <v>4459</v>
      </c>
      <c r="D2048" t="s">
        <v>5007</v>
      </c>
      <c r="E2048" t="s">
        <v>109</v>
      </c>
      <c r="F2048" s="104">
        <v>1</v>
      </c>
      <c r="G2048" s="104">
        <v>1</v>
      </c>
      <c r="H2048" s="104">
        <v>1</v>
      </c>
    </row>
    <row r="2049" spans="1:8">
      <c r="A2049" t="s">
        <v>5075</v>
      </c>
      <c r="B2049" t="s">
        <v>4304</v>
      </c>
      <c r="C2049" t="s">
        <v>4095</v>
      </c>
      <c r="D2049" t="s">
        <v>5008</v>
      </c>
      <c r="E2049" t="s">
        <v>109</v>
      </c>
      <c r="F2049" s="104">
        <v>1</v>
      </c>
      <c r="G2049" s="104">
        <v>1</v>
      </c>
      <c r="H2049" s="104">
        <v>1</v>
      </c>
    </row>
    <row r="2050" spans="1:8">
      <c r="A2050" t="s">
        <v>5075</v>
      </c>
      <c r="B2050" t="s">
        <v>4304</v>
      </c>
      <c r="C2050" t="s">
        <v>4317</v>
      </c>
      <c r="D2050" t="s">
        <v>5009</v>
      </c>
      <c r="E2050" t="s">
        <v>109</v>
      </c>
      <c r="F2050" s="104">
        <v>1</v>
      </c>
      <c r="G2050" s="104">
        <v>1</v>
      </c>
      <c r="H2050"/>
    </row>
    <row r="2051" spans="1:8">
      <c r="A2051" t="s">
        <v>5077</v>
      </c>
      <c r="B2051" t="s">
        <v>4523</v>
      </c>
      <c r="C2051" t="s">
        <v>5059</v>
      </c>
      <c r="D2051" t="s">
        <v>5011</v>
      </c>
      <c r="E2051" t="s">
        <v>109</v>
      </c>
      <c r="F2051" s="104">
        <v>0.91</v>
      </c>
      <c r="G2051" s="104">
        <v>0.91</v>
      </c>
      <c r="H2051" s="104">
        <v>0.77</v>
      </c>
    </row>
    <row r="2052" spans="1:8">
      <c r="A2052" t="s">
        <v>5077</v>
      </c>
      <c r="B2052" t="s">
        <v>4523</v>
      </c>
      <c r="C2052" t="s">
        <v>4418</v>
      </c>
      <c r="D2052" t="s">
        <v>5010</v>
      </c>
      <c r="E2052" t="s">
        <v>109</v>
      </c>
      <c r="F2052" s="104">
        <v>0.77</v>
      </c>
      <c r="G2052" s="104">
        <v>0.77</v>
      </c>
      <c r="H2052" s="104">
        <v>0.77</v>
      </c>
    </row>
    <row r="2053" spans="1:8">
      <c r="A2053" t="s">
        <v>5077</v>
      </c>
      <c r="B2053" t="s">
        <v>4523</v>
      </c>
      <c r="C2053" t="s">
        <v>4771</v>
      </c>
      <c r="D2053" t="s">
        <v>5012</v>
      </c>
      <c r="E2053" t="s">
        <v>109</v>
      </c>
      <c r="F2053"/>
      <c r="G2053"/>
      <c r="H2053"/>
    </row>
    <row r="2054" spans="1:8">
      <c r="A2054" t="s">
        <v>5077</v>
      </c>
      <c r="B2054" t="s">
        <v>4523</v>
      </c>
      <c r="C2054" t="s">
        <v>4696</v>
      </c>
      <c r="D2054" t="s">
        <v>5015</v>
      </c>
      <c r="E2054" t="s">
        <v>109</v>
      </c>
      <c r="F2054" s="104">
        <v>0.77</v>
      </c>
      <c r="G2054" s="104">
        <v>0.77</v>
      </c>
      <c r="H2054" s="104">
        <v>0.85</v>
      </c>
    </row>
    <row r="2055" spans="1:8">
      <c r="A2055" t="s">
        <v>5077</v>
      </c>
      <c r="B2055" t="s">
        <v>4523</v>
      </c>
      <c r="C2055" t="s">
        <v>4766</v>
      </c>
      <c r="D2055" t="s">
        <v>5016</v>
      </c>
      <c r="E2055" t="s">
        <v>109</v>
      </c>
      <c r="F2055" s="104">
        <v>0.85</v>
      </c>
      <c r="G2055" s="104">
        <v>0.85</v>
      </c>
      <c r="H2055" s="104">
        <v>0.77</v>
      </c>
    </row>
    <row r="2056" spans="1:8">
      <c r="A2056" t="s">
        <v>5077</v>
      </c>
      <c r="B2056" t="s">
        <v>4523</v>
      </c>
      <c r="C2056" t="s">
        <v>4712</v>
      </c>
      <c r="D2056" t="s">
        <v>5017</v>
      </c>
      <c r="E2056" t="s">
        <v>109</v>
      </c>
      <c r="F2056" s="104">
        <v>0.77</v>
      </c>
      <c r="G2056" s="104">
        <v>0.77</v>
      </c>
      <c r="H2056" s="104">
        <v>0.77</v>
      </c>
    </row>
    <row r="2057" spans="1:8">
      <c r="A2057" t="s">
        <v>5077</v>
      </c>
      <c r="B2057" t="s">
        <v>4523</v>
      </c>
      <c r="C2057" t="s">
        <v>5061</v>
      </c>
      <c r="D2057" t="s">
        <v>5018</v>
      </c>
      <c r="E2057" t="s">
        <v>109</v>
      </c>
      <c r="F2057" s="104">
        <v>0.77</v>
      </c>
      <c r="G2057" s="104">
        <v>0.77</v>
      </c>
      <c r="H2057" s="104">
        <v>0.91</v>
      </c>
    </row>
    <row r="2058" spans="1:8">
      <c r="A2058" t="s">
        <v>5077</v>
      </c>
      <c r="B2058" t="s">
        <v>4529</v>
      </c>
      <c r="C2058" t="s">
        <v>4082</v>
      </c>
      <c r="D2058" t="s">
        <v>5013</v>
      </c>
      <c r="E2058" t="s">
        <v>109</v>
      </c>
      <c r="F2058"/>
      <c r="G2058"/>
      <c r="H2058"/>
    </row>
    <row r="2059" spans="1:8">
      <c r="A2059" t="s">
        <v>5077</v>
      </c>
      <c r="B2059" t="s">
        <v>4580</v>
      </c>
      <c r="C2059" t="s">
        <v>4622</v>
      </c>
      <c r="D2059" t="s">
        <v>5019</v>
      </c>
      <c r="E2059" t="s">
        <v>109</v>
      </c>
      <c r="F2059" s="104">
        <v>0.91</v>
      </c>
      <c r="G2059" s="104">
        <v>0.91</v>
      </c>
      <c r="H2059" s="104">
        <v>0.91</v>
      </c>
    </row>
    <row r="2060" spans="1:8">
      <c r="A2060" t="s">
        <v>5077</v>
      </c>
      <c r="B2060" t="s">
        <v>4580</v>
      </c>
      <c r="C2060" t="s">
        <v>4589</v>
      </c>
      <c r="D2060" t="s">
        <v>5020</v>
      </c>
      <c r="E2060" t="s">
        <v>109</v>
      </c>
      <c r="F2060" s="104">
        <v>0.91</v>
      </c>
      <c r="G2060" s="104">
        <v>0.91</v>
      </c>
      <c r="H2060" s="104">
        <v>0.91</v>
      </c>
    </row>
    <row r="2061" spans="1:8">
      <c r="A2061" t="s">
        <v>5077</v>
      </c>
      <c r="B2061" t="s">
        <v>4580</v>
      </c>
      <c r="C2061" t="s">
        <v>4082</v>
      </c>
      <c r="D2061" t="s">
        <v>5021</v>
      </c>
      <c r="E2061" t="s">
        <v>109</v>
      </c>
      <c r="F2061" s="104">
        <v>0.91</v>
      </c>
      <c r="G2061" s="104">
        <v>0.91</v>
      </c>
      <c r="H2061" s="104">
        <v>0.91</v>
      </c>
    </row>
    <row r="2062" spans="1:8">
      <c r="A2062" t="s">
        <v>5077</v>
      </c>
      <c r="B2062" t="s">
        <v>4580</v>
      </c>
      <c r="C2062" t="s">
        <v>4595</v>
      </c>
      <c r="D2062" t="s">
        <v>5022</v>
      </c>
      <c r="E2062" t="s">
        <v>109</v>
      </c>
      <c r="F2062" s="104">
        <v>0.91</v>
      </c>
      <c r="G2062" s="104">
        <v>0.91</v>
      </c>
      <c r="H2062" s="104">
        <v>0.91</v>
      </c>
    </row>
    <row r="2063" spans="1:8">
      <c r="A2063" t="s">
        <v>5077</v>
      </c>
      <c r="B2063" t="s">
        <v>4580</v>
      </c>
      <c r="C2063" t="s">
        <v>4615</v>
      </c>
      <c r="D2063" t="s">
        <v>5023</v>
      </c>
      <c r="E2063" t="s">
        <v>109</v>
      </c>
      <c r="F2063" s="104">
        <v>0.91</v>
      </c>
      <c r="G2063" s="104">
        <v>0.91</v>
      </c>
      <c r="H2063" s="104">
        <v>0.91</v>
      </c>
    </row>
    <row r="2064" spans="1:8">
      <c r="A2064" t="s">
        <v>5077</v>
      </c>
      <c r="B2064" t="s">
        <v>4580</v>
      </c>
      <c r="C2064" t="s">
        <v>4606</v>
      </c>
      <c r="D2064" t="s">
        <v>5024</v>
      </c>
      <c r="E2064" t="s">
        <v>109</v>
      </c>
      <c r="F2064" s="104">
        <v>0.91</v>
      </c>
      <c r="G2064" s="104">
        <v>0.91</v>
      </c>
      <c r="H2064" s="104">
        <v>0.91</v>
      </c>
    </row>
    <row r="2065" spans="1:8">
      <c r="A2065" t="s">
        <v>5077</v>
      </c>
      <c r="B2065" t="s">
        <v>4663</v>
      </c>
      <c r="C2065" t="s">
        <v>4082</v>
      </c>
      <c r="D2065" t="s">
        <v>5014</v>
      </c>
      <c r="E2065" t="s">
        <v>109</v>
      </c>
      <c r="F2065"/>
      <c r="G2065"/>
      <c r="H2065"/>
    </row>
    <row r="2066" spans="1:8">
      <c r="A2066" t="s">
        <v>5077</v>
      </c>
      <c r="B2066" t="s">
        <v>4570</v>
      </c>
      <c r="C2066" t="s">
        <v>5059</v>
      </c>
      <c r="D2066" t="s">
        <v>5025</v>
      </c>
      <c r="E2066" t="s">
        <v>109</v>
      </c>
      <c r="F2066" s="104">
        <v>0.91</v>
      </c>
      <c r="G2066" s="104">
        <v>0.91</v>
      </c>
      <c r="H2066" s="104">
        <v>0.83</v>
      </c>
    </row>
    <row r="2067" spans="1:8">
      <c r="A2067" t="s">
        <v>5077</v>
      </c>
      <c r="B2067" t="s">
        <v>4570</v>
      </c>
      <c r="C2067" t="s">
        <v>4082</v>
      </c>
      <c r="D2067" t="s">
        <v>5026</v>
      </c>
      <c r="E2067" t="s">
        <v>109</v>
      </c>
      <c r="F2067" s="104">
        <v>0.83</v>
      </c>
      <c r="G2067" s="104">
        <v>0.83</v>
      </c>
      <c r="H2067"/>
    </row>
    <row r="2068" spans="1:8">
      <c r="A2068" t="s">
        <v>5077</v>
      </c>
      <c r="B2068" t="s">
        <v>4570</v>
      </c>
      <c r="C2068" t="s">
        <v>4930</v>
      </c>
      <c r="D2068" t="s">
        <v>5027</v>
      </c>
      <c r="E2068" t="s">
        <v>109</v>
      </c>
      <c r="F2068"/>
      <c r="G2068"/>
      <c r="H2068"/>
    </row>
    <row r="2069" spans="1:8">
      <c r="A2069" t="s">
        <v>5077</v>
      </c>
      <c r="B2069" t="s">
        <v>4570</v>
      </c>
      <c r="C2069" t="s">
        <v>4754</v>
      </c>
      <c r="D2069" t="s">
        <v>5028</v>
      </c>
      <c r="E2069" t="s">
        <v>109</v>
      </c>
      <c r="F2069"/>
      <c r="G2069"/>
      <c r="H2069"/>
    </row>
    <row r="2070" spans="1:8">
      <c r="A2070" t="s">
        <v>5077</v>
      </c>
      <c r="B2070" t="s">
        <v>4570</v>
      </c>
      <c r="C2070" t="s">
        <v>4883</v>
      </c>
      <c r="D2070" t="s">
        <v>5029</v>
      </c>
      <c r="E2070" t="s">
        <v>109</v>
      </c>
      <c r="F2070"/>
      <c r="G2070"/>
      <c r="H2070"/>
    </row>
    <row r="2071" spans="1:8">
      <c r="A2071" t="s">
        <v>5077</v>
      </c>
      <c r="B2071" t="s">
        <v>4570</v>
      </c>
      <c r="C2071" t="s">
        <v>4920</v>
      </c>
      <c r="D2071" t="s">
        <v>5030</v>
      </c>
      <c r="E2071" t="s">
        <v>109</v>
      </c>
      <c r="F2071"/>
      <c r="G2071"/>
      <c r="H2071"/>
    </row>
    <row r="2072" spans="1:8">
      <c r="A2072" t="s">
        <v>5077</v>
      </c>
      <c r="B2072" t="s">
        <v>4570</v>
      </c>
      <c r="C2072" t="s">
        <v>4937</v>
      </c>
      <c r="D2072" t="s">
        <v>5031</v>
      </c>
      <c r="E2072" t="s">
        <v>109</v>
      </c>
      <c r="F2072"/>
      <c r="G2072"/>
      <c r="H2072"/>
    </row>
    <row r="2073" spans="1:8">
      <c r="A2073" t="s">
        <v>5077</v>
      </c>
      <c r="B2073" t="s">
        <v>4717</v>
      </c>
      <c r="C2073" t="s">
        <v>5059</v>
      </c>
      <c r="D2073" t="s">
        <v>5032</v>
      </c>
      <c r="E2073" t="s">
        <v>109</v>
      </c>
      <c r="F2073" s="104">
        <v>0.77</v>
      </c>
      <c r="G2073" s="104">
        <v>0.77</v>
      </c>
      <c r="H2073" s="104">
        <v>0.77</v>
      </c>
    </row>
    <row r="2074" spans="1:8">
      <c r="A2074" t="s">
        <v>5077</v>
      </c>
      <c r="B2074" t="s">
        <v>4556</v>
      </c>
      <c r="C2074" t="s">
        <v>5059</v>
      </c>
      <c r="D2074" t="s">
        <v>5033</v>
      </c>
      <c r="E2074" t="s">
        <v>109</v>
      </c>
      <c r="F2074" s="104">
        <v>0.77</v>
      </c>
      <c r="G2074" s="104">
        <v>0.77</v>
      </c>
      <c r="H2074" s="104">
        <v>0.91</v>
      </c>
    </row>
    <row r="2075" spans="1:8">
      <c r="A2075" t="s">
        <v>5077</v>
      </c>
      <c r="B2075" t="s">
        <v>4089</v>
      </c>
      <c r="C2075" t="s">
        <v>4082</v>
      </c>
      <c r="D2075" t="s">
        <v>5034</v>
      </c>
      <c r="E2075" t="s">
        <v>109</v>
      </c>
      <c r="F2075" s="104">
        <v>0.91</v>
      </c>
      <c r="G2075" s="104">
        <v>0.91</v>
      </c>
      <c r="H2075"/>
    </row>
    <row r="2076" spans="1:8">
      <c r="A2076" t="s">
        <v>5077</v>
      </c>
      <c r="B2076" t="s">
        <v>4089</v>
      </c>
      <c r="C2076" t="s">
        <v>4549</v>
      </c>
      <c r="D2076" t="s">
        <v>5035</v>
      </c>
      <c r="E2076" t="s">
        <v>109</v>
      </c>
      <c r="F2076" s="104">
        <v>0.91</v>
      </c>
      <c r="G2076" s="104">
        <v>0.91</v>
      </c>
      <c r="H2076"/>
    </row>
    <row r="2077" spans="1:8">
      <c r="A2077" t="s">
        <v>5077</v>
      </c>
      <c r="B2077" t="s">
        <v>4089</v>
      </c>
      <c r="C2077" t="s">
        <v>4898</v>
      </c>
      <c r="D2077" t="s">
        <v>5036</v>
      </c>
      <c r="E2077" t="s">
        <v>109</v>
      </c>
      <c r="F2077"/>
      <c r="G2077"/>
      <c r="H2077"/>
    </row>
    <row r="2078" spans="1:8">
      <c r="A2078" t="s">
        <v>5077</v>
      </c>
      <c r="B2078" t="s">
        <v>4089</v>
      </c>
      <c r="C2078" t="s">
        <v>4095</v>
      </c>
      <c r="D2078" t="s">
        <v>5037</v>
      </c>
      <c r="E2078" t="s">
        <v>109</v>
      </c>
      <c r="F2078"/>
      <c r="G2078"/>
      <c r="H2078"/>
    </row>
    <row r="2079" spans="1:8">
      <c r="A2079" t="s">
        <v>5077</v>
      </c>
      <c r="B2079" t="s">
        <v>4562</v>
      </c>
      <c r="C2079" t="s">
        <v>4561</v>
      </c>
      <c r="D2079" t="s">
        <v>5038</v>
      </c>
      <c r="E2079" t="s">
        <v>109</v>
      </c>
      <c r="F2079" s="104">
        <v>0.4</v>
      </c>
      <c r="G2079" s="104">
        <v>0.4</v>
      </c>
      <c r="H2079" s="104">
        <v>0.77</v>
      </c>
    </row>
    <row r="2080" spans="1:8">
      <c r="A2080" t="s">
        <v>5077</v>
      </c>
      <c r="B2080" t="s">
        <v>4562</v>
      </c>
      <c r="C2080" t="s">
        <v>4817</v>
      </c>
      <c r="D2080" t="s">
        <v>5039</v>
      </c>
      <c r="E2080" t="s">
        <v>109</v>
      </c>
      <c r="F2080" s="104">
        <v>0.77</v>
      </c>
      <c r="G2080" s="104">
        <v>0.77</v>
      </c>
      <c r="H2080"/>
    </row>
    <row r="2081" spans="1:8">
      <c r="A2081" t="s">
        <v>5077</v>
      </c>
      <c r="B2081" t="s">
        <v>4562</v>
      </c>
      <c r="C2081" t="s">
        <v>4791</v>
      </c>
      <c r="D2081" t="s">
        <v>5040</v>
      </c>
      <c r="E2081" t="s">
        <v>109</v>
      </c>
      <c r="F2081"/>
      <c r="G2081"/>
      <c r="H2081"/>
    </row>
    <row r="2082" spans="1:8">
      <c r="A2082" t="s">
        <v>5075</v>
      </c>
      <c r="C2082" t="s">
        <v>4418</v>
      </c>
      <c r="D2082" t="s">
        <v>4989</v>
      </c>
      <c r="E2082" t="s">
        <v>85</v>
      </c>
      <c r="F2082"/>
      <c r="G2082"/>
      <c r="H2082"/>
    </row>
    <row r="2083" spans="1:8">
      <c r="A2083" t="s">
        <v>5075</v>
      </c>
      <c r="C2083" t="s">
        <v>4106</v>
      </c>
      <c r="D2083" t="s">
        <v>4990</v>
      </c>
      <c r="E2083" t="s">
        <v>85</v>
      </c>
      <c r="F2083" s="104">
        <v>1</v>
      </c>
      <c r="G2083" s="104">
        <v>1</v>
      </c>
      <c r="H2083" s="104">
        <v>1</v>
      </c>
    </row>
    <row r="2084" spans="1:8">
      <c r="A2084" t="s">
        <v>5075</v>
      </c>
      <c r="C2084" t="s">
        <v>4082</v>
      </c>
      <c r="D2084" t="s">
        <v>4991</v>
      </c>
      <c r="E2084" t="s">
        <v>85</v>
      </c>
      <c r="F2084" s="104">
        <v>1</v>
      </c>
      <c r="G2084" s="104">
        <v>1</v>
      </c>
      <c r="H2084" s="104">
        <v>1</v>
      </c>
    </row>
    <row r="2085" spans="1:8">
      <c r="A2085" t="s">
        <v>5075</v>
      </c>
      <c r="B2085" t="s">
        <v>4078</v>
      </c>
      <c r="C2085" t="s">
        <v>5057</v>
      </c>
      <c r="D2085" t="s">
        <v>4997</v>
      </c>
      <c r="E2085" t="s">
        <v>85</v>
      </c>
      <c r="F2085" s="104">
        <v>1</v>
      </c>
      <c r="G2085" s="104">
        <v>1</v>
      </c>
      <c r="H2085" s="104">
        <v>1</v>
      </c>
    </row>
    <row r="2086" spans="1:8">
      <c r="A2086" t="s">
        <v>5075</v>
      </c>
      <c r="B2086" t="s">
        <v>4078</v>
      </c>
      <c r="C2086" t="s">
        <v>4497</v>
      </c>
      <c r="D2086" t="s">
        <v>4998</v>
      </c>
      <c r="E2086" t="s">
        <v>85</v>
      </c>
      <c r="F2086" s="104">
        <v>1</v>
      </c>
      <c r="G2086" s="104">
        <v>1</v>
      </c>
      <c r="H2086" s="104">
        <v>1</v>
      </c>
    </row>
    <row r="2087" spans="1:8">
      <c r="A2087" t="s">
        <v>5075</v>
      </c>
      <c r="C2087" t="s">
        <v>4267</v>
      </c>
      <c r="D2087" t="s">
        <v>4992</v>
      </c>
      <c r="E2087" t="s">
        <v>85</v>
      </c>
      <c r="F2087" s="104">
        <v>1</v>
      </c>
      <c r="G2087" s="104">
        <v>1</v>
      </c>
      <c r="H2087"/>
    </row>
    <row r="2088" spans="1:8">
      <c r="A2088" t="s">
        <v>5075</v>
      </c>
      <c r="C2088" t="s">
        <v>5058</v>
      </c>
      <c r="D2088" t="s">
        <v>5076</v>
      </c>
      <c r="E2088" t="s">
        <v>85</v>
      </c>
      <c r="F2088"/>
      <c r="G2088"/>
      <c r="H2088"/>
    </row>
    <row r="2089" spans="1:8">
      <c r="A2089" t="s">
        <v>5075</v>
      </c>
      <c r="C2089" t="s">
        <v>4113</v>
      </c>
      <c r="D2089" t="s">
        <v>4994</v>
      </c>
      <c r="E2089" t="s">
        <v>85</v>
      </c>
      <c r="F2089" s="104">
        <v>1</v>
      </c>
      <c r="G2089" s="104">
        <v>1</v>
      </c>
      <c r="H2089" s="104">
        <v>1</v>
      </c>
    </row>
    <row r="2090" spans="1:8">
      <c r="A2090" t="s">
        <v>5075</v>
      </c>
      <c r="C2090" t="s">
        <v>4333</v>
      </c>
      <c r="D2090" t="s">
        <v>4995</v>
      </c>
      <c r="E2090" t="s">
        <v>85</v>
      </c>
      <c r="F2090" s="104">
        <v>1</v>
      </c>
      <c r="G2090" s="104">
        <v>1</v>
      </c>
      <c r="H2090" s="104">
        <v>1</v>
      </c>
    </row>
    <row r="2091" spans="1:8">
      <c r="A2091" t="s">
        <v>5075</v>
      </c>
      <c r="C2091" t="s">
        <v>4095</v>
      </c>
      <c r="D2091" t="s">
        <v>4996</v>
      </c>
      <c r="E2091" t="s">
        <v>85</v>
      </c>
      <c r="F2091" s="104">
        <v>1</v>
      </c>
      <c r="G2091" s="104">
        <v>1</v>
      </c>
      <c r="H2091"/>
    </row>
    <row r="2092" spans="1:8">
      <c r="A2092" t="s">
        <v>5075</v>
      </c>
      <c r="B2092" t="s">
        <v>4304</v>
      </c>
      <c r="C2092" t="s">
        <v>4106</v>
      </c>
      <c r="D2092" t="s">
        <v>4999</v>
      </c>
      <c r="E2092" t="s">
        <v>85</v>
      </c>
      <c r="F2092" s="104">
        <v>1</v>
      </c>
      <c r="G2092" s="104">
        <v>1</v>
      </c>
      <c r="H2092" s="104">
        <v>1</v>
      </c>
    </row>
    <row r="2093" spans="1:8">
      <c r="A2093" t="s">
        <v>5075</v>
      </c>
      <c r="B2093" t="s">
        <v>4304</v>
      </c>
      <c r="C2093" t="s">
        <v>4082</v>
      </c>
      <c r="D2093" t="s">
        <v>5000</v>
      </c>
      <c r="E2093" t="s">
        <v>85</v>
      </c>
      <c r="F2093" s="104">
        <v>1</v>
      </c>
      <c r="G2093" s="104">
        <v>1</v>
      </c>
      <c r="H2093" s="104">
        <v>1</v>
      </c>
    </row>
    <row r="2094" spans="1:8">
      <c r="A2094" t="s">
        <v>5075</v>
      </c>
      <c r="B2094" t="s">
        <v>4304</v>
      </c>
      <c r="C2094" t="s">
        <v>4428</v>
      </c>
      <c r="D2094" t="s">
        <v>5001</v>
      </c>
      <c r="E2094" t="s">
        <v>85</v>
      </c>
      <c r="F2094" s="104">
        <v>1</v>
      </c>
      <c r="G2094" s="104">
        <v>1</v>
      </c>
      <c r="H2094"/>
    </row>
    <row r="2095" spans="1:8">
      <c r="A2095" t="s">
        <v>5075</v>
      </c>
      <c r="B2095" t="s">
        <v>4304</v>
      </c>
      <c r="C2095" t="s">
        <v>4387</v>
      </c>
      <c r="D2095" t="s">
        <v>5002</v>
      </c>
      <c r="E2095" t="s">
        <v>85</v>
      </c>
      <c r="F2095" s="104">
        <v>1</v>
      </c>
      <c r="G2095" s="104">
        <v>1</v>
      </c>
      <c r="H2095"/>
    </row>
    <row r="2096" spans="1:8">
      <c r="A2096" t="s">
        <v>5075</v>
      </c>
      <c r="B2096" t="s">
        <v>4304</v>
      </c>
      <c r="C2096" t="s">
        <v>4338</v>
      </c>
      <c r="D2096" t="s">
        <v>5003</v>
      </c>
      <c r="E2096" t="s">
        <v>85</v>
      </c>
      <c r="F2096" s="104">
        <v>1</v>
      </c>
      <c r="G2096" s="104">
        <v>1</v>
      </c>
      <c r="H2096" s="104">
        <v>1</v>
      </c>
    </row>
    <row r="2097" spans="1:8">
      <c r="A2097" t="s">
        <v>5075</v>
      </c>
      <c r="B2097" t="s">
        <v>4304</v>
      </c>
      <c r="C2097" t="s">
        <v>4113</v>
      </c>
      <c r="D2097" t="s">
        <v>5004</v>
      </c>
      <c r="E2097" t="s">
        <v>85</v>
      </c>
      <c r="F2097" s="104">
        <v>1</v>
      </c>
      <c r="G2097" s="104">
        <v>1</v>
      </c>
      <c r="H2097" s="104">
        <v>1</v>
      </c>
    </row>
    <row r="2098" spans="1:8">
      <c r="A2098" t="s">
        <v>5075</v>
      </c>
      <c r="B2098" t="s">
        <v>4304</v>
      </c>
      <c r="C2098" t="s">
        <v>4312</v>
      </c>
      <c r="D2098" t="s">
        <v>5005</v>
      </c>
      <c r="E2098" t="s">
        <v>85</v>
      </c>
      <c r="F2098" s="104">
        <v>1</v>
      </c>
      <c r="G2098" s="104">
        <v>1</v>
      </c>
      <c r="H2098" s="104">
        <v>1</v>
      </c>
    </row>
    <row r="2099" spans="1:8">
      <c r="A2099" t="s">
        <v>5075</v>
      </c>
      <c r="B2099" t="s">
        <v>4304</v>
      </c>
      <c r="C2099" t="s">
        <v>4361</v>
      </c>
      <c r="D2099" t="s">
        <v>5006</v>
      </c>
      <c r="E2099" t="s">
        <v>85</v>
      </c>
      <c r="F2099" s="104">
        <v>1</v>
      </c>
      <c r="G2099" s="104">
        <v>1</v>
      </c>
      <c r="H2099"/>
    </row>
    <row r="2100" spans="1:8">
      <c r="A2100" t="s">
        <v>5075</v>
      </c>
      <c r="B2100" t="s">
        <v>4304</v>
      </c>
      <c r="C2100" t="s">
        <v>4459</v>
      </c>
      <c r="D2100" t="s">
        <v>5007</v>
      </c>
      <c r="E2100" t="s">
        <v>85</v>
      </c>
      <c r="F2100" s="104">
        <v>1</v>
      </c>
      <c r="G2100" s="104">
        <v>1</v>
      </c>
      <c r="H2100" s="104">
        <v>1</v>
      </c>
    </row>
    <row r="2101" spans="1:8">
      <c r="A2101" t="s">
        <v>5075</v>
      </c>
      <c r="B2101" t="s">
        <v>4304</v>
      </c>
      <c r="C2101" t="s">
        <v>4095</v>
      </c>
      <c r="D2101" t="s">
        <v>5008</v>
      </c>
      <c r="E2101" t="s">
        <v>85</v>
      </c>
      <c r="F2101" s="104">
        <v>1</v>
      </c>
      <c r="G2101" s="104">
        <v>1</v>
      </c>
      <c r="H2101" s="104">
        <v>1</v>
      </c>
    </row>
    <row r="2102" spans="1:8">
      <c r="A2102" t="s">
        <v>5075</v>
      </c>
      <c r="B2102" t="s">
        <v>4304</v>
      </c>
      <c r="C2102" t="s">
        <v>4317</v>
      </c>
      <c r="D2102" t="s">
        <v>5009</v>
      </c>
      <c r="E2102" t="s">
        <v>85</v>
      </c>
      <c r="F2102" s="104">
        <v>1</v>
      </c>
      <c r="G2102" s="104">
        <v>1</v>
      </c>
      <c r="H2102"/>
    </row>
    <row r="2103" spans="1:8">
      <c r="A2103" t="s">
        <v>5077</v>
      </c>
      <c r="B2103" t="s">
        <v>4523</v>
      </c>
      <c r="C2103" t="s">
        <v>5059</v>
      </c>
      <c r="D2103" t="s">
        <v>5011</v>
      </c>
      <c r="E2103" t="s">
        <v>85</v>
      </c>
      <c r="F2103" s="104">
        <v>0.91</v>
      </c>
      <c r="G2103" s="104">
        <v>0.91</v>
      </c>
      <c r="H2103" s="104">
        <v>0.77</v>
      </c>
    </row>
    <row r="2104" spans="1:8">
      <c r="A2104" t="s">
        <v>5077</v>
      </c>
      <c r="B2104" t="s">
        <v>4523</v>
      </c>
      <c r="C2104" t="s">
        <v>4418</v>
      </c>
      <c r="D2104" t="s">
        <v>5010</v>
      </c>
      <c r="E2104" t="s">
        <v>85</v>
      </c>
      <c r="F2104" s="104">
        <v>0.77</v>
      </c>
      <c r="G2104" s="104">
        <v>0.77</v>
      </c>
      <c r="H2104" s="104">
        <v>0.77</v>
      </c>
    </row>
    <row r="2105" spans="1:8">
      <c r="A2105" t="s">
        <v>5077</v>
      </c>
      <c r="B2105" t="s">
        <v>4523</v>
      </c>
      <c r="C2105" t="s">
        <v>4771</v>
      </c>
      <c r="D2105" t="s">
        <v>5012</v>
      </c>
      <c r="E2105" t="s">
        <v>85</v>
      </c>
      <c r="F2105"/>
      <c r="G2105"/>
      <c r="H2105"/>
    </row>
    <row r="2106" spans="1:8">
      <c r="A2106" t="s">
        <v>5077</v>
      </c>
      <c r="B2106" t="s">
        <v>4523</v>
      </c>
      <c r="C2106" t="s">
        <v>4696</v>
      </c>
      <c r="D2106" t="s">
        <v>5015</v>
      </c>
      <c r="E2106" t="s">
        <v>85</v>
      </c>
      <c r="F2106" s="104">
        <v>0.77</v>
      </c>
      <c r="G2106" s="104">
        <v>0.77</v>
      </c>
      <c r="H2106" s="104">
        <v>0.85</v>
      </c>
    </row>
    <row r="2107" spans="1:8">
      <c r="A2107" t="s">
        <v>5077</v>
      </c>
      <c r="B2107" t="s">
        <v>4523</v>
      </c>
      <c r="C2107" t="s">
        <v>4766</v>
      </c>
      <c r="D2107" t="s">
        <v>5016</v>
      </c>
      <c r="E2107" t="s">
        <v>85</v>
      </c>
      <c r="F2107" s="104">
        <v>0.85</v>
      </c>
      <c r="G2107" s="104">
        <v>0.85</v>
      </c>
      <c r="H2107" s="104">
        <v>0.77</v>
      </c>
    </row>
    <row r="2108" spans="1:8">
      <c r="A2108" t="s">
        <v>5077</v>
      </c>
      <c r="B2108" t="s">
        <v>4523</v>
      </c>
      <c r="C2108" t="s">
        <v>4712</v>
      </c>
      <c r="D2108" t="s">
        <v>5017</v>
      </c>
      <c r="E2108" t="s">
        <v>85</v>
      </c>
      <c r="F2108" s="104">
        <v>0.77</v>
      </c>
      <c r="G2108" s="104">
        <v>0.77</v>
      </c>
      <c r="H2108" s="104">
        <v>0.77</v>
      </c>
    </row>
    <row r="2109" spans="1:8">
      <c r="A2109" t="s">
        <v>5077</v>
      </c>
      <c r="B2109" t="s">
        <v>4523</v>
      </c>
      <c r="C2109" t="s">
        <v>5061</v>
      </c>
      <c r="D2109" t="s">
        <v>5018</v>
      </c>
      <c r="E2109" t="s">
        <v>85</v>
      </c>
      <c r="F2109" s="104">
        <v>0.77</v>
      </c>
      <c r="G2109" s="104">
        <v>0.77</v>
      </c>
      <c r="H2109" s="104">
        <v>0.91</v>
      </c>
    </row>
    <row r="2110" spans="1:8">
      <c r="A2110" t="s">
        <v>5077</v>
      </c>
      <c r="B2110" t="s">
        <v>4529</v>
      </c>
      <c r="C2110" t="s">
        <v>4082</v>
      </c>
      <c r="D2110" t="s">
        <v>5013</v>
      </c>
      <c r="E2110" t="s">
        <v>85</v>
      </c>
      <c r="F2110"/>
      <c r="G2110"/>
      <c r="H2110"/>
    </row>
    <row r="2111" spans="1:8">
      <c r="A2111" t="s">
        <v>5077</v>
      </c>
      <c r="B2111" t="s">
        <v>4580</v>
      </c>
      <c r="C2111" t="s">
        <v>4622</v>
      </c>
      <c r="D2111" t="s">
        <v>5019</v>
      </c>
      <c r="E2111" t="s">
        <v>85</v>
      </c>
      <c r="F2111" s="104">
        <v>0.91</v>
      </c>
      <c r="G2111" s="104">
        <v>0.91</v>
      </c>
      <c r="H2111" s="104">
        <v>0.91</v>
      </c>
    </row>
    <row r="2112" spans="1:8">
      <c r="A2112" t="s">
        <v>5077</v>
      </c>
      <c r="B2112" t="s">
        <v>4580</v>
      </c>
      <c r="C2112" t="s">
        <v>4589</v>
      </c>
      <c r="D2112" t="s">
        <v>5020</v>
      </c>
      <c r="E2112" t="s">
        <v>85</v>
      </c>
      <c r="F2112" s="104">
        <v>0.91</v>
      </c>
      <c r="G2112" s="104">
        <v>0.91</v>
      </c>
      <c r="H2112" s="104">
        <v>0.91</v>
      </c>
    </row>
    <row r="2113" spans="1:8">
      <c r="A2113" t="s">
        <v>5077</v>
      </c>
      <c r="B2113" t="s">
        <v>4580</v>
      </c>
      <c r="C2113" t="s">
        <v>4082</v>
      </c>
      <c r="D2113" t="s">
        <v>5021</v>
      </c>
      <c r="E2113" t="s">
        <v>85</v>
      </c>
      <c r="F2113" s="104">
        <v>0.91</v>
      </c>
      <c r="G2113" s="104">
        <v>0.91</v>
      </c>
      <c r="H2113" s="104">
        <v>0.91</v>
      </c>
    </row>
    <row r="2114" spans="1:8">
      <c r="A2114" t="s">
        <v>5077</v>
      </c>
      <c r="B2114" t="s">
        <v>4580</v>
      </c>
      <c r="C2114" t="s">
        <v>4595</v>
      </c>
      <c r="D2114" t="s">
        <v>5022</v>
      </c>
      <c r="E2114" t="s">
        <v>85</v>
      </c>
      <c r="F2114" s="104">
        <v>0.91</v>
      </c>
      <c r="G2114" s="104">
        <v>0.91</v>
      </c>
      <c r="H2114" s="104">
        <v>0.91</v>
      </c>
    </row>
    <row r="2115" spans="1:8">
      <c r="A2115" t="s">
        <v>5077</v>
      </c>
      <c r="B2115" t="s">
        <v>4580</v>
      </c>
      <c r="C2115" t="s">
        <v>4615</v>
      </c>
      <c r="D2115" t="s">
        <v>5023</v>
      </c>
      <c r="E2115" t="s">
        <v>85</v>
      </c>
      <c r="F2115" s="104">
        <v>0.91</v>
      </c>
      <c r="G2115" s="104">
        <v>0.91</v>
      </c>
      <c r="H2115" s="104">
        <v>0.91</v>
      </c>
    </row>
    <row r="2116" spans="1:8">
      <c r="A2116" t="s">
        <v>5077</v>
      </c>
      <c r="B2116" t="s">
        <v>4580</v>
      </c>
      <c r="C2116" t="s">
        <v>4606</v>
      </c>
      <c r="D2116" t="s">
        <v>5024</v>
      </c>
      <c r="E2116" t="s">
        <v>85</v>
      </c>
      <c r="F2116" s="104">
        <v>0.91</v>
      </c>
      <c r="G2116" s="104">
        <v>0.91</v>
      </c>
      <c r="H2116" s="104">
        <v>0.91</v>
      </c>
    </row>
    <row r="2117" spans="1:8">
      <c r="A2117" t="s">
        <v>5077</v>
      </c>
      <c r="B2117" t="s">
        <v>4663</v>
      </c>
      <c r="C2117" t="s">
        <v>4082</v>
      </c>
      <c r="D2117" t="s">
        <v>5014</v>
      </c>
      <c r="E2117" t="s">
        <v>85</v>
      </c>
      <c r="F2117"/>
      <c r="G2117"/>
      <c r="H2117"/>
    </row>
    <row r="2118" spans="1:8">
      <c r="A2118" t="s">
        <v>5077</v>
      </c>
      <c r="B2118" t="s">
        <v>4570</v>
      </c>
      <c r="C2118" t="s">
        <v>5059</v>
      </c>
      <c r="D2118" t="s">
        <v>5025</v>
      </c>
      <c r="E2118" t="s">
        <v>85</v>
      </c>
      <c r="F2118" s="104">
        <v>0.91</v>
      </c>
      <c r="G2118" s="104">
        <v>0.91</v>
      </c>
      <c r="H2118" s="104">
        <v>0.83</v>
      </c>
    </row>
    <row r="2119" spans="1:8">
      <c r="A2119" t="s">
        <v>5077</v>
      </c>
      <c r="B2119" t="s">
        <v>4570</v>
      </c>
      <c r="C2119" t="s">
        <v>4082</v>
      </c>
      <c r="D2119" t="s">
        <v>5026</v>
      </c>
      <c r="E2119" t="s">
        <v>85</v>
      </c>
      <c r="F2119" s="104">
        <v>0.83</v>
      </c>
      <c r="G2119" s="104">
        <v>0.83</v>
      </c>
      <c r="H2119"/>
    </row>
    <row r="2120" spans="1:8">
      <c r="A2120" t="s">
        <v>5077</v>
      </c>
      <c r="B2120" t="s">
        <v>4570</v>
      </c>
      <c r="C2120" t="s">
        <v>4930</v>
      </c>
      <c r="D2120" t="s">
        <v>5027</v>
      </c>
      <c r="E2120" t="s">
        <v>85</v>
      </c>
      <c r="F2120"/>
      <c r="G2120"/>
      <c r="H2120"/>
    </row>
    <row r="2121" spans="1:8">
      <c r="A2121" t="s">
        <v>5077</v>
      </c>
      <c r="B2121" t="s">
        <v>4570</v>
      </c>
      <c r="C2121" t="s">
        <v>4754</v>
      </c>
      <c r="D2121" t="s">
        <v>5028</v>
      </c>
      <c r="E2121" t="s">
        <v>85</v>
      </c>
      <c r="F2121"/>
      <c r="G2121"/>
      <c r="H2121"/>
    </row>
    <row r="2122" spans="1:8">
      <c r="A2122" t="s">
        <v>5077</v>
      </c>
      <c r="B2122" t="s">
        <v>4570</v>
      </c>
      <c r="C2122" t="s">
        <v>4883</v>
      </c>
      <c r="D2122" t="s">
        <v>5029</v>
      </c>
      <c r="E2122" t="s">
        <v>85</v>
      </c>
      <c r="F2122"/>
      <c r="G2122"/>
      <c r="H2122"/>
    </row>
    <row r="2123" spans="1:8">
      <c r="A2123" t="s">
        <v>5077</v>
      </c>
      <c r="B2123" t="s">
        <v>4570</v>
      </c>
      <c r="C2123" t="s">
        <v>4920</v>
      </c>
      <c r="D2123" t="s">
        <v>5030</v>
      </c>
      <c r="E2123" t="s">
        <v>85</v>
      </c>
      <c r="F2123"/>
      <c r="G2123"/>
      <c r="H2123"/>
    </row>
    <row r="2124" spans="1:8">
      <c r="A2124" t="s">
        <v>5077</v>
      </c>
      <c r="B2124" t="s">
        <v>4570</v>
      </c>
      <c r="C2124" t="s">
        <v>4937</v>
      </c>
      <c r="D2124" t="s">
        <v>5031</v>
      </c>
      <c r="E2124" t="s">
        <v>85</v>
      </c>
      <c r="F2124"/>
      <c r="G2124"/>
      <c r="H2124"/>
    </row>
    <row r="2125" spans="1:8">
      <c r="A2125" t="s">
        <v>5077</v>
      </c>
      <c r="B2125" t="s">
        <v>4717</v>
      </c>
      <c r="C2125" t="s">
        <v>5059</v>
      </c>
      <c r="D2125" t="s">
        <v>5032</v>
      </c>
      <c r="E2125" t="s">
        <v>85</v>
      </c>
      <c r="F2125" s="104">
        <v>0.77</v>
      </c>
      <c r="G2125" s="104">
        <v>0.77</v>
      </c>
      <c r="H2125" s="104">
        <v>0.77</v>
      </c>
    </row>
    <row r="2126" spans="1:8">
      <c r="A2126" t="s">
        <v>5077</v>
      </c>
      <c r="B2126" t="s">
        <v>4556</v>
      </c>
      <c r="C2126" t="s">
        <v>5059</v>
      </c>
      <c r="D2126" t="s">
        <v>5033</v>
      </c>
      <c r="E2126" t="s">
        <v>85</v>
      </c>
      <c r="F2126" s="104">
        <v>0.77</v>
      </c>
      <c r="G2126" s="104">
        <v>0.77</v>
      </c>
      <c r="H2126" s="104">
        <v>0.91</v>
      </c>
    </row>
    <row r="2127" spans="1:8">
      <c r="A2127" t="s">
        <v>5077</v>
      </c>
      <c r="B2127" t="s">
        <v>4089</v>
      </c>
      <c r="C2127" t="s">
        <v>4082</v>
      </c>
      <c r="D2127" t="s">
        <v>5034</v>
      </c>
      <c r="E2127" t="s">
        <v>85</v>
      </c>
      <c r="F2127" s="104">
        <v>0.91</v>
      </c>
      <c r="G2127" s="104">
        <v>0.91</v>
      </c>
      <c r="H2127"/>
    </row>
    <row r="2128" spans="1:8">
      <c r="A2128" t="s">
        <v>5077</v>
      </c>
      <c r="B2128" t="s">
        <v>4089</v>
      </c>
      <c r="C2128" t="s">
        <v>4549</v>
      </c>
      <c r="D2128" t="s">
        <v>5035</v>
      </c>
      <c r="E2128" t="s">
        <v>85</v>
      </c>
      <c r="F2128" s="104">
        <v>0.91</v>
      </c>
      <c r="G2128" s="104">
        <v>0.91</v>
      </c>
      <c r="H2128"/>
    </row>
    <row r="2129" spans="1:8">
      <c r="A2129" t="s">
        <v>5077</v>
      </c>
      <c r="B2129" t="s">
        <v>4089</v>
      </c>
      <c r="C2129" t="s">
        <v>4898</v>
      </c>
      <c r="D2129" t="s">
        <v>5036</v>
      </c>
      <c r="E2129" t="s">
        <v>85</v>
      </c>
      <c r="F2129"/>
      <c r="G2129"/>
      <c r="H2129"/>
    </row>
    <row r="2130" spans="1:8">
      <c r="A2130" t="s">
        <v>5077</v>
      </c>
      <c r="B2130" t="s">
        <v>4089</v>
      </c>
      <c r="C2130" t="s">
        <v>4095</v>
      </c>
      <c r="D2130" t="s">
        <v>5037</v>
      </c>
      <c r="E2130" t="s">
        <v>85</v>
      </c>
      <c r="F2130"/>
      <c r="G2130"/>
      <c r="H2130"/>
    </row>
    <row r="2131" spans="1:8">
      <c r="A2131" t="s">
        <v>5077</v>
      </c>
      <c r="B2131" t="s">
        <v>4562</v>
      </c>
      <c r="C2131" t="s">
        <v>4561</v>
      </c>
      <c r="D2131" t="s">
        <v>5038</v>
      </c>
      <c r="E2131" t="s">
        <v>85</v>
      </c>
      <c r="F2131" s="104">
        <v>0.4</v>
      </c>
      <c r="G2131" s="104">
        <v>0.4</v>
      </c>
      <c r="H2131" s="104">
        <v>0.77</v>
      </c>
    </row>
    <row r="2132" spans="1:8">
      <c r="A2132" t="s">
        <v>5077</v>
      </c>
      <c r="B2132" t="s">
        <v>4562</v>
      </c>
      <c r="C2132" t="s">
        <v>4817</v>
      </c>
      <c r="D2132" t="s">
        <v>5039</v>
      </c>
      <c r="E2132" t="s">
        <v>85</v>
      </c>
      <c r="F2132" s="104">
        <v>0.77</v>
      </c>
      <c r="G2132" s="104">
        <v>0.77</v>
      </c>
      <c r="H2132"/>
    </row>
    <row r="2133" spans="1:8">
      <c r="A2133" t="s">
        <v>5077</v>
      </c>
      <c r="B2133" t="s">
        <v>4562</v>
      </c>
      <c r="C2133" t="s">
        <v>4791</v>
      </c>
      <c r="D2133" t="s">
        <v>5040</v>
      </c>
      <c r="E2133" t="s">
        <v>85</v>
      </c>
      <c r="F2133"/>
      <c r="G2133"/>
      <c r="H2133"/>
    </row>
    <row r="2134" spans="1:8">
      <c r="A2134" t="s">
        <v>5075</v>
      </c>
      <c r="C2134" t="s">
        <v>4418</v>
      </c>
      <c r="D2134" t="s">
        <v>4989</v>
      </c>
      <c r="E2134" t="s">
        <v>115</v>
      </c>
      <c r="F2134"/>
      <c r="G2134"/>
      <c r="H2134"/>
    </row>
    <row r="2135" spans="1:8">
      <c r="A2135" t="s">
        <v>5075</v>
      </c>
      <c r="C2135" t="s">
        <v>4106</v>
      </c>
      <c r="D2135" t="s">
        <v>4990</v>
      </c>
      <c r="E2135" t="s">
        <v>115</v>
      </c>
      <c r="F2135" s="104">
        <v>1</v>
      </c>
      <c r="G2135" s="104">
        <v>1</v>
      </c>
      <c r="H2135" s="104">
        <v>1</v>
      </c>
    </row>
    <row r="2136" spans="1:8">
      <c r="A2136" t="s">
        <v>5075</v>
      </c>
      <c r="C2136" t="s">
        <v>4082</v>
      </c>
      <c r="D2136" t="s">
        <v>4991</v>
      </c>
      <c r="E2136" t="s">
        <v>115</v>
      </c>
      <c r="F2136" s="104">
        <v>1</v>
      </c>
      <c r="G2136" s="104">
        <v>1</v>
      </c>
      <c r="H2136" s="104">
        <v>1</v>
      </c>
    </row>
    <row r="2137" spans="1:8">
      <c r="A2137" t="s">
        <v>5075</v>
      </c>
      <c r="B2137" t="s">
        <v>4078</v>
      </c>
      <c r="C2137" t="s">
        <v>5057</v>
      </c>
      <c r="D2137" t="s">
        <v>4997</v>
      </c>
      <c r="E2137" t="s">
        <v>115</v>
      </c>
      <c r="F2137" s="104">
        <v>1</v>
      </c>
      <c r="G2137" s="104">
        <v>1</v>
      </c>
      <c r="H2137" s="104">
        <v>1</v>
      </c>
    </row>
    <row r="2138" spans="1:8">
      <c r="A2138" t="s">
        <v>5075</v>
      </c>
      <c r="B2138" t="s">
        <v>4078</v>
      </c>
      <c r="C2138" t="s">
        <v>4497</v>
      </c>
      <c r="D2138" t="s">
        <v>4998</v>
      </c>
      <c r="E2138" t="s">
        <v>115</v>
      </c>
      <c r="F2138" s="104">
        <v>1</v>
      </c>
      <c r="G2138" s="104">
        <v>1</v>
      </c>
      <c r="H2138" s="104">
        <v>1</v>
      </c>
    </row>
    <row r="2139" spans="1:8">
      <c r="A2139" t="s">
        <v>5075</v>
      </c>
      <c r="C2139" t="s">
        <v>4267</v>
      </c>
      <c r="D2139" t="s">
        <v>4992</v>
      </c>
      <c r="E2139" t="s">
        <v>115</v>
      </c>
      <c r="F2139" s="104">
        <v>1</v>
      </c>
      <c r="G2139" s="104">
        <v>1</v>
      </c>
      <c r="H2139"/>
    </row>
    <row r="2140" spans="1:8">
      <c r="A2140" t="s">
        <v>5075</v>
      </c>
      <c r="C2140" t="s">
        <v>5058</v>
      </c>
      <c r="D2140" t="s">
        <v>5076</v>
      </c>
      <c r="E2140" t="s">
        <v>115</v>
      </c>
      <c r="F2140"/>
      <c r="G2140"/>
      <c r="H2140"/>
    </row>
    <row r="2141" spans="1:8">
      <c r="A2141" t="s">
        <v>5075</v>
      </c>
      <c r="C2141" t="s">
        <v>4113</v>
      </c>
      <c r="D2141" t="s">
        <v>4994</v>
      </c>
      <c r="E2141" t="s">
        <v>115</v>
      </c>
      <c r="F2141" s="104">
        <v>1</v>
      </c>
      <c r="G2141" s="104">
        <v>1</v>
      </c>
      <c r="H2141" s="104">
        <v>1</v>
      </c>
    </row>
    <row r="2142" spans="1:8">
      <c r="A2142" t="s">
        <v>5075</v>
      </c>
      <c r="C2142" t="s">
        <v>4333</v>
      </c>
      <c r="D2142" t="s">
        <v>4995</v>
      </c>
      <c r="E2142" t="s">
        <v>115</v>
      </c>
      <c r="F2142" s="104">
        <v>1</v>
      </c>
      <c r="G2142" s="104">
        <v>1</v>
      </c>
      <c r="H2142" s="104">
        <v>1</v>
      </c>
    </row>
    <row r="2143" spans="1:8">
      <c r="A2143" t="s">
        <v>5075</v>
      </c>
      <c r="C2143" t="s">
        <v>4095</v>
      </c>
      <c r="D2143" t="s">
        <v>4996</v>
      </c>
      <c r="E2143" t="s">
        <v>115</v>
      </c>
      <c r="F2143" s="104">
        <v>1</v>
      </c>
      <c r="G2143" s="104">
        <v>1</v>
      </c>
      <c r="H2143"/>
    </row>
    <row r="2144" spans="1:8">
      <c r="A2144" t="s">
        <v>5075</v>
      </c>
      <c r="B2144" t="s">
        <v>4304</v>
      </c>
      <c r="C2144" t="s">
        <v>4106</v>
      </c>
      <c r="D2144" t="s">
        <v>4999</v>
      </c>
      <c r="E2144" t="s">
        <v>115</v>
      </c>
      <c r="F2144" s="104">
        <v>1</v>
      </c>
      <c r="G2144" s="104">
        <v>1</v>
      </c>
      <c r="H2144" s="104">
        <v>1</v>
      </c>
    </row>
    <row r="2145" spans="1:8">
      <c r="A2145" t="s">
        <v>5075</v>
      </c>
      <c r="B2145" t="s">
        <v>4304</v>
      </c>
      <c r="C2145" t="s">
        <v>4082</v>
      </c>
      <c r="D2145" t="s">
        <v>5000</v>
      </c>
      <c r="E2145" t="s">
        <v>115</v>
      </c>
      <c r="F2145" s="104">
        <v>1</v>
      </c>
      <c r="G2145" s="104">
        <v>1</v>
      </c>
      <c r="H2145" s="104">
        <v>1</v>
      </c>
    </row>
    <row r="2146" spans="1:8">
      <c r="A2146" t="s">
        <v>5075</v>
      </c>
      <c r="B2146" t="s">
        <v>4304</v>
      </c>
      <c r="C2146" t="s">
        <v>4428</v>
      </c>
      <c r="D2146" t="s">
        <v>5001</v>
      </c>
      <c r="E2146" t="s">
        <v>115</v>
      </c>
      <c r="F2146" s="104">
        <v>1</v>
      </c>
      <c r="G2146" s="104">
        <v>1</v>
      </c>
      <c r="H2146"/>
    </row>
    <row r="2147" spans="1:8">
      <c r="A2147" t="s">
        <v>5075</v>
      </c>
      <c r="B2147" t="s">
        <v>4304</v>
      </c>
      <c r="C2147" t="s">
        <v>4387</v>
      </c>
      <c r="D2147" t="s">
        <v>5002</v>
      </c>
      <c r="E2147" t="s">
        <v>115</v>
      </c>
      <c r="F2147" s="104">
        <v>1</v>
      </c>
      <c r="G2147" s="104">
        <v>1</v>
      </c>
      <c r="H2147"/>
    </row>
    <row r="2148" spans="1:8">
      <c r="A2148" t="s">
        <v>5075</v>
      </c>
      <c r="B2148" t="s">
        <v>4304</v>
      </c>
      <c r="C2148" t="s">
        <v>4338</v>
      </c>
      <c r="D2148" t="s">
        <v>5003</v>
      </c>
      <c r="E2148" t="s">
        <v>115</v>
      </c>
      <c r="F2148" s="104">
        <v>1</v>
      </c>
      <c r="G2148" s="104">
        <v>1</v>
      </c>
      <c r="H2148" s="104">
        <v>1</v>
      </c>
    </row>
    <row r="2149" spans="1:8">
      <c r="A2149" t="s">
        <v>5075</v>
      </c>
      <c r="B2149" t="s">
        <v>4304</v>
      </c>
      <c r="C2149" t="s">
        <v>4113</v>
      </c>
      <c r="D2149" t="s">
        <v>5004</v>
      </c>
      <c r="E2149" t="s">
        <v>115</v>
      </c>
      <c r="F2149" s="104">
        <v>1</v>
      </c>
      <c r="G2149" s="104">
        <v>1</v>
      </c>
      <c r="H2149" s="104">
        <v>1</v>
      </c>
    </row>
    <row r="2150" spans="1:8">
      <c r="A2150" t="s">
        <v>5075</v>
      </c>
      <c r="B2150" t="s">
        <v>4304</v>
      </c>
      <c r="C2150" t="s">
        <v>4312</v>
      </c>
      <c r="D2150" t="s">
        <v>5005</v>
      </c>
      <c r="E2150" t="s">
        <v>115</v>
      </c>
      <c r="F2150" s="104">
        <v>1</v>
      </c>
      <c r="G2150" s="104">
        <v>1</v>
      </c>
      <c r="H2150" s="104">
        <v>1</v>
      </c>
    </row>
    <row r="2151" spans="1:8">
      <c r="A2151" t="s">
        <v>5075</v>
      </c>
      <c r="B2151" t="s">
        <v>4304</v>
      </c>
      <c r="C2151" t="s">
        <v>4361</v>
      </c>
      <c r="D2151" t="s">
        <v>5006</v>
      </c>
      <c r="E2151" t="s">
        <v>115</v>
      </c>
      <c r="F2151" s="104">
        <v>1</v>
      </c>
      <c r="G2151" s="104">
        <v>1</v>
      </c>
      <c r="H2151"/>
    </row>
    <row r="2152" spans="1:8">
      <c r="A2152" t="s">
        <v>5075</v>
      </c>
      <c r="B2152" t="s">
        <v>4304</v>
      </c>
      <c r="C2152" t="s">
        <v>4459</v>
      </c>
      <c r="D2152" t="s">
        <v>5007</v>
      </c>
      <c r="E2152" t="s">
        <v>115</v>
      </c>
      <c r="F2152" s="104">
        <v>1</v>
      </c>
      <c r="G2152" s="104">
        <v>1</v>
      </c>
      <c r="H2152" s="104">
        <v>1</v>
      </c>
    </row>
    <row r="2153" spans="1:8">
      <c r="A2153" t="s">
        <v>5075</v>
      </c>
      <c r="B2153" t="s">
        <v>4304</v>
      </c>
      <c r="C2153" t="s">
        <v>4095</v>
      </c>
      <c r="D2153" t="s">
        <v>5008</v>
      </c>
      <c r="E2153" t="s">
        <v>115</v>
      </c>
      <c r="F2153" s="104">
        <v>1</v>
      </c>
      <c r="G2153" s="104">
        <v>1</v>
      </c>
      <c r="H2153" s="104">
        <v>1</v>
      </c>
    </row>
    <row r="2154" spans="1:8">
      <c r="A2154" t="s">
        <v>5075</v>
      </c>
      <c r="B2154" t="s">
        <v>4304</v>
      </c>
      <c r="C2154" t="s">
        <v>4317</v>
      </c>
      <c r="D2154" t="s">
        <v>5009</v>
      </c>
      <c r="E2154" t="s">
        <v>115</v>
      </c>
      <c r="F2154" s="104">
        <v>1</v>
      </c>
      <c r="G2154" s="104">
        <v>1</v>
      </c>
      <c r="H2154"/>
    </row>
    <row r="2155" spans="1:8">
      <c r="A2155" t="s">
        <v>5077</v>
      </c>
      <c r="B2155" t="s">
        <v>4523</v>
      </c>
      <c r="C2155" t="s">
        <v>5059</v>
      </c>
      <c r="D2155" t="s">
        <v>5011</v>
      </c>
      <c r="E2155" t="s">
        <v>115</v>
      </c>
      <c r="F2155" s="104">
        <v>0.91</v>
      </c>
      <c r="G2155" s="104">
        <v>0.91</v>
      </c>
      <c r="H2155" s="104">
        <v>0.77</v>
      </c>
    </row>
    <row r="2156" spans="1:8">
      <c r="A2156" t="s">
        <v>5077</v>
      </c>
      <c r="B2156" t="s">
        <v>4523</v>
      </c>
      <c r="C2156" t="s">
        <v>4418</v>
      </c>
      <c r="D2156" t="s">
        <v>5010</v>
      </c>
      <c r="E2156" t="s">
        <v>115</v>
      </c>
      <c r="F2156" s="104">
        <v>0.77</v>
      </c>
      <c r="G2156" s="104">
        <v>0.77</v>
      </c>
      <c r="H2156" s="104">
        <v>0.77</v>
      </c>
    </row>
    <row r="2157" spans="1:8">
      <c r="A2157" t="s">
        <v>5077</v>
      </c>
      <c r="B2157" t="s">
        <v>4523</v>
      </c>
      <c r="C2157" t="s">
        <v>4771</v>
      </c>
      <c r="D2157" t="s">
        <v>5012</v>
      </c>
      <c r="E2157" t="s">
        <v>115</v>
      </c>
      <c r="F2157"/>
      <c r="G2157"/>
      <c r="H2157"/>
    </row>
    <row r="2158" spans="1:8">
      <c r="A2158" t="s">
        <v>5077</v>
      </c>
      <c r="B2158" t="s">
        <v>4523</v>
      </c>
      <c r="C2158" t="s">
        <v>4696</v>
      </c>
      <c r="D2158" t="s">
        <v>5015</v>
      </c>
      <c r="E2158" t="s">
        <v>115</v>
      </c>
      <c r="F2158" s="104">
        <v>0.77</v>
      </c>
      <c r="G2158" s="104">
        <v>0.77</v>
      </c>
      <c r="H2158" s="104">
        <v>0.85</v>
      </c>
    </row>
    <row r="2159" spans="1:8">
      <c r="A2159" t="s">
        <v>5077</v>
      </c>
      <c r="B2159" t="s">
        <v>4523</v>
      </c>
      <c r="C2159" t="s">
        <v>4766</v>
      </c>
      <c r="D2159" t="s">
        <v>5016</v>
      </c>
      <c r="E2159" t="s">
        <v>115</v>
      </c>
      <c r="F2159" s="104">
        <v>0.85</v>
      </c>
      <c r="G2159" s="104">
        <v>0.85</v>
      </c>
      <c r="H2159" s="104">
        <v>0.77</v>
      </c>
    </row>
    <row r="2160" spans="1:8">
      <c r="A2160" t="s">
        <v>5077</v>
      </c>
      <c r="B2160" t="s">
        <v>4523</v>
      </c>
      <c r="C2160" t="s">
        <v>4712</v>
      </c>
      <c r="D2160" t="s">
        <v>5017</v>
      </c>
      <c r="E2160" t="s">
        <v>115</v>
      </c>
      <c r="F2160" s="104">
        <v>0.77</v>
      </c>
      <c r="G2160" s="104">
        <v>0.77</v>
      </c>
      <c r="H2160" s="104">
        <v>0.77</v>
      </c>
    </row>
    <row r="2161" spans="1:8">
      <c r="A2161" t="s">
        <v>5077</v>
      </c>
      <c r="B2161" t="s">
        <v>4523</v>
      </c>
      <c r="C2161" t="s">
        <v>5061</v>
      </c>
      <c r="D2161" t="s">
        <v>5018</v>
      </c>
      <c r="E2161" t="s">
        <v>115</v>
      </c>
      <c r="F2161" s="104">
        <v>0.77</v>
      </c>
      <c r="G2161" s="104">
        <v>0.77</v>
      </c>
      <c r="H2161" s="104">
        <v>0.91</v>
      </c>
    </row>
    <row r="2162" spans="1:8">
      <c r="A2162" t="s">
        <v>5077</v>
      </c>
      <c r="B2162" t="s">
        <v>4529</v>
      </c>
      <c r="C2162" t="s">
        <v>4082</v>
      </c>
      <c r="D2162" t="s">
        <v>5013</v>
      </c>
      <c r="E2162" t="s">
        <v>115</v>
      </c>
      <c r="F2162"/>
      <c r="G2162"/>
      <c r="H2162"/>
    </row>
    <row r="2163" spans="1:8">
      <c r="A2163" t="s">
        <v>5077</v>
      </c>
      <c r="B2163" t="s">
        <v>4580</v>
      </c>
      <c r="C2163" t="s">
        <v>4622</v>
      </c>
      <c r="D2163" t="s">
        <v>5019</v>
      </c>
      <c r="E2163" t="s">
        <v>115</v>
      </c>
      <c r="F2163" s="104">
        <v>0.91</v>
      </c>
      <c r="G2163" s="104">
        <v>0.91</v>
      </c>
      <c r="H2163" s="104">
        <v>0.91</v>
      </c>
    </row>
    <row r="2164" spans="1:8">
      <c r="A2164" t="s">
        <v>5077</v>
      </c>
      <c r="B2164" t="s">
        <v>4580</v>
      </c>
      <c r="C2164" t="s">
        <v>4589</v>
      </c>
      <c r="D2164" t="s">
        <v>5020</v>
      </c>
      <c r="E2164" t="s">
        <v>115</v>
      </c>
      <c r="F2164" s="104">
        <v>0.91</v>
      </c>
      <c r="G2164" s="104">
        <v>0.91</v>
      </c>
      <c r="H2164" s="104">
        <v>0.91</v>
      </c>
    </row>
    <row r="2165" spans="1:8">
      <c r="A2165" t="s">
        <v>5077</v>
      </c>
      <c r="B2165" t="s">
        <v>4580</v>
      </c>
      <c r="C2165" t="s">
        <v>4082</v>
      </c>
      <c r="D2165" t="s">
        <v>5021</v>
      </c>
      <c r="E2165" t="s">
        <v>115</v>
      </c>
      <c r="F2165" s="104">
        <v>0.91</v>
      </c>
      <c r="G2165" s="104">
        <v>0.91</v>
      </c>
      <c r="H2165" s="104">
        <v>0.91</v>
      </c>
    </row>
    <row r="2166" spans="1:8">
      <c r="A2166" t="s">
        <v>5077</v>
      </c>
      <c r="B2166" t="s">
        <v>4580</v>
      </c>
      <c r="C2166" t="s">
        <v>4595</v>
      </c>
      <c r="D2166" t="s">
        <v>5022</v>
      </c>
      <c r="E2166" t="s">
        <v>115</v>
      </c>
      <c r="F2166" s="104">
        <v>0.91</v>
      </c>
      <c r="G2166" s="104">
        <v>0.91</v>
      </c>
      <c r="H2166" s="104">
        <v>0.91</v>
      </c>
    </row>
    <row r="2167" spans="1:8">
      <c r="A2167" t="s">
        <v>5077</v>
      </c>
      <c r="B2167" t="s">
        <v>4580</v>
      </c>
      <c r="C2167" t="s">
        <v>4615</v>
      </c>
      <c r="D2167" t="s">
        <v>5023</v>
      </c>
      <c r="E2167" t="s">
        <v>115</v>
      </c>
      <c r="F2167" s="104">
        <v>0.91</v>
      </c>
      <c r="G2167" s="104">
        <v>0.91</v>
      </c>
      <c r="H2167" s="104">
        <v>0.91</v>
      </c>
    </row>
    <row r="2168" spans="1:8">
      <c r="A2168" t="s">
        <v>5077</v>
      </c>
      <c r="B2168" t="s">
        <v>4580</v>
      </c>
      <c r="C2168" t="s">
        <v>4606</v>
      </c>
      <c r="D2168" t="s">
        <v>5024</v>
      </c>
      <c r="E2168" t="s">
        <v>115</v>
      </c>
      <c r="F2168" s="104">
        <v>0.91</v>
      </c>
      <c r="G2168" s="104">
        <v>0.91</v>
      </c>
      <c r="H2168" s="104">
        <v>0.91</v>
      </c>
    </row>
    <row r="2169" spans="1:8">
      <c r="A2169" t="s">
        <v>5077</v>
      </c>
      <c r="B2169" t="s">
        <v>4663</v>
      </c>
      <c r="C2169" t="s">
        <v>4082</v>
      </c>
      <c r="D2169" t="s">
        <v>5014</v>
      </c>
      <c r="E2169" t="s">
        <v>115</v>
      </c>
      <c r="F2169"/>
      <c r="G2169"/>
      <c r="H2169"/>
    </row>
    <row r="2170" spans="1:8">
      <c r="A2170" t="s">
        <v>5077</v>
      </c>
      <c r="B2170" t="s">
        <v>4570</v>
      </c>
      <c r="C2170" t="s">
        <v>5059</v>
      </c>
      <c r="D2170" t="s">
        <v>5025</v>
      </c>
      <c r="E2170" t="s">
        <v>115</v>
      </c>
      <c r="F2170" s="104">
        <v>0.91</v>
      </c>
      <c r="G2170" s="104">
        <v>0.91</v>
      </c>
      <c r="H2170" s="104">
        <v>0.83</v>
      </c>
    </row>
    <row r="2171" spans="1:8">
      <c r="A2171" t="s">
        <v>5077</v>
      </c>
      <c r="B2171" t="s">
        <v>4570</v>
      </c>
      <c r="C2171" t="s">
        <v>4082</v>
      </c>
      <c r="D2171" t="s">
        <v>5026</v>
      </c>
      <c r="E2171" t="s">
        <v>115</v>
      </c>
      <c r="F2171" s="104">
        <v>0.83</v>
      </c>
      <c r="G2171" s="104">
        <v>0.83</v>
      </c>
      <c r="H2171"/>
    </row>
    <row r="2172" spans="1:8">
      <c r="A2172" t="s">
        <v>5077</v>
      </c>
      <c r="B2172" t="s">
        <v>4570</v>
      </c>
      <c r="C2172" t="s">
        <v>4930</v>
      </c>
      <c r="D2172" t="s">
        <v>5027</v>
      </c>
      <c r="E2172" t="s">
        <v>115</v>
      </c>
      <c r="F2172"/>
      <c r="G2172"/>
      <c r="H2172"/>
    </row>
    <row r="2173" spans="1:8">
      <c r="A2173" t="s">
        <v>5077</v>
      </c>
      <c r="B2173" t="s">
        <v>4570</v>
      </c>
      <c r="C2173" t="s">
        <v>4754</v>
      </c>
      <c r="D2173" t="s">
        <v>5028</v>
      </c>
      <c r="E2173" t="s">
        <v>115</v>
      </c>
      <c r="F2173"/>
      <c r="G2173"/>
      <c r="H2173"/>
    </row>
    <row r="2174" spans="1:8">
      <c r="A2174" t="s">
        <v>5077</v>
      </c>
      <c r="B2174" t="s">
        <v>4570</v>
      </c>
      <c r="C2174" t="s">
        <v>4883</v>
      </c>
      <c r="D2174" t="s">
        <v>5029</v>
      </c>
      <c r="E2174" t="s">
        <v>115</v>
      </c>
      <c r="F2174"/>
      <c r="G2174"/>
      <c r="H2174"/>
    </row>
    <row r="2175" spans="1:8">
      <c r="A2175" t="s">
        <v>5077</v>
      </c>
      <c r="B2175" t="s">
        <v>4570</v>
      </c>
      <c r="C2175" t="s">
        <v>4920</v>
      </c>
      <c r="D2175" t="s">
        <v>5030</v>
      </c>
      <c r="E2175" t="s">
        <v>115</v>
      </c>
      <c r="F2175"/>
      <c r="G2175"/>
      <c r="H2175"/>
    </row>
    <row r="2176" spans="1:8">
      <c r="A2176" t="s">
        <v>5077</v>
      </c>
      <c r="B2176" t="s">
        <v>4570</v>
      </c>
      <c r="C2176" t="s">
        <v>4937</v>
      </c>
      <c r="D2176" t="s">
        <v>5031</v>
      </c>
      <c r="E2176" t="s">
        <v>115</v>
      </c>
      <c r="F2176"/>
      <c r="G2176"/>
      <c r="H2176"/>
    </row>
    <row r="2177" spans="1:8">
      <c r="A2177" t="s">
        <v>5077</v>
      </c>
      <c r="B2177" t="s">
        <v>4717</v>
      </c>
      <c r="C2177" t="s">
        <v>5059</v>
      </c>
      <c r="D2177" t="s">
        <v>5032</v>
      </c>
      <c r="E2177" t="s">
        <v>115</v>
      </c>
      <c r="F2177" s="104">
        <v>0.77</v>
      </c>
      <c r="G2177" s="104">
        <v>0.77</v>
      </c>
      <c r="H2177" s="104">
        <v>0.77</v>
      </c>
    </row>
    <row r="2178" spans="1:8">
      <c r="A2178" t="s">
        <v>5077</v>
      </c>
      <c r="B2178" t="s">
        <v>4556</v>
      </c>
      <c r="C2178" t="s">
        <v>5059</v>
      </c>
      <c r="D2178" t="s">
        <v>5033</v>
      </c>
      <c r="E2178" t="s">
        <v>115</v>
      </c>
      <c r="F2178" s="104">
        <v>0.77</v>
      </c>
      <c r="G2178" s="104">
        <v>0.77</v>
      </c>
      <c r="H2178" s="104">
        <v>0.91</v>
      </c>
    </row>
    <row r="2179" spans="1:8">
      <c r="A2179" t="s">
        <v>5077</v>
      </c>
      <c r="B2179" t="s">
        <v>4089</v>
      </c>
      <c r="C2179" t="s">
        <v>4082</v>
      </c>
      <c r="D2179" t="s">
        <v>5034</v>
      </c>
      <c r="E2179" t="s">
        <v>115</v>
      </c>
      <c r="F2179" s="104">
        <v>0.91</v>
      </c>
      <c r="G2179" s="104">
        <v>0.91</v>
      </c>
      <c r="H2179"/>
    </row>
    <row r="2180" spans="1:8">
      <c r="A2180" t="s">
        <v>5077</v>
      </c>
      <c r="B2180" t="s">
        <v>4089</v>
      </c>
      <c r="C2180" t="s">
        <v>4549</v>
      </c>
      <c r="D2180" t="s">
        <v>5035</v>
      </c>
      <c r="E2180" t="s">
        <v>115</v>
      </c>
      <c r="F2180" s="104">
        <v>0.91</v>
      </c>
      <c r="G2180" s="104">
        <v>0.91</v>
      </c>
      <c r="H2180"/>
    </row>
    <row r="2181" spans="1:8">
      <c r="A2181" t="s">
        <v>5077</v>
      </c>
      <c r="B2181" t="s">
        <v>4089</v>
      </c>
      <c r="C2181" t="s">
        <v>4898</v>
      </c>
      <c r="D2181" t="s">
        <v>5036</v>
      </c>
      <c r="E2181" t="s">
        <v>115</v>
      </c>
      <c r="F2181"/>
      <c r="G2181"/>
      <c r="H2181"/>
    </row>
    <row r="2182" spans="1:8">
      <c r="A2182" t="s">
        <v>5077</v>
      </c>
      <c r="B2182" t="s">
        <v>4089</v>
      </c>
      <c r="C2182" t="s">
        <v>4095</v>
      </c>
      <c r="D2182" t="s">
        <v>5037</v>
      </c>
      <c r="E2182" t="s">
        <v>115</v>
      </c>
      <c r="F2182"/>
      <c r="G2182"/>
      <c r="H2182"/>
    </row>
    <row r="2183" spans="1:8">
      <c r="A2183" t="s">
        <v>5077</v>
      </c>
      <c r="B2183" t="s">
        <v>4562</v>
      </c>
      <c r="C2183" t="s">
        <v>4561</v>
      </c>
      <c r="D2183" t="s">
        <v>5038</v>
      </c>
      <c r="E2183" t="s">
        <v>115</v>
      </c>
      <c r="F2183" s="104">
        <v>0.4</v>
      </c>
      <c r="G2183" s="104">
        <v>0.4</v>
      </c>
      <c r="H2183" s="104">
        <v>0.77</v>
      </c>
    </row>
    <row r="2184" spans="1:8">
      <c r="A2184" t="s">
        <v>5077</v>
      </c>
      <c r="B2184" t="s">
        <v>4562</v>
      </c>
      <c r="C2184" t="s">
        <v>4817</v>
      </c>
      <c r="D2184" t="s">
        <v>5039</v>
      </c>
      <c r="E2184" t="s">
        <v>115</v>
      </c>
      <c r="F2184" s="104">
        <v>0.77</v>
      </c>
      <c r="G2184" s="104">
        <v>0.77</v>
      </c>
      <c r="H2184"/>
    </row>
    <row r="2185" spans="1:8">
      <c r="A2185" t="s">
        <v>5077</v>
      </c>
      <c r="B2185" t="s">
        <v>4562</v>
      </c>
      <c r="C2185" t="s">
        <v>4791</v>
      </c>
      <c r="D2185" t="s">
        <v>5040</v>
      </c>
      <c r="E2185" t="s">
        <v>115</v>
      </c>
      <c r="F2185"/>
      <c r="G2185"/>
      <c r="H2185"/>
    </row>
    <row r="2186" spans="1:8">
      <c r="A2186" t="s">
        <v>5075</v>
      </c>
      <c r="C2186" t="s">
        <v>4418</v>
      </c>
      <c r="D2186" t="s">
        <v>4989</v>
      </c>
      <c r="E2186" t="s">
        <v>86</v>
      </c>
      <c r="F2186"/>
      <c r="G2186"/>
      <c r="H2186"/>
    </row>
    <row r="2187" spans="1:8">
      <c r="A2187" t="s">
        <v>5075</v>
      </c>
      <c r="C2187" t="s">
        <v>4106</v>
      </c>
      <c r="D2187" t="s">
        <v>4990</v>
      </c>
      <c r="E2187" t="s">
        <v>86</v>
      </c>
      <c r="F2187" s="104">
        <v>1</v>
      </c>
      <c r="G2187" s="104">
        <v>1</v>
      </c>
      <c r="H2187" s="104">
        <v>1</v>
      </c>
    </row>
    <row r="2188" spans="1:8">
      <c r="A2188" t="s">
        <v>5075</v>
      </c>
      <c r="C2188" t="s">
        <v>4082</v>
      </c>
      <c r="D2188" t="s">
        <v>4991</v>
      </c>
      <c r="E2188" t="s">
        <v>86</v>
      </c>
      <c r="F2188" s="104">
        <v>1</v>
      </c>
      <c r="G2188" s="104">
        <v>1</v>
      </c>
      <c r="H2188" s="104">
        <v>1</v>
      </c>
    </row>
    <row r="2189" spans="1:8">
      <c r="A2189" t="s">
        <v>5075</v>
      </c>
      <c r="B2189" t="s">
        <v>4078</v>
      </c>
      <c r="C2189" t="s">
        <v>5057</v>
      </c>
      <c r="D2189" t="s">
        <v>4997</v>
      </c>
      <c r="E2189" t="s">
        <v>86</v>
      </c>
      <c r="F2189" s="104">
        <v>1</v>
      </c>
      <c r="G2189" s="104">
        <v>1</v>
      </c>
      <c r="H2189" s="104">
        <v>1</v>
      </c>
    </row>
    <row r="2190" spans="1:8">
      <c r="A2190" t="s">
        <v>5075</v>
      </c>
      <c r="B2190" t="s">
        <v>4078</v>
      </c>
      <c r="C2190" t="s">
        <v>4497</v>
      </c>
      <c r="D2190" t="s">
        <v>4998</v>
      </c>
      <c r="E2190" t="s">
        <v>86</v>
      </c>
      <c r="F2190" s="104">
        <v>1</v>
      </c>
      <c r="G2190" s="104">
        <v>1</v>
      </c>
      <c r="H2190" s="104">
        <v>1</v>
      </c>
    </row>
    <row r="2191" spans="1:8">
      <c r="A2191" t="s">
        <v>5075</v>
      </c>
      <c r="C2191" t="s">
        <v>4267</v>
      </c>
      <c r="D2191" t="s">
        <v>4992</v>
      </c>
      <c r="E2191" t="s">
        <v>86</v>
      </c>
      <c r="F2191" s="104">
        <v>1</v>
      </c>
      <c r="G2191" s="104">
        <v>1</v>
      </c>
      <c r="H2191"/>
    </row>
    <row r="2192" spans="1:8">
      <c r="A2192" t="s">
        <v>5075</v>
      </c>
      <c r="C2192" t="s">
        <v>5058</v>
      </c>
      <c r="D2192" t="s">
        <v>5076</v>
      </c>
      <c r="E2192" t="s">
        <v>86</v>
      </c>
      <c r="F2192"/>
      <c r="G2192"/>
      <c r="H2192"/>
    </row>
    <row r="2193" spans="1:8">
      <c r="A2193" t="s">
        <v>5075</v>
      </c>
      <c r="C2193" t="s">
        <v>4113</v>
      </c>
      <c r="D2193" t="s">
        <v>4994</v>
      </c>
      <c r="E2193" t="s">
        <v>86</v>
      </c>
      <c r="F2193" s="104">
        <v>1</v>
      </c>
      <c r="G2193" s="104">
        <v>1</v>
      </c>
      <c r="H2193" s="104">
        <v>1</v>
      </c>
    </row>
    <row r="2194" spans="1:8">
      <c r="A2194" t="s">
        <v>5075</v>
      </c>
      <c r="C2194" t="s">
        <v>4333</v>
      </c>
      <c r="D2194" t="s">
        <v>4995</v>
      </c>
      <c r="E2194" t="s">
        <v>86</v>
      </c>
      <c r="F2194" s="104">
        <v>1</v>
      </c>
      <c r="G2194" s="104">
        <v>1</v>
      </c>
      <c r="H2194" s="104">
        <v>1</v>
      </c>
    </row>
    <row r="2195" spans="1:8">
      <c r="A2195" t="s">
        <v>5075</v>
      </c>
      <c r="C2195" t="s">
        <v>4095</v>
      </c>
      <c r="D2195" t="s">
        <v>4996</v>
      </c>
      <c r="E2195" t="s">
        <v>86</v>
      </c>
      <c r="F2195" s="104">
        <v>1</v>
      </c>
      <c r="G2195" s="104">
        <v>1</v>
      </c>
      <c r="H2195"/>
    </row>
    <row r="2196" spans="1:8">
      <c r="A2196" t="s">
        <v>5075</v>
      </c>
      <c r="B2196" t="s">
        <v>4304</v>
      </c>
      <c r="C2196" t="s">
        <v>4106</v>
      </c>
      <c r="D2196" t="s">
        <v>4999</v>
      </c>
      <c r="E2196" t="s">
        <v>86</v>
      </c>
      <c r="F2196" s="104">
        <v>1</v>
      </c>
      <c r="G2196" s="104">
        <v>1</v>
      </c>
      <c r="H2196" s="104">
        <v>1</v>
      </c>
    </row>
    <row r="2197" spans="1:8">
      <c r="A2197" t="s">
        <v>5075</v>
      </c>
      <c r="B2197" t="s">
        <v>4304</v>
      </c>
      <c r="C2197" t="s">
        <v>4082</v>
      </c>
      <c r="D2197" t="s">
        <v>5000</v>
      </c>
      <c r="E2197" t="s">
        <v>86</v>
      </c>
      <c r="F2197" s="104">
        <v>1</v>
      </c>
      <c r="G2197" s="104">
        <v>1</v>
      </c>
      <c r="H2197" s="104">
        <v>1</v>
      </c>
    </row>
    <row r="2198" spans="1:8">
      <c r="A2198" t="s">
        <v>5075</v>
      </c>
      <c r="B2198" t="s">
        <v>4304</v>
      </c>
      <c r="C2198" t="s">
        <v>4428</v>
      </c>
      <c r="D2198" t="s">
        <v>5001</v>
      </c>
      <c r="E2198" t="s">
        <v>86</v>
      </c>
      <c r="F2198" s="104">
        <v>1</v>
      </c>
      <c r="G2198" s="104">
        <v>1</v>
      </c>
      <c r="H2198"/>
    </row>
    <row r="2199" spans="1:8">
      <c r="A2199" t="s">
        <v>5075</v>
      </c>
      <c r="B2199" t="s">
        <v>4304</v>
      </c>
      <c r="C2199" t="s">
        <v>4387</v>
      </c>
      <c r="D2199" t="s">
        <v>5002</v>
      </c>
      <c r="E2199" t="s">
        <v>86</v>
      </c>
      <c r="F2199" s="104">
        <v>1</v>
      </c>
      <c r="G2199" s="104">
        <v>1</v>
      </c>
      <c r="H2199"/>
    </row>
    <row r="2200" spans="1:8">
      <c r="A2200" t="s">
        <v>5075</v>
      </c>
      <c r="B2200" t="s">
        <v>4304</v>
      </c>
      <c r="C2200" t="s">
        <v>4338</v>
      </c>
      <c r="D2200" t="s">
        <v>5003</v>
      </c>
      <c r="E2200" t="s">
        <v>86</v>
      </c>
      <c r="F2200" s="104">
        <v>1</v>
      </c>
      <c r="G2200" s="104">
        <v>1</v>
      </c>
      <c r="H2200" s="104">
        <v>1</v>
      </c>
    </row>
    <row r="2201" spans="1:8">
      <c r="A2201" t="s">
        <v>5075</v>
      </c>
      <c r="B2201" t="s">
        <v>4304</v>
      </c>
      <c r="C2201" t="s">
        <v>4113</v>
      </c>
      <c r="D2201" t="s">
        <v>5004</v>
      </c>
      <c r="E2201" t="s">
        <v>86</v>
      </c>
      <c r="F2201" s="104">
        <v>1</v>
      </c>
      <c r="G2201" s="104">
        <v>1</v>
      </c>
      <c r="H2201" s="104">
        <v>1</v>
      </c>
    </row>
    <row r="2202" spans="1:8">
      <c r="A2202" t="s">
        <v>5075</v>
      </c>
      <c r="B2202" t="s">
        <v>4304</v>
      </c>
      <c r="C2202" t="s">
        <v>4312</v>
      </c>
      <c r="D2202" t="s">
        <v>5005</v>
      </c>
      <c r="E2202" t="s">
        <v>86</v>
      </c>
      <c r="F2202" s="104">
        <v>1</v>
      </c>
      <c r="G2202" s="104">
        <v>1</v>
      </c>
      <c r="H2202" s="104">
        <v>1</v>
      </c>
    </row>
    <row r="2203" spans="1:8">
      <c r="A2203" t="s">
        <v>5075</v>
      </c>
      <c r="B2203" t="s">
        <v>4304</v>
      </c>
      <c r="C2203" t="s">
        <v>4361</v>
      </c>
      <c r="D2203" t="s">
        <v>5006</v>
      </c>
      <c r="E2203" t="s">
        <v>86</v>
      </c>
      <c r="F2203" s="104">
        <v>1</v>
      </c>
      <c r="G2203" s="104">
        <v>1</v>
      </c>
      <c r="H2203"/>
    </row>
    <row r="2204" spans="1:8">
      <c r="A2204" t="s">
        <v>5075</v>
      </c>
      <c r="B2204" t="s">
        <v>4304</v>
      </c>
      <c r="C2204" t="s">
        <v>4459</v>
      </c>
      <c r="D2204" t="s">
        <v>5007</v>
      </c>
      <c r="E2204" t="s">
        <v>86</v>
      </c>
      <c r="F2204" s="104">
        <v>1</v>
      </c>
      <c r="G2204" s="104">
        <v>1</v>
      </c>
      <c r="H2204" s="104">
        <v>1</v>
      </c>
    </row>
    <row r="2205" spans="1:8">
      <c r="A2205" t="s">
        <v>5075</v>
      </c>
      <c r="B2205" t="s">
        <v>4304</v>
      </c>
      <c r="C2205" t="s">
        <v>4095</v>
      </c>
      <c r="D2205" t="s">
        <v>5008</v>
      </c>
      <c r="E2205" t="s">
        <v>86</v>
      </c>
      <c r="F2205" s="104">
        <v>1</v>
      </c>
      <c r="G2205" s="104">
        <v>1</v>
      </c>
      <c r="H2205" s="104">
        <v>1</v>
      </c>
    </row>
    <row r="2206" spans="1:8">
      <c r="A2206" t="s">
        <v>5075</v>
      </c>
      <c r="B2206" t="s">
        <v>4304</v>
      </c>
      <c r="C2206" t="s">
        <v>4317</v>
      </c>
      <c r="D2206" t="s">
        <v>5009</v>
      </c>
      <c r="E2206" t="s">
        <v>86</v>
      </c>
      <c r="F2206" s="104">
        <v>1</v>
      </c>
      <c r="G2206" s="104">
        <v>1</v>
      </c>
      <c r="H2206"/>
    </row>
    <row r="2207" spans="1:8">
      <c r="A2207" t="s">
        <v>5077</v>
      </c>
      <c r="B2207" t="s">
        <v>4523</v>
      </c>
      <c r="C2207" t="s">
        <v>5059</v>
      </c>
      <c r="D2207" t="s">
        <v>5011</v>
      </c>
      <c r="E2207" t="s">
        <v>86</v>
      </c>
      <c r="F2207" s="104">
        <v>0.91</v>
      </c>
      <c r="G2207" s="104">
        <v>0.91</v>
      </c>
      <c r="H2207" s="104">
        <v>0.77</v>
      </c>
    </row>
    <row r="2208" spans="1:8">
      <c r="A2208" t="s">
        <v>5077</v>
      </c>
      <c r="B2208" t="s">
        <v>4523</v>
      </c>
      <c r="C2208" t="s">
        <v>4418</v>
      </c>
      <c r="D2208" t="s">
        <v>5010</v>
      </c>
      <c r="E2208" t="s">
        <v>86</v>
      </c>
      <c r="F2208" s="104">
        <v>0.77</v>
      </c>
      <c r="G2208" s="104">
        <v>0.77</v>
      </c>
      <c r="H2208" s="104">
        <v>0.77</v>
      </c>
    </row>
    <row r="2209" spans="1:8">
      <c r="A2209" t="s">
        <v>5077</v>
      </c>
      <c r="B2209" t="s">
        <v>4523</v>
      </c>
      <c r="C2209" t="s">
        <v>4771</v>
      </c>
      <c r="D2209" t="s">
        <v>5012</v>
      </c>
      <c r="E2209" t="s">
        <v>86</v>
      </c>
      <c r="F2209"/>
      <c r="G2209"/>
      <c r="H2209"/>
    </row>
    <row r="2210" spans="1:8">
      <c r="A2210" t="s">
        <v>5077</v>
      </c>
      <c r="B2210" t="s">
        <v>4523</v>
      </c>
      <c r="C2210" t="s">
        <v>4696</v>
      </c>
      <c r="D2210" t="s">
        <v>5015</v>
      </c>
      <c r="E2210" t="s">
        <v>86</v>
      </c>
      <c r="F2210" s="104">
        <v>0.77</v>
      </c>
      <c r="G2210" s="104">
        <v>0.77</v>
      </c>
      <c r="H2210" s="104">
        <v>0.85</v>
      </c>
    </row>
    <row r="2211" spans="1:8">
      <c r="A2211" t="s">
        <v>5077</v>
      </c>
      <c r="B2211" t="s">
        <v>4523</v>
      </c>
      <c r="C2211" t="s">
        <v>4766</v>
      </c>
      <c r="D2211" t="s">
        <v>5016</v>
      </c>
      <c r="E2211" t="s">
        <v>86</v>
      </c>
      <c r="F2211" s="104">
        <v>0.85</v>
      </c>
      <c r="G2211" s="104">
        <v>0.85</v>
      </c>
      <c r="H2211" s="104">
        <v>0.77</v>
      </c>
    </row>
    <row r="2212" spans="1:8">
      <c r="A2212" t="s">
        <v>5077</v>
      </c>
      <c r="B2212" t="s">
        <v>4523</v>
      </c>
      <c r="C2212" t="s">
        <v>4712</v>
      </c>
      <c r="D2212" t="s">
        <v>5017</v>
      </c>
      <c r="E2212" t="s">
        <v>86</v>
      </c>
      <c r="F2212" s="104">
        <v>0.77</v>
      </c>
      <c r="G2212" s="104">
        <v>0.77</v>
      </c>
      <c r="H2212" s="104">
        <v>0.77</v>
      </c>
    </row>
    <row r="2213" spans="1:8">
      <c r="A2213" t="s">
        <v>5077</v>
      </c>
      <c r="B2213" t="s">
        <v>4523</v>
      </c>
      <c r="C2213" t="s">
        <v>5061</v>
      </c>
      <c r="D2213" t="s">
        <v>5018</v>
      </c>
      <c r="E2213" t="s">
        <v>86</v>
      </c>
      <c r="F2213" s="104">
        <v>0.77</v>
      </c>
      <c r="G2213" s="104">
        <v>0.77</v>
      </c>
      <c r="H2213" s="104">
        <v>0.91</v>
      </c>
    </row>
    <row r="2214" spans="1:8">
      <c r="A2214" t="s">
        <v>5077</v>
      </c>
      <c r="B2214" t="s">
        <v>4529</v>
      </c>
      <c r="C2214" t="s">
        <v>4082</v>
      </c>
      <c r="D2214" t="s">
        <v>5013</v>
      </c>
      <c r="E2214" t="s">
        <v>86</v>
      </c>
      <c r="F2214"/>
      <c r="G2214"/>
      <c r="H2214"/>
    </row>
    <row r="2215" spans="1:8">
      <c r="A2215" t="s">
        <v>5077</v>
      </c>
      <c r="B2215" t="s">
        <v>4580</v>
      </c>
      <c r="C2215" t="s">
        <v>4622</v>
      </c>
      <c r="D2215" t="s">
        <v>5019</v>
      </c>
      <c r="E2215" t="s">
        <v>86</v>
      </c>
      <c r="F2215" s="104">
        <v>0.91</v>
      </c>
      <c r="G2215" s="104">
        <v>0.91</v>
      </c>
      <c r="H2215" s="104">
        <v>0.91</v>
      </c>
    </row>
    <row r="2216" spans="1:8">
      <c r="A2216" t="s">
        <v>5077</v>
      </c>
      <c r="B2216" t="s">
        <v>4580</v>
      </c>
      <c r="C2216" t="s">
        <v>4589</v>
      </c>
      <c r="D2216" t="s">
        <v>5020</v>
      </c>
      <c r="E2216" t="s">
        <v>86</v>
      </c>
      <c r="F2216" s="104">
        <v>0.91</v>
      </c>
      <c r="G2216" s="104">
        <v>0.91</v>
      </c>
      <c r="H2216" s="104">
        <v>0.91</v>
      </c>
    </row>
    <row r="2217" spans="1:8">
      <c r="A2217" t="s">
        <v>5077</v>
      </c>
      <c r="B2217" t="s">
        <v>4580</v>
      </c>
      <c r="C2217" t="s">
        <v>4082</v>
      </c>
      <c r="D2217" t="s">
        <v>5021</v>
      </c>
      <c r="E2217" t="s">
        <v>86</v>
      </c>
      <c r="F2217" s="104">
        <v>0.91</v>
      </c>
      <c r="G2217" s="104">
        <v>0.91</v>
      </c>
      <c r="H2217" s="104">
        <v>0.91</v>
      </c>
    </row>
    <row r="2218" spans="1:8">
      <c r="A2218" t="s">
        <v>5077</v>
      </c>
      <c r="B2218" t="s">
        <v>4580</v>
      </c>
      <c r="C2218" t="s">
        <v>4595</v>
      </c>
      <c r="D2218" t="s">
        <v>5022</v>
      </c>
      <c r="E2218" t="s">
        <v>86</v>
      </c>
      <c r="F2218" s="104">
        <v>0.91</v>
      </c>
      <c r="G2218" s="104">
        <v>0.91</v>
      </c>
      <c r="H2218" s="104">
        <v>0.91</v>
      </c>
    </row>
    <row r="2219" spans="1:8">
      <c r="A2219" t="s">
        <v>5077</v>
      </c>
      <c r="B2219" t="s">
        <v>4580</v>
      </c>
      <c r="C2219" t="s">
        <v>4615</v>
      </c>
      <c r="D2219" t="s">
        <v>5023</v>
      </c>
      <c r="E2219" t="s">
        <v>86</v>
      </c>
      <c r="F2219" s="104">
        <v>0.91</v>
      </c>
      <c r="G2219" s="104">
        <v>0.91</v>
      </c>
      <c r="H2219" s="104">
        <v>0.91</v>
      </c>
    </row>
    <row r="2220" spans="1:8">
      <c r="A2220" t="s">
        <v>5077</v>
      </c>
      <c r="B2220" t="s">
        <v>4580</v>
      </c>
      <c r="C2220" t="s">
        <v>4606</v>
      </c>
      <c r="D2220" t="s">
        <v>5024</v>
      </c>
      <c r="E2220" t="s">
        <v>86</v>
      </c>
      <c r="F2220" s="104">
        <v>0.91</v>
      </c>
      <c r="G2220" s="104">
        <v>0.91</v>
      </c>
      <c r="H2220" s="104">
        <v>0.91</v>
      </c>
    </row>
    <row r="2221" spans="1:8">
      <c r="A2221" t="s">
        <v>5077</v>
      </c>
      <c r="B2221" t="s">
        <v>4663</v>
      </c>
      <c r="C2221" t="s">
        <v>4082</v>
      </c>
      <c r="D2221" t="s">
        <v>5014</v>
      </c>
      <c r="E2221" t="s">
        <v>86</v>
      </c>
      <c r="F2221"/>
      <c r="G2221"/>
      <c r="H2221"/>
    </row>
    <row r="2222" spans="1:8">
      <c r="A2222" t="s">
        <v>5077</v>
      </c>
      <c r="B2222" t="s">
        <v>4570</v>
      </c>
      <c r="C2222" t="s">
        <v>5059</v>
      </c>
      <c r="D2222" t="s">
        <v>5025</v>
      </c>
      <c r="E2222" t="s">
        <v>86</v>
      </c>
      <c r="F2222" s="104">
        <v>0.91</v>
      </c>
      <c r="G2222" s="104">
        <v>0.91</v>
      </c>
      <c r="H2222" s="104">
        <v>0.83</v>
      </c>
    </row>
    <row r="2223" spans="1:8">
      <c r="A2223" t="s">
        <v>5077</v>
      </c>
      <c r="B2223" t="s">
        <v>4570</v>
      </c>
      <c r="C2223" t="s">
        <v>4082</v>
      </c>
      <c r="D2223" t="s">
        <v>5026</v>
      </c>
      <c r="E2223" t="s">
        <v>86</v>
      </c>
      <c r="F2223" s="104">
        <v>0.83</v>
      </c>
      <c r="G2223" s="104">
        <v>0.83</v>
      </c>
      <c r="H2223"/>
    </row>
    <row r="2224" spans="1:8">
      <c r="A2224" t="s">
        <v>5077</v>
      </c>
      <c r="B2224" t="s">
        <v>4570</v>
      </c>
      <c r="C2224" t="s">
        <v>4930</v>
      </c>
      <c r="D2224" t="s">
        <v>5027</v>
      </c>
      <c r="E2224" t="s">
        <v>86</v>
      </c>
      <c r="F2224"/>
      <c r="G2224"/>
      <c r="H2224"/>
    </row>
    <row r="2225" spans="1:8">
      <c r="A2225" t="s">
        <v>5077</v>
      </c>
      <c r="B2225" t="s">
        <v>4570</v>
      </c>
      <c r="C2225" t="s">
        <v>4754</v>
      </c>
      <c r="D2225" t="s">
        <v>5028</v>
      </c>
      <c r="E2225" t="s">
        <v>86</v>
      </c>
      <c r="F2225"/>
      <c r="G2225"/>
      <c r="H2225"/>
    </row>
    <row r="2226" spans="1:8">
      <c r="A2226" t="s">
        <v>5077</v>
      </c>
      <c r="B2226" t="s">
        <v>4570</v>
      </c>
      <c r="C2226" t="s">
        <v>4883</v>
      </c>
      <c r="D2226" t="s">
        <v>5029</v>
      </c>
      <c r="E2226" t="s">
        <v>86</v>
      </c>
      <c r="F2226"/>
      <c r="G2226"/>
      <c r="H2226"/>
    </row>
    <row r="2227" spans="1:8">
      <c r="A2227" t="s">
        <v>5077</v>
      </c>
      <c r="B2227" t="s">
        <v>4570</v>
      </c>
      <c r="C2227" t="s">
        <v>4920</v>
      </c>
      <c r="D2227" t="s">
        <v>5030</v>
      </c>
      <c r="E2227" t="s">
        <v>86</v>
      </c>
      <c r="F2227"/>
      <c r="G2227"/>
      <c r="H2227"/>
    </row>
    <row r="2228" spans="1:8">
      <c r="A2228" t="s">
        <v>5077</v>
      </c>
      <c r="B2228" t="s">
        <v>4570</v>
      </c>
      <c r="C2228" t="s">
        <v>4937</v>
      </c>
      <c r="D2228" t="s">
        <v>5031</v>
      </c>
      <c r="E2228" t="s">
        <v>86</v>
      </c>
      <c r="F2228"/>
      <c r="G2228"/>
      <c r="H2228"/>
    </row>
    <row r="2229" spans="1:8">
      <c r="A2229" t="s">
        <v>5077</v>
      </c>
      <c r="B2229" t="s">
        <v>4717</v>
      </c>
      <c r="C2229" t="s">
        <v>5059</v>
      </c>
      <c r="D2229" t="s">
        <v>5032</v>
      </c>
      <c r="E2229" t="s">
        <v>86</v>
      </c>
      <c r="F2229" s="104">
        <v>0.77</v>
      </c>
      <c r="G2229" s="104">
        <v>0.77</v>
      </c>
      <c r="H2229" s="104">
        <v>0.77</v>
      </c>
    </row>
    <row r="2230" spans="1:8">
      <c r="A2230" t="s">
        <v>5077</v>
      </c>
      <c r="B2230" t="s">
        <v>4556</v>
      </c>
      <c r="C2230" t="s">
        <v>5059</v>
      </c>
      <c r="D2230" t="s">
        <v>5033</v>
      </c>
      <c r="E2230" t="s">
        <v>86</v>
      </c>
      <c r="F2230" s="104">
        <v>0.77</v>
      </c>
      <c r="G2230" s="104">
        <v>0.77</v>
      </c>
      <c r="H2230" s="104">
        <v>0.91</v>
      </c>
    </row>
    <row r="2231" spans="1:8">
      <c r="A2231" t="s">
        <v>5077</v>
      </c>
      <c r="B2231" t="s">
        <v>4089</v>
      </c>
      <c r="C2231" t="s">
        <v>4082</v>
      </c>
      <c r="D2231" t="s">
        <v>5034</v>
      </c>
      <c r="E2231" t="s">
        <v>86</v>
      </c>
      <c r="F2231" s="104">
        <v>0.91</v>
      </c>
      <c r="G2231" s="104">
        <v>0.91</v>
      </c>
      <c r="H2231"/>
    </row>
    <row r="2232" spans="1:8">
      <c r="A2232" t="s">
        <v>5077</v>
      </c>
      <c r="B2232" t="s">
        <v>4089</v>
      </c>
      <c r="C2232" t="s">
        <v>4549</v>
      </c>
      <c r="D2232" t="s">
        <v>5035</v>
      </c>
      <c r="E2232" t="s">
        <v>86</v>
      </c>
      <c r="F2232" s="104">
        <v>0.91</v>
      </c>
      <c r="G2232" s="104">
        <v>0.91</v>
      </c>
      <c r="H2232"/>
    </row>
    <row r="2233" spans="1:8">
      <c r="A2233" t="s">
        <v>5077</v>
      </c>
      <c r="B2233" t="s">
        <v>4089</v>
      </c>
      <c r="C2233" t="s">
        <v>4898</v>
      </c>
      <c r="D2233" t="s">
        <v>5036</v>
      </c>
      <c r="E2233" t="s">
        <v>86</v>
      </c>
      <c r="F2233"/>
      <c r="G2233"/>
      <c r="H2233"/>
    </row>
    <row r="2234" spans="1:8">
      <c r="A2234" t="s">
        <v>5077</v>
      </c>
      <c r="B2234" t="s">
        <v>4089</v>
      </c>
      <c r="C2234" t="s">
        <v>4095</v>
      </c>
      <c r="D2234" t="s">
        <v>5037</v>
      </c>
      <c r="E2234" t="s">
        <v>86</v>
      </c>
      <c r="F2234"/>
      <c r="G2234"/>
      <c r="H2234"/>
    </row>
    <row r="2235" spans="1:8">
      <c r="A2235" t="s">
        <v>5077</v>
      </c>
      <c r="B2235" t="s">
        <v>4562</v>
      </c>
      <c r="C2235" t="s">
        <v>4561</v>
      </c>
      <c r="D2235" t="s">
        <v>5038</v>
      </c>
      <c r="E2235" t="s">
        <v>86</v>
      </c>
      <c r="F2235" s="104">
        <v>0.4</v>
      </c>
      <c r="G2235" s="104">
        <v>0.4</v>
      </c>
      <c r="H2235" s="104">
        <v>0.77</v>
      </c>
    </row>
    <row r="2236" spans="1:8">
      <c r="A2236" t="s">
        <v>5077</v>
      </c>
      <c r="B2236" t="s">
        <v>4562</v>
      </c>
      <c r="C2236" t="s">
        <v>4817</v>
      </c>
      <c r="D2236" t="s">
        <v>5039</v>
      </c>
      <c r="E2236" t="s">
        <v>86</v>
      </c>
      <c r="F2236" s="104">
        <v>0.77</v>
      </c>
      <c r="G2236" s="104">
        <v>0.77</v>
      </c>
      <c r="H2236"/>
    </row>
    <row r="2237" spans="1:8">
      <c r="A2237" t="s">
        <v>5077</v>
      </c>
      <c r="B2237" t="s">
        <v>4562</v>
      </c>
      <c r="C2237" t="s">
        <v>4791</v>
      </c>
      <c r="D2237" t="s">
        <v>5040</v>
      </c>
      <c r="E2237" t="s">
        <v>86</v>
      </c>
      <c r="F2237"/>
      <c r="G2237"/>
      <c r="H2237"/>
    </row>
    <row r="2238" spans="1:8">
      <c r="A2238" t="s">
        <v>5075</v>
      </c>
      <c r="C2238" t="s">
        <v>4418</v>
      </c>
      <c r="D2238" t="s">
        <v>4989</v>
      </c>
      <c r="E2238" t="s">
        <v>112</v>
      </c>
      <c r="F2238"/>
      <c r="G2238"/>
      <c r="H2238"/>
    </row>
    <row r="2239" spans="1:8">
      <c r="A2239" t="s">
        <v>5075</v>
      </c>
      <c r="C2239" t="s">
        <v>4106</v>
      </c>
      <c r="D2239" t="s">
        <v>4990</v>
      </c>
      <c r="E2239" t="s">
        <v>112</v>
      </c>
      <c r="F2239" s="104">
        <v>1</v>
      </c>
      <c r="G2239" s="104">
        <v>1</v>
      </c>
      <c r="H2239" s="104">
        <v>1</v>
      </c>
    </row>
    <row r="2240" spans="1:8">
      <c r="A2240" t="s">
        <v>5075</v>
      </c>
      <c r="C2240" t="s">
        <v>4082</v>
      </c>
      <c r="D2240" t="s">
        <v>4991</v>
      </c>
      <c r="E2240" t="s">
        <v>112</v>
      </c>
      <c r="F2240" s="104">
        <v>1</v>
      </c>
      <c r="G2240" s="104">
        <v>1</v>
      </c>
      <c r="H2240" s="104">
        <v>1</v>
      </c>
    </row>
    <row r="2241" spans="1:8">
      <c r="A2241" t="s">
        <v>5075</v>
      </c>
      <c r="B2241" t="s">
        <v>4078</v>
      </c>
      <c r="C2241" t="s">
        <v>5057</v>
      </c>
      <c r="D2241" t="s">
        <v>4997</v>
      </c>
      <c r="E2241" t="s">
        <v>112</v>
      </c>
      <c r="F2241" s="104">
        <v>1</v>
      </c>
      <c r="G2241" s="104">
        <v>1</v>
      </c>
      <c r="H2241" s="104">
        <v>1</v>
      </c>
    </row>
    <row r="2242" spans="1:8">
      <c r="A2242" t="s">
        <v>5075</v>
      </c>
      <c r="B2242" t="s">
        <v>4078</v>
      </c>
      <c r="C2242" t="s">
        <v>4497</v>
      </c>
      <c r="D2242" t="s">
        <v>4998</v>
      </c>
      <c r="E2242" t="s">
        <v>112</v>
      </c>
      <c r="F2242" s="104">
        <v>1</v>
      </c>
      <c r="G2242" s="104">
        <v>1</v>
      </c>
      <c r="H2242" s="104">
        <v>1</v>
      </c>
    </row>
    <row r="2243" spans="1:8">
      <c r="A2243" t="s">
        <v>5075</v>
      </c>
      <c r="C2243" t="s">
        <v>4267</v>
      </c>
      <c r="D2243" t="s">
        <v>4992</v>
      </c>
      <c r="E2243" t="s">
        <v>112</v>
      </c>
      <c r="F2243" s="104">
        <v>1</v>
      </c>
      <c r="G2243" s="104">
        <v>1</v>
      </c>
      <c r="H2243"/>
    </row>
    <row r="2244" spans="1:8">
      <c r="A2244" t="s">
        <v>5075</v>
      </c>
      <c r="C2244" t="s">
        <v>5058</v>
      </c>
      <c r="D2244" t="s">
        <v>5076</v>
      </c>
      <c r="E2244" t="s">
        <v>112</v>
      </c>
      <c r="F2244"/>
      <c r="G2244"/>
      <c r="H2244"/>
    </row>
    <row r="2245" spans="1:8">
      <c r="A2245" t="s">
        <v>5075</v>
      </c>
      <c r="C2245" t="s">
        <v>4113</v>
      </c>
      <c r="D2245" t="s">
        <v>4994</v>
      </c>
      <c r="E2245" t="s">
        <v>112</v>
      </c>
      <c r="F2245" s="104">
        <v>1</v>
      </c>
      <c r="G2245" s="104">
        <v>1</v>
      </c>
      <c r="H2245" s="104">
        <v>1</v>
      </c>
    </row>
    <row r="2246" spans="1:8">
      <c r="A2246" t="s">
        <v>5075</v>
      </c>
      <c r="C2246" t="s">
        <v>4333</v>
      </c>
      <c r="D2246" t="s">
        <v>4995</v>
      </c>
      <c r="E2246" t="s">
        <v>112</v>
      </c>
      <c r="F2246" s="104">
        <v>1</v>
      </c>
      <c r="G2246" s="104">
        <v>1</v>
      </c>
      <c r="H2246" s="104">
        <v>1</v>
      </c>
    </row>
    <row r="2247" spans="1:8">
      <c r="A2247" t="s">
        <v>5075</v>
      </c>
      <c r="C2247" t="s">
        <v>4095</v>
      </c>
      <c r="D2247" t="s">
        <v>4996</v>
      </c>
      <c r="E2247" t="s">
        <v>112</v>
      </c>
      <c r="F2247" s="104">
        <v>1</v>
      </c>
      <c r="G2247" s="104">
        <v>1</v>
      </c>
      <c r="H2247"/>
    </row>
    <row r="2248" spans="1:8">
      <c r="A2248" t="s">
        <v>5075</v>
      </c>
      <c r="B2248" t="s">
        <v>4304</v>
      </c>
      <c r="C2248" t="s">
        <v>4106</v>
      </c>
      <c r="D2248" t="s">
        <v>4999</v>
      </c>
      <c r="E2248" t="s">
        <v>112</v>
      </c>
      <c r="F2248" s="104">
        <v>1</v>
      </c>
      <c r="G2248" s="104">
        <v>1</v>
      </c>
      <c r="H2248" s="104">
        <v>1</v>
      </c>
    </row>
    <row r="2249" spans="1:8">
      <c r="A2249" t="s">
        <v>5075</v>
      </c>
      <c r="B2249" t="s">
        <v>4304</v>
      </c>
      <c r="C2249" t="s">
        <v>4082</v>
      </c>
      <c r="D2249" t="s">
        <v>5000</v>
      </c>
      <c r="E2249" t="s">
        <v>112</v>
      </c>
      <c r="F2249" s="104">
        <v>1</v>
      </c>
      <c r="G2249" s="104">
        <v>1</v>
      </c>
      <c r="H2249" s="104">
        <v>1</v>
      </c>
    </row>
    <row r="2250" spans="1:8">
      <c r="A2250" t="s">
        <v>5075</v>
      </c>
      <c r="B2250" t="s">
        <v>4304</v>
      </c>
      <c r="C2250" t="s">
        <v>4428</v>
      </c>
      <c r="D2250" t="s">
        <v>5001</v>
      </c>
      <c r="E2250" t="s">
        <v>112</v>
      </c>
      <c r="F2250" s="104">
        <v>1</v>
      </c>
      <c r="G2250" s="104">
        <v>1</v>
      </c>
      <c r="H2250"/>
    </row>
    <row r="2251" spans="1:8">
      <c r="A2251" t="s">
        <v>5075</v>
      </c>
      <c r="B2251" t="s">
        <v>4304</v>
      </c>
      <c r="C2251" t="s">
        <v>4387</v>
      </c>
      <c r="D2251" t="s">
        <v>5002</v>
      </c>
      <c r="E2251" t="s">
        <v>112</v>
      </c>
      <c r="F2251" s="104">
        <v>1</v>
      </c>
      <c r="G2251" s="104">
        <v>1</v>
      </c>
      <c r="H2251"/>
    </row>
    <row r="2252" spans="1:8">
      <c r="A2252" t="s">
        <v>5075</v>
      </c>
      <c r="B2252" t="s">
        <v>4304</v>
      </c>
      <c r="C2252" t="s">
        <v>4338</v>
      </c>
      <c r="D2252" t="s">
        <v>5003</v>
      </c>
      <c r="E2252" t="s">
        <v>112</v>
      </c>
      <c r="F2252" s="104">
        <v>1</v>
      </c>
      <c r="G2252" s="104">
        <v>1</v>
      </c>
      <c r="H2252" s="104">
        <v>1</v>
      </c>
    </row>
    <row r="2253" spans="1:8">
      <c r="A2253" t="s">
        <v>5075</v>
      </c>
      <c r="B2253" t="s">
        <v>4304</v>
      </c>
      <c r="C2253" t="s">
        <v>4113</v>
      </c>
      <c r="D2253" t="s">
        <v>5004</v>
      </c>
      <c r="E2253" t="s">
        <v>112</v>
      </c>
      <c r="F2253" s="104">
        <v>1</v>
      </c>
      <c r="G2253" s="104">
        <v>1</v>
      </c>
      <c r="H2253" s="104">
        <v>1</v>
      </c>
    </row>
    <row r="2254" spans="1:8">
      <c r="A2254" t="s">
        <v>5075</v>
      </c>
      <c r="B2254" t="s">
        <v>4304</v>
      </c>
      <c r="C2254" t="s">
        <v>4312</v>
      </c>
      <c r="D2254" t="s">
        <v>5005</v>
      </c>
      <c r="E2254" t="s">
        <v>112</v>
      </c>
      <c r="F2254" s="104">
        <v>1</v>
      </c>
      <c r="G2254" s="104">
        <v>1</v>
      </c>
      <c r="H2254" s="104">
        <v>1</v>
      </c>
    </row>
    <row r="2255" spans="1:8">
      <c r="A2255" t="s">
        <v>5075</v>
      </c>
      <c r="B2255" t="s">
        <v>4304</v>
      </c>
      <c r="C2255" t="s">
        <v>4361</v>
      </c>
      <c r="D2255" t="s">
        <v>5006</v>
      </c>
      <c r="E2255" t="s">
        <v>112</v>
      </c>
      <c r="F2255" s="104">
        <v>1</v>
      </c>
      <c r="G2255" s="104">
        <v>1</v>
      </c>
      <c r="H2255"/>
    </row>
    <row r="2256" spans="1:8">
      <c r="A2256" t="s">
        <v>5075</v>
      </c>
      <c r="B2256" t="s">
        <v>4304</v>
      </c>
      <c r="C2256" t="s">
        <v>4459</v>
      </c>
      <c r="D2256" t="s">
        <v>5007</v>
      </c>
      <c r="E2256" t="s">
        <v>112</v>
      </c>
      <c r="F2256" s="104">
        <v>1</v>
      </c>
      <c r="G2256" s="104">
        <v>1</v>
      </c>
      <c r="H2256" s="104">
        <v>1</v>
      </c>
    </row>
    <row r="2257" spans="1:8">
      <c r="A2257" t="s">
        <v>5075</v>
      </c>
      <c r="B2257" t="s">
        <v>4304</v>
      </c>
      <c r="C2257" t="s">
        <v>4095</v>
      </c>
      <c r="D2257" t="s">
        <v>5008</v>
      </c>
      <c r="E2257" t="s">
        <v>112</v>
      </c>
      <c r="F2257" s="104">
        <v>1</v>
      </c>
      <c r="G2257" s="104">
        <v>1</v>
      </c>
      <c r="H2257" s="104">
        <v>1</v>
      </c>
    </row>
    <row r="2258" spans="1:8">
      <c r="A2258" t="s">
        <v>5075</v>
      </c>
      <c r="B2258" t="s">
        <v>4304</v>
      </c>
      <c r="C2258" t="s">
        <v>4317</v>
      </c>
      <c r="D2258" t="s">
        <v>5009</v>
      </c>
      <c r="E2258" t="s">
        <v>112</v>
      </c>
      <c r="F2258" s="104">
        <v>1</v>
      </c>
      <c r="G2258" s="104">
        <v>1</v>
      </c>
      <c r="H2258"/>
    </row>
    <row r="2259" spans="1:8">
      <c r="A2259" t="s">
        <v>5077</v>
      </c>
      <c r="B2259" t="s">
        <v>4523</v>
      </c>
      <c r="C2259" t="s">
        <v>5059</v>
      </c>
      <c r="D2259" t="s">
        <v>5011</v>
      </c>
      <c r="E2259" t="s">
        <v>112</v>
      </c>
      <c r="F2259" s="104">
        <v>0.91</v>
      </c>
      <c r="G2259" s="104">
        <v>0.91</v>
      </c>
      <c r="H2259" s="104">
        <v>0.77</v>
      </c>
    </row>
    <row r="2260" spans="1:8">
      <c r="A2260" t="s">
        <v>5077</v>
      </c>
      <c r="B2260" t="s">
        <v>4523</v>
      </c>
      <c r="C2260" t="s">
        <v>4418</v>
      </c>
      <c r="D2260" t="s">
        <v>5010</v>
      </c>
      <c r="E2260" t="s">
        <v>112</v>
      </c>
      <c r="F2260" s="104">
        <v>0.77</v>
      </c>
      <c r="G2260" s="104">
        <v>0.77</v>
      </c>
      <c r="H2260" s="104">
        <v>0.77</v>
      </c>
    </row>
    <row r="2261" spans="1:8">
      <c r="A2261" t="s">
        <v>5077</v>
      </c>
      <c r="B2261" t="s">
        <v>4523</v>
      </c>
      <c r="C2261" t="s">
        <v>4771</v>
      </c>
      <c r="D2261" t="s">
        <v>5012</v>
      </c>
      <c r="E2261" t="s">
        <v>112</v>
      </c>
      <c r="F2261"/>
      <c r="G2261"/>
      <c r="H2261"/>
    </row>
    <row r="2262" spans="1:8">
      <c r="A2262" t="s">
        <v>5077</v>
      </c>
      <c r="B2262" t="s">
        <v>4523</v>
      </c>
      <c r="C2262" t="s">
        <v>4696</v>
      </c>
      <c r="D2262" t="s">
        <v>5015</v>
      </c>
      <c r="E2262" t="s">
        <v>112</v>
      </c>
      <c r="F2262" s="104">
        <v>0.77</v>
      </c>
      <c r="G2262" s="104">
        <v>0.77</v>
      </c>
      <c r="H2262" s="104">
        <v>0.85</v>
      </c>
    </row>
    <row r="2263" spans="1:8">
      <c r="A2263" t="s">
        <v>5077</v>
      </c>
      <c r="B2263" t="s">
        <v>4523</v>
      </c>
      <c r="C2263" t="s">
        <v>4766</v>
      </c>
      <c r="D2263" t="s">
        <v>5016</v>
      </c>
      <c r="E2263" t="s">
        <v>112</v>
      </c>
      <c r="F2263" s="104">
        <v>0.85</v>
      </c>
      <c r="G2263" s="104">
        <v>0.85</v>
      </c>
      <c r="H2263" s="104">
        <v>0.77</v>
      </c>
    </row>
    <row r="2264" spans="1:8">
      <c r="A2264" t="s">
        <v>5077</v>
      </c>
      <c r="B2264" t="s">
        <v>4523</v>
      </c>
      <c r="C2264" t="s">
        <v>4712</v>
      </c>
      <c r="D2264" t="s">
        <v>5017</v>
      </c>
      <c r="E2264" t="s">
        <v>112</v>
      </c>
      <c r="F2264" s="104">
        <v>0.77</v>
      </c>
      <c r="G2264" s="104">
        <v>0.77</v>
      </c>
      <c r="H2264" s="104">
        <v>0.77</v>
      </c>
    </row>
    <row r="2265" spans="1:8">
      <c r="A2265" t="s">
        <v>5077</v>
      </c>
      <c r="B2265" t="s">
        <v>4523</v>
      </c>
      <c r="C2265" t="s">
        <v>5061</v>
      </c>
      <c r="D2265" t="s">
        <v>5018</v>
      </c>
      <c r="E2265" t="s">
        <v>112</v>
      </c>
      <c r="F2265" s="104">
        <v>0.77</v>
      </c>
      <c r="G2265" s="104">
        <v>0.77</v>
      </c>
      <c r="H2265" s="104">
        <v>0.91</v>
      </c>
    </row>
    <row r="2266" spans="1:8">
      <c r="A2266" t="s">
        <v>5077</v>
      </c>
      <c r="B2266" t="s">
        <v>4529</v>
      </c>
      <c r="C2266" t="s">
        <v>4082</v>
      </c>
      <c r="D2266" t="s">
        <v>5013</v>
      </c>
      <c r="E2266" t="s">
        <v>112</v>
      </c>
      <c r="F2266"/>
      <c r="G2266"/>
      <c r="H2266"/>
    </row>
    <row r="2267" spans="1:8">
      <c r="A2267" t="s">
        <v>5077</v>
      </c>
      <c r="B2267" t="s">
        <v>4580</v>
      </c>
      <c r="C2267" t="s">
        <v>4622</v>
      </c>
      <c r="D2267" t="s">
        <v>5019</v>
      </c>
      <c r="E2267" t="s">
        <v>112</v>
      </c>
      <c r="F2267" s="104">
        <v>0.91</v>
      </c>
      <c r="G2267" s="104">
        <v>0.91</v>
      </c>
      <c r="H2267" s="104">
        <v>0.91</v>
      </c>
    </row>
    <row r="2268" spans="1:8">
      <c r="A2268" t="s">
        <v>5077</v>
      </c>
      <c r="B2268" t="s">
        <v>4580</v>
      </c>
      <c r="C2268" t="s">
        <v>4589</v>
      </c>
      <c r="D2268" t="s">
        <v>5020</v>
      </c>
      <c r="E2268" t="s">
        <v>112</v>
      </c>
      <c r="F2268" s="104">
        <v>0.91</v>
      </c>
      <c r="G2268" s="104">
        <v>0.91</v>
      </c>
      <c r="H2268" s="104">
        <v>0.91</v>
      </c>
    </row>
    <row r="2269" spans="1:8">
      <c r="A2269" t="s">
        <v>5077</v>
      </c>
      <c r="B2269" t="s">
        <v>4580</v>
      </c>
      <c r="C2269" t="s">
        <v>4082</v>
      </c>
      <c r="D2269" t="s">
        <v>5021</v>
      </c>
      <c r="E2269" t="s">
        <v>112</v>
      </c>
      <c r="F2269" s="104">
        <v>0.91</v>
      </c>
      <c r="G2269" s="104">
        <v>0.91</v>
      </c>
      <c r="H2269" s="104">
        <v>0.91</v>
      </c>
    </row>
    <row r="2270" spans="1:8">
      <c r="A2270" t="s">
        <v>5077</v>
      </c>
      <c r="B2270" t="s">
        <v>4580</v>
      </c>
      <c r="C2270" t="s">
        <v>4595</v>
      </c>
      <c r="D2270" t="s">
        <v>5022</v>
      </c>
      <c r="E2270" t="s">
        <v>112</v>
      </c>
      <c r="F2270" s="104">
        <v>0.91</v>
      </c>
      <c r="G2270" s="104">
        <v>0.91</v>
      </c>
      <c r="H2270" s="104">
        <v>0.91</v>
      </c>
    </row>
    <row r="2271" spans="1:8">
      <c r="A2271" t="s">
        <v>5077</v>
      </c>
      <c r="B2271" t="s">
        <v>4580</v>
      </c>
      <c r="C2271" t="s">
        <v>4615</v>
      </c>
      <c r="D2271" t="s">
        <v>5023</v>
      </c>
      <c r="E2271" t="s">
        <v>112</v>
      </c>
      <c r="F2271" s="104">
        <v>0.91</v>
      </c>
      <c r="G2271" s="104">
        <v>0.91</v>
      </c>
      <c r="H2271" s="104">
        <v>0.91</v>
      </c>
    </row>
    <row r="2272" spans="1:8">
      <c r="A2272" t="s">
        <v>5077</v>
      </c>
      <c r="B2272" t="s">
        <v>4580</v>
      </c>
      <c r="C2272" t="s">
        <v>4606</v>
      </c>
      <c r="D2272" t="s">
        <v>5024</v>
      </c>
      <c r="E2272" t="s">
        <v>112</v>
      </c>
      <c r="F2272" s="104">
        <v>0.91</v>
      </c>
      <c r="G2272" s="104">
        <v>0.91</v>
      </c>
      <c r="H2272" s="104">
        <v>0.91</v>
      </c>
    </row>
    <row r="2273" spans="1:8">
      <c r="A2273" t="s">
        <v>5077</v>
      </c>
      <c r="B2273" t="s">
        <v>4663</v>
      </c>
      <c r="C2273" t="s">
        <v>4082</v>
      </c>
      <c r="D2273" t="s">
        <v>5014</v>
      </c>
      <c r="E2273" t="s">
        <v>112</v>
      </c>
      <c r="F2273"/>
      <c r="G2273"/>
      <c r="H2273"/>
    </row>
    <row r="2274" spans="1:8">
      <c r="A2274" t="s">
        <v>5077</v>
      </c>
      <c r="B2274" t="s">
        <v>4570</v>
      </c>
      <c r="C2274" t="s">
        <v>5059</v>
      </c>
      <c r="D2274" t="s">
        <v>5025</v>
      </c>
      <c r="E2274" t="s">
        <v>112</v>
      </c>
      <c r="F2274" s="104">
        <v>0.91</v>
      </c>
      <c r="G2274" s="104">
        <v>0.91</v>
      </c>
      <c r="H2274" s="104">
        <v>0.83</v>
      </c>
    </row>
    <row r="2275" spans="1:8">
      <c r="A2275" t="s">
        <v>5077</v>
      </c>
      <c r="B2275" t="s">
        <v>4570</v>
      </c>
      <c r="C2275" t="s">
        <v>4082</v>
      </c>
      <c r="D2275" t="s">
        <v>5026</v>
      </c>
      <c r="E2275" t="s">
        <v>112</v>
      </c>
      <c r="F2275" s="104">
        <v>0.83</v>
      </c>
      <c r="G2275" s="104">
        <v>0.83</v>
      </c>
      <c r="H2275"/>
    </row>
    <row r="2276" spans="1:8">
      <c r="A2276" t="s">
        <v>5077</v>
      </c>
      <c r="B2276" t="s">
        <v>4570</v>
      </c>
      <c r="C2276" t="s">
        <v>4930</v>
      </c>
      <c r="D2276" t="s">
        <v>5027</v>
      </c>
      <c r="E2276" t="s">
        <v>112</v>
      </c>
      <c r="F2276"/>
      <c r="G2276"/>
      <c r="H2276"/>
    </row>
    <row r="2277" spans="1:8">
      <c r="A2277" t="s">
        <v>5077</v>
      </c>
      <c r="B2277" t="s">
        <v>4570</v>
      </c>
      <c r="C2277" t="s">
        <v>4754</v>
      </c>
      <c r="D2277" t="s">
        <v>5028</v>
      </c>
      <c r="E2277" t="s">
        <v>112</v>
      </c>
      <c r="F2277"/>
      <c r="G2277"/>
      <c r="H2277"/>
    </row>
    <row r="2278" spans="1:8">
      <c r="A2278" t="s">
        <v>5077</v>
      </c>
      <c r="B2278" t="s">
        <v>4570</v>
      </c>
      <c r="C2278" t="s">
        <v>4883</v>
      </c>
      <c r="D2278" t="s">
        <v>5029</v>
      </c>
      <c r="E2278" t="s">
        <v>112</v>
      </c>
      <c r="F2278"/>
      <c r="G2278"/>
      <c r="H2278"/>
    </row>
    <row r="2279" spans="1:8">
      <c r="A2279" t="s">
        <v>5077</v>
      </c>
      <c r="B2279" t="s">
        <v>4570</v>
      </c>
      <c r="C2279" t="s">
        <v>4920</v>
      </c>
      <c r="D2279" t="s">
        <v>5030</v>
      </c>
      <c r="E2279" t="s">
        <v>112</v>
      </c>
      <c r="F2279"/>
      <c r="G2279"/>
      <c r="H2279"/>
    </row>
    <row r="2280" spans="1:8">
      <c r="A2280" t="s">
        <v>5077</v>
      </c>
      <c r="B2280" t="s">
        <v>4570</v>
      </c>
      <c r="C2280" t="s">
        <v>4937</v>
      </c>
      <c r="D2280" t="s">
        <v>5031</v>
      </c>
      <c r="E2280" t="s">
        <v>112</v>
      </c>
      <c r="F2280"/>
      <c r="G2280"/>
      <c r="H2280"/>
    </row>
    <row r="2281" spans="1:8">
      <c r="A2281" t="s">
        <v>5077</v>
      </c>
      <c r="B2281" t="s">
        <v>4717</v>
      </c>
      <c r="C2281" t="s">
        <v>5059</v>
      </c>
      <c r="D2281" t="s">
        <v>5032</v>
      </c>
      <c r="E2281" t="s">
        <v>112</v>
      </c>
      <c r="F2281" s="104">
        <v>0.77</v>
      </c>
      <c r="G2281" s="104">
        <v>0.77</v>
      </c>
      <c r="H2281" s="104">
        <v>0.77</v>
      </c>
    </row>
    <row r="2282" spans="1:8">
      <c r="A2282" t="s">
        <v>5077</v>
      </c>
      <c r="B2282" t="s">
        <v>4556</v>
      </c>
      <c r="C2282" t="s">
        <v>5059</v>
      </c>
      <c r="D2282" t="s">
        <v>5033</v>
      </c>
      <c r="E2282" t="s">
        <v>112</v>
      </c>
      <c r="F2282" s="104">
        <v>0.77</v>
      </c>
      <c r="G2282" s="104">
        <v>0.77</v>
      </c>
      <c r="H2282" s="104">
        <v>0.91</v>
      </c>
    </row>
    <row r="2283" spans="1:8">
      <c r="A2283" t="s">
        <v>5077</v>
      </c>
      <c r="B2283" t="s">
        <v>4089</v>
      </c>
      <c r="C2283" t="s">
        <v>4082</v>
      </c>
      <c r="D2283" t="s">
        <v>5034</v>
      </c>
      <c r="E2283" t="s">
        <v>112</v>
      </c>
      <c r="F2283" s="104">
        <v>0.91</v>
      </c>
      <c r="G2283" s="104">
        <v>0.91</v>
      </c>
      <c r="H2283"/>
    </row>
    <row r="2284" spans="1:8">
      <c r="A2284" t="s">
        <v>5077</v>
      </c>
      <c r="B2284" t="s">
        <v>4089</v>
      </c>
      <c r="C2284" t="s">
        <v>4549</v>
      </c>
      <c r="D2284" t="s">
        <v>5035</v>
      </c>
      <c r="E2284" t="s">
        <v>112</v>
      </c>
      <c r="F2284" s="104">
        <v>0.91</v>
      </c>
      <c r="G2284" s="104">
        <v>0.91</v>
      </c>
      <c r="H2284"/>
    </row>
    <row r="2285" spans="1:8">
      <c r="A2285" t="s">
        <v>5077</v>
      </c>
      <c r="B2285" t="s">
        <v>4089</v>
      </c>
      <c r="C2285" t="s">
        <v>4898</v>
      </c>
      <c r="D2285" t="s">
        <v>5036</v>
      </c>
      <c r="E2285" t="s">
        <v>112</v>
      </c>
      <c r="F2285"/>
      <c r="G2285"/>
      <c r="H2285"/>
    </row>
    <row r="2286" spans="1:8">
      <c r="A2286" t="s">
        <v>5077</v>
      </c>
      <c r="B2286" t="s">
        <v>4089</v>
      </c>
      <c r="C2286" t="s">
        <v>4095</v>
      </c>
      <c r="D2286" t="s">
        <v>5037</v>
      </c>
      <c r="E2286" t="s">
        <v>112</v>
      </c>
      <c r="F2286"/>
      <c r="G2286"/>
      <c r="H2286"/>
    </row>
    <row r="2287" spans="1:8">
      <c r="A2287" t="s">
        <v>5077</v>
      </c>
      <c r="B2287" t="s">
        <v>4562</v>
      </c>
      <c r="C2287" t="s">
        <v>4561</v>
      </c>
      <c r="D2287" t="s">
        <v>5038</v>
      </c>
      <c r="E2287" t="s">
        <v>112</v>
      </c>
      <c r="F2287" s="104">
        <v>0.4</v>
      </c>
      <c r="G2287" s="104">
        <v>0.4</v>
      </c>
      <c r="H2287" s="104">
        <v>0.77</v>
      </c>
    </row>
    <row r="2288" spans="1:8">
      <c r="A2288" t="s">
        <v>5077</v>
      </c>
      <c r="B2288" t="s">
        <v>4562</v>
      </c>
      <c r="C2288" t="s">
        <v>4817</v>
      </c>
      <c r="D2288" t="s">
        <v>5039</v>
      </c>
      <c r="E2288" t="s">
        <v>112</v>
      </c>
      <c r="F2288" s="104">
        <v>0.77</v>
      </c>
      <c r="G2288" s="104">
        <v>0.77</v>
      </c>
      <c r="H2288"/>
    </row>
    <row r="2289" spans="1:8">
      <c r="A2289" t="s">
        <v>5077</v>
      </c>
      <c r="B2289" t="s">
        <v>4562</v>
      </c>
      <c r="C2289" t="s">
        <v>4791</v>
      </c>
      <c r="D2289" t="s">
        <v>5040</v>
      </c>
      <c r="E2289" t="s">
        <v>112</v>
      </c>
      <c r="F2289"/>
      <c r="G2289"/>
      <c r="H2289"/>
    </row>
    <row r="2290" spans="1:8">
      <c r="A2290" t="s">
        <v>5075</v>
      </c>
      <c r="C2290" t="s">
        <v>4418</v>
      </c>
      <c r="D2290" t="s">
        <v>4989</v>
      </c>
      <c r="E2290" t="s">
        <v>102</v>
      </c>
      <c r="F2290"/>
      <c r="G2290"/>
      <c r="H2290"/>
    </row>
    <row r="2291" spans="1:8">
      <c r="A2291" t="s">
        <v>5075</v>
      </c>
      <c r="C2291" t="s">
        <v>4106</v>
      </c>
      <c r="D2291" t="s">
        <v>4990</v>
      </c>
      <c r="E2291" t="s">
        <v>102</v>
      </c>
      <c r="F2291" s="104">
        <v>1</v>
      </c>
      <c r="G2291" s="104">
        <v>1</v>
      </c>
      <c r="H2291" s="104">
        <v>1</v>
      </c>
    </row>
    <row r="2292" spans="1:8">
      <c r="A2292" t="s">
        <v>5075</v>
      </c>
      <c r="C2292" t="s">
        <v>4082</v>
      </c>
      <c r="D2292" t="s">
        <v>4991</v>
      </c>
      <c r="E2292" t="s">
        <v>102</v>
      </c>
      <c r="F2292" s="104">
        <v>1</v>
      </c>
      <c r="G2292" s="104">
        <v>1</v>
      </c>
      <c r="H2292" s="104">
        <v>1</v>
      </c>
    </row>
    <row r="2293" spans="1:8">
      <c r="A2293" t="s">
        <v>5075</v>
      </c>
      <c r="B2293" t="s">
        <v>4078</v>
      </c>
      <c r="C2293" t="s">
        <v>5057</v>
      </c>
      <c r="D2293" t="s">
        <v>4997</v>
      </c>
      <c r="E2293" t="s">
        <v>102</v>
      </c>
      <c r="F2293" s="104">
        <v>1</v>
      </c>
      <c r="G2293" s="104">
        <v>1</v>
      </c>
      <c r="H2293" s="104">
        <v>1</v>
      </c>
    </row>
    <row r="2294" spans="1:8">
      <c r="A2294" t="s">
        <v>5075</v>
      </c>
      <c r="B2294" t="s">
        <v>4078</v>
      </c>
      <c r="C2294" t="s">
        <v>4497</v>
      </c>
      <c r="D2294" t="s">
        <v>4998</v>
      </c>
      <c r="E2294" t="s">
        <v>102</v>
      </c>
      <c r="F2294" s="104">
        <v>1</v>
      </c>
      <c r="G2294" s="104">
        <v>1</v>
      </c>
      <c r="H2294" s="104">
        <v>1</v>
      </c>
    </row>
    <row r="2295" spans="1:8">
      <c r="A2295" t="s">
        <v>5075</v>
      </c>
      <c r="C2295" t="s">
        <v>4267</v>
      </c>
      <c r="D2295" t="s">
        <v>4992</v>
      </c>
      <c r="E2295" t="s">
        <v>102</v>
      </c>
      <c r="F2295" s="104">
        <v>1</v>
      </c>
      <c r="G2295" s="104">
        <v>1</v>
      </c>
      <c r="H2295"/>
    </row>
    <row r="2296" spans="1:8">
      <c r="A2296" t="s">
        <v>5075</v>
      </c>
      <c r="C2296" t="s">
        <v>5058</v>
      </c>
      <c r="D2296" t="s">
        <v>5076</v>
      </c>
      <c r="E2296" t="s">
        <v>102</v>
      </c>
      <c r="F2296"/>
      <c r="G2296"/>
      <c r="H2296"/>
    </row>
    <row r="2297" spans="1:8">
      <c r="A2297" t="s">
        <v>5075</v>
      </c>
      <c r="C2297" t="s">
        <v>4113</v>
      </c>
      <c r="D2297" t="s">
        <v>4994</v>
      </c>
      <c r="E2297" t="s">
        <v>102</v>
      </c>
      <c r="F2297" s="104">
        <v>1</v>
      </c>
      <c r="G2297" s="104">
        <v>1</v>
      </c>
      <c r="H2297" s="104">
        <v>1</v>
      </c>
    </row>
    <row r="2298" spans="1:8">
      <c r="A2298" t="s">
        <v>5075</v>
      </c>
      <c r="C2298" t="s">
        <v>4333</v>
      </c>
      <c r="D2298" t="s">
        <v>4995</v>
      </c>
      <c r="E2298" t="s">
        <v>102</v>
      </c>
      <c r="F2298" s="104">
        <v>1</v>
      </c>
      <c r="G2298" s="104">
        <v>1</v>
      </c>
      <c r="H2298" s="104">
        <v>1</v>
      </c>
    </row>
    <row r="2299" spans="1:8">
      <c r="A2299" t="s">
        <v>5075</v>
      </c>
      <c r="C2299" t="s">
        <v>4095</v>
      </c>
      <c r="D2299" t="s">
        <v>4996</v>
      </c>
      <c r="E2299" t="s">
        <v>102</v>
      </c>
      <c r="F2299" s="104">
        <v>1</v>
      </c>
      <c r="G2299" s="104">
        <v>1</v>
      </c>
      <c r="H2299"/>
    </row>
    <row r="2300" spans="1:8">
      <c r="A2300" t="s">
        <v>5075</v>
      </c>
      <c r="B2300" t="s">
        <v>4304</v>
      </c>
      <c r="C2300" t="s">
        <v>4106</v>
      </c>
      <c r="D2300" t="s">
        <v>4999</v>
      </c>
      <c r="E2300" t="s">
        <v>102</v>
      </c>
      <c r="F2300" s="104">
        <v>1</v>
      </c>
      <c r="G2300" s="104">
        <v>1</v>
      </c>
      <c r="H2300" s="104">
        <v>1</v>
      </c>
    </row>
    <row r="2301" spans="1:8">
      <c r="A2301" t="s">
        <v>5075</v>
      </c>
      <c r="B2301" t="s">
        <v>4304</v>
      </c>
      <c r="C2301" t="s">
        <v>4082</v>
      </c>
      <c r="D2301" t="s">
        <v>5000</v>
      </c>
      <c r="E2301" t="s">
        <v>102</v>
      </c>
      <c r="F2301" s="104">
        <v>1</v>
      </c>
      <c r="G2301" s="104">
        <v>1</v>
      </c>
      <c r="H2301" s="104">
        <v>1</v>
      </c>
    </row>
    <row r="2302" spans="1:8">
      <c r="A2302" t="s">
        <v>5075</v>
      </c>
      <c r="B2302" t="s">
        <v>4304</v>
      </c>
      <c r="C2302" t="s">
        <v>4428</v>
      </c>
      <c r="D2302" t="s">
        <v>5001</v>
      </c>
      <c r="E2302" t="s">
        <v>102</v>
      </c>
      <c r="F2302" s="104">
        <v>1</v>
      </c>
      <c r="G2302" s="104">
        <v>1</v>
      </c>
      <c r="H2302"/>
    </row>
    <row r="2303" spans="1:8">
      <c r="A2303" t="s">
        <v>5075</v>
      </c>
      <c r="B2303" t="s">
        <v>4304</v>
      </c>
      <c r="C2303" t="s">
        <v>4387</v>
      </c>
      <c r="D2303" t="s">
        <v>5002</v>
      </c>
      <c r="E2303" t="s">
        <v>102</v>
      </c>
      <c r="F2303" s="104">
        <v>1</v>
      </c>
      <c r="G2303" s="104">
        <v>1</v>
      </c>
      <c r="H2303"/>
    </row>
    <row r="2304" spans="1:8">
      <c r="A2304" t="s">
        <v>5075</v>
      </c>
      <c r="B2304" t="s">
        <v>4304</v>
      </c>
      <c r="C2304" t="s">
        <v>4338</v>
      </c>
      <c r="D2304" t="s">
        <v>5003</v>
      </c>
      <c r="E2304" t="s">
        <v>102</v>
      </c>
      <c r="F2304" s="104">
        <v>1</v>
      </c>
      <c r="G2304" s="104">
        <v>1</v>
      </c>
      <c r="H2304" s="104">
        <v>1</v>
      </c>
    </row>
    <row r="2305" spans="1:8">
      <c r="A2305" t="s">
        <v>5075</v>
      </c>
      <c r="B2305" t="s">
        <v>4304</v>
      </c>
      <c r="C2305" t="s">
        <v>4113</v>
      </c>
      <c r="D2305" t="s">
        <v>5004</v>
      </c>
      <c r="E2305" t="s">
        <v>102</v>
      </c>
      <c r="F2305" s="104">
        <v>1</v>
      </c>
      <c r="G2305" s="104">
        <v>1</v>
      </c>
      <c r="H2305" s="104">
        <v>1</v>
      </c>
    </row>
    <row r="2306" spans="1:8">
      <c r="A2306" t="s">
        <v>5075</v>
      </c>
      <c r="B2306" t="s">
        <v>4304</v>
      </c>
      <c r="C2306" t="s">
        <v>4312</v>
      </c>
      <c r="D2306" t="s">
        <v>5005</v>
      </c>
      <c r="E2306" t="s">
        <v>102</v>
      </c>
      <c r="F2306" s="104">
        <v>1</v>
      </c>
      <c r="G2306" s="104">
        <v>1</v>
      </c>
      <c r="H2306" s="104">
        <v>1</v>
      </c>
    </row>
    <row r="2307" spans="1:8">
      <c r="A2307" t="s">
        <v>5075</v>
      </c>
      <c r="B2307" t="s">
        <v>4304</v>
      </c>
      <c r="C2307" t="s">
        <v>4361</v>
      </c>
      <c r="D2307" t="s">
        <v>5006</v>
      </c>
      <c r="E2307" t="s">
        <v>102</v>
      </c>
      <c r="F2307" s="104">
        <v>1</v>
      </c>
      <c r="G2307" s="104">
        <v>1</v>
      </c>
      <c r="H2307"/>
    </row>
    <row r="2308" spans="1:8">
      <c r="A2308" t="s">
        <v>5075</v>
      </c>
      <c r="B2308" t="s">
        <v>4304</v>
      </c>
      <c r="C2308" t="s">
        <v>4459</v>
      </c>
      <c r="D2308" t="s">
        <v>5007</v>
      </c>
      <c r="E2308" t="s">
        <v>102</v>
      </c>
      <c r="F2308" s="104">
        <v>1</v>
      </c>
      <c r="G2308" s="104">
        <v>1</v>
      </c>
      <c r="H2308" s="104">
        <v>1</v>
      </c>
    </row>
    <row r="2309" spans="1:8">
      <c r="A2309" t="s">
        <v>5075</v>
      </c>
      <c r="B2309" t="s">
        <v>4304</v>
      </c>
      <c r="C2309" t="s">
        <v>4095</v>
      </c>
      <c r="D2309" t="s">
        <v>5008</v>
      </c>
      <c r="E2309" t="s">
        <v>102</v>
      </c>
      <c r="F2309" s="104">
        <v>1</v>
      </c>
      <c r="G2309" s="104">
        <v>1</v>
      </c>
      <c r="H2309" s="104">
        <v>1</v>
      </c>
    </row>
    <row r="2310" spans="1:8">
      <c r="A2310" t="s">
        <v>5075</v>
      </c>
      <c r="B2310" t="s">
        <v>4304</v>
      </c>
      <c r="C2310" t="s">
        <v>4317</v>
      </c>
      <c r="D2310" t="s">
        <v>5009</v>
      </c>
      <c r="E2310" t="s">
        <v>102</v>
      </c>
      <c r="F2310" s="104">
        <v>1</v>
      </c>
      <c r="G2310" s="104">
        <v>1</v>
      </c>
      <c r="H2310"/>
    </row>
    <row r="2311" spans="1:8">
      <c r="A2311" t="s">
        <v>5077</v>
      </c>
      <c r="B2311" t="s">
        <v>4523</v>
      </c>
      <c r="C2311" t="s">
        <v>5059</v>
      </c>
      <c r="D2311" t="s">
        <v>5011</v>
      </c>
      <c r="E2311" t="s">
        <v>102</v>
      </c>
      <c r="F2311" s="104">
        <v>0.91</v>
      </c>
      <c r="G2311" s="104">
        <v>0.91</v>
      </c>
      <c r="H2311" s="104">
        <v>0.77</v>
      </c>
    </row>
    <row r="2312" spans="1:8">
      <c r="A2312" t="s">
        <v>5077</v>
      </c>
      <c r="B2312" t="s">
        <v>4523</v>
      </c>
      <c r="C2312" t="s">
        <v>4418</v>
      </c>
      <c r="D2312" t="s">
        <v>5010</v>
      </c>
      <c r="E2312" t="s">
        <v>102</v>
      </c>
      <c r="F2312" s="104">
        <v>0.77</v>
      </c>
      <c r="G2312" s="104">
        <v>0.77</v>
      </c>
      <c r="H2312" s="104">
        <v>0.77</v>
      </c>
    </row>
    <row r="2313" spans="1:8">
      <c r="A2313" t="s">
        <v>5077</v>
      </c>
      <c r="B2313" t="s">
        <v>4523</v>
      </c>
      <c r="C2313" t="s">
        <v>4771</v>
      </c>
      <c r="D2313" t="s">
        <v>5012</v>
      </c>
      <c r="E2313" t="s">
        <v>102</v>
      </c>
      <c r="F2313"/>
      <c r="G2313"/>
      <c r="H2313"/>
    </row>
    <row r="2314" spans="1:8">
      <c r="A2314" t="s">
        <v>5077</v>
      </c>
      <c r="B2314" t="s">
        <v>4523</v>
      </c>
      <c r="C2314" t="s">
        <v>4696</v>
      </c>
      <c r="D2314" t="s">
        <v>5015</v>
      </c>
      <c r="E2314" t="s">
        <v>102</v>
      </c>
      <c r="F2314" s="104">
        <v>0.77</v>
      </c>
      <c r="G2314" s="104">
        <v>0.77</v>
      </c>
      <c r="H2314" s="104">
        <v>0.85</v>
      </c>
    </row>
    <row r="2315" spans="1:8">
      <c r="A2315" t="s">
        <v>5077</v>
      </c>
      <c r="B2315" t="s">
        <v>4523</v>
      </c>
      <c r="C2315" t="s">
        <v>4766</v>
      </c>
      <c r="D2315" t="s">
        <v>5016</v>
      </c>
      <c r="E2315" t="s">
        <v>102</v>
      </c>
      <c r="F2315" s="104">
        <v>0.85</v>
      </c>
      <c r="G2315" s="104">
        <v>0.85</v>
      </c>
      <c r="H2315" s="104">
        <v>0.77</v>
      </c>
    </row>
    <row r="2316" spans="1:8">
      <c r="A2316" t="s">
        <v>5077</v>
      </c>
      <c r="B2316" t="s">
        <v>4523</v>
      </c>
      <c r="C2316" t="s">
        <v>4712</v>
      </c>
      <c r="D2316" t="s">
        <v>5017</v>
      </c>
      <c r="E2316" t="s">
        <v>102</v>
      </c>
      <c r="F2316" s="104">
        <v>0.77</v>
      </c>
      <c r="G2316" s="104">
        <v>0.77</v>
      </c>
      <c r="H2316" s="104">
        <v>0.77</v>
      </c>
    </row>
    <row r="2317" spans="1:8">
      <c r="A2317" t="s">
        <v>5077</v>
      </c>
      <c r="B2317" t="s">
        <v>4523</v>
      </c>
      <c r="C2317" t="s">
        <v>5061</v>
      </c>
      <c r="D2317" t="s">
        <v>5018</v>
      </c>
      <c r="E2317" t="s">
        <v>102</v>
      </c>
      <c r="F2317" s="104">
        <v>0.77</v>
      </c>
      <c r="G2317" s="104">
        <v>0.77</v>
      </c>
      <c r="H2317" s="104">
        <v>0.91</v>
      </c>
    </row>
    <row r="2318" spans="1:8">
      <c r="A2318" t="s">
        <v>5077</v>
      </c>
      <c r="B2318" t="s">
        <v>4529</v>
      </c>
      <c r="C2318" t="s">
        <v>4082</v>
      </c>
      <c r="D2318" t="s">
        <v>5013</v>
      </c>
      <c r="E2318" t="s">
        <v>102</v>
      </c>
      <c r="F2318"/>
      <c r="G2318"/>
      <c r="H2318"/>
    </row>
    <row r="2319" spans="1:8">
      <c r="A2319" t="s">
        <v>5077</v>
      </c>
      <c r="B2319" t="s">
        <v>4580</v>
      </c>
      <c r="C2319" t="s">
        <v>4622</v>
      </c>
      <c r="D2319" t="s">
        <v>5019</v>
      </c>
      <c r="E2319" t="s">
        <v>102</v>
      </c>
      <c r="F2319" s="104">
        <v>0.91</v>
      </c>
      <c r="G2319" s="104">
        <v>0.91</v>
      </c>
      <c r="H2319" s="104">
        <v>0.91</v>
      </c>
    </row>
    <row r="2320" spans="1:8">
      <c r="A2320" t="s">
        <v>5077</v>
      </c>
      <c r="B2320" t="s">
        <v>4580</v>
      </c>
      <c r="C2320" t="s">
        <v>4589</v>
      </c>
      <c r="D2320" t="s">
        <v>5020</v>
      </c>
      <c r="E2320" t="s">
        <v>102</v>
      </c>
      <c r="F2320" s="104">
        <v>0.91</v>
      </c>
      <c r="G2320" s="104">
        <v>0.91</v>
      </c>
      <c r="H2320" s="104">
        <v>0.91</v>
      </c>
    </row>
    <row r="2321" spans="1:8">
      <c r="A2321" t="s">
        <v>5077</v>
      </c>
      <c r="B2321" t="s">
        <v>4580</v>
      </c>
      <c r="C2321" t="s">
        <v>4082</v>
      </c>
      <c r="D2321" t="s">
        <v>5021</v>
      </c>
      <c r="E2321" t="s">
        <v>102</v>
      </c>
      <c r="F2321" s="104">
        <v>0.91</v>
      </c>
      <c r="G2321" s="104">
        <v>0.91</v>
      </c>
      <c r="H2321" s="104">
        <v>0.91</v>
      </c>
    </row>
    <row r="2322" spans="1:8">
      <c r="A2322" t="s">
        <v>5077</v>
      </c>
      <c r="B2322" t="s">
        <v>4580</v>
      </c>
      <c r="C2322" t="s">
        <v>4595</v>
      </c>
      <c r="D2322" t="s">
        <v>5022</v>
      </c>
      <c r="E2322" t="s">
        <v>102</v>
      </c>
      <c r="F2322" s="104">
        <v>0.91</v>
      </c>
      <c r="G2322" s="104">
        <v>0.91</v>
      </c>
      <c r="H2322" s="104">
        <v>0.91</v>
      </c>
    </row>
    <row r="2323" spans="1:8">
      <c r="A2323" t="s">
        <v>5077</v>
      </c>
      <c r="B2323" t="s">
        <v>4580</v>
      </c>
      <c r="C2323" t="s">
        <v>4615</v>
      </c>
      <c r="D2323" t="s">
        <v>5023</v>
      </c>
      <c r="E2323" t="s">
        <v>102</v>
      </c>
      <c r="F2323" s="104">
        <v>0.91</v>
      </c>
      <c r="G2323" s="104">
        <v>0.91</v>
      </c>
      <c r="H2323" s="104">
        <v>0.91</v>
      </c>
    </row>
    <row r="2324" spans="1:8">
      <c r="A2324" t="s">
        <v>5077</v>
      </c>
      <c r="B2324" t="s">
        <v>4580</v>
      </c>
      <c r="C2324" t="s">
        <v>4606</v>
      </c>
      <c r="D2324" t="s">
        <v>5024</v>
      </c>
      <c r="E2324" t="s">
        <v>102</v>
      </c>
      <c r="F2324" s="104">
        <v>0.91</v>
      </c>
      <c r="G2324" s="104">
        <v>0.91</v>
      </c>
      <c r="H2324" s="104">
        <v>0.91</v>
      </c>
    </row>
    <row r="2325" spans="1:8">
      <c r="A2325" t="s">
        <v>5077</v>
      </c>
      <c r="B2325" t="s">
        <v>4663</v>
      </c>
      <c r="C2325" t="s">
        <v>4082</v>
      </c>
      <c r="D2325" t="s">
        <v>5014</v>
      </c>
      <c r="E2325" t="s">
        <v>102</v>
      </c>
      <c r="F2325"/>
      <c r="G2325"/>
      <c r="H2325"/>
    </row>
    <row r="2326" spans="1:8">
      <c r="A2326" t="s">
        <v>5077</v>
      </c>
      <c r="B2326" t="s">
        <v>4570</v>
      </c>
      <c r="C2326" t="s">
        <v>5059</v>
      </c>
      <c r="D2326" t="s">
        <v>5025</v>
      </c>
      <c r="E2326" t="s">
        <v>102</v>
      </c>
      <c r="F2326" s="104">
        <v>0.91</v>
      </c>
      <c r="G2326" s="104">
        <v>0.91</v>
      </c>
      <c r="H2326" s="104">
        <v>0.83</v>
      </c>
    </row>
    <row r="2327" spans="1:8">
      <c r="A2327" t="s">
        <v>5077</v>
      </c>
      <c r="B2327" t="s">
        <v>4570</v>
      </c>
      <c r="C2327" t="s">
        <v>4082</v>
      </c>
      <c r="D2327" t="s">
        <v>5026</v>
      </c>
      <c r="E2327" t="s">
        <v>102</v>
      </c>
      <c r="F2327" s="104">
        <v>0.83</v>
      </c>
      <c r="G2327" s="104">
        <v>0.83</v>
      </c>
      <c r="H2327"/>
    </row>
    <row r="2328" spans="1:8">
      <c r="A2328" t="s">
        <v>5077</v>
      </c>
      <c r="B2328" t="s">
        <v>4570</v>
      </c>
      <c r="C2328" t="s">
        <v>4930</v>
      </c>
      <c r="D2328" t="s">
        <v>5027</v>
      </c>
      <c r="E2328" t="s">
        <v>102</v>
      </c>
      <c r="F2328"/>
      <c r="G2328"/>
      <c r="H2328"/>
    </row>
    <row r="2329" spans="1:8">
      <c r="A2329" t="s">
        <v>5077</v>
      </c>
      <c r="B2329" t="s">
        <v>4570</v>
      </c>
      <c r="C2329" t="s">
        <v>4754</v>
      </c>
      <c r="D2329" t="s">
        <v>5028</v>
      </c>
      <c r="E2329" t="s">
        <v>102</v>
      </c>
      <c r="F2329"/>
      <c r="G2329"/>
      <c r="H2329"/>
    </row>
    <row r="2330" spans="1:8">
      <c r="A2330" t="s">
        <v>5077</v>
      </c>
      <c r="B2330" t="s">
        <v>4570</v>
      </c>
      <c r="C2330" t="s">
        <v>4883</v>
      </c>
      <c r="D2330" t="s">
        <v>5029</v>
      </c>
      <c r="E2330" t="s">
        <v>102</v>
      </c>
      <c r="F2330"/>
      <c r="G2330"/>
      <c r="H2330"/>
    </row>
    <row r="2331" spans="1:8">
      <c r="A2331" t="s">
        <v>5077</v>
      </c>
      <c r="B2331" t="s">
        <v>4570</v>
      </c>
      <c r="C2331" t="s">
        <v>4920</v>
      </c>
      <c r="D2331" t="s">
        <v>5030</v>
      </c>
      <c r="E2331" t="s">
        <v>102</v>
      </c>
      <c r="F2331"/>
      <c r="G2331"/>
      <c r="H2331"/>
    </row>
    <row r="2332" spans="1:8">
      <c r="A2332" t="s">
        <v>5077</v>
      </c>
      <c r="B2332" t="s">
        <v>4570</v>
      </c>
      <c r="C2332" t="s">
        <v>4937</v>
      </c>
      <c r="D2332" t="s">
        <v>5031</v>
      </c>
      <c r="E2332" t="s">
        <v>102</v>
      </c>
      <c r="F2332"/>
      <c r="G2332"/>
      <c r="H2332"/>
    </row>
    <row r="2333" spans="1:8">
      <c r="A2333" t="s">
        <v>5077</v>
      </c>
      <c r="B2333" t="s">
        <v>4717</v>
      </c>
      <c r="C2333" t="s">
        <v>5059</v>
      </c>
      <c r="D2333" t="s">
        <v>5032</v>
      </c>
      <c r="E2333" t="s">
        <v>102</v>
      </c>
      <c r="F2333" s="104">
        <v>0.77</v>
      </c>
      <c r="G2333" s="104">
        <v>0.77</v>
      </c>
      <c r="H2333" s="104">
        <v>0.77</v>
      </c>
    </row>
    <row r="2334" spans="1:8">
      <c r="A2334" t="s">
        <v>5077</v>
      </c>
      <c r="B2334" t="s">
        <v>4556</v>
      </c>
      <c r="C2334" t="s">
        <v>5059</v>
      </c>
      <c r="D2334" t="s">
        <v>5033</v>
      </c>
      <c r="E2334" t="s">
        <v>102</v>
      </c>
      <c r="F2334" s="104">
        <v>0.77</v>
      </c>
      <c r="G2334" s="104">
        <v>0.77</v>
      </c>
      <c r="H2334" s="104">
        <v>0.91</v>
      </c>
    </row>
    <row r="2335" spans="1:8">
      <c r="A2335" t="s">
        <v>5077</v>
      </c>
      <c r="B2335" t="s">
        <v>4089</v>
      </c>
      <c r="C2335" t="s">
        <v>4082</v>
      </c>
      <c r="D2335" t="s">
        <v>5034</v>
      </c>
      <c r="E2335" t="s">
        <v>102</v>
      </c>
      <c r="F2335" s="104">
        <v>0.91</v>
      </c>
      <c r="G2335" s="104">
        <v>0.91</v>
      </c>
      <c r="H2335"/>
    </row>
    <row r="2336" spans="1:8">
      <c r="A2336" t="s">
        <v>5077</v>
      </c>
      <c r="B2336" t="s">
        <v>4089</v>
      </c>
      <c r="C2336" t="s">
        <v>4549</v>
      </c>
      <c r="D2336" t="s">
        <v>5035</v>
      </c>
      <c r="E2336" t="s">
        <v>102</v>
      </c>
      <c r="F2336" s="104">
        <v>0.91</v>
      </c>
      <c r="G2336" s="104">
        <v>0.91</v>
      </c>
      <c r="H2336"/>
    </row>
    <row r="2337" spans="1:8">
      <c r="A2337" t="s">
        <v>5077</v>
      </c>
      <c r="B2337" t="s">
        <v>4089</v>
      </c>
      <c r="C2337" t="s">
        <v>4898</v>
      </c>
      <c r="D2337" t="s">
        <v>5036</v>
      </c>
      <c r="E2337" t="s">
        <v>102</v>
      </c>
      <c r="F2337"/>
      <c r="G2337"/>
      <c r="H2337"/>
    </row>
    <row r="2338" spans="1:8">
      <c r="A2338" t="s">
        <v>5077</v>
      </c>
      <c r="B2338" t="s">
        <v>4089</v>
      </c>
      <c r="C2338" t="s">
        <v>4095</v>
      </c>
      <c r="D2338" t="s">
        <v>5037</v>
      </c>
      <c r="E2338" t="s">
        <v>102</v>
      </c>
      <c r="F2338"/>
      <c r="G2338"/>
      <c r="H2338"/>
    </row>
    <row r="2339" spans="1:8">
      <c r="A2339" t="s">
        <v>5077</v>
      </c>
      <c r="B2339" t="s">
        <v>4562</v>
      </c>
      <c r="C2339" t="s">
        <v>4561</v>
      </c>
      <c r="D2339" t="s">
        <v>5038</v>
      </c>
      <c r="E2339" t="s">
        <v>102</v>
      </c>
      <c r="F2339" s="104">
        <v>0.4</v>
      </c>
      <c r="G2339" s="104">
        <v>0.4</v>
      </c>
      <c r="H2339" s="104">
        <v>0.77</v>
      </c>
    </row>
    <row r="2340" spans="1:8">
      <c r="A2340" t="s">
        <v>5077</v>
      </c>
      <c r="B2340" t="s">
        <v>4562</v>
      </c>
      <c r="C2340" t="s">
        <v>4817</v>
      </c>
      <c r="D2340" t="s">
        <v>5039</v>
      </c>
      <c r="E2340" t="s">
        <v>102</v>
      </c>
      <c r="F2340" s="104">
        <v>0.77</v>
      </c>
      <c r="G2340" s="104">
        <v>0.77</v>
      </c>
      <c r="H2340"/>
    </row>
    <row r="2341" spans="1:8">
      <c r="A2341" t="s">
        <v>5077</v>
      </c>
      <c r="B2341" t="s">
        <v>4562</v>
      </c>
      <c r="C2341" t="s">
        <v>4791</v>
      </c>
      <c r="D2341" t="s">
        <v>5040</v>
      </c>
      <c r="E2341" t="s">
        <v>102</v>
      </c>
      <c r="F2341"/>
      <c r="G2341"/>
      <c r="H2341"/>
    </row>
    <row r="2342" spans="1:8">
      <c r="A2342" t="s">
        <v>5075</v>
      </c>
      <c r="C2342" t="s">
        <v>4418</v>
      </c>
      <c r="D2342" t="s">
        <v>4989</v>
      </c>
      <c r="E2342" t="s">
        <v>99</v>
      </c>
      <c r="F2342"/>
      <c r="G2342"/>
      <c r="H2342"/>
    </row>
    <row r="2343" spans="1:8">
      <c r="A2343" t="s">
        <v>5075</v>
      </c>
      <c r="C2343" t="s">
        <v>4106</v>
      </c>
      <c r="D2343" t="s">
        <v>4990</v>
      </c>
      <c r="E2343" t="s">
        <v>99</v>
      </c>
      <c r="F2343" s="104">
        <v>1</v>
      </c>
      <c r="G2343" s="104">
        <v>1</v>
      </c>
      <c r="H2343" s="104">
        <v>1</v>
      </c>
    </row>
    <row r="2344" spans="1:8">
      <c r="A2344" t="s">
        <v>5075</v>
      </c>
      <c r="C2344" t="s">
        <v>4082</v>
      </c>
      <c r="D2344" t="s">
        <v>4991</v>
      </c>
      <c r="E2344" t="s">
        <v>99</v>
      </c>
      <c r="F2344" s="104">
        <v>1</v>
      </c>
      <c r="G2344" s="104">
        <v>1</v>
      </c>
      <c r="H2344" s="104">
        <v>1</v>
      </c>
    </row>
    <row r="2345" spans="1:8">
      <c r="A2345" t="s">
        <v>5075</v>
      </c>
      <c r="B2345" t="s">
        <v>4078</v>
      </c>
      <c r="C2345" t="s">
        <v>5057</v>
      </c>
      <c r="D2345" t="s">
        <v>4997</v>
      </c>
      <c r="E2345" t="s">
        <v>99</v>
      </c>
      <c r="F2345" s="104">
        <v>1</v>
      </c>
      <c r="G2345" s="104">
        <v>1</v>
      </c>
      <c r="H2345" s="104">
        <v>1</v>
      </c>
    </row>
    <row r="2346" spans="1:8">
      <c r="A2346" t="s">
        <v>5075</v>
      </c>
      <c r="B2346" t="s">
        <v>4078</v>
      </c>
      <c r="C2346" t="s">
        <v>4497</v>
      </c>
      <c r="D2346" t="s">
        <v>4998</v>
      </c>
      <c r="E2346" t="s">
        <v>99</v>
      </c>
      <c r="F2346" s="104">
        <v>1</v>
      </c>
      <c r="G2346" s="104">
        <v>1</v>
      </c>
      <c r="H2346" s="104">
        <v>1</v>
      </c>
    </row>
    <row r="2347" spans="1:8">
      <c r="A2347" t="s">
        <v>5075</v>
      </c>
      <c r="C2347" t="s">
        <v>4267</v>
      </c>
      <c r="D2347" t="s">
        <v>4992</v>
      </c>
      <c r="E2347" t="s">
        <v>99</v>
      </c>
      <c r="F2347" s="104">
        <v>1</v>
      </c>
      <c r="G2347" s="104">
        <v>1</v>
      </c>
      <c r="H2347"/>
    </row>
    <row r="2348" spans="1:8">
      <c r="A2348" t="s">
        <v>5075</v>
      </c>
      <c r="C2348" t="s">
        <v>5058</v>
      </c>
      <c r="D2348" t="s">
        <v>5076</v>
      </c>
      <c r="E2348" t="s">
        <v>99</v>
      </c>
      <c r="F2348"/>
      <c r="G2348"/>
      <c r="H2348"/>
    </row>
    <row r="2349" spans="1:8">
      <c r="A2349" t="s">
        <v>5075</v>
      </c>
      <c r="C2349" t="s">
        <v>4113</v>
      </c>
      <c r="D2349" t="s">
        <v>4994</v>
      </c>
      <c r="E2349" t="s">
        <v>99</v>
      </c>
      <c r="F2349" s="104">
        <v>1</v>
      </c>
      <c r="G2349" s="104">
        <v>1</v>
      </c>
      <c r="H2349" s="104">
        <v>1</v>
      </c>
    </row>
    <row r="2350" spans="1:8">
      <c r="A2350" t="s">
        <v>5075</v>
      </c>
      <c r="C2350" t="s">
        <v>4333</v>
      </c>
      <c r="D2350" t="s">
        <v>4995</v>
      </c>
      <c r="E2350" t="s">
        <v>99</v>
      </c>
      <c r="F2350" s="104">
        <v>1</v>
      </c>
      <c r="G2350" s="104">
        <v>1</v>
      </c>
      <c r="H2350" s="104">
        <v>1</v>
      </c>
    </row>
    <row r="2351" spans="1:8">
      <c r="A2351" t="s">
        <v>5075</v>
      </c>
      <c r="C2351" t="s">
        <v>4095</v>
      </c>
      <c r="D2351" t="s">
        <v>4996</v>
      </c>
      <c r="E2351" t="s">
        <v>99</v>
      </c>
      <c r="F2351" s="104">
        <v>1</v>
      </c>
      <c r="G2351" s="104">
        <v>1</v>
      </c>
      <c r="H2351"/>
    </row>
    <row r="2352" spans="1:8">
      <c r="A2352" t="s">
        <v>5075</v>
      </c>
      <c r="B2352" t="s">
        <v>4304</v>
      </c>
      <c r="C2352" t="s">
        <v>4106</v>
      </c>
      <c r="D2352" t="s">
        <v>4999</v>
      </c>
      <c r="E2352" t="s">
        <v>99</v>
      </c>
      <c r="F2352" s="104">
        <v>1</v>
      </c>
      <c r="G2352" s="104">
        <v>1</v>
      </c>
      <c r="H2352" s="104">
        <v>1</v>
      </c>
    </row>
    <row r="2353" spans="1:8">
      <c r="A2353" t="s">
        <v>5075</v>
      </c>
      <c r="B2353" t="s">
        <v>4304</v>
      </c>
      <c r="C2353" t="s">
        <v>4082</v>
      </c>
      <c r="D2353" t="s">
        <v>5000</v>
      </c>
      <c r="E2353" t="s">
        <v>99</v>
      </c>
      <c r="F2353" s="104">
        <v>1</v>
      </c>
      <c r="G2353" s="104">
        <v>1</v>
      </c>
      <c r="H2353" s="104">
        <v>1</v>
      </c>
    </row>
    <row r="2354" spans="1:8">
      <c r="A2354" t="s">
        <v>5075</v>
      </c>
      <c r="B2354" t="s">
        <v>4304</v>
      </c>
      <c r="C2354" t="s">
        <v>4428</v>
      </c>
      <c r="D2354" t="s">
        <v>5001</v>
      </c>
      <c r="E2354" t="s">
        <v>99</v>
      </c>
      <c r="F2354" s="104">
        <v>1</v>
      </c>
      <c r="G2354" s="104">
        <v>1</v>
      </c>
      <c r="H2354"/>
    </row>
    <row r="2355" spans="1:8">
      <c r="A2355" t="s">
        <v>5075</v>
      </c>
      <c r="B2355" t="s">
        <v>4304</v>
      </c>
      <c r="C2355" t="s">
        <v>4387</v>
      </c>
      <c r="D2355" t="s">
        <v>5002</v>
      </c>
      <c r="E2355" t="s">
        <v>99</v>
      </c>
      <c r="F2355" s="104">
        <v>1</v>
      </c>
      <c r="G2355" s="104">
        <v>1</v>
      </c>
      <c r="H2355"/>
    </row>
    <row r="2356" spans="1:8">
      <c r="A2356" t="s">
        <v>5075</v>
      </c>
      <c r="B2356" t="s">
        <v>4304</v>
      </c>
      <c r="C2356" t="s">
        <v>4338</v>
      </c>
      <c r="D2356" t="s">
        <v>5003</v>
      </c>
      <c r="E2356" t="s">
        <v>99</v>
      </c>
      <c r="F2356" s="104">
        <v>1</v>
      </c>
      <c r="G2356" s="104">
        <v>1</v>
      </c>
      <c r="H2356" s="104">
        <v>1</v>
      </c>
    </row>
    <row r="2357" spans="1:8">
      <c r="A2357" t="s">
        <v>5075</v>
      </c>
      <c r="B2357" t="s">
        <v>4304</v>
      </c>
      <c r="C2357" t="s">
        <v>4113</v>
      </c>
      <c r="D2357" t="s">
        <v>5004</v>
      </c>
      <c r="E2357" t="s">
        <v>99</v>
      </c>
      <c r="F2357" s="104">
        <v>1</v>
      </c>
      <c r="G2357" s="104">
        <v>1</v>
      </c>
      <c r="H2357" s="104">
        <v>1</v>
      </c>
    </row>
    <row r="2358" spans="1:8">
      <c r="A2358" t="s">
        <v>5075</v>
      </c>
      <c r="B2358" t="s">
        <v>4304</v>
      </c>
      <c r="C2358" t="s">
        <v>4312</v>
      </c>
      <c r="D2358" t="s">
        <v>5005</v>
      </c>
      <c r="E2358" t="s">
        <v>99</v>
      </c>
      <c r="F2358" s="104">
        <v>1</v>
      </c>
      <c r="G2358" s="104">
        <v>1</v>
      </c>
      <c r="H2358" s="104">
        <v>1</v>
      </c>
    </row>
    <row r="2359" spans="1:8">
      <c r="A2359" t="s">
        <v>5075</v>
      </c>
      <c r="B2359" t="s">
        <v>4304</v>
      </c>
      <c r="C2359" t="s">
        <v>4361</v>
      </c>
      <c r="D2359" t="s">
        <v>5006</v>
      </c>
      <c r="E2359" t="s">
        <v>99</v>
      </c>
      <c r="F2359" s="104">
        <v>1</v>
      </c>
      <c r="G2359" s="104">
        <v>1</v>
      </c>
      <c r="H2359"/>
    </row>
    <row r="2360" spans="1:8">
      <c r="A2360" t="s">
        <v>5075</v>
      </c>
      <c r="B2360" t="s">
        <v>4304</v>
      </c>
      <c r="C2360" t="s">
        <v>4459</v>
      </c>
      <c r="D2360" t="s">
        <v>5007</v>
      </c>
      <c r="E2360" t="s">
        <v>99</v>
      </c>
      <c r="F2360" s="104">
        <v>1</v>
      </c>
      <c r="G2360" s="104">
        <v>1</v>
      </c>
      <c r="H2360" s="104">
        <v>1</v>
      </c>
    </row>
    <row r="2361" spans="1:8">
      <c r="A2361" t="s">
        <v>5075</v>
      </c>
      <c r="B2361" t="s">
        <v>4304</v>
      </c>
      <c r="C2361" t="s">
        <v>4095</v>
      </c>
      <c r="D2361" t="s">
        <v>5008</v>
      </c>
      <c r="E2361" t="s">
        <v>99</v>
      </c>
      <c r="F2361" s="104">
        <v>1</v>
      </c>
      <c r="G2361" s="104">
        <v>1</v>
      </c>
      <c r="H2361" s="104">
        <v>1</v>
      </c>
    </row>
    <row r="2362" spans="1:8">
      <c r="A2362" t="s">
        <v>5075</v>
      </c>
      <c r="B2362" t="s">
        <v>4304</v>
      </c>
      <c r="C2362" t="s">
        <v>4317</v>
      </c>
      <c r="D2362" t="s">
        <v>5009</v>
      </c>
      <c r="E2362" t="s">
        <v>99</v>
      </c>
      <c r="F2362" s="104">
        <v>1</v>
      </c>
      <c r="G2362" s="104">
        <v>1</v>
      </c>
      <c r="H2362"/>
    </row>
    <row r="2363" spans="1:8">
      <c r="A2363" t="s">
        <v>5077</v>
      </c>
      <c r="B2363" t="s">
        <v>4523</v>
      </c>
      <c r="C2363" t="s">
        <v>5059</v>
      </c>
      <c r="D2363" t="s">
        <v>5011</v>
      </c>
      <c r="E2363" t="s">
        <v>99</v>
      </c>
      <c r="F2363" s="104">
        <v>0.91</v>
      </c>
      <c r="G2363" s="104">
        <v>0.91</v>
      </c>
      <c r="H2363" s="104">
        <v>0.77</v>
      </c>
    </row>
    <row r="2364" spans="1:8">
      <c r="A2364" t="s">
        <v>5077</v>
      </c>
      <c r="B2364" t="s">
        <v>4523</v>
      </c>
      <c r="C2364" t="s">
        <v>4418</v>
      </c>
      <c r="D2364" t="s">
        <v>5010</v>
      </c>
      <c r="E2364" t="s">
        <v>99</v>
      </c>
      <c r="F2364" s="104">
        <v>0.77</v>
      </c>
      <c r="G2364" s="104">
        <v>0.77</v>
      </c>
      <c r="H2364" s="104">
        <v>0.77</v>
      </c>
    </row>
    <row r="2365" spans="1:8">
      <c r="A2365" t="s">
        <v>5077</v>
      </c>
      <c r="B2365" t="s">
        <v>4523</v>
      </c>
      <c r="C2365" t="s">
        <v>4771</v>
      </c>
      <c r="D2365" t="s">
        <v>5012</v>
      </c>
      <c r="E2365" t="s">
        <v>99</v>
      </c>
      <c r="F2365"/>
      <c r="G2365"/>
      <c r="H2365"/>
    </row>
    <row r="2366" spans="1:8">
      <c r="A2366" t="s">
        <v>5077</v>
      </c>
      <c r="B2366" t="s">
        <v>4523</v>
      </c>
      <c r="C2366" t="s">
        <v>4696</v>
      </c>
      <c r="D2366" t="s">
        <v>5015</v>
      </c>
      <c r="E2366" t="s">
        <v>99</v>
      </c>
      <c r="F2366" s="104">
        <v>0.77</v>
      </c>
      <c r="G2366" s="104">
        <v>0.77</v>
      </c>
      <c r="H2366" s="104">
        <v>0.85</v>
      </c>
    </row>
    <row r="2367" spans="1:8">
      <c r="A2367" t="s">
        <v>5077</v>
      </c>
      <c r="B2367" t="s">
        <v>4523</v>
      </c>
      <c r="C2367" t="s">
        <v>4766</v>
      </c>
      <c r="D2367" t="s">
        <v>5016</v>
      </c>
      <c r="E2367" t="s">
        <v>99</v>
      </c>
      <c r="F2367" s="104">
        <v>0.85</v>
      </c>
      <c r="G2367" s="104">
        <v>0.85</v>
      </c>
      <c r="H2367" s="104">
        <v>0.77</v>
      </c>
    </row>
    <row r="2368" spans="1:8">
      <c r="A2368" t="s">
        <v>5077</v>
      </c>
      <c r="B2368" t="s">
        <v>4523</v>
      </c>
      <c r="C2368" t="s">
        <v>4712</v>
      </c>
      <c r="D2368" t="s">
        <v>5017</v>
      </c>
      <c r="E2368" t="s">
        <v>99</v>
      </c>
      <c r="F2368" s="104">
        <v>0.77</v>
      </c>
      <c r="G2368" s="104">
        <v>0.77</v>
      </c>
      <c r="H2368" s="104">
        <v>0.77</v>
      </c>
    </row>
    <row r="2369" spans="1:8">
      <c r="A2369" t="s">
        <v>5077</v>
      </c>
      <c r="B2369" t="s">
        <v>4523</v>
      </c>
      <c r="C2369" t="s">
        <v>5061</v>
      </c>
      <c r="D2369" t="s">
        <v>5018</v>
      </c>
      <c r="E2369" t="s">
        <v>99</v>
      </c>
      <c r="F2369" s="104">
        <v>0.77</v>
      </c>
      <c r="G2369" s="104">
        <v>0.77</v>
      </c>
      <c r="H2369" s="104">
        <v>0.91</v>
      </c>
    </row>
    <row r="2370" spans="1:8">
      <c r="A2370" t="s">
        <v>5077</v>
      </c>
      <c r="B2370" t="s">
        <v>4529</v>
      </c>
      <c r="C2370" t="s">
        <v>4082</v>
      </c>
      <c r="D2370" t="s">
        <v>5013</v>
      </c>
      <c r="E2370" t="s">
        <v>99</v>
      </c>
      <c r="F2370"/>
      <c r="G2370"/>
      <c r="H2370"/>
    </row>
    <row r="2371" spans="1:8">
      <c r="A2371" t="s">
        <v>5077</v>
      </c>
      <c r="B2371" t="s">
        <v>4580</v>
      </c>
      <c r="C2371" t="s">
        <v>4622</v>
      </c>
      <c r="D2371" t="s">
        <v>5019</v>
      </c>
      <c r="E2371" t="s">
        <v>99</v>
      </c>
      <c r="F2371" s="104">
        <v>0.91</v>
      </c>
      <c r="G2371" s="104">
        <v>0.91</v>
      </c>
      <c r="H2371" s="104">
        <v>0.91</v>
      </c>
    </row>
    <row r="2372" spans="1:8">
      <c r="A2372" t="s">
        <v>5077</v>
      </c>
      <c r="B2372" t="s">
        <v>4580</v>
      </c>
      <c r="C2372" t="s">
        <v>4589</v>
      </c>
      <c r="D2372" t="s">
        <v>5020</v>
      </c>
      <c r="E2372" t="s">
        <v>99</v>
      </c>
      <c r="F2372" s="104">
        <v>0.91</v>
      </c>
      <c r="G2372" s="104">
        <v>0.91</v>
      </c>
      <c r="H2372" s="104">
        <v>0.91</v>
      </c>
    </row>
    <row r="2373" spans="1:8">
      <c r="A2373" t="s">
        <v>5077</v>
      </c>
      <c r="B2373" t="s">
        <v>4580</v>
      </c>
      <c r="C2373" t="s">
        <v>4082</v>
      </c>
      <c r="D2373" t="s">
        <v>5021</v>
      </c>
      <c r="E2373" t="s">
        <v>99</v>
      </c>
      <c r="F2373" s="104">
        <v>0.91</v>
      </c>
      <c r="G2373" s="104">
        <v>0.91</v>
      </c>
      <c r="H2373" s="104">
        <v>0.91</v>
      </c>
    </row>
    <row r="2374" spans="1:8">
      <c r="A2374" t="s">
        <v>5077</v>
      </c>
      <c r="B2374" t="s">
        <v>4580</v>
      </c>
      <c r="C2374" t="s">
        <v>4595</v>
      </c>
      <c r="D2374" t="s">
        <v>5022</v>
      </c>
      <c r="E2374" t="s">
        <v>99</v>
      </c>
      <c r="F2374" s="104">
        <v>0.91</v>
      </c>
      <c r="G2374" s="104">
        <v>0.91</v>
      </c>
      <c r="H2374" s="104">
        <v>0.91</v>
      </c>
    </row>
    <row r="2375" spans="1:8">
      <c r="A2375" t="s">
        <v>5077</v>
      </c>
      <c r="B2375" t="s">
        <v>4580</v>
      </c>
      <c r="C2375" t="s">
        <v>4615</v>
      </c>
      <c r="D2375" t="s">
        <v>5023</v>
      </c>
      <c r="E2375" t="s">
        <v>99</v>
      </c>
      <c r="F2375" s="104">
        <v>0.91</v>
      </c>
      <c r="G2375" s="104">
        <v>0.91</v>
      </c>
      <c r="H2375" s="104">
        <v>0.91</v>
      </c>
    </row>
    <row r="2376" spans="1:8">
      <c r="A2376" t="s">
        <v>5077</v>
      </c>
      <c r="B2376" t="s">
        <v>4580</v>
      </c>
      <c r="C2376" t="s">
        <v>4606</v>
      </c>
      <c r="D2376" t="s">
        <v>5024</v>
      </c>
      <c r="E2376" t="s">
        <v>99</v>
      </c>
      <c r="F2376" s="104">
        <v>0.91</v>
      </c>
      <c r="G2376" s="104">
        <v>0.91</v>
      </c>
      <c r="H2376" s="104">
        <v>0.91</v>
      </c>
    </row>
    <row r="2377" spans="1:8">
      <c r="A2377" t="s">
        <v>5077</v>
      </c>
      <c r="B2377" t="s">
        <v>4663</v>
      </c>
      <c r="C2377" t="s">
        <v>4082</v>
      </c>
      <c r="D2377" t="s">
        <v>5014</v>
      </c>
      <c r="E2377" t="s">
        <v>99</v>
      </c>
      <c r="F2377"/>
      <c r="G2377"/>
      <c r="H2377"/>
    </row>
    <row r="2378" spans="1:8">
      <c r="A2378" t="s">
        <v>5077</v>
      </c>
      <c r="B2378" t="s">
        <v>4570</v>
      </c>
      <c r="C2378" t="s">
        <v>5059</v>
      </c>
      <c r="D2378" t="s">
        <v>5025</v>
      </c>
      <c r="E2378" t="s">
        <v>99</v>
      </c>
      <c r="F2378" s="104">
        <v>0.91</v>
      </c>
      <c r="G2378" s="104">
        <v>0.91</v>
      </c>
      <c r="H2378" s="104">
        <v>0.83</v>
      </c>
    </row>
    <row r="2379" spans="1:8">
      <c r="A2379" t="s">
        <v>5077</v>
      </c>
      <c r="B2379" t="s">
        <v>4570</v>
      </c>
      <c r="C2379" t="s">
        <v>4082</v>
      </c>
      <c r="D2379" t="s">
        <v>5026</v>
      </c>
      <c r="E2379" t="s">
        <v>99</v>
      </c>
      <c r="F2379" s="104">
        <v>0.83</v>
      </c>
      <c r="G2379" s="104">
        <v>0.83</v>
      </c>
      <c r="H2379"/>
    </row>
    <row r="2380" spans="1:8">
      <c r="A2380" t="s">
        <v>5077</v>
      </c>
      <c r="B2380" t="s">
        <v>4570</v>
      </c>
      <c r="C2380" t="s">
        <v>4930</v>
      </c>
      <c r="D2380" t="s">
        <v>5027</v>
      </c>
      <c r="E2380" t="s">
        <v>99</v>
      </c>
      <c r="F2380"/>
      <c r="G2380"/>
      <c r="H2380"/>
    </row>
    <row r="2381" spans="1:8">
      <c r="A2381" t="s">
        <v>5077</v>
      </c>
      <c r="B2381" t="s">
        <v>4570</v>
      </c>
      <c r="C2381" t="s">
        <v>4754</v>
      </c>
      <c r="D2381" t="s">
        <v>5028</v>
      </c>
      <c r="E2381" t="s">
        <v>99</v>
      </c>
      <c r="F2381"/>
      <c r="G2381"/>
      <c r="H2381"/>
    </row>
    <row r="2382" spans="1:8">
      <c r="A2382" t="s">
        <v>5077</v>
      </c>
      <c r="B2382" t="s">
        <v>4570</v>
      </c>
      <c r="C2382" t="s">
        <v>4883</v>
      </c>
      <c r="D2382" t="s">
        <v>5029</v>
      </c>
      <c r="E2382" t="s">
        <v>99</v>
      </c>
      <c r="F2382"/>
      <c r="G2382"/>
      <c r="H2382"/>
    </row>
    <row r="2383" spans="1:8">
      <c r="A2383" t="s">
        <v>5077</v>
      </c>
      <c r="B2383" t="s">
        <v>4570</v>
      </c>
      <c r="C2383" t="s">
        <v>4920</v>
      </c>
      <c r="D2383" t="s">
        <v>5030</v>
      </c>
      <c r="E2383" t="s">
        <v>99</v>
      </c>
      <c r="F2383"/>
      <c r="G2383"/>
      <c r="H2383"/>
    </row>
    <row r="2384" spans="1:8">
      <c r="A2384" t="s">
        <v>5077</v>
      </c>
      <c r="B2384" t="s">
        <v>4570</v>
      </c>
      <c r="C2384" t="s">
        <v>4937</v>
      </c>
      <c r="D2384" t="s">
        <v>5031</v>
      </c>
      <c r="E2384" t="s">
        <v>99</v>
      </c>
      <c r="F2384"/>
      <c r="G2384"/>
      <c r="H2384"/>
    </row>
    <row r="2385" spans="1:8">
      <c r="A2385" t="s">
        <v>5077</v>
      </c>
      <c r="B2385" t="s">
        <v>4717</v>
      </c>
      <c r="C2385" t="s">
        <v>5059</v>
      </c>
      <c r="D2385" t="s">
        <v>5032</v>
      </c>
      <c r="E2385" t="s">
        <v>99</v>
      </c>
      <c r="F2385" s="104">
        <v>0.77</v>
      </c>
      <c r="G2385" s="104">
        <v>0.77</v>
      </c>
      <c r="H2385" s="104">
        <v>0.77</v>
      </c>
    </row>
    <row r="2386" spans="1:8">
      <c r="A2386" t="s">
        <v>5077</v>
      </c>
      <c r="B2386" t="s">
        <v>4556</v>
      </c>
      <c r="C2386" t="s">
        <v>5059</v>
      </c>
      <c r="D2386" t="s">
        <v>5033</v>
      </c>
      <c r="E2386" t="s">
        <v>99</v>
      </c>
      <c r="F2386" s="104">
        <v>0.77</v>
      </c>
      <c r="G2386" s="104">
        <v>0.77</v>
      </c>
      <c r="H2386" s="104">
        <v>0.91</v>
      </c>
    </row>
    <row r="2387" spans="1:8">
      <c r="A2387" t="s">
        <v>5077</v>
      </c>
      <c r="B2387" t="s">
        <v>4089</v>
      </c>
      <c r="C2387" t="s">
        <v>4082</v>
      </c>
      <c r="D2387" t="s">
        <v>5034</v>
      </c>
      <c r="E2387" t="s">
        <v>99</v>
      </c>
      <c r="F2387" s="104">
        <v>0.91</v>
      </c>
      <c r="G2387" s="104">
        <v>0.91</v>
      </c>
      <c r="H2387"/>
    </row>
    <row r="2388" spans="1:8">
      <c r="A2388" t="s">
        <v>5077</v>
      </c>
      <c r="B2388" t="s">
        <v>4089</v>
      </c>
      <c r="C2388" t="s">
        <v>4549</v>
      </c>
      <c r="D2388" t="s">
        <v>5035</v>
      </c>
      <c r="E2388" t="s">
        <v>99</v>
      </c>
      <c r="F2388" s="104">
        <v>0.91</v>
      </c>
      <c r="G2388" s="104">
        <v>0.91</v>
      </c>
      <c r="H2388"/>
    </row>
    <row r="2389" spans="1:8">
      <c r="A2389" t="s">
        <v>5077</v>
      </c>
      <c r="B2389" t="s">
        <v>4089</v>
      </c>
      <c r="C2389" t="s">
        <v>4898</v>
      </c>
      <c r="D2389" t="s">
        <v>5036</v>
      </c>
      <c r="E2389" t="s">
        <v>99</v>
      </c>
      <c r="F2389"/>
      <c r="G2389"/>
      <c r="H2389"/>
    </row>
    <row r="2390" spans="1:8">
      <c r="A2390" t="s">
        <v>5077</v>
      </c>
      <c r="B2390" t="s">
        <v>4089</v>
      </c>
      <c r="C2390" t="s">
        <v>4095</v>
      </c>
      <c r="D2390" t="s">
        <v>5037</v>
      </c>
      <c r="E2390" t="s">
        <v>99</v>
      </c>
      <c r="F2390"/>
      <c r="G2390"/>
      <c r="H2390"/>
    </row>
    <row r="2391" spans="1:8">
      <c r="A2391" t="s">
        <v>5077</v>
      </c>
      <c r="B2391" t="s">
        <v>4562</v>
      </c>
      <c r="C2391" t="s">
        <v>4561</v>
      </c>
      <c r="D2391" t="s">
        <v>5038</v>
      </c>
      <c r="E2391" t="s">
        <v>99</v>
      </c>
      <c r="F2391" s="104">
        <v>0.4</v>
      </c>
      <c r="G2391" s="104">
        <v>0.4</v>
      </c>
      <c r="H2391" s="104">
        <v>0.77</v>
      </c>
    </row>
    <row r="2392" spans="1:8">
      <c r="A2392" t="s">
        <v>5077</v>
      </c>
      <c r="B2392" t="s">
        <v>4562</v>
      </c>
      <c r="C2392" t="s">
        <v>4817</v>
      </c>
      <c r="D2392" t="s">
        <v>5039</v>
      </c>
      <c r="E2392" t="s">
        <v>99</v>
      </c>
      <c r="F2392" s="104">
        <v>0.77</v>
      </c>
      <c r="G2392" s="104">
        <v>0.77</v>
      </c>
      <c r="H2392"/>
    </row>
    <row r="2393" spans="1:8">
      <c r="A2393" t="s">
        <v>5077</v>
      </c>
      <c r="B2393" t="s">
        <v>4562</v>
      </c>
      <c r="C2393" t="s">
        <v>4791</v>
      </c>
      <c r="D2393" t="s">
        <v>5040</v>
      </c>
      <c r="E2393" t="s">
        <v>99</v>
      </c>
      <c r="F2393"/>
      <c r="G2393"/>
      <c r="H2393"/>
    </row>
    <row r="2394" spans="1:8">
      <c r="A2394" t="s">
        <v>5075</v>
      </c>
      <c r="C2394" t="s">
        <v>4418</v>
      </c>
      <c r="D2394" t="s">
        <v>4989</v>
      </c>
      <c r="E2394" t="s">
        <v>105</v>
      </c>
      <c r="F2394"/>
      <c r="G2394"/>
      <c r="H2394"/>
    </row>
    <row r="2395" spans="1:8">
      <c r="A2395" t="s">
        <v>5075</v>
      </c>
      <c r="C2395" t="s">
        <v>4106</v>
      </c>
      <c r="D2395" t="s">
        <v>4990</v>
      </c>
      <c r="E2395" t="s">
        <v>105</v>
      </c>
      <c r="F2395" s="104">
        <v>1</v>
      </c>
      <c r="G2395" s="104">
        <v>1</v>
      </c>
      <c r="H2395" s="104">
        <v>1</v>
      </c>
    </row>
    <row r="2396" spans="1:8">
      <c r="A2396" t="s">
        <v>5075</v>
      </c>
      <c r="C2396" t="s">
        <v>4082</v>
      </c>
      <c r="D2396" t="s">
        <v>4991</v>
      </c>
      <c r="E2396" t="s">
        <v>105</v>
      </c>
      <c r="F2396" s="104">
        <v>1</v>
      </c>
      <c r="G2396" s="104">
        <v>1</v>
      </c>
      <c r="H2396" s="104">
        <v>1</v>
      </c>
    </row>
    <row r="2397" spans="1:8">
      <c r="A2397" t="s">
        <v>5075</v>
      </c>
      <c r="B2397" t="s">
        <v>4078</v>
      </c>
      <c r="C2397" t="s">
        <v>5057</v>
      </c>
      <c r="D2397" t="s">
        <v>4997</v>
      </c>
      <c r="E2397" t="s">
        <v>105</v>
      </c>
      <c r="F2397" s="104">
        <v>1</v>
      </c>
      <c r="G2397" s="104">
        <v>1</v>
      </c>
      <c r="H2397" s="104">
        <v>1</v>
      </c>
    </row>
    <row r="2398" spans="1:8">
      <c r="A2398" t="s">
        <v>5075</v>
      </c>
      <c r="B2398" t="s">
        <v>4078</v>
      </c>
      <c r="C2398" t="s">
        <v>4497</v>
      </c>
      <c r="D2398" t="s">
        <v>4998</v>
      </c>
      <c r="E2398" t="s">
        <v>105</v>
      </c>
      <c r="F2398" s="104">
        <v>1</v>
      </c>
      <c r="G2398" s="104">
        <v>1</v>
      </c>
      <c r="H2398" s="104">
        <v>1</v>
      </c>
    </row>
    <row r="2399" spans="1:8">
      <c r="A2399" t="s">
        <v>5075</v>
      </c>
      <c r="C2399" t="s">
        <v>4267</v>
      </c>
      <c r="D2399" t="s">
        <v>4992</v>
      </c>
      <c r="E2399" t="s">
        <v>105</v>
      </c>
      <c r="F2399" s="104">
        <v>1</v>
      </c>
      <c r="G2399" s="104">
        <v>1</v>
      </c>
      <c r="H2399"/>
    </row>
    <row r="2400" spans="1:8">
      <c r="A2400" t="s">
        <v>5075</v>
      </c>
      <c r="C2400" t="s">
        <v>5058</v>
      </c>
      <c r="D2400" t="s">
        <v>5076</v>
      </c>
      <c r="E2400" t="s">
        <v>105</v>
      </c>
      <c r="F2400"/>
      <c r="G2400"/>
      <c r="H2400"/>
    </row>
    <row r="2401" spans="1:8">
      <c r="A2401" t="s">
        <v>5075</v>
      </c>
      <c r="C2401" t="s">
        <v>4113</v>
      </c>
      <c r="D2401" t="s">
        <v>4994</v>
      </c>
      <c r="E2401" t="s">
        <v>105</v>
      </c>
      <c r="F2401" s="104">
        <v>1</v>
      </c>
      <c r="G2401" s="104">
        <v>1</v>
      </c>
      <c r="H2401" s="104">
        <v>1</v>
      </c>
    </row>
    <row r="2402" spans="1:8">
      <c r="A2402" t="s">
        <v>5075</v>
      </c>
      <c r="C2402" t="s">
        <v>4333</v>
      </c>
      <c r="D2402" t="s">
        <v>4995</v>
      </c>
      <c r="E2402" t="s">
        <v>105</v>
      </c>
      <c r="F2402" s="104">
        <v>1</v>
      </c>
      <c r="G2402" s="104">
        <v>1</v>
      </c>
      <c r="H2402" s="104">
        <v>1</v>
      </c>
    </row>
    <row r="2403" spans="1:8">
      <c r="A2403" t="s">
        <v>5075</v>
      </c>
      <c r="C2403" t="s">
        <v>4095</v>
      </c>
      <c r="D2403" t="s">
        <v>4996</v>
      </c>
      <c r="E2403" t="s">
        <v>105</v>
      </c>
      <c r="F2403" s="104">
        <v>1</v>
      </c>
      <c r="G2403" s="104">
        <v>1</v>
      </c>
      <c r="H2403"/>
    </row>
    <row r="2404" spans="1:8">
      <c r="A2404" t="s">
        <v>5075</v>
      </c>
      <c r="B2404" t="s">
        <v>4304</v>
      </c>
      <c r="C2404" t="s">
        <v>4106</v>
      </c>
      <c r="D2404" t="s">
        <v>4999</v>
      </c>
      <c r="E2404" t="s">
        <v>105</v>
      </c>
      <c r="F2404" s="104">
        <v>1</v>
      </c>
      <c r="G2404" s="104">
        <v>1</v>
      </c>
      <c r="H2404" s="104">
        <v>1</v>
      </c>
    </row>
    <row r="2405" spans="1:8">
      <c r="A2405" t="s">
        <v>5075</v>
      </c>
      <c r="B2405" t="s">
        <v>4304</v>
      </c>
      <c r="C2405" t="s">
        <v>4082</v>
      </c>
      <c r="D2405" t="s">
        <v>5000</v>
      </c>
      <c r="E2405" t="s">
        <v>105</v>
      </c>
      <c r="F2405" s="104">
        <v>1</v>
      </c>
      <c r="G2405" s="104">
        <v>1</v>
      </c>
      <c r="H2405" s="104">
        <v>1</v>
      </c>
    </row>
    <row r="2406" spans="1:8">
      <c r="A2406" t="s">
        <v>5075</v>
      </c>
      <c r="B2406" t="s">
        <v>4304</v>
      </c>
      <c r="C2406" t="s">
        <v>4428</v>
      </c>
      <c r="D2406" t="s">
        <v>5001</v>
      </c>
      <c r="E2406" t="s">
        <v>105</v>
      </c>
      <c r="F2406" s="104">
        <v>1</v>
      </c>
      <c r="G2406" s="104">
        <v>1</v>
      </c>
      <c r="H2406"/>
    </row>
    <row r="2407" spans="1:8">
      <c r="A2407" t="s">
        <v>5075</v>
      </c>
      <c r="B2407" t="s">
        <v>4304</v>
      </c>
      <c r="C2407" t="s">
        <v>4387</v>
      </c>
      <c r="D2407" t="s">
        <v>5002</v>
      </c>
      <c r="E2407" t="s">
        <v>105</v>
      </c>
      <c r="F2407" s="104">
        <v>1</v>
      </c>
      <c r="G2407" s="104">
        <v>1</v>
      </c>
      <c r="H2407"/>
    </row>
    <row r="2408" spans="1:8">
      <c r="A2408" t="s">
        <v>5075</v>
      </c>
      <c r="B2408" t="s">
        <v>4304</v>
      </c>
      <c r="C2408" t="s">
        <v>4338</v>
      </c>
      <c r="D2408" t="s">
        <v>5003</v>
      </c>
      <c r="E2408" t="s">
        <v>105</v>
      </c>
      <c r="F2408" s="104">
        <v>1</v>
      </c>
      <c r="G2408" s="104">
        <v>1</v>
      </c>
      <c r="H2408" s="104">
        <v>1</v>
      </c>
    </row>
    <row r="2409" spans="1:8">
      <c r="A2409" t="s">
        <v>5075</v>
      </c>
      <c r="B2409" t="s">
        <v>4304</v>
      </c>
      <c r="C2409" t="s">
        <v>4113</v>
      </c>
      <c r="D2409" t="s">
        <v>5004</v>
      </c>
      <c r="E2409" t="s">
        <v>105</v>
      </c>
      <c r="F2409" s="104">
        <v>1</v>
      </c>
      <c r="G2409" s="104">
        <v>1</v>
      </c>
      <c r="H2409" s="104">
        <v>1</v>
      </c>
    </row>
    <row r="2410" spans="1:8">
      <c r="A2410" t="s">
        <v>5075</v>
      </c>
      <c r="B2410" t="s">
        <v>4304</v>
      </c>
      <c r="C2410" t="s">
        <v>4312</v>
      </c>
      <c r="D2410" t="s">
        <v>5005</v>
      </c>
      <c r="E2410" t="s">
        <v>105</v>
      </c>
      <c r="F2410" s="104">
        <v>1</v>
      </c>
      <c r="G2410" s="104">
        <v>1</v>
      </c>
      <c r="H2410" s="104">
        <v>1</v>
      </c>
    </row>
    <row r="2411" spans="1:8">
      <c r="A2411" t="s">
        <v>5075</v>
      </c>
      <c r="B2411" t="s">
        <v>4304</v>
      </c>
      <c r="C2411" t="s">
        <v>4361</v>
      </c>
      <c r="D2411" t="s">
        <v>5006</v>
      </c>
      <c r="E2411" t="s">
        <v>105</v>
      </c>
      <c r="F2411" s="104">
        <v>1</v>
      </c>
      <c r="G2411" s="104">
        <v>1</v>
      </c>
      <c r="H2411"/>
    </row>
    <row r="2412" spans="1:8">
      <c r="A2412" t="s">
        <v>5075</v>
      </c>
      <c r="B2412" t="s">
        <v>4304</v>
      </c>
      <c r="C2412" t="s">
        <v>4459</v>
      </c>
      <c r="D2412" t="s">
        <v>5007</v>
      </c>
      <c r="E2412" t="s">
        <v>105</v>
      </c>
      <c r="F2412" s="104">
        <v>1</v>
      </c>
      <c r="G2412" s="104">
        <v>1</v>
      </c>
      <c r="H2412" s="104">
        <v>1</v>
      </c>
    </row>
    <row r="2413" spans="1:8">
      <c r="A2413" t="s">
        <v>5075</v>
      </c>
      <c r="B2413" t="s">
        <v>4304</v>
      </c>
      <c r="C2413" t="s">
        <v>4095</v>
      </c>
      <c r="D2413" t="s">
        <v>5008</v>
      </c>
      <c r="E2413" t="s">
        <v>105</v>
      </c>
      <c r="F2413" s="104">
        <v>1</v>
      </c>
      <c r="G2413" s="104">
        <v>1</v>
      </c>
      <c r="H2413" s="104">
        <v>1</v>
      </c>
    </row>
    <row r="2414" spans="1:8">
      <c r="A2414" t="s">
        <v>5075</v>
      </c>
      <c r="B2414" t="s">
        <v>4304</v>
      </c>
      <c r="C2414" t="s">
        <v>4317</v>
      </c>
      <c r="D2414" t="s">
        <v>5009</v>
      </c>
      <c r="E2414" t="s">
        <v>105</v>
      </c>
      <c r="F2414" s="104">
        <v>1</v>
      </c>
      <c r="G2414" s="104">
        <v>1</v>
      </c>
      <c r="H2414"/>
    </row>
    <row r="2415" spans="1:8">
      <c r="A2415" t="s">
        <v>5077</v>
      </c>
      <c r="B2415" t="s">
        <v>4523</v>
      </c>
      <c r="C2415" t="s">
        <v>5059</v>
      </c>
      <c r="D2415" t="s">
        <v>5011</v>
      </c>
      <c r="E2415" t="s">
        <v>105</v>
      </c>
      <c r="F2415" s="104">
        <v>0.91</v>
      </c>
      <c r="G2415" s="104">
        <v>0.91</v>
      </c>
      <c r="H2415" s="104">
        <v>0.77</v>
      </c>
    </row>
    <row r="2416" spans="1:8">
      <c r="A2416" t="s">
        <v>5077</v>
      </c>
      <c r="B2416" t="s">
        <v>4523</v>
      </c>
      <c r="C2416" t="s">
        <v>4418</v>
      </c>
      <c r="D2416" t="s">
        <v>5010</v>
      </c>
      <c r="E2416" t="s">
        <v>105</v>
      </c>
      <c r="F2416" s="104">
        <v>0.77</v>
      </c>
      <c r="G2416" s="104">
        <v>0.77</v>
      </c>
      <c r="H2416" s="104">
        <v>0.77</v>
      </c>
    </row>
    <row r="2417" spans="1:8">
      <c r="A2417" t="s">
        <v>5077</v>
      </c>
      <c r="B2417" t="s">
        <v>4523</v>
      </c>
      <c r="C2417" t="s">
        <v>4771</v>
      </c>
      <c r="D2417" t="s">
        <v>5012</v>
      </c>
      <c r="E2417" t="s">
        <v>105</v>
      </c>
      <c r="F2417"/>
      <c r="G2417"/>
      <c r="H2417"/>
    </row>
    <row r="2418" spans="1:8">
      <c r="A2418" t="s">
        <v>5077</v>
      </c>
      <c r="B2418" t="s">
        <v>4523</v>
      </c>
      <c r="C2418" t="s">
        <v>4696</v>
      </c>
      <c r="D2418" t="s">
        <v>5015</v>
      </c>
      <c r="E2418" t="s">
        <v>105</v>
      </c>
      <c r="F2418" s="104">
        <v>0.77</v>
      </c>
      <c r="G2418" s="104">
        <v>0.77</v>
      </c>
      <c r="H2418" s="104">
        <v>0.85</v>
      </c>
    </row>
    <row r="2419" spans="1:8">
      <c r="A2419" t="s">
        <v>5077</v>
      </c>
      <c r="B2419" t="s">
        <v>4523</v>
      </c>
      <c r="C2419" t="s">
        <v>4766</v>
      </c>
      <c r="D2419" t="s">
        <v>5016</v>
      </c>
      <c r="E2419" t="s">
        <v>105</v>
      </c>
      <c r="F2419" s="104">
        <v>0.85</v>
      </c>
      <c r="G2419" s="104">
        <v>0.85</v>
      </c>
      <c r="H2419" s="104">
        <v>0.77</v>
      </c>
    </row>
    <row r="2420" spans="1:8">
      <c r="A2420" t="s">
        <v>5077</v>
      </c>
      <c r="B2420" t="s">
        <v>4523</v>
      </c>
      <c r="C2420" t="s">
        <v>4712</v>
      </c>
      <c r="D2420" t="s">
        <v>5017</v>
      </c>
      <c r="E2420" t="s">
        <v>105</v>
      </c>
      <c r="F2420" s="104">
        <v>0.77</v>
      </c>
      <c r="G2420" s="104">
        <v>0.77</v>
      </c>
      <c r="H2420" s="104">
        <v>0.77</v>
      </c>
    </row>
    <row r="2421" spans="1:8">
      <c r="A2421" t="s">
        <v>5077</v>
      </c>
      <c r="B2421" t="s">
        <v>4523</v>
      </c>
      <c r="C2421" t="s">
        <v>5061</v>
      </c>
      <c r="D2421" t="s">
        <v>5018</v>
      </c>
      <c r="E2421" t="s">
        <v>105</v>
      </c>
      <c r="F2421" s="104">
        <v>0.77</v>
      </c>
      <c r="G2421" s="104">
        <v>0.77</v>
      </c>
      <c r="H2421" s="104">
        <v>0.91</v>
      </c>
    </row>
    <row r="2422" spans="1:8">
      <c r="A2422" t="s">
        <v>5077</v>
      </c>
      <c r="B2422" t="s">
        <v>4529</v>
      </c>
      <c r="C2422" t="s">
        <v>4082</v>
      </c>
      <c r="D2422" t="s">
        <v>5013</v>
      </c>
      <c r="E2422" t="s">
        <v>105</v>
      </c>
      <c r="F2422"/>
      <c r="G2422"/>
      <c r="H2422"/>
    </row>
    <row r="2423" spans="1:8">
      <c r="A2423" t="s">
        <v>5077</v>
      </c>
      <c r="B2423" t="s">
        <v>4580</v>
      </c>
      <c r="C2423" t="s">
        <v>4622</v>
      </c>
      <c r="D2423" t="s">
        <v>5019</v>
      </c>
      <c r="E2423" t="s">
        <v>105</v>
      </c>
      <c r="F2423" s="104">
        <v>0.91</v>
      </c>
      <c r="G2423" s="104">
        <v>0.91</v>
      </c>
      <c r="H2423" s="104">
        <v>0.91</v>
      </c>
    </row>
    <row r="2424" spans="1:8">
      <c r="A2424" t="s">
        <v>5077</v>
      </c>
      <c r="B2424" t="s">
        <v>4580</v>
      </c>
      <c r="C2424" t="s">
        <v>4589</v>
      </c>
      <c r="D2424" t="s">
        <v>5020</v>
      </c>
      <c r="E2424" t="s">
        <v>105</v>
      </c>
      <c r="F2424" s="104">
        <v>0.91</v>
      </c>
      <c r="G2424" s="104">
        <v>0.91</v>
      </c>
      <c r="H2424" s="104">
        <v>0.91</v>
      </c>
    </row>
    <row r="2425" spans="1:8">
      <c r="A2425" t="s">
        <v>5077</v>
      </c>
      <c r="B2425" t="s">
        <v>4580</v>
      </c>
      <c r="C2425" t="s">
        <v>4082</v>
      </c>
      <c r="D2425" t="s">
        <v>5021</v>
      </c>
      <c r="E2425" t="s">
        <v>105</v>
      </c>
      <c r="F2425" s="104">
        <v>0.91</v>
      </c>
      <c r="G2425" s="104">
        <v>0.91</v>
      </c>
      <c r="H2425" s="104">
        <v>0.91</v>
      </c>
    </row>
    <row r="2426" spans="1:8">
      <c r="A2426" t="s">
        <v>5077</v>
      </c>
      <c r="B2426" t="s">
        <v>4580</v>
      </c>
      <c r="C2426" t="s">
        <v>4595</v>
      </c>
      <c r="D2426" t="s">
        <v>5022</v>
      </c>
      <c r="E2426" t="s">
        <v>105</v>
      </c>
      <c r="F2426" s="104">
        <v>0.91</v>
      </c>
      <c r="G2426" s="104">
        <v>0.91</v>
      </c>
      <c r="H2426" s="104">
        <v>0.91</v>
      </c>
    </row>
    <row r="2427" spans="1:8">
      <c r="A2427" t="s">
        <v>5077</v>
      </c>
      <c r="B2427" t="s">
        <v>4580</v>
      </c>
      <c r="C2427" t="s">
        <v>4615</v>
      </c>
      <c r="D2427" t="s">
        <v>5023</v>
      </c>
      <c r="E2427" t="s">
        <v>105</v>
      </c>
      <c r="F2427" s="104">
        <v>0.91</v>
      </c>
      <c r="G2427" s="104">
        <v>0.91</v>
      </c>
      <c r="H2427" s="104">
        <v>0.91</v>
      </c>
    </row>
    <row r="2428" spans="1:8">
      <c r="A2428" t="s">
        <v>5077</v>
      </c>
      <c r="B2428" t="s">
        <v>4580</v>
      </c>
      <c r="C2428" t="s">
        <v>4606</v>
      </c>
      <c r="D2428" t="s">
        <v>5024</v>
      </c>
      <c r="E2428" t="s">
        <v>105</v>
      </c>
      <c r="F2428" s="104">
        <v>0.91</v>
      </c>
      <c r="G2428" s="104">
        <v>0.91</v>
      </c>
      <c r="H2428" s="104">
        <v>0.91</v>
      </c>
    </row>
    <row r="2429" spans="1:8">
      <c r="A2429" t="s">
        <v>5077</v>
      </c>
      <c r="B2429" t="s">
        <v>4663</v>
      </c>
      <c r="C2429" t="s">
        <v>4082</v>
      </c>
      <c r="D2429" t="s">
        <v>5014</v>
      </c>
      <c r="E2429" t="s">
        <v>105</v>
      </c>
      <c r="F2429"/>
      <c r="G2429"/>
      <c r="H2429"/>
    </row>
    <row r="2430" spans="1:8">
      <c r="A2430" t="s">
        <v>5077</v>
      </c>
      <c r="B2430" t="s">
        <v>4570</v>
      </c>
      <c r="C2430" t="s">
        <v>5059</v>
      </c>
      <c r="D2430" t="s">
        <v>5025</v>
      </c>
      <c r="E2430" t="s">
        <v>105</v>
      </c>
      <c r="F2430" s="104">
        <v>0.91</v>
      </c>
      <c r="G2430" s="104">
        <v>0.91</v>
      </c>
      <c r="H2430" s="104">
        <v>0.83</v>
      </c>
    </row>
    <row r="2431" spans="1:8">
      <c r="A2431" t="s">
        <v>5077</v>
      </c>
      <c r="B2431" t="s">
        <v>4570</v>
      </c>
      <c r="C2431" t="s">
        <v>4082</v>
      </c>
      <c r="D2431" t="s">
        <v>5026</v>
      </c>
      <c r="E2431" t="s">
        <v>105</v>
      </c>
      <c r="F2431" s="104">
        <v>0.83</v>
      </c>
      <c r="G2431" s="104">
        <v>0.83</v>
      </c>
      <c r="H2431"/>
    </row>
    <row r="2432" spans="1:8">
      <c r="A2432" t="s">
        <v>5077</v>
      </c>
      <c r="B2432" t="s">
        <v>4570</v>
      </c>
      <c r="C2432" t="s">
        <v>4930</v>
      </c>
      <c r="D2432" t="s">
        <v>5027</v>
      </c>
      <c r="E2432" t="s">
        <v>105</v>
      </c>
      <c r="F2432"/>
      <c r="G2432"/>
      <c r="H2432"/>
    </row>
    <row r="2433" spans="1:8">
      <c r="A2433" t="s">
        <v>5077</v>
      </c>
      <c r="B2433" t="s">
        <v>4570</v>
      </c>
      <c r="C2433" t="s">
        <v>4754</v>
      </c>
      <c r="D2433" t="s">
        <v>5028</v>
      </c>
      <c r="E2433" t="s">
        <v>105</v>
      </c>
      <c r="F2433"/>
      <c r="G2433"/>
      <c r="H2433"/>
    </row>
    <row r="2434" spans="1:8">
      <c r="A2434" t="s">
        <v>5077</v>
      </c>
      <c r="B2434" t="s">
        <v>4570</v>
      </c>
      <c r="C2434" t="s">
        <v>4883</v>
      </c>
      <c r="D2434" t="s">
        <v>5029</v>
      </c>
      <c r="E2434" t="s">
        <v>105</v>
      </c>
      <c r="F2434"/>
      <c r="G2434"/>
      <c r="H2434"/>
    </row>
    <row r="2435" spans="1:8">
      <c r="A2435" t="s">
        <v>5077</v>
      </c>
      <c r="B2435" t="s">
        <v>4570</v>
      </c>
      <c r="C2435" t="s">
        <v>4920</v>
      </c>
      <c r="D2435" t="s">
        <v>5030</v>
      </c>
      <c r="E2435" t="s">
        <v>105</v>
      </c>
      <c r="F2435"/>
      <c r="G2435"/>
      <c r="H2435"/>
    </row>
    <row r="2436" spans="1:8">
      <c r="A2436" t="s">
        <v>5077</v>
      </c>
      <c r="B2436" t="s">
        <v>4570</v>
      </c>
      <c r="C2436" t="s">
        <v>4937</v>
      </c>
      <c r="D2436" t="s">
        <v>5031</v>
      </c>
      <c r="E2436" t="s">
        <v>105</v>
      </c>
      <c r="F2436"/>
      <c r="G2436"/>
      <c r="H2436"/>
    </row>
    <row r="2437" spans="1:8">
      <c r="A2437" t="s">
        <v>5077</v>
      </c>
      <c r="B2437" t="s">
        <v>4717</v>
      </c>
      <c r="C2437" t="s">
        <v>5059</v>
      </c>
      <c r="D2437" t="s">
        <v>5032</v>
      </c>
      <c r="E2437" t="s">
        <v>105</v>
      </c>
      <c r="F2437" s="104">
        <v>0.77</v>
      </c>
      <c r="G2437" s="104">
        <v>0.77</v>
      </c>
      <c r="H2437" s="104">
        <v>0.77</v>
      </c>
    </row>
    <row r="2438" spans="1:8">
      <c r="A2438" t="s">
        <v>5077</v>
      </c>
      <c r="B2438" t="s">
        <v>4556</v>
      </c>
      <c r="C2438" t="s">
        <v>5059</v>
      </c>
      <c r="D2438" t="s">
        <v>5033</v>
      </c>
      <c r="E2438" t="s">
        <v>105</v>
      </c>
      <c r="F2438" s="104">
        <v>0.77</v>
      </c>
      <c r="G2438" s="104">
        <v>0.77</v>
      </c>
      <c r="H2438" s="104">
        <v>0.91</v>
      </c>
    </row>
    <row r="2439" spans="1:8">
      <c r="A2439" t="s">
        <v>5077</v>
      </c>
      <c r="B2439" t="s">
        <v>4089</v>
      </c>
      <c r="C2439" t="s">
        <v>4082</v>
      </c>
      <c r="D2439" t="s">
        <v>5034</v>
      </c>
      <c r="E2439" t="s">
        <v>105</v>
      </c>
      <c r="F2439" s="104">
        <v>0.91</v>
      </c>
      <c r="G2439" s="104">
        <v>0.91</v>
      </c>
      <c r="H2439"/>
    </row>
    <row r="2440" spans="1:8">
      <c r="A2440" t="s">
        <v>5077</v>
      </c>
      <c r="B2440" t="s">
        <v>4089</v>
      </c>
      <c r="C2440" t="s">
        <v>4549</v>
      </c>
      <c r="D2440" t="s">
        <v>5035</v>
      </c>
      <c r="E2440" t="s">
        <v>105</v>
      </c>
      <c r="F2440" s="104">
        <v>0.91</v>
      </c>
      <c r="G2440" s="104">
        <v>0.91</v>
      </c>
      <c r="H2440"/>
    </row>
    <row r="2441" spans="1:8">
      <c r="A2441" t="s">
        <v>5077</v>
      </c>
      <c r="B2441" t="s">
        <v>4089</v>
      </c>
      <c r="C2441" t="s">
        <v>4898</v>
      </c>
      <c r="D2441" t="s">
        <v>5036</v>
      </c>
      <c r="E2441" t="s">
        <v>105</v>
      </c>
      <c r="F2441"/>
      <c r="G2441"/>
      <c r="H2441"/>
    </row>
    <row r="2442" spans="1:8">
      <c r="A2442" t="s">
        <v>5077</v>
      </c>
      <c r="B2442" t="s">
        <v>4089</v>
      </c>
      <c r="C2442" t="s">
        <v>4095</v>
      </c>
      <c r="D2442" t="s">
        <v>5037</v>
      </c>
      <c r="E2442" t="s">
        <v>105</v>
      </c>
      <c r="F2442"/>
      <c r="G2442"/>
      <c r="H2442"/>
    </row>
    <row r="2443" spans="1:8">
      <c r="A2443" t="s">
        <v>5077</v>
      </c>
      <c r="B2443" t="s">
        <v>4562</v>
      </c>
      <c r="C2443" t="s">
        <v>4561</v>
      </c>
      <c r="D2443" t="s">
        <v>5038</v>
      </c>
      <c r="E2443" t="s">
        <v>105</v>
      </c>
      <c r="F2443" s="104">
        <v>0.4</v>
      </c>
      <c r="G2443" s="104">
        <v>0.4</v>
      </c>
      <c r="H2443" s="104">
        <v>0.77</v>
      </c>
    </row>
    <row r="2444" spans="1:8">
      <c r="A2444" t="s">
        <v>5077</v>
      </c>
      <c r="B2444" t="s">
        <v>4562</v>
      </c>
      <c r="C2444" t="s">
        <v>4817</v>
      </c>
      <c r="D2444" t="s">
        <v>5039</v>
      </c>
      <c r="E2444" t="s">
        <v>105</v>
      </c>
      <c r="F2444" s="104">
        <v>0.77</v>
      </c>
      <c r="G2444" s="104">
        <v>0.77</v>
      </c>
      <c r="H2444"/>
    </row>
    <row r="2445" spans="1:8">
      <c r="A2445" t="s">
        <v>5077</v>
      </c>
      <c r="B2445" t="s">
        <v>4562</v>
      </c>
      <c r="C2445" t="s">
        <v>4791</v>
      </c>
      <c r="D2445" t="s">
        <v>5040</v>
      </c>
      <c r="E2445" t="s">
        <v>105</v>
      </c>
      <c r="F2445"/>
      <c r="G2445"/>
      <c r="H2445"/>
    </row>
    <row r="2446" spans="1:8">
      <c r="A2446" t="s">
        <v>5075</v>
      </c>
      <c r="C2446" t="s">
        <v>4418</v>
      </c>
      <c r="D2446" t="s">
        <v>4989</v>
      </c>
      <c r="E2446" t="s">
        <v>96</v>
      </c>
      <c r="F2446"/>
      <c r="G2446"/>
      <c r="H2446"/>
    </row>
    <row r="2447" spans="1:8">
      <c r="A2447" t="s">
        <v>5075</v>
      </c>
      <c r="C2447" t="s">
        <v>4106</v>
      </c>
      <c r="D2447" t="s">
        <v>4990</v>
      </c>
      <c r="E2447" t="s">
        <v>96</v>
      </c>
      <c r="F2447" s="104">
        <v>1</v>
      </c>
      <c r="G2447" s="104">
        <v>1</v>
      </c>
      <c r="H2447" s="104">
        <v>1</v>
      </c>
    </row>
    <row r="2448" spans="1:8">
      <c r="A2448" t="s">
        <v>5075</v>
      </c>
      <c r="C2448" t="s">
        <v>4082</v>
      </c>
      <c r="D2448" t="s">
        <v>4991</v>
      </c>
      <c r="E2448" t="s">
        <v>96</v>
      </c>
      <c r="F2448" s="104">
        <v>1</v>
      </c>
      <c r="G2448" s="104">
        <v>1</v>
      </c>
      <c r="H2448" s="104">
        <v>1</v>
      </c>
    </row>
    <row r="2449" spans="1:8">
      <c r="A2449" t="s">
        <v>5075</v>
      </c>
      <c r="B2449" t="s">
        <v>4078</v>
      </c>
      <c r="C2449" t="s">
        <v>5057</v>
      </c>
      <c r="D2449" t="s">
        <v>4997</v>
      </c>
      <c r="E2449" t="s">
        <v>96</v>
      </c>
      <c r="F2449" s="104">
        <v>1</v>
      </c>
      <c r="G2449" s="104">
        <v>1</v>
      </c>
      <c r="H2449" s="104">
        <v>1</v>
      </c>
    </row>
    <row r="2450" spans="1:8">
      <c r="A2450" t="s">
        <v>5075</v>
      </c>
      <c r="B2450" t="s">
        <v>4078</v>
      </c>
      <c r="C2450" t="s">
        <v>4497</v>
      </c>
      <c r="D2450" t="s">
        <v>4998</v>
      </c>
      <c r="E2450" t="s">
        <v>96</v>
      </c>
      <c r="F2450" s="104">
        <v>1</v>
      </c>
      <c r="G2450" s="104">
        <v>1</v>
      </c>
      <c r="H2450" s="104">
        <v>1</v>
      </c>
    </row>
    <row r="2451" spans="1:8">
      <c r="A2451" t="s">
        <v>5075</v>
      </c>
      <c r="C2451" t="s">
        <v>4267</v>
      </c>
      <c r="D2451" t="s">
        <v>4992</v>
      </c>
      <c r="E2451" t="s">
        <v>96</v>
      </c>
      <c r="F2451" s="104">
        <v>1</v>
      </c>
      <c r="G2451" s="104">
        <v>1</v>
      </c>
      <c r="H2451"/>
    </row>
    <row r="2452" spans="1:8">
      <c r="A2452" t="s">
        <v>5075</v>
      </c>
      <c r="C2452" t="s">
        <v>5058</v>
      </c>
      <c r="D2452" t="s">
        <v>5076</v>
      </c>
      <c r="E2452" t="s">
        <v>96</v>
      </c>
      <c r="F2452"/>
      <c r="G2452"/>
      <c r="H2452"/>
    </row>
    <row r="2453" spans="1:8">
      <c r="A2453" t="s">
        <v>5075</v>
      </c>
      <c r="C2453" t="s">
        <v>4113</v>
      </c>
      <c r="D2453" t="s">
        <v>4994</v>
      </c>
      <c r="E2453" t="s">
        <v>96</v>
      </c>
      <c r="F2453" s="104">
        <v>1</v>
      </c>
      <c r="G2453" s="104">
        <v>1</v>
      </c>
      <c r="H2453" s="104">
        <v>1</v>
      </c>
    </row>
    <row r="2454" spans="1:8">
      <c r="A2454" t="s">
        <v>5075</v>
      </c>
      <c r="C2454" t="s">
        <v>4333</v>
      </c>
      <c r="D2454" t="s">
        <v>4995</v>
      </c>
      <c r="E2454" t="s">
        <v>96</v>
      </c>
      <c r="F2454" s="104">
        <v>1</v>
      </c>
      <c r="G2454" s="104">
        <v>1</v>
      </c>
      <c r="H2454" s="104">
        <v>1</v>
      </c>
    </row>
    <row r="2455" spans="1:8">
      <c r="A2455" t="s">
        <v>5075</v>
      </c>
      <c r="C2455" t="s">
        <v>4095</v>
      </c>
      <c r="D2455" t="s">
        <v>4996</v>
      </c>
      <c r="E2455" t="s">
        <v>96</v>
      </c>
      <c r="F2455" s="104">
        <v>1</v>
      </c>
      <c r="G2455" s="104">
        <v>1</v>
      </c>
      <c r="H2455"/>
    </row>
    <row r="2456" spans="1:8">
      <c r="A2456" t="s">
        <v>5075</v>
      </c>
      <c r="B2456" t="s">
        <v>4304</v>
      </c>
      <c r="C2456" t="s">
        <v>4106</v>
      </c>
      <c r="D2456" t="s">
        <v>4999</v>
      </c>
      <c r="E2456" t="s">
        <v>96</v>
      </c>
      <c r="F2456" s="104">
        <v>1</v>
      </c>
      <c r="G2456" s="104">
        <v>1</v>
      </c>
      <c r="H2456" s="104">
        <v>1</v>
      </c>
    </row>
    <row r="2457" spans="1:8">
      <c r="A2457" t="s">
        <v>5075</v>
      </c>
      <c r="B2457" t="s">
        <v>4304</v>
      </c>
      <c r="C2457" t="s">
        <v>4082</v>
      </c>
      <c r="D2457" t="s">
        <v>5000</v>
      </c>
      <c r="E2457" t="s">
        <v>96</v>
      </c>
      <c r="F2457" s="104">
        <v>1</v>
      </c>
      <c r="G2457" s="104">
        <v>1</v>
      </c>
      <c r="H2457" s="104">
        <v>1</v>
      </c>
    </row>
    <row r="2458" spans="1:8">
      <c r="A2458" t="s">
        <v>5075</v>
      </c>
      <c r="B2458" t="s">
        <v>4304</v>
      </c>
      <c r="C2458" t="s">
        <v>4428</v>
      </c>
      <c r="D2458" t="s">
        <v>5001</v>
      </c>
      <c r="E2458" t="s">
        <v>96</v>
      </c>
      <c r="F2458" s="104">
        <v>1</v>
      </c>
      <c r="G2458" s="104">
        <v>1</v>
      </c>
      <c r="H2458"/>
    </row>
    <row r="2459" spans="1:8">
      <c r="A2459" t="s">
        <v>5075</v>
      </c>
      <c r="B2459" t="s">
        <v>4304</v>
      </c>
      <c r="C2459" t="s">
        <v>4387</v>
      </c>
      <c r="D2459" t="s">
        <v>5002</v>
      </c>
      <c r="E2459" t="s">
        <v>96</v>
      </c>
      <c r="F2459" s="104">
        <v>1</v>
      </c>
      <c r="G2459" s="104">
        <v>1</v>
      </c>
      <c r="H2459"/>
    </row>
    <row r="2460" spans="1:8">
      <c r="A2460" t="s">
        <v>5075</v>
      </c>
      <c r="B2460" t="s">
        <v>4304</v>
      </c>
      <c r="C2460" t="s">
        <v>4338</v>
      </c>
      <c r="D2460" t="s">
        <v>5003</v>
      </c>
      <c r="E2460" t="s">
        <v>96</v>
      </c>
      <c r="F2460" s="104">
        <v>1</v>
      </c>
      <c r="G2460" s="104">
        <v>1</v>
      </c>
      <c r="H2460" s="104">
        <v>1</v>
      </c>
    </row>
    <row r="2461" spans="1:8">
      <c r="A2461" t="s">
        <v>5075</v>
      </c>
      <c r="B2461" t="s">
        <v>4304</v>
      </c>
      <c r="C2461" t="s">
        <v>4113</v>
      </c>
      <c r="D2461" t="s">
        <v>5004</v>
      </c>
      <c r="E2461" t="s">
        <v>96</v>
      </c>
      <c r="F2461" s="104">
        <v>1</v>
      </c>
      <c r="G2461" s="104">
        <v>1</v>
      </c>
      <c r="H2461" s="104">
        <v>1</v>
      </c>
    </row>
    <row r="2462" spans="1:8">
      <c r="A2462" t="s">
        <v>5075</v>
      </c>
      <c r="B2462" t="s">
        <v>4304</v>
      </c>
      <c r="C2462" t="s">
        <v>4312</v>
      </c>
      <c r="D2462" t="s">
        <v>5005</v>
      </c>
      <c r="E2462" t="s">
        <v>96</v>
      </c>
      <c r="F2462" s="104">
        <v>1</v>
      </c>
      <c r="G2462" s="104">
        <v>1</v>
      </c>
      <c r="H2462" s="104">
        <v>1</v>
      </c>
    </row>
    <row r="2463" spans="1:8">
      <c r="A2463" t="s">
        <v>5075</v>
      </c>
      <c r="B2463" t="s">
        <v>4304</v>
      </c>
      <c r="C2463" t="s">
        <v>4361</v>
      </c>
      <c r="D2463" t="s">
        <v>5006</v>
      </c>
      <c r="E2463" t="s">
        <v>96</v>
      </c>
      <c r="F2463" s="104">
        <v>1</v>
      </c>
      <c r="G2463" s="104">
        <v>1</v>
      </c>
      <c r="H2463"/>
    </row>
    <row r="2464" spans="1:8">
      <c r="A2464" t="s">
        <v>5075</v>
      </c>
      <c r="B2464" t="s">
        <v>4304</v>
      </c>
      <c r="C2464" t="s">
        <v>4459</v>
      </c>
      <c r="D2464" t="s">
        <v>5007</v>
      </c>
      <c r="E2464" t="s">
        <v>96</v>
      </c>
      <c r="F2464" s="104">
        <v>1</v>
      </c>
      <c r="G2464" s="104">
        <v>1</v>
      </c>
      <c r="H2464" s="104">
        <v>1</v>
      </c>
    </row>
    <row r="2465" spans="1:8">
      <c r="A2465" t="s">
        <v>5075</v>
      </c>
      <c r="B2465" t="s">
        <v>4304</v>
      </c>
      <c r="C2465" t="s">
        <v>4095</v>
      </c>
      <c r="D2465" t="s">
        <v>5008</v>
      </c>
      <c r="E2465" t="s">
        <v>96</v>
      </c>
      <c r="F2465" s="104">
        <v>1</v>
      </c>
      <c r="G2465" s="104">
        <v>1</v>
      </c>
      <c r="H2465" s="104">
        <v>1</v>
      </c>
    </row>
    <row r="2466" spans="1:8">
      <c r="A2466" t="s">
        <v>5075</v>
      </c>
      <c r="B2466" t="s">
        <v>4304</v>
      </c>
      <c r="C2466" t="s">
        <v>4317</v>
      </c>
      <c r="D2466" t="s">
        <v>5009</v>
      </c>
      <c r="E2466" t="s">
        <v>96</v>
      </c>
      <c r="F2466" s="104">
        <v>1</v>
      </c>
      <c r="G2466" s="104">
        <v>1</v>
      </c>
      <c r="H2466"/>
    </row>
    <row r="2467" spans="1:8">
      <c r="A2467" t="s">
        <v>5077</v>
      </c>
      <c r="B2467" t="s">
        <v>4523</v>
      </c>
      <c r="C2467" t="s">
        <v>5059</v>
      </c>
      <c r="D2467" t="s">
        <v>5011</v>
      </c>
      <c r="E2467" t="s">
        <v>96</v>
      </c>
      <c r="F2467" s="104">
        <v>0.91</v>
      </c>
      <c r="G2467" s="104">
        <v>0.91</v>
      </c>
      <c r="H2467" s="104">
        <v>0.77</v>
      </c>
    </row>
    <row r="2468" spans="1:8">
      <c r="A2468" t="s">
        <v>5077</v>
      </c>
      <c r="B2468" t="s">
        <v>4523</v>
      </c>
      <c r="C2468" t="s">
        <v>4418</v>
      </c>
      <c r="D2468" t="s">
        <v>5010</v>
      </c>
      <c r="E2468" t="s">
        <v>96</v>
      </c>
      <c r="F2468" s="104">
        <v>0.77</v>
      </c>
      <c r="G2468" s="104">
        <v>0.77</v>
      </c>
      <c r="H2468" s="104">
        <v>0.77</v>
      </c>
    </row>
    <row r="2469" spans="1:8">
      <c r="A2469" t="s">
        <v>5077</v>
      </c>
      <c r="B2469" t="s">
        <v>4523</v>
      </c>
      <c r="C2469" t="s">
        <v>4771</v>
      </c>
      <c r="D2469" t="s">
        <v>5012</v>
      </c>
      <c r="E2469" t="s">
        <v>96</v>
      </c>
      <c r="F2469"/>
      <c r="G2469"/>
      <c r="H2469"/>
    </row>
    <row r="2470" spans="1:8">
      <c r="A2470" t="s">
        <v>5077</v>
      </c>
      <c r="B2470" t="s">
        <v>4523</v>
      </c>
      <c r="C2470" t="s">
        <v>4696</v>
      </c>
      <c r="D2470" t="s">
        <v>5015</v>
      </c>
      <c r="E2470" t="s">
        <v>96</v>
      </c>
      <c r="F2470" s="104">
        <v>0.77</v>
      </c>
      <c r="G2470" s="104">
        <v>0.77</v>
      </c>
      <c r="H2470" s="104">
        <v>0.85</v>
      </c>
    </row>
    <row r="2471" spans="1:8">
      <c r="A2471" t="s">
        <v>5077</v>
      </c>
      <c r="B2471" t="s">
        <v>4523</v>
      </c>
      <c r="C2471" t="s">
        <v>4766</v>
      </c>
      <c r="D2471" t="s">
        <v>5016</v>
      </c>
      <c r="E2471" t="s">
        <v>96</v>
      </c>
      <c r="F2471" s="104">
        <v>0.85</v>
      </c>
      <c r="G2471" s="104">
        <v>0.85</v>
      </c>
      <c r="H2471" s="104">
        <v>0.77</v>
      </c>
    </row>
    <row r="2472" spans="1:8">
      <c r="A2472" t="s">
        <v>5077</v>
      </c>
      <c r="B2472" t="s">
        <v>4523</v>
      </c>
      <c r="C2472" t="s">
        <v>4712</v>
      </c>
      <c r="D2472" t="s">
        <v>5017</v>
      </c>
      <c r="E2472" t="s">
        <v>96</v>
      </c>
      <c r="F2472" s="104">
        <v>0.77</v>
      </c>
      <c r="G2472" s="104">
        <v>0.77</v>
      </c>
      <c r="H2472" s="104">
        <v>0.77</v>
      </c>
    </row>
    <row r="2473" spans="1:8">
      <c r="A2473" t="s">
        <v>5077</v>
      </c>
      <c r="B2473" t="s">
        <v>4523</v>
      </c>
      <c r="C2473" t="s">
        <v>5061</v>
      </c>
      <c r="D2473" t="s">
        <v>5018</v>
      </c>
      <c r="E2473" t="s">
        <v>96</v>
      </c>
      <c r="F2473" s="104">
        <v>0.77</v>
      </c>
      <c r="G2473" s="104">
        <v>0.77</v>
      </c>
      <c r="H2473" s="104">
        <v>0.91</v>
      </c>
    </row>
    <row r="2474" spans="1:8">
      <c r="A2474" t="s">
        <v>5077</v>
      </c>
      <c r="B2474" t="s">
        <v>4529</v>
      </c>
      <c r="C2474" t="s">
        <v>4082</v>
      </c>
      <c r="D2474" t="s">
        <v>5013</v>
      </c>
      <c r="E2474" t="s">
        <v>96</v>
      </c>
      <c r="F2474"/>
      <c r="G2474"/>
      <c r="H2474"/>
    </row>
    <row r="2475" spans="1:8">
      <c r="A2475" t="s">
        <v>5077</v>
      </c>
      <c r="B2475" t="s">
        <v>4580</v>
      </c>
      <c r="C2475" t="s">
        <v>4622</v>
      </c>
      <c r="D2475" t="s">
        <v>5019</v>
      </c>
      <c r="E2475" t="s">
        <v>96</v>
      </c>
      <c r="F2475" s="104">
        <v>0.91</v>
      </c>
      <c r="G2475" s="104">
        <v>0.91</v>
      </c>
      <c r="H2475" s="104">
        <v>0.91</v>
      </c>
    </row>
    <row r="2476" spans="1:8">
      <c r="A2476" t="s">
        <v>5077</v>
      </c>
      <c r="B2476" t="s">
        <v>4580</v>
      </c>
      <c r="C2476" t="s">
        <v>4589</v>
      </c>
      <c r="D2476" t="s">
        <v>5020</v>
      </c>
      <c r="E2476" t="s">
        <v>96</v>
      </c>
      <c r="F2476" s="104">
        <v>0.91</v>
      </c>
      <c r="G2476" s="104">
        <v>0.91</v>
      </c>
      <c r="H2476" s="104">
        <v>0.91</v>
      </c>
    </row>
    <row r="2477" spans="1:8">
      <c r="A2477" t="s">
        <v>5077</v>
      </c>
      <c r="B2477" t="s">
        <v>4580</v>
      </c>
      <c r="C2477" t="s">
        <v>4082</v>
      </c>
      <c r="D2477" t="s">
        <v>5021</v>
      </c>
      <c r="E2477" t="s">
        <v>96</v>
      </c>
      <c r="F2477" s="104">
        <v>0.91</v>
      </c>
      <c r="G2477" s="104">
        <v>0.91</v>
      </c>
      <c r="H2477" s="104">
        <v>0.91</v>
      </c>
    </row>
    <row r="2478" spans="1:8">
      <c r="A2478" t="s">
        <v>5077</v>
      </c>
      <c r="B2478" t="s">
        <v>4580</v>
      </c>
      <c r="C2478" t="s">
        <v>4595</v>
      </c>
      <c r="D2478" t="s">
        <v>5022</v>
      </c>
      <c r="E2478" t="s">
        <v>96</v>
      </c>
      <c r="F2478" s="104">
        <v>0.91</v>
      </c>
      <c r="G2478" s="104">
        <v>0.91</v>
      </c>
      <c r="H2478" s="104">
        <v>0.91</v>
      </c>
    </row>
    <row r="2479" spans="1:8">
      <c r="A2479" t="s">
        <v>5077</v>
      </c>
      <c r="B2479" t="s">
        <v>4580</v>
      </c>
      <c r="C2479" t="s">
        <v>4615</v>
      </c>
      <c r="D2479" t="s">
        <v>5023</v>
      </c>
      <c r="E2479" t="s">
        <v>96</v>
      </c>
      <c r="F2479" s="104">
        <v>0.91</v>
      </c>
      <c r="G2479" s="104">
        <v>0.91</v>
      </c>
      <c r="H2479" s="104">
        <v>0.91</v>
      </c>
    </row>
    <row r="2480" spans="1:8">
      <c r="A2480" t="s">
        <v>5077</v>
      </c>
      <c r="B2480" t="s">
        <v>4580</v>
      </c>
      <c r="C2480" t="s">
        <v>4606</v>
      </c>
      <c r="D2480" t="s">
        <v>5024</v>
      </c>
      <c r="E2480" t="s">
        <v>96</v>
      </c>
      <c r="F2480" s="104">
        <v>0.91</v>
      </c>
      <c r="G2480" s="104">
        <v>0.91</v>
      </c>
      <c r="H2480" s="104">
        <v>0.91</v>
      </c>
    </row>
    <row r="2481" spans="1:8">
      <c r="A2481" t="s">
        <v>5077</v>
      </c>
      <c r="B2481" t="s">
        <v>4663</v>
      </c>
      <c r="C2481" t="s">
        <v>4082</v>
      </c>
      <c r="D2481" t="s">
        <v>5014</v>
      </c>
      <c r="E2481" t="s">
        <v>96</v>
      </c>
      <c r="F2481"/>
      <c r="G2481"/>
      <c r="H2481"/>
    </row>
    <row r="2482" spans="1:8">
      <c r="A2482" t="s">
        <v>5077</v>
      </c>
      <c r="B2482" t="s">
        <v>4570</v>
      </c>
      <c r="C2482" t="s">
        <v>5059</v>
      </c>
      <c r="D2482" t="s">
        <v>5025</v>
      </c>
      <c r="E2482" t="s">
        <v>96</v>
      </c>
      <c r="F2482" s="104">
        <v>0.91</v>
      </c>
      <c r="G2482" s="104">
        <v>0.91</v>
      </c>
      <c r="H2482" s="104">
        <v>0.83</v>
      </c>
    </row>
    <row r="2483" spans="1:8">
      <c r="A2483" t="s">
        <v>5077</v>
      </c>
      <c r="B2483" t="s">
        <v>4570</v>
      </c>
      <c r="C2483" t="s">
        <v>4082</v>
      </c>
      <c r="D2483" t="s">
        <v>5026</v>
      </c>
      <c r="E2483" t="s">
        <v>96</v>
      </c>
      <c r="F2483" s="104">
        <v>0.83</v>
      </c>
      <c r="G2483" s="104">
        <v>0.83</v>
      </c>
      <c r="H2483"/>
    </row>
    <row r="2484" spans="1:8">
      <c r="A2484" t="s">
        <v>5077</v>
      </c>
      <c r="B2484" t="s">
        <v>4570</v>
      </c>
      <c r="C2484" t="s">
        <v>4930</v>
      </c>
      <c r="D2484" t="s">
        <v>5027</v>
      </c>
      <c r="E2484" t="s">
        <v>96</v>
      </c>
      <c r="F2484"/>
      <c r="G2484"/>
      <c r="H2484"/>
    </row>
    <row r="2485" spans="1:8">
      <c r="A2485" t="s">
        <v>5077</v>
      </c>
      <c r="B2485" t="s">
        <v>4570</v>
      </c>
      <c r="C2485" t="s">
        <v>4754</v>
      </c>
      <c r="D2485" t="s">
        <v>5028</v>
      </c>
      <c r="E2485" t="s">
        <v>96</v>
      </c>
      <c r="F2485"/>
      <c r="G2485"/>
      <c r="H2485"/>
    </row>
    <row r="2486" spans="1:8">
      <c r="A2486" t="s">
        <v>5077</v>
      </c>
      <c r="B2486" t="s">
        <v>4570</v>
      </c>
      <c r="C2486" t="s">
        <v>4883</v>
      </c>
      <c r="D2486" t="s">
        <v>5029</v>
      </c>
      <c r="E2486" t="s">
        <v>96</v>
      </c>
      <c r="F2486"/>
      <c r="G2486"/>
      <c r="H2486"/>
    </row>
    <row r="2487" spans="1:8">
      <c r="A2487" t="s">
        <v>5077</v>
      </c>
      <c r="B2487" t="s">
        <v>4570</v>
      </c>
      <c r="C2487" t="s">
        <v>4920</v>
      </c>
      <c r="D2487" t="s">
        <v>5030</v>
      </c>
      <c r="E2487" t="s">
        <v>96</v>
      </c>
      <c r="F2487"/>
      <c r="G2487"/>
      <c r="H2487"/>
    </row>
    <row r="2488" spans="1:8">
      <c r="A2488" t="s">
        <v>5077</v>
      </c>
      <c r="B2488" t="s">
        <v>4570</v>
      </c>
      <c r="C2488" t="s">
        <v>4937</v>
      </c>
      <c r="D2488" t="s">
        <v>5031</v>
      </c>
      <c r="E2488" t="s">
        <v>96</v>
      </c>
      <c r="F2488"/>
      <c r="G2488"/>
      <c r="H2488"/>
    </row>
    <row r="2489" spans="1:8">
      <c r="A2489" t="s">
        <v>5077</v>
      </c>
      <c r="B2489" t="s">
        <v>4717</v>
      </c>
      <c r="C2489" t="s">
        <v>5059</v>
      </c>
      <c r="D2489" t="s">
        <v>5032</v>
      </c>
      <c r="E2489" t="s">
        <v>96</v>
      </c>
      <c r="F2489" s="104">
        <v>0.77</v>
      </c>
      <c r="G2489" s="104">
        <v>0.77</v>
      </c>
      <c r="H2489" s="104">
        <v>0.77</v>
      </c>
    </row>
    <row r="2490" spans="1:8">
      <c r="A2490" t="s">
        <v>5077</v>
      </c>
      <c r="B2490" t="s">
        <v>4556</v>
      </c>
      <c r="C2490" t="s">
        <v>5059</v>
      </c>
      <c r="D2490" t="s">
        <v>5033</v>
      </c>
      <c r="E2490" t="s">
        <v>96</v>
      </c>
      <c r="F2490" s="104">
        <v>0.77</v>
      </c>
      <c r="G2490" s="104">
        <v>0.77</v>
      </c>
      <c r="H2490" s="104">
        <v>0.91</v>
      </c>
    </row>
    <row r="2491" spans="1:8">
      <c r="A2491" t="s">
        <v>5077</v>
      </c>
      <c r="B2491" t="s">
        <v>4089</v>
      </c>
      <c r="C2491" t="s">
        <v>4082</v>
      </c>
      <c r="D2491" t="s">
        <v>5034</v>
      </c>
      <c r="E2491" t="s">
        <v>96</v>
      </c>
      <c r="F2491" s="104">
        <v>0.91</v>
      </c>
      <c r="G2491" s="104">
        <v>0.91</v>
      </c>
      <c r="H2491"/>
    </row>
    <row r="2492" spans="1:8">
      <c r="A2492" t="s">
        <v>5077</v>
      </c>
      <c r="B2492" t="s">
        <v>4089</v>
      </c>
      <c r="C2492" t="s">
        <v>4549</v>
      </c>
      <c r="D2492" t="s">
        <v>5035</v>
      </c>
      <c r="E2492" t="s">
        <v>96</v>
      </c>
      <c r="F2492" s="104">
        <v>0.91</v>
      </c>
      <c r="G2492" s="104">
        <v>0.91</v>
      </c>
      <c r="H2492"/>
    </row>
    <row r="2493" spans="1:8">
      <c r="A2493" t="s">
        <v>5077</v>
      </c>
      <c r="B2493" t="s">
        <v>4089</v>
      </c>
      <c r="C2493" t="s">
        <v>4898</v>
      </c>
      <c r="D2493" t="s">
        <v>5036</v>
      </c>
      <c r="E2493" t="s">
        <v>96</v>
      </c>
      <c r="F2493"/>
      <c r="G2493"/>
      <c r="H2493"/>
    </row>
    <row r="2494" spans="1:8">
      <c r="A2494" t="s">
        <v>5077</v>
      </c>
      <c r="B2494" t="s">
        <v>4089</v>
      </c>
      <c r="C2494" t="s">
        <v>4095</v>
      </c>
      <c r="D2494" t="s">
        <v>5037</v>
      </c>
      <c r="E2494" t="s">
        <v>96</v>
      </c>
      <c r="F2494"/>
      <c r="G2494"/>
      <c r="H2494"/>
    </row>
    <row r="2495" spans="1:8">
      <c r="A2495" t="s">
        <v>5077</v>
      </c>
      <c r="B2495" t="s">
        <v>4562</v>
      </c>
      <c r="C2495" t="s">
        <v>4561</v>
      </c>
      <c r="D2495" t="s">
        <v>5038</v>
      </c>
      <c r="E2495" t="s">
        <v>96</v>
      </c>
      <c r="F2495" s="104">
        <v>0.4</v>
      </c>
      <c r="G2495" s="104">
        <v>0.4</v>
      </c>
      <c r="H2495" s="104">
        <v>0.77</v>
      </c>
    </row>
    <row r="2496" spans="1:8">
      <c r="A2496" t="s">
        <v>5077</v>
      </c>
      <c r="B2496" t="s">
        <v>4562</v>
      </c>
      <c r="C2496" t="s">
        <v>4817</v>
      </c>
      <c r="D2496" t="s">
        <v>5039</v>
      </c>
      <c r="E2496" t="s">
        <v>96</v>
      </c>
      <c r="F2496" s="104">
        <v>0.77</v>
      </c>
      <c r="G2496" s="104">
        <v>0.77</v>
      </c>
      <c r="H2496"/>
    </row>
    <row r="2497" spans="1:8">
      <c r="A2497" t="s">
        <v>5077</v>
      </c>
      <c r="B2497" t="s">
        <v>4562</v>
      </c>
      <c r="C2497" t="s">
        <v>4791</v>
      </c>
      <c r="D2497" t="s">
        <v>5040</v>
      </c>
      <c r="E2497" t="s">
        <v>96</v>
      </c>
      <c r="F2497"/>
      <c r="G2497"/>
      <c r="H2497"/>
    </row>
    <row r="2498" spans="1:8">
      <c r="A2498" t="s">
        <v>5075</v>
      </c>
      <c r="C2498" t="s">
        <v>4418</v>
      </c>
      <c r="D2498" t="s">
        <v>4989</v>
      </c>
      <c r="E2498" t="s">
        <v>107</v>
      </c>
      <c r="F2498"/>
      <c r="G2498"/>
      <c r="H2498"/>
    </row>
    <row r="2499" spans="1:8">
      <c r="A2499" t="s">
        <v>5075</v>
      </c>
      <c r="C2499" t="s">
        <v>4106</v>
      </c>
      <c r="D2499" t="s">
        <v>4990</v>
      </c>
      <c r="E2499" t="s">
        <v>107</v>
      </c>
      <c r="F2499" s="104">
        <v>1</v>
      </c>
      <c r="G2499" s="104">
        <v>1</v>
      </c>
      <c r="H2499" s="104">
        <v>1</v>
      </c>
    </row>
    <row r="2500" spans="1:8">
      <c r="A2500" t="s">
        <v>5075</v>
      </c>
      <c r="C2500" t="s">
        <v>4082</v>
      </c>
      <c r="D2500" t="s">
        <v>4991</v>
      </c>
      <c r="E2500" t="s">
        <v>107</v>
      </c>
      <c r="F2500" s="104">
        <v>1</v>
      </c>
      <c r="G2500" s="104">
        <v>1</v>
      </c>
      <c r="H2500" s="104">
        <v>1</v>
      </c>
    </row>
    <row r="2501" spans="1:8">
      <c r="A2501" t="s">
        <v>5075</v>
      </c>
      <c r="B2501" t="s">
        <v>4078</v>
      </c>
      <c r="C2501" t="s">
        <v>5057</v>
      </c>
      <c r="D2501" t="s">
        <v>4997</v>
      </c>
      <c r="E2501" t="s">
        <v>107</v>
      </c>
      <c r="F2501" s="104">
        <v>1</v>
      </c>
      <c r="G2501" s="104">
        <v>1</v>
      </c>
      <c r="H2501" s="104">
        <v>1</v>
      </c>
    </row>
    <row r="2502" spans="1:8">
      <c r="A2502" t="s">
        <v>5075</v>
      </c>
      <c r="B2502" t="s">
        <v>4078</v>
      </c>
      <c r="C2502" t="s">
        <v>4497</v>
      </c>
      <c r="D2502" t="s">
        <v>4998</v>
      </c>
      <c r="E2502" t="s">
        <v>107</v>
      </c>
      <c r="F2502" s="104">
        <v>1</v>
      </c>
      <c r="G2502" s="104">
        <v>1</v>
      </c>
      <c r="H2502" s="104">
        <v>1</v>
      </c>
    </row>
    <row r="2503" spans="1:8">
      <c r="A2503" t="s">
        <v>5075</v>
      </c>
      <c r="C2503" t="s">
        <v>4267</v>
      </c>
      <c r="D2503" t="s">
        <v>4992</v>
      </c>
      <c r="E2503" t="s">
        <v>107</v>
      </c>
      <c r="F2503" s="104">
        <v>1</v>
      </c>
      <c r="G2503" s="104">
        <v>1</v>
      </c>
      <c r="H2503"/>
    </row>
    <row r="2504" spans="1:8">
      <c r="A2504" t="s">
        <v>5075</v>
      </c>
      <c r="C2504" t="s">
        <v>5058</v>
      </c>
      <c r="D2504" t="s">
        <v>5076</v>
      </c>
      <c r="E2504" t="s">
        <v>107</v>
      </c>
      <c r="F2504"/>
      <c r="G2504"/>
      <c r="H2504"/>
    </row>
    <row r="2505" spans="1:8">
      <c r="A2505" t="s">
        <v>5075</v>
      </c>
      <c r="C2505" t="s">
        <v>4113</v>
      </c>
      <c r="D2505" t="s">
        <v>4994</v>
      </c>
      <c r="E2505" t="s">
        <v>107</v>
      </c>
      <c r="F2505" s="104">
        <v>1</v>
      </c>
      <c r="G2505" s="104">
        <v>1</v>
      </c>
      <c r="H2505" s="104">
        <v>1</v>
      </c>
    </row>
    <row r="2506" spans="1:8">
      <c r="A2506" t="s">
        <v>5075</v>
      </c>
      <c r="C2506" t="s">
        <v>4333</v>
      </c>
      <c r="D2506" t="s">
        <v>4995</v>
      </c>
      <c r="E2506" t="s">
        <v>107</v>
      </c>
      <c r="F2506" s="104">
        <v>1</v>
      </c>
      <c r="G2506" s="104">
        <v>1</v>
      </c>
      <c r="H2506" s="104">
        <v>1</v>
      </c>
    </row>
    <row r="2507" spans="1:8">
      <c r="A2507" t="s">
        <v>5075</v>
      </c>
      <c r="C2507" t="s">
        <v>4095</v>
      </c>
      <c r="D2507" t="s">
        <v>4996</v>
      </c>
      <c r="E2507" t="s">
        <v>107</v>
      </c>
      <c r="F2507" s="104">
        <v>1</v>
      </c>
      <c r="G2507" s="104">
        <v>1</v>
      </c>
      <c r="H2507"/>
    </row>
    <row r="2508" spans="1:8">
      <c r="A2508" t="s">
        <v>5075</v>
      </c>
      <c r="B2508" t="s">
        <v>4304</v>
      </c>
      <c r="C2508" t="s">
        <v>4106</v>
      </c>
      <c r="D2508" t="s">
        <v>4999</v>
      </c>
      <c r="E2508" t="s">
        <v>107</v>
      </c>
      <c r="F2508" s="104">
        <v>1</v>
      </c>
      <c r="G2508" s="104">
        <v>1</v>
      </c>
      <c r="H2508" s="104">
        <v>1</v>
      </c>
    </row>
    <row r="2509" spans="1:8">
      <c r="A2509" t="s">
        <v>5075</v>
      </c>
      <c r="B2509" t="s">
        <v>4304</v>
      </c>
      <c r="C2509" t="s">
        <v>4082</v>
      </c>
      <c r="D2509" t="s">
        <v>5000</v>
      </c>
      <c r="E2509" t="s">
        <v>107</v>
      </c>
      <c r="F2509" s="104">
        <v>1</v>
      </c>
      <c r="G2509" s="104">
        <v>1</v>
      </c>
      <c r="H2509" s="104">
        <v>1</v>
      </c>
    </row>
    <row r="2510" spans="1:8">
      <c r="A2510" t="s">
        <v>5075</v>
      </c>
      <c r="B2510" t="s">
        <v>4304</v>
      </c>
      <c r="C2510" t="s">
        <v>4428</v>
      </c>
      <c r="D2510" t="s">
        <v>5001</v>
      </c>
      <c r="E2510" t="s">
        <v>107</v>
      </c>
      <c r="F2510" s="104">
        <v>1</v>
      </c>
      <c r="G2510" s="104">
        <v>1</v>
      </c>
      <c r="H2510"/>
    </row>
    <row r="2511" spans="1:8">
      <c r="A2511" t="s">
        <v>5075</v>
      </c>
      <c r="B2511" t="s">
        <v>4304</v>
      </c>
      <c r="C2511" t="s">
        <v>4387</v>
      </c>
      <c r="D2511" t="s">
        <v>5002</v>
      </c>
      <c r="E2511" t="s">
        <v>107</v>
      </c>
      <c r="F2511" s="104">
        <v>1</v>
      </c>
      <c r="G2511" s="104">
        <v>1</v>
      </c>
      <c r="H2511"/>
    </row>
    <row r="2512" spans="1:8">
      <c r="A2512" t="s">
        <v>5075</v>
      </c>
      <c r="B2512" t="s">
        <v>4304</v>
      </c>
      <c r="C2512" t="s">
        <v>4338</v>
      </c>
      <c r="D2512" t="s">
        <v>5003</v>
      </c>
      <c r="E2512" t="s">
        <v>107</v>
      </c>
      <c r="F2512" s="104">
        <v>1</v>
      </c>
      <c r="G2512" s="104">
        <v>1</v>
      </c>
      <c r="H2512" s="104">
        <v>1</v>
      </c>
    </row>
    <row r="2513" spans="1:8">
      <c r="A2513" t="s">
        <v>5075</v>
      </c>
      <c r="B2513" t="s">
        <v>4304</v>
      </c>
      <c r="C2513" t="s">
        <v>4113</v>
      </c>
      <c r="D2513" t="s">
        <v>5004</v>
      </c>
      <c r="E2513" t="s">
        <v>107</v>
      </c>
      <c r="F2513" s="104">
        <v>1</v>
      </c>
      <c r="G2513" s="104">
        <v>1</v>
      </c>
      <c r="H2513" s="104">
        <v>1</v>
      </c>
    </row>
    <row r="2514" spans="1:8">
      <c r="A2514" t="s">
        <v>5075</v>
      </c>
      <c r="B2514" t="s">
        <v>4304</v>
      </c>
      <c r="C2514" t="s">
        <v>4312</v>
      </c>
      <c r="D2514" t="s">
        <v>5005</v>
      </c>
      <c r="E2514" t="s">
        <v>107</v>
      </c>
      <c r="F2514" s="104">
        <v>1</v>
      </c>
      <c r="G2514" s="104">
        <v>1</v>
      </c>
      <c r="H2514" s="104">
        <v>1</v>
      </c>
    </row>
    <row r="2515" spans="1:8">
      <c r="A2515" t="s">
        <v>5075</v>
      </c>
      <c r="B2515" t="s">
        <v>4304</v>
      </c>
      <c r="C2515" t="s">
        <v>4361</v>
      </c>
      <c r="D2515" t="s">
        <v>5006</v>
      </c>
      <c r="E2515" t="s">
        <v>107</v>
      </c>
      <c r="F2515" s="104">
        <v>1</v>
      </c>
      <c r="G2515" s="104">
        <v>1</v>
      </c>
      <c r="H2515"/>
    </row>
    <row r="2516" spans="1:8">
      <c r="A2516" t="s">
        <v>5075</v>
      </c>
      <c r="B2516" t="s">
        <v>4304</v>
      </c>
      <c r="C2516" t="s">
        <v>4459</v>
      </c>
      <c r="D2516" t="s">
        <v>5007</v>
      </c>
      <c r="E2516" t="s">
        <v>107</v>
      </c>
      <c r="F2516" s="104">
        <v>1</v>
      </c>
      <c r="G2516" s="104">
        <v>1</v>
      </c>
      <c r="H2516" s="104">
        <v>1</v>
      </c>
    </row>
    <row r="2517" spans="1:8">
      <c r="A2517" t="s">
        <v>5075</v>
      </c>
      <c r="B2517" t="s">
        <v>4304</v>
      </c>
      <c r="C2517" t="s">
        <v>4095</v>
      </c>
      <c r="D2517" t="s">
        <v>5008</v>
      </c>
      <c r="E2517" t="s">
        <v>107</v>
      </c>
      <c r="F2517" s="104">
        <v>1</v>
      </c>
      <c r="G2517" s="104">
        <v>1</v>
      </c>
      <c r="H2517" s="104">
        <v>1</v>
      </c>
    </row>
    <row r="2518" spans="1:8">
      <c r="A2518" t="s">
        <v>5075</v>
      </c>
      <c r="B2518" t="s">
        <v>4304</v>
      </c>
      <c r="C2518" t="s">
        <v>4317</v>
      </c>
      <c r="D2518" t="s">
        <v>5009</v>
      </c>
      <c r="E2518" t="s">
        <v>107</v>
      </c>
      <c r="F2518" s="104">
        <v>1</v>
      </c>
      <c r="G2518" s="104">
        <v>1</v>
      </c>
      <c r="H2518"/>
    </row>
    <row r="2519" spans="1:8">
      <c r="A2519" t="s">
        <v>5077</v>
      </c>
      <c r="B2519" t="s">
        <v>4523</v>
      </c>
      <c r="C2519" t="s">
        <v>5059</v>
      </c>
      <c r="D2519" t="s">
        <v>5011</v>
      </c>
      <c r="E2519" t="s">
        <v>107</v>
      </c>
      <c r="F2519" s="104">
        <v>0.91</v>
      </c>
      <c r="G2519" s="104">
        <v>0.91</v>
      </c>
      <c r="H2519" s="104">
        <v>0.77</v>
      </c>
    </row>
    <row r="2520" spans="1:8">
      <c r="A2520" t="s">
        <v>5077</v>
      </c>
      <c r="B2520" t="s">
        <v>4523</v>
      </c>
      <c r="C2520" t="s">
        <v>4418</v>
      </c>
      <c r="D2520" t="s">
        <v>5010</v>
      </c>
      <c r="E2520" t="s">
        <v>107</v>
      </c>
      <c r="F2520" s="104">
        <v>0.77</v>
      </c>
      <c r="G2520" s="104">
        <v>0.77</v>
      </c>
      <c r="H2520" s="104">
        <v>0.77</v>
      </c>
    </row>
    <row r="2521" spans="1:8">
      <c r="A2521" t="s">
        <v>5077</v>
      </c>
      <c r="B2521" t="s">
        <v>4523</v>
      </c>
      <c r="C2521" t="s">
        <v>4771</v>
      </c>
      <c r="D2521" t="s">
        <v>5012</v>
      </c>
      <c r="E2521" t="s">
        <v>107</v>
      </c>
      <c r="F2521"/>
      <c r="G2521"/>
      <c r="H2521"/>
    </row>
    <row r="2522" spans="1:8">
      <c r="A2522" t="s">
        <v>5077</v>
      </c>
      <c r="B2522" t="s">
        <v>4523</v>
      </c>
      <c r="C2522" t="s">
        <v>4696</v>
      </c>
      <c r="D2522" t="s">
        <v>5015</v>
      </c>
      <c r="E2522" t="s">
        <v>107</v>
      </c>
      <c r="F2522" s="104">
        <v>0.77</v>
      </c>
      <c r="G2522" s="104">
        <v>0.77</v>
      </c>
      <c r="H2522" s="104">
        <v>0.85</v>
      </c>
    </row>
    <row r="2523" spans="1:8">
      <c r="A2523" t="s">
        <v>5077</v>
      </c>
      <c r="B2523" t="s">
        <v>4523</v>
      </c>
      <c r="C2523" t="s">
        <v>4766</v>
      </c>
      <c r="D2523" t="s">
        <v>5016</v>
      </c>
      <c r="E2523" t="s">
        <v>107</v>
      </c>
      <c r="F2523" s="104">
        <v>0.85</v>
      </c>
      <c r="G2523" s="104">
        <v>0.85</v>
      </c>
      <c r="H2523" s="104">
        <v>0.77</v>
      </c>
    </row>
    <row r="2524" spans="1:8">
      <c r="A2524" t="s">
        <v>5077</v>
      </c>
      <c r="B2524" t="s">
        <v>4523</v>
      </c>
      <c r="C2524" t="s">
        <v>4712</v>
      </c>
      <c r="D2524" t="s">
        <v>5017</v>
      </c>
      <c r="E2524" t="s">
        <v>107</v>
      </c>
      <c r="F2524" s="104">
        <v>0.77</v>
      </c>
      <c r="G2524" s="104">
        <v>0.77</v>
      </c>
      <c r="H2524" s="104">
        <v>0.77</v>
      </c>
    </row>
    <row r="2525" spans="1:8">
      <c r="A2525" t="s">
        <v>5077</v>
      </c>
      <c r="B2525" t="s">
        <v>4523</v>
      </c>
      <c r="C2525" t="s">
        <v>5061</v>
      </c>
      <c r="D2525" t="s">
        <v>5018</v>
      </c>
      <c r="E2525" t="s">
        <v>107</v>
      </c>
      <c r="F2525" s="104">
        <v>0.77</v>
      </c>
      <c r="G2525" s="104">
        <v>0.77</v>
      </c>
      <c r="H2525" s="104">
        <v>0.91</v>
      </c>
    </row>
    <row r="2526" spans="1:8">
      <c r="A2526" t="s">
        <v>5077</v>
      </c>
      <c r="B2526" t="s">
        <v>4529</v>
      </c>
      <c r="C2526" t="s">
        <v>4082</v>
      </c>
      <c r="D2526" t="s">
        <v>5013</v>
      </c>
      <c r="E2526" t="s">
        <v>107</v>
      </c>
      <c r="F2526"/>
      <c r="G2526"/>
      <c r="H2526"/>
    </row>
    <row r="2527" spans="1:8">
      <c r="A2527" t="s">
        <v>5077</v>
      </c>
      <c r="B2527" t="s">
        <v>4580</v>
      </c>
      <c r="C2527" t="s">
        <v>4622</v>
      </c>
      <c r="D2527" t="s">
        <v>5019</v>
      </c>
      <c r="E2527" t="s">
        <v>107</v>
      </c>
      <c r="F2527" s="104">
        <v>0.91</v>
      </c>
      <c r="G2527" s="104">
        <v>0.91</v>
      </c>
      <c r="H2527" s="104">
        <v>0.91</v>
      </c>
    </row>
    <row r="2528" spans="1:8">
      <c r="A2528" t="s">
        <v>5077</v>
      </c>
      <c r="B2528" t="s">
        <v>4580</v>
      </c>
      <c r="C2528" t="s">
        <v>4589</v>
      </c>
      <c r="D2528" t="s">
        <v>5020</v>
      </c>
      <c r="E2528" t="s">
        <v>107</v>
      </c>
      <c r="F2528" s="104">
        <v>0.91</v>
      </c>
      <c r="G2528" s="104">
        <v>0.91</v>
      </c>
      <c r="H2528" s="104">
        <v>0.91</v>
      </c>
    </row>
    <row r="2529" spans="1:8">
      <c r="A2529" t="s">
        <v>5077</v>
      </c>
      <c r="B2529" t="s">
        <v>4580</v>
      </c>
      <c r="C2529" t="s">
        <v>4082</v>
      </c>
      <c r="D2529" t="s">
        <v>5021</v>
      </c>
      <c r="E2529" t="s">
        <v>107</v>
      </c>
      <c r="F2529" s="104">
        <v>0.91</v>
      </c>
      <c r="G2529" s="104">
        <v>0.91</v>
      </c>
      <c r="H2529" s="104">
        <v>0.91</v>
      </c>
    </row>
    <row r="2530" spans="1:8">
      <c r="A2530" t="s">
        <v>5077</v>
      </c>
      <c r="B2530" t="s">
        <v>4580</v>
      </c>
      <c r="C2530" t="s">
        <v>4595</v>
      </c>
      <c r="D2530" t="s">
        <v>5022</v>
      </c>
      <c r="E2530" t="s">
        <v>107</v>
      </c>
      <c r="F2530" s="104">
        <v>0.91</v>
      </c>
      <c r="G2530" s="104">
        <v>0.91</v>
      </c>
      <c r="H2530" s="104">
        <v>0.91</v>
      </c>
    </row>
    <row r="2531" spans="1:8">
      <c r="A2531" t="s">
        <v>5077</v>
      </c>
      <c r="B2531" t="s">
        <v>4580</v>
      </c>
      <c r="C2531" t="s">
        <v>4615</v>
      </c>
      <c r="D2531" t="s">
        <v>5023</v>
      </c>
      <c r="E2531" t="s">
        <v>107</v>
      </c>
      <c r="F2531" s="104">
        <v>0.91</v>
      </c>
      <c r="G2531" s="104">
        <v>0.91</v>
      </c>
      <c r="H2531" s="104">
        <v>0.91</v>
      </c>
    </row>
    <row r="2532" spans="1:8">
      <c r="A2532" t="s">
        <v>5077</v>
      </c>
      <c r="B2532" t="s">
        <v>4580</v>
      </c>
      <c r="C2532" t="s">
        <v>4606</v>
      </c>
      <c r="D2532" t="s">
        <v>5024</v>
      </c>
      <c r="E2532" t="s">
        <v>107</v>
      </c>
      <c r="F2532" s="104">
        <v>0.91</v>
      </c>
      <c r="G2532" s="104">
        <v>0.91</v>
      </c>
      <c r="H2532" s="104">
        <v>0.91</v>
      </c>
    </row>
    <row r="2533" spans="1:8">
      <c r="A2533" t="s">
        <v>5077</v>
      </c>
      <c r="B2533" t="s">
        <v>4663</v>
      </c>
      <c r="C2533" t="s">
        <v>4082</v>
      </c>
      <c r="D2533" t="s">
        <v>5014</v>
      </c>
      <c r="E2533" t="s">
        <v>107</v>
      </c>
      <c r="F2533"/>
      <c r="G2533"/>
      <c r="H2533"/>
    </row>
    <row r="2534" spans="1:8">
      <c r="A2534" t="s">
        <v>5077</v>
      </c>
      <c r="B2534" t="s">
        <v>4570</v>
      </c>
      <c r="C2534" t="s">
        <v>5059</v>
      </c>
      <c r="D2534" t="s">
        <v>5025</v>
      </c>
      <c r="E2534" t="s">
        <v>107</v>
      </c>
      <c r="F2534" s="104">
        <v>0.91</v>
      </c>
      <c r="G2534" s="104">
        <v>0.91</v>
      </c>
      <c r="H2534" s="104">
        <v>0.83</v>
      </c>
    </row>
    <row r="2535" spans="1:8">
      <c r="A2535" t="s">
        <v>5077</v>
      </c>
      <c r="B2535" t="s">
        <v>4570</v>
      </c>
      <c r="C2535" t="s">
        <v>4082</v>
      </c>
      <c r="D2535" t="s">
        <v>5026</v>
      </c>
      <c r="E2535" t="s">
        <v>107</v>
      </c>
      <c r="F2535" s="104">
        <v>0.83</v>
      </c>
      <c r="G2535" s="104">
        <v>0.83</v>
      </c>
      <c r="H2535"/>
    </row>
    <row r="2536" spans="1:8">
      <c r="A2536" t="s">
        <v>5077</v>
      </c>
      <c r="B2536" t="s">
        <v>4570</v>
      </c>
      <c r="C2536" t="s">
        <v>4930</v>
      </c>
      <c r="D2536" t="s">
        <v>5027</v>
      </c>
      <c r="E2536" t="s">
        <v>107</v>
      </c>
      <c r="F2536"/>
      <c r="G2536"/>
      <c r="H2536"/>
    </row>
    <row r="2537" spans="1:8">
      <c r="A2537" t="s">
        <v>5077</v>
      </c>
      <c r="B2537" t="s">
        <v>4570</v>
      </c>
      <c r="C2537" t="s">
        <v>4754</v>
      </c>
      <c r="D2537" t="s">
        <v>5028</v>
      </c>
      <c r="E2537" t="s">
        <v>107</v>
      </c>
      <c r="F2537"/>
      <c r="G2537"/>
      <c r="H2537"/>
    </row>
    <row r="2538" spans="1:8">
      <c r="A2538" t="s">
        <v>5077</v>
      </c>
      <c r="B2538" t="s">
        <v>4570</v>
      </c>
      <c r="C2538" t="s">
        <v>4883</v>
      </c>
      <c r="D2538" t="s">
        <v>5029</v>
      </c>
      <c r="E2538" t="s">
        <v>107</v>
      </c>
      <c r="F2538"/>
      <c r="G2538"/>
      <c r="H2538"/>
    </row>
    <row r="2539" spans="1:8">
      <c r="A2539" t="s">
        <v>5077</v>
      </c>
      <c r="B2539" t="s">
        <v>4570</v>
      </c>
      <c r="C2539" t="s">
        <v>4920</v>
      </c>
      <c r="D2539" t="s">
        <v>5030</v>
      </c>
      <c r="E2539" t="s">
        <v>107</v>
      </c>
      <c r="F2539"/>
      <c r="G2539"/>
      <c r="H2539"/>
    </row>
    <row r="2540" spans="1:8">
      <c r="A2540" t="s">
        <v>5077</v>
      </c>
      <c r="B2540" t="s">
        <v>4570</v>
      </c>
      <c r="C2540" t="s">
        <v>4937</v>
      </c>
      <c r="D2540" t="s">
        <v>5031</v>
      </c>
      <c r="E2540" t="s">
        <v>107</v>
      </c>
      <c r="F2540"/>
      <c r="G2540"/>
      <c r="H2540"/>
    </row>
    <row r="2541" spans="1:8">
      <c r="A2541" t="s">
        <v>5077</v>
      </c>
      <c r="B2541" t="s">
        <v>4717</v>
      </c>
      <c r="C2541" t="s">
        <v>5059</v>
      </c>
      <c r="D2541" t="s">
        <v>5032</v>
      </c>
      <c r="E2541" t="s">
        <v>107</v>
      </c>
      <c r="F2541" s="104">
        <v>0.77</v>
      </c>
      <c r="G2541" s="104">
        <v>0.77</v>
      </c>
      <c r="H2541" s="104">
        <v>0.77</v>
      </c>
    </row>
    <row r="2542" spans="1:8">
      <c r="A2542" t="s">
        <v>5077</v>
      </c>
      <c r="B2542" t="s">
        <v>4556</v>
      </c>
      <c r="C2542" t="s">
        <v>5059</v>
      </c>
      <c r="D2542" t="s">
        <v>5033</v>
      </c>
      <c r="E2542" t="s">
        <v>107</v>
      </c>
      <c r="F2542" s="104">
        <v>0.77</v>
      </c>
      <c r="G2542" s="104">
        <v>0.77</v>
      </c>
      <c r="H2542" s="104">
        <v>0.91</v>
      </c>
    </row>
    <row r="2543" spans="1:8">
      <c r="A2543" t="s">
        <v>5077</v>
      </c>
      <c r="B2543" t="s">
        <v>4089</v>
      </c>
      <c r="C2543" t="s">
        <v>4082</v>
      </c>
      <c r="D2543" t="s">
        <v>5034</v>
      </c>
      <c r="E2543" t="s">
        <v>107</v>
      </c>
      <c r="F2543" s="104">
        <v>0.91</v>
      </c>
      <c r="G2543" s="104">
        <v>0.91</v>
      </c>
      <c r="H2543"/>
    </row>
    <row r="2544" spans="1:8">
      <c r="A2544" t="s">
        <v>5077</v>
      </c>
      <c r="B2544" t="s">
        <v>4089</v>
      </c>
      <c r="C2544" t="s">
        <v>4549</v>
      </c>
      <c r="D2544" t="s">
        <v>5035</v>
      </c>
      <c r="E2544" t="s">
        <v>107</v>
      </c>
      <c r="F2544" s="104">
        <v>0.91</v>
      </c>
      <c r="G2544" s="104">
        <v>0.91</v>
      </c>
      <c r="H2544"/>
    </row>
    <row r="2545" spans="1:8">
      <c r="A2545" t="s">
        <v>5077</v>
      </c>
      <c r="B2545" t="s">
        <v>4089</v>
      </c>
      <c r="C2545" t="s">
        <v>4898</v>
      </c>
      <c r="D2545" t="s">
        <v>5036</v>
      </c>
      <c r="E2545" t="s">
        <v>107</v>
      </c>
      <c r="F2545"/>
      <c r="G2545"/>
      <c r="H2545"/>
    </row>
    <row r="2546" spans="1:8">
      <c r="A2546" t="s">
        <v>5077</v>
      </c>
      <c r="B2546" t="s">
        <v>4089</v>
      </c>
      <c r="C2546" t="s">
        <v>4095</v>
      </c>
      <c r="D2546" t="s">
        <v>5037</v>
      </c>
      <c r="E2546" t="s">
        <v>107</v>
      </c>
      <c r="F2546"/>
      <c r="G2546"/>
      <c r="H2546"/>
    </row>
    <row r="2547" spans="1:8">
      <c r="A2547" t="s">
        <v>5077</v>
      </c>
      <c r="B2547" t="s">
        <v>4562</v>
      </c>
      <c r="C2547" t="s">
        <v>4561</v>
      </c>
      <c r="D2547" t="s">
        <v>5038</v>
      </c>
      <c r="E2547" t="s">
        <v>107</v>
      </c>
      <c r="F2547" s="104">
        <v>0.4</v>
      </c>
      <c r="G2547" s="104">
        <v>0.4</v>
      </c>
      <c r="H2547" s="104">
        <v>0.77</v>
      </c>
    </row>
    <row r="2548" spans="1:8">
      <c r="A2548" t="s">
        <v>5077</v>
      </c>
      <c r="B2548" t="s">
        <v>4562</v>
      </c>
      <c r="C2548" t="s">
        <v>4817</v>
      </c>
      <c r="D2548" t="s">
        <v>5039</v>
      </c>
      <c r="E2548" t="s">
        <v>107</v>
      </c>
      <c r="F2548" s="104">
        <v>0.77</v>
      </c>
      <c r="G2548" s="104">
        <v>0.77</v>
      </c>
      <c r="H2548"/>
    </row>
    <row r="2549" spans="1:8">
      <c r="A2549" t="s">
        <v>5077</v>
      </c>
      <c r="B2549" t="s">
        <v>4562</v>
      </c>
      <c r="C2549" t="s">
        <v>4791</v>
      </c>
      <c r="D2549" t="s">
        <v>5040</v>
      </c>
      <c r="E2549" t="s">
        <v>107</v>
      </c>
      <c r="F2549"/>
      <c r="G2549"/>
      <c r="H2549"/>
    </row>
    <row r="2550" spans="1:8">
      <c r="A2550" t="s">
        <v>5075</v>
      </c>
      <c r="C2550" t="s">
        <v>4418</v>
      </c>
      <c r="D2550" t="s">
        <v>4989</v>
      </c>
      <c r="E2550" t="s">
        <v>87</v>
      </c>
      <c r="F2550"/>
      <c r="G2550"/>
      <c r="H2550"/>
    </row>
    <row r="2551" spans="1:8">
      <c r="A2551" t="s">
        <v>5075</v>
      </c>
      <c r="C2551" t="s">
        <v>4106</v>
      </c>
      <c r="D2551" t="s">
        <v>4990</v>
      </c>
      <c r="E2551" t="s">
        <v>87</v>
      </c>
      <c r="F2551" s="104">
        <v>1</v>
      </c>
      <c r="G2551" s="104">
        <v>1</v>
      </c>
      <c r="H2551" s="104">
        <v>1</v>
      </c>
    </row>
    <row r="2552" spans="1:8">
      <c r="A2552" t="s">
        <v>5075</v>
      </c>
      <c r="C2552" t="s">
        <v>4082</v>
      </c>
      <c r="D2552" t="s">
        <v>4991</v>
      </c>
      <c r="E2552" t="s">
        <v>87</v>
      </c>
      <c r="F2552" s="104">
        <v>1</v>
      </c>
      <c r="G2552" s="104">
        <v>1</v>
      </c>
      <c r="H2552" s="104">
        <v>1</v>
      </c>
    </row>
    <row r="2553" spans="1:8">
      <c r="A2553" t="s">
        <v>5075</v>
      </c>
      <c r="B2553" t="s">
        <v>4078</v>
      </c>
      <c r="C2553" t="s">
        <v>5057</v>
      </c>
      <c r="D2553" t="s">
        <v>4997</v>
      </c>
      <c r="E2553" t="s">
        <v>87</v>
      </c>
      <c r="F2553" s="104">
        <v>1</v>
      </c>
      <c r="G2553" s="104">
        <v>1</v>
      </c>
      <c r="H2553" s="104">
        <v>1</v>
      </c>
    </row>
    <row r="2554" spans="1:8">
      <c r="A2554" t="s">
        <v>5075</v>
      </c>
      <c r="B2554" t="s">
        <v>4078</v>
      </c>
      <c r="C2554" t="s">
        <v>4497</v>
      </c>
      <c r="D2554" t="s">
        <v>4998</v>
      </c>
      <c r="E2554" t="s">
        <v>87</v>
      </c>
      <c r="F2554" s="104">
        <v>1</v>
      </c>
      <c r="G2554" s="104">
        <v>1</v>
      </c>
      <c r="H2554" s="104">
        <v>1</v>
      </c>
    </row>
    <row r="2555" spans="1:8">
      <c r="A2555" t="s">
        <v>5075</v>
      </c>
      <c r="C2555" t="s">
        <v>4267</v>
      </c>
      <c r="D2555" t="s">
        <v>4992</v>
      </c>
      <c r="E2555" t="s">
        <v>87</v>
      </c>
      <c r="F2555" s="104">
        <v>1</v>
      </c>
      <c r="G2555" s="104">
        <v>1</v>
      </c>
      <c r="H2555"/>
    </row>
    <row r="2556" spans="1:8">
      <c r="A2556" t="s">
        <v>5075</v>
      </c>
      <c r="C2556" t="s">
        <v>5058</v>
      </c>
      <c r="D2556" t="s">
        <v>5076</v>
      </c>
      <c r="E2556" t="s">
        <v>87</v>
      </c>
      <c r="F2556"/>
      <c r="G2556"/>
      <c r="H2556"/>
    </row>
    <row r="2557" spans="1:8">
      <c r="A2557" t="s">
        <v>5075</v>
      </c>
      <c r="C2557" t="s">
        <v>4113</v>
      </c>
      <c r="D2557" t="s">
        <v>4994</v>
      </c>
      <c r="E2557" t="s">
        <v>87</v>
      </c>
      <c r="F2557" s="104">
        <v>1</v>
      </c>
      <c r="G2557" s="104">
        <v>1</v>
      </c>
      <c r="H2557" s="104">
        <v>1</v>
      </c>
    </row>
    <row r="2558" spans="1:8">
      <c r="A2558" t="s">
        <v>5075</v>
      </c>
      <c r="C2558" t="s">
        <v>4333</v>
      </c>
      <c r="D2558" t="s">
        <v>4995</v>
      </c>
      <c r="E2558" t="s">
        <v>87</v>
      </c>
      <c r="F2558" s="104">
        <v>1</v>
      </c>
      <c r="G2558" s="104">
        <v>1</v>
      </c>
      <c r="H2558" s="104">
        <v>1</v>
      </c>
    </row>
    <row r="2559" spans="1:8">
      <c r="A2559" t="s">
        <v>5075</v>
      </c>
      <c r="C2559" t="s">
        <v>4095</v>
      </c>
      <c r="D2559" t="s">
        <v>4996</v>
      </c>
      <c r="E2559" t="s">
        <v>87</v>
      </c>
      <c r="F2559" s="104">
        <v>1</v>
      </c>
      <c r="G2559" s="104">
        <v>1</v>
      </c>
      <c r="H2559"/>
    </row>
    <row r="2560" spans="1:8">
      <c r="A2560" t="s">
        <v>5075</v>
      </c>
      <c r="B2560" t="s">
        <v>4304</v>
      </c>
      <c r="C2560" t="s">
        <v>4106</v>
      </c>
      <c r="D2560" t="s">
        <v>4999</v>
      </c>
      <c r="E2560" t="s">
        <v>87</v>
      </c>
      <c r="F2560" s="104">
        <v>1</v>
      </c>
      <c r="G2560" s="104">
        <v>1</v>
      </c>
      <c r="H2560" s="104">
        <v>1</v>
      </c>
    </row>
    <row r="2561" spans="1:8">
      <c r="A2561" t="s">
        <v>5075</v>
      </c>
      <c r="B2561" t="s">
        <v>4304</v>
      </c>
      <c r="C2561" t="s">
        <v>4082</v>
      </c>
      <c r="D2561" t="s">
        <v>5000</v>
      </c>
      <c r="E2561" t="s">
        <v>87</v>
      </c>
      <c r="F2561" s="104">
        <v>1</v>
      </c>
      <c r="G2561" s="104">
        <v>1</v>
      </c>
      <c r="H2561" s="104">
        <v>1</v>
      </c>
    </row>
    <row r="2562" spans="1:8">
      <c r="A2562" t="s">
        <v>5075</v>
      </c>
      <c r="B2562" t="s">
        <v>4304</v>
      </c>
      <c r="C2562" t="s">
        <v>4428</v>
      </c>
      <c r="D2562" t="s">
        <v>5001</v>
      </c>
      <c r="E2562" t="s">
        <v>87</v>
      </c>
      <c r="F2562" s="104">
        <v>1</v>
      </c>
      <c r="G2562" s="104">
        <v>1</v>
      </c>
      <c r="H2562"/>
    </row>
    <row r="2563" spans="1:8">
      <c r="A2563" t="s">
        <v>5075</v>
      </c>
      <c r="B2563" t="s">
        <v>4304</v>
      </c>
      <c r="C2563" t="s">
        <v>4387</v>
      </c>
      <c r="D2563" t="s">
        <v>5002</v>
      </c>
      <c r="E2563" t="s">
        <v>87</v>
      </c>
      <c r="F2563" s="104">
        <v>1</v>
      </c>
      <c r="G2563" s="104">
        <v>1</v>
      </c>
      <c r="H2563"/>
    </row>
    <row r="2564" spans="1:8">
      <c r="A2564" t="s">
        <v>5075</v>
      </c>
      <c r="B2564" t="s">
        <v>4304</v>
      </c>
      <c r="C2564" t="s">
        <v>4338</v>
      </c>
      <c r="D2564" t="s">
        <v>5003</v>
      </c>
      <c r="E2564" t="s">
        <v>87</v>
      </c>
      <c r="F2564" s="104">
        <v>1</v>
      </c>
      <c r="G2564" s="104">
        <v>1</v>
      </c>
      <c r="H2564" s="104">
        <v>1</v>
      </c>
    </row>
    <row r="2565" spans="1:8">
      <c r="A2565" t="s">
        <v>5075</v>
      </c>
      <c r="B2565" t="s">
        <v>4304</v>
      </c>
      <c r="C2565" t="s">
        <v>4113</v>
      </c>
      <c r="D2565" t="s">
        <v>5004</v>
      </c>
      <c r="E2565" t="s">
        <v>87</v>
      </c>
      <c r="F2565" s="104">
        <v>1</v>
      </c>
      <c r="G2565" s="104">
        <v>1</v>
      </c>
      <c r="H2565" s="104">
        <v>1</v>
      </c>
    </row>
    <row r="2566" spans="1:8">
      <c r="A2566" t="s">
        <v>5075</v>
      </c>
      <c r="B2566" t="s">
        <v>4304</v>
      </c>
      <c r="C2566" t="s">
        <v>4312</v>
      </c>
      <c r="D2566" t="s">
        <v>5005</v>
      </c>
      <c r="E2566" t="s">
        <v>87</v>
      </c>
      <c r="F2566" s="104">
        <v>1</v>
      </c>
      <c r="G2566" s="104">
        <v>1</v>
      </c>
      <c r="H2566" s="104">
        <v>1</v>
      </c>
    </row>
    <row r="2567" spans="1:8">
      <c r="A2567" t="s">
        <v>5075</v>
      </c>
      <c r="B2567" t="s">
        <v>4304</v>
      </c>
      <c r="C2567" t="s">
        <v>4361</v>
      </c>
      <c r="D2567" t="s">
        <v>5006</v>
      </c>
      <c r="E2567" t="s">
        <v>87</v>
      </c>
      <c r="F2567" s="104">
        <v>1</v>
      </c>
      <c r="G2567" s="104">
        <v>1</v>
      </c>
      <c r="H2567"/>
    </row>
    <row r="2568" spans="1:8">
      <c r="A2568" t="s">
        <v>5075</v>
      </c>
      <c r="B2568" t="s">
        <v>4304</v>
      </c>
      <c r="C2568" t="s">
        <v>4459</v>
      </c>
      <c r="D2568" t="s">
        <v>5007</v>
      </c>
      <c r="E2568" t="s">
        <v>87</v>
      </c>
      <c r="F2568" s="104">
        <v>1</v>
      </c>
      <c r="G2568" s="104">
        <v>1</v>
      </c>
      <c r="H2568" s="104">
        <v>1</v>
      </c>
    </row>
    <row r="2569" spans="1:8">
      <c r="A2569" t="s">
        <v>5075</v>
      </c>
      <c r="B2569" t="s">
        <v>4304</v>
      </c>
      <c r="C2569" t="s">
        <v>4095</v>
      </c>
      <c r="D2569" t="s">
        <v>5008</v>
      </c>
      <c r="E2569" t="s">
        <v>87</v>
      </c>
      <c r="F2569" s="104">
        <v>1</v>
      </c>
      <c r="G2569" s="104">
        <v>1</v>
      </c>
      <c r="H2569" s="104">
        <v>1</v>
      </c>
    </row>
    <row r="2570" spans="1:8">
      <c r="A2570" t="s">
        <v>5075</v>
      </c>
      <c r="B2570" t="s">
        <v>4304</v>
      </c>
      <c r="C2570" t="s">
        <v>4317</v>
      </c>
      <c r="D2570" t="s">
        <v>5009</v>
      </c>
      <c r="E2570" t="s">
        <v>87</v>
      </c>
      <c r="F2570" s="104">
        <v>1</v>
      </c>
      <c r="G2570" s="104">
        <v>1</v>
      </c>
      <c r="H2570"/>
    </row>
    <row r="2571" spans="1:8">
      <c r="A2571" t="s">
        <v>5077</v>
      </c>
      <c r="B2571" t="s">
        <v>4523</v>
      </c>
      <c r="C2571" t="s">
        <v>5059</v>
      </c>
      <c r="D2571" t="s">
        <v>5011</v>
      </c>
      <c r="E2571" t="s">
        <v>87</v>
      </c>
      <c r="F2571" s="104">
        <v>0.91</v>
      </c>
      <c r="G2571" s="104">
        <v>0.91</v>
      </c>
      <c r="H2571" s="104">
        <v>0.77</v>
      </c>
    </row>
    <row r="2572" spans="1:8">
      <c r="A2572" t="s">
        <v>5077</v>
      </c>
      <c r="B2572" t="s">
        <v>4523</v>
      </c>
      <c r="C2572" t="s">
        <v>4418</v>
      </c>
      <c r="D2572" t="s">
        <v>5010</v>
      </c>
      <c r="E2572" t="s">
        <v>87</v>
      </c>
      <c r="F2572" s="104">
        <v>0.77</v>
      </c>
      <c r="G2572" s="104">
        <v>0.77</v>
      </c>
      <c r="H2572" s="104">
        <v>0.77</v>
      </c>
    </row>
    <row r="2573" spans="1:8">
      <c r="A2573" t="s">
        <v>5077</v>
      </c>
      <c r="B2573" t="s">
        <v>4523</v>
      </c>
      <c r="C2573" t="s">
        <v>4771</v>
      </c>
      <c r="D2573" t="s">
        <v>5012</v>
      </c>
      <c r="E2573" t="s">
        <v>87</v>
      </c>
      <c r="F2573"/>
      <c r="G2573"/>
      <c r="H2573"/>
    </row>
    <row r="2574" spans="1:8">
      <c r="A2574" t="s">
        <v>5077</v>
      </c>
      <c r="B2574" t="s">
        <v>4523</v>
      </c>
      <c r="C2574" t="s">
        <v>4696</v>
      </c>
      <c r="D2574" t="s">
        <v>5015</v>
      </c>
      <c r="E2574" t="s">
        <v>87</v>
      </c>
      <c r="F2574" s="104">
        <v>0.77</v>
      </c>
      <c r="G2574" s="104">
        <v>0.77</v>
      </c>
      <c r="H2574" s="104">
        <v>0.85</v>
      </c>
    </row>
    <row r="2575" spans="1:8">
      <c r="A2575" t="s">
        <v>5077</v>
      </c>
      <c r="B2575" t="s">
        <v>4523</v>
      </c>
      <c r="C2575" t="s">
        <v>4766</v>
      </c>
      <c r="D2575" t="s">
        <v>5016</v>
      </c>
      <c r="E2575" t="s">
        <v>87</v>
      </c>
      <c r="F2575" s="104">
        <v>0.85</v>
      </c>
      <c r="G2575" s="104">
        <v>0.85</v>
      </c>
      <c r="H2575" s="104">
        <v>0.77</v>
      </c>
    </row>
    <row r="2576" spans="1:8">
      <c r="A2576" t="s">
        <v>5077</v>
      </c>
      <c r="B2576" t="s">
        <v>4523</v>
      </c>
      <c r="C2576" t="s">
        <v>4712</v>
      </c>
      <c r="D2576" t="s">
        <v>5017</v>
      </c>
      <c r="E2576" t="s">
        <v>87</v>
      </c>
      <c r="F2576" s="104">
        <v>0.77</v>
      </c>
      <c r="G2576" s="104">
        <v>0.77</v>
      </c>
      <c r="H2576" s="104">
        <v>0.77</v>
      </c>
    </row>
    <row r="2577" spans="1:8">
      <c r="A2577" t="s">
        <v>5077</v>
      </c>
      <c r="B2577" t="s">
        <v>4523</v>
      </c>
      <c r="C2577" t="s">
        <v>5061</v>
      </c>
      <c r="D2577" t="s">
        <v>5018</v>
      </c>
      <c r="E2577" t="s">
        <v>87</v>
      </c>
      <c r="F2577" s="104">
        <v>0.77</v>
      </c>
      <c r="G2577" s="104">
        <v>0.77</v>
      </c>
      <c r="H2577" s="104">
        <v>0.91</v>
      </c>
    </row>
    <row r="2578" spans="1:8">
      <c r="A2578" t="s">
        <v>5077</v>
      </c>
      <c r="B2578" t="s">
        <v>4529</v>
      </c>
      <c r="C2578" t="s">
        <v>4082</v>
      </c>
      <c r="D2578" t="s">
        <v>5013</v>
      </c>
      <c r="E2578" t="s">
        <v>87</v>
      </c>
      <c r="F2578"/>
      <c r="G2578"/>
      <c r="H2578"/>
    </row>
    <row r="2579" spans="1:8">
      <c r="A2579" t="s">
        <v>5077</v>
      </c>
      <c r="B2579" t="s">
        <v>4580</v>
      </c>
      <c r="C2579" t="s">
        <v>4622</v>
      </c>
      <c r="D2579" t="s">
        <v>5019</v>
      </c>
      <c r="E2579" t="s">
        <v>87</v>
      </c>
      <c r="F2579" s="104">
        <v>0.91</v>
      </c>
      <c r="G2579" s="104">
        <v>0.91</v>
      </c>
      <c r="H2579" s="104">
        <v>0.91</v>
      </c>
    </row>
    <row r="2580" spans="1:8">
      <c r="A2580" t="s">
        <v>5077</v>
      </c>
      <c r="B2580" t="s">
        <v>4580</v>
      </c>
      <c r="C2580" t="s">
        <v>4589</v>
      </c>
      <c r="D2580" t="s">
        <v>5020</v>
      </c>
      <c r="E2580" t="s">
        <v>87</v>
      </c>
      <c r="F2580" s="104">
        <v>0.91</v>
      </c>
      <c r="G2580" s="104">
        <v>0.91</v>
      </c>
      <c r="H2580" s="104">
        <v>0.91</v>
      </c>
    </row>
    <row r="2581" spans="1:8">
      <c r="A2581" t="s">
        <v>5077</v>
      </c>
      <c r="B2581" t="s">
        <v>4580</v>
      </c>
      <c r="C2581" t="s">
        <v>4082</v>
      </c>
      <c r="D2581" t="s">
        <v>5021</v>
      </c>
      <c r="E2581" t="s">
        <v>87</v>
      </c>
      <c r="F2581" s="104">
        <v>0.91</v>
      </c>
      <c r="G2581" s="104">
        <v>0.91</v>
      </c>
      <c r="H2581" s="104">
        <v>0.91</v>
      </c>
    </row>
    <row r="2582" spans="1:8">
      <c r="A2582" t="s">
        <v>5077</v>
      </c>
      <c r="B2582" t="s">
        <v>4580</v>
      </c>
      <c r="C2582" t="s">
        <v>4595</v>
      </c>
      <c r="D2582" t="s">
        <v>5022</v>
      </c>
      <c r="E2582" t="s">
        <v>87</v>
      </c>
      <c r="F2582" s="104">
        <v>0.91</v>
      </c>
      <c r="G2582" s="104">
        <v>0.91</v>
      </c>
      <c r="H2582" s="104">
        <v>0.91</v>
      </c>
    </row>
    <row r="2583" spans="1:8">
      <c r="A2583" t="s">
        <v>5077</v>
      </c>
      <c r="B2583" t="s">
        <v>4580</v>
      </c>
      <c r="C2583" t="s">
        <v>4615</v>
      </c>
      <c r="D2583" t="s">
        <v>5023</v>
      </c>
      <c r="E2583" t="s">
        <v>87</v>
      </c>
      <c r="F2583" s="104">
        <v>0.91</v>
      </c>
      <c r="G2583" s="104">
        <v>0.91</v>
      </c>
      <c r="H2583" s="104">
        <v>0.91</v>
      </c>
    </row>
    <row r="2584" spans="1:8">
      <c r="A2584" t="s">
        <v>5077</v>
      </c>
      <c r="B2584" t="s">
        <v>4580</v>
      </c>
      <c r="C2584" t="s">
        <v>4606</v>
      </c>
      <c r="D2584" t="s">
        <v>5024</v>
      </c>
      <c r="E2584" t="s">
        <v>87</v>
      </c>
      <c r="F2584" s="104">
        <v>0.91</v>
      </c>
      <c r="G2584" s="104">
        <v>0.91</v>
      </c>
      <c r="H2584" s="104">
        <v>0.91</v>
      </c>
    </row>
    <row r="2585" spans="1:8">
      <c r="A2585" t="s">
        <v>5077</v>
      </c>
      <c r="B2585" t="s">
        <v>4663</v>
      </c>
      <c r="C2585" t="s">
        <v>4082</v>
      </c>
      <c r="D2585" t="s">
        <v>5014</v>
      </c>
      <c r="E2585" t="s">
        <v>87</v>
      </c>
      <c r="F2585"/>
      <c r="G2585"/>
      <c r="H2585"/>
    </row>
    <row r="2586" spans="1:8">
      <c r="A2586" t="s">
        <v>5077</v>
      </c>
      <c r="B2586" t="s">
        <v>4570</v>
      </c>
      <c r="C2586" t="s">
        <v>5059</v>
      </c>
      <c r="D2586" t="s">
        <v>5025</v>
      </c>
      <c r="E2586" t="s">
        <v>87</v>
      </c>
      <c r="F2586" s="104">
        <v>0.91</v>
      </c>
      <c r="G2586" s="104">
        <v>0.91</v>
      </c>
      <c r="H2586" s="104">
        <v>0.83</v>
      </c>
    </row>
    <row r="2587" spans="1:8">
      <c r="A2587" t="s">
        <v>5077</v>
      </c>
      <c r="B2587" t="s">
        <v>4570</v>
      </c>
      <c r="C2587" t="s">
        <v>4082</v>
      </c>
      <c r="D2587" t="s">
        <v>5026</v>
      </c>
      <c r="E2587" t="s">
        <v>87</v>
      </c>
      <c r="F2587" s="104">
        <v>0.83</v>
      </c>
      <c r="G2587" s="104">
        <v>0.83</v>
      </c>
      <c r="H2587"/>
    </row>
    <row r="2588" spans="1:8">
      <c r="A2588" t="s">
        <v>5077</v>
      </c>
      <c r="B2588" t="s">
        <v>4570</v>
      </c>
      <c r="C2588" t="s">
        <v>4930</v>
      </c>
      <c r="D2588" t="s">
        <v>5027</v>
      </c>
      <c r="E2588" t="s">
        <v>87</v>
      </c>
      <c r="F2588"/>
      <c r="G2588"/>
      <c r="H2588"/>
    </row>
    <row r="2589" spans="1:8">
      <c r="A2589" t="s">
        <v>5077</v>
      </c>
      <c r="B2589" t="s">
        <v>4570</v>
      </c>
      <c r="C2589" t="s">
        <v>4754</v>
      </c>
      <c r="D2589" t="s">
        <v>5028</v>
      </c>
      <c r="E2589" t="s">
        <v>87</v>
      </c>
      <c r="F2589"/>
      <c r="G2589"/>
      <c r="H2589"/>
    </row>
    <row r="2590" spans="1:8">
      <c r="A2590" t="s">
        <v>5077</v>
      </c>
      <c r="B2590" t="s">
        <v>4570</v>
      </c>
      <c r="C2590" t="s">
        <v>4883</v>
      </c>
      <c r="D2590" t="s">
        <v>5029</v>
      </c>
      <c r="E2590" t="s">
        <v>87</v>
      </c>
      <c r="F2590"/>
      <c r="G2590"/>
      <c r="H2590"/>
    </row>
    <row r="2591" spans="1:8">
      <c r="A2591" t="s">
        <v>5077</v>
      </c>
      <c r="B2591" t="s">
        <v>4570</v>
      </c>
      <c r="C2591" t="s">
        <v>4920</v>
      </c>
      <c r="D2591" t="s">
        <v>5030</v>
      </c>
      <c r="E2591" t="s">
        <v>87</v>
      </c>
      <c r="F2591"/>
      <c r="G2591"/>
      <c r="H2591"/>
    </row>
    <row r="2592" spans="1:8">
      <c r="A2592" t="s">
        <v>5077</v>
      </c>
      <c r="B2592" t="s">
        <v>4570</v>
      </c>
      <c r="C2592" t="s">
        <v>4937</v>
      </c>
      <c r="D2592" t="s">
        <v>5031</v>
      </c>
      <c r="E2592" t="s">
        <v>87</v>
      </c>
      <c r="F2592"/>
      <c r="G2592"/>
      <c r="H2592"/>
    </row>
    <row r="2593" spans="1:8">
      <c r="A2593" t="s">
        <v>5077</v>
      </c>
      <c r="B2593" t="s">
        <v>4717</v>
      </c>
      <c r="C2593" t="s">
        <v>5059</v>
      </c>
      <c r="D2593" t="s">
        <v>5032</v>
      </c>
      <c r="E2593" t="s">
        <v>87</v>
      </c>
      <c r="F2593" s="104">
        <v>0.77</v>
      </c>
      <c r="G2593" s="104">
        <v>0.77</v>
      </c>
      <c r="H2593" s="104">
        <v>0.77</v>
      </c>
    </row>
    <row r="2594" spans="1:8">
      <c r="A2594" t="s">
        <v>5077</v>
      </c>
      <c r="B2594" t="s">
        <v>4556</v>
      </c>
      <c r="C2594" t="s">
        <v>5059</v>
      </c>
      <c r="D2594" t="s">
        <v>5033</v>
      </c>
      <c r="E2594" t="s">
        <v>87</v>
      </c>
      <c r="F2594" s="104">
        <v>0.77</v>
      </c>
      <c r="G2594" s="104">
        <v>0.77</v>
      </c>
      <c r="H2594" s="104">
        <v>0.91</v>
      </c>
    </row>
    <row r="2595" spans="1:8">
      <c r="A2595" t="s">
        <v>5077</v>
      </c>
      <c r="B2595" t="s">
        <v>4089</v>
      </c>
      <c r="C2595" t="s">
        <v>4082</v>
      </c>
      <c r="D2595" t="s">
        <v>5034</v>
      </c>
      <c r="E2595" t="s">
        <v>87</v>
      </c>
      <c r="F2595" s="104">
        <v>0.91</v>
      </c>
      <c r="G2595" s="104">
        <v>0.91</v>
      </c>
      <c r="H2595"/>
    </row>
    <row r="2596" spans="1:8">
      <c r="A2596" t="s">
        <v>5077</v>
      </c>
      <c r="B2596" t="s">
        <v>4089</v>
      </c>
      <c r="C2596" t="s">
        <v>4549</v>
      </c>
      <c r="D2596" t="s">
        <v>5035</v>
      </c>
      <c r="E2596" t="s">
        <v>87</v>
      </c>
      <c r="F2596" s="104">
        <v>0.91</v>
      </c>
      <c r="G2596" s="104">
        <v>0.91</v>
      </c>
      <c r="H2596"/>
    </row>
    <row r="2597" spans="1:8">
      <c r="A2597" t="s">
        <v>5077</v>
      </c>
      <c r="B2597" t="s">
        <v>4089</v>
      </c>
      <c r="C2597" t="s">
        <v>4898</v>
      </c>
      <c r="D2597" t="s">
        <v>5036</v>
      </c>
      <c r="E2597" t="s">
        <v>87</v>
      </c>
      <c r="F2597"/>
      <c r="G2597"/>
      <c r="H2597"/>
    </row>
    <row r="2598" spans="1:8">
      <c r="A2598" t="s">
        <v>5077</v>
      </c>
      <c r="B2598" t="s">
        <v>4089</v>
      </c>
      <c r="C2598" t="s">
        <v>4095</v>
      </c>
      <c r="D2598" t="s">
        <v>5037</v>
      </c>
      <c r="E2598" t="s">
        <v>87</v>
      </c>
      <c r="F2598"/>
      <c r="G2598"/>
      <c r="H2598"/>
    </row>
    <row r="2599" spans="1:8">
      <c r="A2599" t="s">
        <v>5077</v>
      </c>
      <c r="B2599" t="s">
        <v>4562</v>
      </c>
      <c r="C2599" t="s">
        <v>4561</v>
      </c>
      <c r="D2599" t="s">
        <v>5038</v>
      </c>
      <c r="E2599" t="s">
        <v>87</v>
      </c>
      <c r="F2599" s="104">
        <v>0.4</v>
      </c>
      <c r="G2599" s="104">
        <v>0.4</v>
      </c>
      <c r="H2599" s="104">
        <v>0.77</v>
      </c>
    </row>
    <row r="2600" spans="1:8">
      <c r="A2600" t="s">
        <v>5077</v>
      </c>
      <c r="B2600" t="s">
        <v>4562</v>
      </c>
      <c r="C2600" t="s">
        <v>4817</v>
      </c>
      <c r="D2600" t="s">
        <v>5039</v>
      </c>
      <c r="E2600" t="s">
        <v>87</v>
      </c>
      <c r="F2600" s="104">
        <v>0.77</v>
      </c>
      <c r="G2600" s="104">
        <v>0.77</v>
      </c>
      <c r="H2600"/>
    </row>
    <row r="2601" spans="1:8">
      <c r="A2601" t="s">
        <v>5077</v>
      </c>
      <c r="B2601" t="s">
        <v>4562</v>
      </c>
      <c r="C2601" t="s">
        <v>4791</v>
      </c>
      <c r="D2601" t="s">
        <v>5040</v>
      </c>
      <c r="E2601" t="s">
        <v>87</v>
      </c>
      <c r="F2601"/>
      <c r="G2601"/>
      <c r="H2601"/>
    </row>
    <row r="2602" spans="1:8">
      <c r="A2602" t="s">
        <v>5075</v>
      </c>
      <c r="C2602" t="s">
        <v>4418</v>
      </c>
      <c r="D2602" t="s">
        <v>4989</v>
      </c>
      <c r="E2602" t="s">
        <v>106</v>
      </c>
      <c r="F2602"/>
      <c r="G2602"/>
      <c r="H2602"/>
    </row>
    <row r="2603" spans="1:8">
      <c r="A2603" t="s">
        <v>5075</v>
      </c>
      <c r="C2603" t="s">
        <v>4106</v>
      </c>
      <c r="D2603" t="s">
        <v>4990</v>
      </c>
      <c r="E2603" t="s">
        <v>106</v>
      </c>
      <c r="F2603" s="104">
        <v>1</v>
      </c>
      <c r="G2603" s="104">
        <v>1</v>
      </c>
      <c r="H2603" s="104">
        <v>1</v>
      </c>
    </row>
    <row r="2604" spans="1:8">
      <c r="A2604" t="s">
        <v>5075</v>
      </c>
      <c r="C2604" t="s">
        <v>4082</v>
      </c>
      <c r="D2604" t="s">
        <v>4991</v>
      </c>
      <c r="E2604" t="s">
        <v>106</v>
      </c>
      <c r="F2604" s="104">
        <v>1</v>
      </c>
      <c r="G2604" s="104">
        <v>1</v>
      </c>
      <c r="H2604" s="104">
        <v>1</v>
      </c>
    </row>
    <row r="2605" spans="1:8">
      <c r="A2605" t="s">
        <v>5075</v>
      </c>
      <c r="B2605" t="s">
        <v>4078</v>
      </c>
      <c r="C2605" t="s">
        <v>5057</v>
      </c>
      <c r="D2605" t="s">
        <v>4997</v>
      </c>
      <c r="E2605" t="s">
        <v>106</v>
      </c>
      <c r="F2605" s="104">
        <v>1</v>
      </c>
      <c r="G2605" s="104">
        <v>1</v>
      </c>
      <c r="H2605" s="104">
        <v>1</v>
      </c>
    </row>
    <row r="2606" spans="1:8">
      <c r="A2606" t="s">
        <v>5075</v>
      </c>
      <c r="B2606" t="s">
        <v>4078</v>
      </c>
      <c r="C2606" t="s">
        <v>4497</v>
      </c>
      <c r="D2606" t="s">
        <v>4998</v>
      </c>
      <c r="E2606" t="s">
        <v>106</v>
      </c>
      <c r="F2606" s="104">
        <v>1</v>
      </c>
      <c r="G2606" s="104">
        <v>1</v>
      </c>
      <c r="H2606" s="104">
        <v>1</v>
      </c>
    </row>
    <row r="2607" spans="1:8">
      <c r="A2607" t="s">
        <v>5075</v>
      </c>
      <c r="C2607" t="s">
        <v>4267</v>
      </c>
      <c r="D2607" t="s">
        <v>4992</v>
      </c>
      <c r="E2607" t="s">
        <v>106</v>
      </c>
      <c r="F2607" s="104">
        <v>1</v>
      </c>
      <c r="G2607" s="104">
        <v>1</v>
      </c>
      <c r="H2607"/>
    </row>
    <row r="2608" spans="1:8">
      <c r="A2608" t="s">
        <v>5075</v>
      </c>
      <c r="C2608" t="s">
        <v>5058</v>
      </c>
      <c r="D2608" t="s">
        <v>5076</v>
      </c>
      <c r="E2608" t="s">
        <v>106</v>
      </c>
      <c r="F2608"/>
      <c r="G2608"/>
      <c r="H2608"/>
    </row>
    <row r="2609" spans="1:8">
      <c r="A2609" t="s">
        <v>5075</v>
      </c>
      <c r="C2609" t="s">
        <v>4113</v>
      </c>
      <c r="D2609" t="s">
        <v>4994</v>
      </c>
      <c r="E2609" t="s">
        <v>106</v>
      </c>
      <c r="F2609" s="104">
        <v>1</v>
      </c>
      <c r="G2609" s="104">
        <v>1</v>
      </c>
      <c r="H2609" s="104">
        <v>1</v>
      </c>
    </row>
    <row r="2610" spans="1:8">
      <c r="A2610" t="s">
        <v>5075</v>
      </c>
      <c r="C2610" t="s">
        <v>4333</v>
      </c>
      <c r="D2610" t="s">
        <v>4995</v>
      </c>
      <c r="E2610" t="s">
        <v>106</v>
      </c>
      <c r="F2610" s="104">
        <v>1</v>
      </c>
      <c r="G2610" s="104">
        <v>1</v>
      </c>
      <c r="H2610" s="104">
        <v>1</v>
      </c>
    </row>
    <row r="2611" spans="1:8">
      <c r="A2611" t="s">
        <v>5075</v>
      </c>
      <c r="C2611" t="s">
        <v>4095</v>
      </c>
      <c r="D2611" t="s">
        <v>4996</v>
      </c>
      <c r="E2611" t="s">
        <v>106</v>
      </c>
      <c r="F2611" s="104">
        <v>1</v>
      </c>
      <c r="G2611" s="104">
        <v>1</v>
      </c>
      <c r="H2611"/>
    </row>
    <row r="2612" spans="1:8">
      <c r="A2612" t="s">
        <v>5075</v>
      </c>
      <c r="B2612" t="s">
        <v>4304</v>
      </c>
      <c r="C2612" t="s">
        <v>4106</v>
      </c>
      <c r="D2612" t="s">
        <v>4999</v>
      </c>
      <c r="E2612" t="s">
        <v>106</v>
      </c>
      <c r="F2612" s="104">
        <v>1</v>
      </c>
      <c r="G2612" s="104">
        <v>1</v>
      </c>
      <c r="H2612" s="104">
        <v>1</v>
      </c>
    </row>
    <row r="2613" spans="1:8">
      <c r="A2613" t="s">
        <v>5075</v>
      </c>
      <c r="B2613" t="s">
        <v>4304</v>
      </c>
      <c r="C2613" t="s">
        <v>4082</v>
      </c>
      <c r="D2613" t="s">
        <v>5000</v>
      </c>
      <c r="E2613" t="s">
        <v>106</v>
      </c>
      <c r="F2613" s="104">
        <v>1</v>
      </c>
      <c r="G2613" s="104">
        <v>1</v>
      </c>
      <c r="H2613" s="104">
        <v>1</v>
      </c>
    </row>
    <row r="2614" spans="1:8">
      <c r="A2614" t="s">
        <v>5075</v>
      </c>
      <c r="B2614" t="s">
        <v>4304</v>
      </c>
      <c r="C2614" t="s">
        <v>4428</v>
      </c>
      <c r="D2614" t="s">
        <v>5001</v>
      </c>
      <c r="E2614" t="s">
        <v>106</v>
      </c>
      <c r="F2614" s="104">
        <v>1</v>
      </c>
      <c r="G2614" s="104">
        <v>1</v>
      </c>
      <c r="H2614"/>
    </row>
    <row r="2615" spans="1:8">
      <c r="A2615" t="s">
        <v>5075</v>
      </c>
      <c r="B2615" t="s">
        <v>4304</v>
      </c>
      <c r="C2615" t="s">
        <v>4387</v>
      </c>
      <c r="D2615" t="s">
        <v>5002</v>
      </c>
      <c r="E2615" t="s">
        <v>106</v>
      </c>
      <c r="F2615" s="104">
        <v>1</v>
      </c>
      <c r="G2615" s="104">
        <v>1</v>
      </c>
      <c r="H2615"/>
    </row>
    <row r="2616" spans="1:8">
      <c r="A2616" t="s">
        <v>5075</v>
      </c>
      <c r="B2616" t="s">
        <v>4304</v>
      </c>
      <c r="C2616" t="s">
        <v>4338</v>
      </c>
      <c r="D2616" t="s">
        <v>5003</v>
      </c>
      <c r="E2616" t="s">
        <v>106</v>
      </c>
      <c r="F2616" s="104">
        <v>1</v>
      </c>
      <c r="G2616" s="104">
        <v>1</v>
      </c>
      <c r="H2616" s="104">
        <v>1</v>
      </c>
    </row>
    <row r="2617" spans="1:8">
      <c r="A2617" t="s">
        <v>5075</v>
      </c>
      <c r="B2617" t="s">
        <v>4304</v>
      </c>
      <c r="C2617" t="s">
        <v>4113</v>
      </c>
      <c r="D2617" t="s">
        <v>5004</v>
      </c>
      <c r="E2617" t="s">
        <v>106</v>
      </c>
      <c r="F2617" s="104">
        <v>1</v>
      </c>
      <c r="G2617" s="104">
        <v>1</v>
      </c>
      <c r="H2617" s="104">
        <v>1</v>
      </c>
    </row>
    <row r="2618" spans="1:8">
      <c r="A2618" t="s">
        <v>5075</v>
      </c>
      <c r="B2618" t="s">
        <v>4304</v>
      </c>
      <c r="C2618" t="s">
        <v>4312</v>
      </c>
      <c r="D2618" t="s">
        <v>5005</v>
      </c>
      <c r="E2618" t="s">
        <v>106</v>
      </c>
      <c r="F2618" s="104">
        <v>1</v>
      </c>
      <c r="G2618" s="104">
        <v>1</v>
      </c>
      <c r="H2618" s="104">
        <v>1</v>
      </c>
    </row>
    <row r="2619" spans="1:8">
      <c r="A2619" t="s">
        <v>5075</v>
      </c>
      <c r="B2619" t="s">
        <v>4304</v>
      </c>
      <c r="C2619" t="s">
        <v>4361</v>
      </c>
      <c r="D2619" t="s">
        <v>5006</v>
      </c>
      <c r="E2619" t="s">
        <v>106</v>
      </c>
      <c r="F2619" s="104">
        <v>1</v>
      </c>
      <c r="G2619" s="104">
        <v>1</v>
      </c>
      <c r="H2619"/>
    </row>
    <row r="2620" spans="1:8">
      <c r="A2620" t="s">
        <v>5075</v>
      </c>
      <c r="B2620" t="s">
        <v>4304</v>
      </c>
      <c r="C2620" t="s">
        <v>4459</v>
      </c>
      <c r="D2620" t="s">
        <v>5007</v>
      </c>
      <c r="E2620" t="s">
        <v>106</v>
      </c>
      <c r="F2620" s="104">
        <v>1</v>
      </c>
      <c r="G2620" s="104">
        <v>1</v>
      </c>
      <c r="H2620" s="104">
        <v>1</v>
      </c>
    </row>
    <row r="2621" spans="1:8">
      <c r="A2621" t="s">
        <v>5075</v>
      </c>
      <c r="B2621" t="s">
        <v>4304</v>
      </c>
      <c r="C2621" t="s">
        <v>4095</v>
      </c>
      <c r="D2621" t="s">
        <v>5008</v>
      </c>
      <c r="E2621" t="s">
        <v>106</v>
      </c>
      <c r="F2621" s="104">
        <v>1</v>
      </c>
      <c r="G2621" s="104">
        <v>1</v>
      </c>
      <c r="H2621" s="104">
        <v>1</v>
      </c>
    </row>
    <row r="2622" spans="1:8">
      <c r="A2622" t="s">
        <v>5075</v>
      </c>
      <c r="B2622" t="s">
        <v>4304</v>
      </c>
      <c r="C2622" t="s">
        <v>4317</v>
      </c>
      <c r="D2622" t="s">
        <v>5009</v>
      </c>
      <c r="E2622" t="s">
        <v>106</v>
      </c>
      <c r="F2622" s="104">
        <v>1</v>
      </c>
      <c r="G2622" s="104">
        <v>1</v>
      </c>
      <c r="H2622"/>
    </row>
    <row r="2623" spans="1:8">
      <c r="A2623" t="s">
        <v>5077</v>
      </c>
      <c r="B2623" t="s">
        <v>4523</v>
      </c>
      <c r="C2623" t="s">
        <v>5059</v>
      </c>
      <c r="D2623" t="s">
        <v>5011</v>
      </c>
      <c r="E2623" t="s">
        <v>106</v>
      </c>
      <c r="F2623" s="104">
        <v>0.91</v>
      </c>
      <c r="G2623" s="104">
        <v>0.91</v>
      </c>
      <c r="H2623" s="104">
        <v>0.77</v>
      </c>
    </row>
    <row r="2624" spans="1:8">
      <c r="A2624" t="s">
        <v>5077</v>
      </c>
      <c r="B2624" t="s">
        <v>4523</v>
      </c>
      <c r="C2624" t="s">
        <v>4418</v>
      </c>
      <c r="D2624" t="s">
        <v>5010</v>
      </c>
      <c r="E2624" t="s">
        <v>106</v>
      </c>
      <c r="F2624" s="104">
        <v>0.77</v>
      </c>
      <c r="G2624" s="104">
        <v>0.77</v>
      </c>
      <c r="H2624" s="104">
        <v>0.77</v>
      </c>
    </row>
    <row r="2625" spans="1:8">
      <c r="A2625" t="s">
        <v>5077</v>
      </c>
      <c r="B2625" t="s">
        <v>4523</v>
      </c>
      <c r="C2625" t="s">
        <v>4771</v>
      </c>
      <c r="D2625" t="s">
        <v>5012</v>
      </c>
      <c r="E2625" t="s">
        <v>106</v>
      </c>
      <c r="F2625"/>
      <c r="G2625"/>
      <c r="H2625"/>
    </row>
    <row r="2626" spans="1:8">
      <c r="A2626" t="s">
        <v>5077</v>
      </c>
      <c r="B2626" t="s">
        <v>4523</v>
      </c>
      <c r="C2626" t="s">
        <v>4696</v>
      </c>
      <c r="D2626" t="s">
        <v>5015</v>
      </c>
      <c r="E2626" t="s">
        <v>106</v>
      </c>
      <c r="F2626" s="104">
        <v>0.77</v>
      </c>
      <c r="G2626" s="104">
        <v>0.77</v>
      </c>
      <c r="H2626" s="104">
        <v>0.85</v>
      </c>
    </row>
    <row r="2627" spans="1:8">
      <c r="A2627" t="s">
        <v>5077</v>
      </c>
      <c r="B2627" t="s">
        <v>4523</v>
      </c>
      <c r="C2627" t="s">
        <v>4766</v>
      </c>
      <c r="D2627" t="s">
        <v>5016</v>
      </c>
      <c r="E2627" t="s">
        <v>106</v>
      </c>
      <c r="F2627" s="104">
        <v>0.85</v>
      </c>
      <c r="G2627" s="104">
        <v>0.85</v>
      </c>
      <c r="H2627" s="104">
        <v>0.77</v>
      </c>
    </row>
    <row r="2628" spans="1:8">
      <c r="A2628" t="s">
        <v>5077</v>
      </c>
      <c r="B2628" t="s">
        <v>4523</v>
      </c>
      <c r="C2628" t="s">
        <v>4712</v>
      </c>
      <c r="D2628" t="s">
        <v>5017</v>
      </c>
      <c r="E2628" t="s">
        <v>106</v>
      </c>
      <c r="F2628" s="104">
        <v>0.77</v>
      </c>
      <c r="G2628" s="104">
        <v>0.77</v>
      </c>
      <c r="H2628" s="104">
        <v>0.77</v>
      </c>
    </row>
    <row r="2629" spans="1:8">
      <c r="A2629" t="s">
        <v>5077</v>
      </c>
      <c r="B2629" t="s">
        <v>4523</v>
      </c>
      <c r="C2629" t="s">
        <v>5061</v>
      </c>
      <c r="D2629" t="s">
        <v>5018</v>
      </c>
      <c r="E2629" t="s">
        <v>106</v>
      </c>
      <c r="F2629" s="104">
        <v>0.77</v>
      </c>
      <c r="G2629" s="104">
        <v>0.77</v>
      </c>
      <c r="H2629" s="104">
        <v>0.91</v>
      </c>
    </row>
    <row r="2630" spans="1:8">
      <c r="A2630" t="s">
        <v>5077</v>
      </c>
      <c r="B2630" t="s">
        <v>4529</v>
      </c>
      <c r="C2630" t="s">
        <v>4082</v>
      </c>
      <c r="D2630" t="s">
        <v>5013</v>
      </c>
      <c r="E2630" t="s">
        <v>106</v>
      </c>
      <c r="F2630"/>
      <c r="G2630"/>
      <c r="H2630"/>
    </row>
    <row r="2631" spans="1:8">
      <c r="A2631" t="s">
        <v>5077</v>
      </c>
      <c r="B2631" t="s">
        <v>4580</v>
      </c>
      <c r="C2631" t="s">
        <v>4622</v>
      </c>
      <c r="D2631" t="s">
        <v>5019</v>
      </c>
      <c r="E2631" t="s">
        <v>106</v>
      </c>
      <c r="F2631" s="104">
        <v>0.91</v>
      </c>
      <c r="G2631" s="104">
        <v>0.91</v>
      </c>
      <c r="H2631" s="104">
        <v>0.91</v>
      </c>
    </row>
    <row r="2632" spans="1:8">
      <c r="A2632" t="s">
        <v>5077</v>
      </c>
      <c r="B2632" t="s">
        <v>4580</v>
      </c>
      <c r="C2632" t="s">
        <v>4589</v>
      </c>
      <c r="D2632" t="s">
        <v>5020</v>
      </c>
      <c r="E2632" t="s">
        <v>106</v>
      </c>
      <c r="F2632" s="104">
        <v>0.91</v>
      </c>
      <c r="G2632" s="104">
        <v>0.91</v>
      </c>
      <c r="H2632" s="104">
        <v>0.91</v>
      </c>
    </row>
    <row r="2633" spans="1:8">
      <c r="A2633" t="s">
        <v>5077</v>
      </c>
      <c r="B2633" t="s">
        <v>4580</v>
      </c>
      <c r="C2633" t="s">
        <v>4082</v>
      </c>
      <c r="D2633" t="s">
        <v>5021</v>
      </c>
      <c r="E2633" t="s">
        <v>106</v>
      </c>
      <c r="F2633" s="104">
        <v>0.91</v>
      </c>
      <c r="G2633" s="104">
        <v>0.91</v>
      </c>
      <c r="H2633" s="104">
        <v>0.91</v>
      </c>
    </row>
    <row r="2634" spans="1:8">
      <c r="A2634" t="s">
        <v>5077</v>
      </c>
      <c r="B2634" t="s">
        <v>4580</v>
      </c>
      <c r="C2634" t="s">
        <v>4595</v>
      </c>
      <c r="D2634" t="s">
        <v>5022</v>
      </c>
      <c r="E2634" t="s">
        <v>106</v>
      </c>
      <c r="F2634" s="104">
        <v>0.91</v>
      </c>
      <c r="G2634" s="104">
        <v>0.91</v>
      </c>
      <c r="H2634" s="104">
        <v>0.91</v>
      </c>
    </row>
    <row r="2635" spans="1:8">
      <c r="A2635" t="s">
        <v>5077</v>
      </c>
      <c r="B2635" t="s">
        <v>4580</v>
      </c>
      <c r="C2635" t="s">
        <v>4615</v>
      </c>
      <c r="D2635" t="s">
        <v>5023</v>
      </c>
      <c r="E2635" t="s">
        <v>106</v>
      </c>
      <c r="F2635" s="104">
        <v>0.91</v>
      </c>
      <c r="G2635" s="104">
        <v>0.91</v>
      </c>
      <c r="H2635" s="104">
        <v>0.91</v>
      </c>
    </row>
    <row r="2636" spans="1:8">
      <c r="A2636" t="s">
        <v>5077</v>
      </c>
      <c r="B2636" t="s">
        <v>4580</v>
      </c>
      <c r="C2636" t="s">
        <v>4606</v>
      </c>
      <c r="D2636" t="s">
        <v>5024</v>
      </c>
      <c r="E2636" t="s">
        <v>106</v>
      </c>
      <c r="F2636" s="104">
        <v>0.91</v>
      </c>
      <c r="G2636" s="104">
        <v>0.91</v>
      </c>
      <c r="H2636" s="104">
        <v>0.91</v>
      </c>
    </row>
    <row r="2637" spans="1:8">
      <c r="A2637" t="s">
        <v>5077</v>
      </c>
      <c r="B2637" t="s">
        <v>4663</v>
      </c>
      <c r="C2637" t="s">
        <v>4082</v>
      </c>
      <c r="D2637" t="s">
        <v>5014</v>
      </c>
      <c r="E2637" t="s">
        <v>106</v>
      </c>
      <c r="F2637"/>
      <c r="G2637"/>
      <c r="H2637"/>
    </row>
    <row r="2638" spans="1:8">
      <c r="A2638" t="s">
        <v>5077</v>
      </c>
      <c r="B2638" t="s">
        <v>4570</v>
      </c>
      <c r="C2638" t="s">
        <v>5059</v>
      </c>
      <c r="D2638" t="s">
        <v>5025</v>
      </c>
      <c r="E2638" t="s">
        <v>106</v>
      </c>
      <c r="F2638" s="104">
        <v>0.91</v>
      </c>
      <c r="G2638" s="104">
        <v>0.91</v>
      </c>
      <c r="H2638" s="104">
        <v>0.83</v>
      </c>
    </row>
    <row r="2639" spans="1:8">
      <c r="A2639" t="s">
        <v>5077</v>
      </c>
      <c r="B2639" t="s">
        <v>4570</v>
      </c>
      <c r="C2639" t="s">
        <v>4082</v>
      </c>
      <c r="D2639" t="s">
        <v>5026</v>
      </c>
      <c r="E2639" t="s">
        <v>106</v>
      </c>
      <c r="F2639" s="104">
        <v>0.83</v>
      </c>
      <c r="G2639" s="104">
        <v>0.83</v>
      </c>
      <c r="H2639"/>
    </row>
    <row r="2640" spans="1:8">
      <c r="A2640" t="s">
        <v>5077</v>
      </c>
      <c r="B2640" t="s">
        <v>4570</v>
      </c>
      <c r="C2640" t="s">
        <v>4930</v>
      </c>
      <c r="D2640" t="s">
        <v>5027</v>
      </c>
      <c r="E2640" t="s">
        <v>106</v>
      </c>
      <c r="F2640"/>
      <c r="G2640"/>
      <c r="H2640"/>
    </row>
    <row r="2641" spans="1:8">
      <c r="A2641" t="s">
        <v>5077</v>
      </c>
      <c r="B2641" t="s">
        <v>4570</v>
      </c>
      <c r="C2641" t="s">
        <v>4754</v>
      </c>
      <c r="D2641" t="s">
        <v>5028</v>
      </c>
      <c r="E2641" t="s">
        <v>106</v>
      </c>
      <c r="F2641"/>
      <c r="G2641"/>
      <c r="H2641"/>
    </row>
    <row r="2642" spans="1:8">
      <c r="A2642" t="s">
        <v>5077</v>
      </c>
      <c r="B2642" t="s">
        <v>4570</v>
      </c>
      <c r="C2642" t="s">
        <v>4883</v>
      </c>
      <c r="D2642" t="s">
        <v>5029</v>
      </c>
      <c r="E2642" t="s">
        <v>106</v>
      </c>
      <c r="F2642"/>
      <c r="G2642"/>
      <c r="H2642"/>
    </row>
    <row r="2643" spans="1:8">
      <c r="A2643" t="s">
        <v>5077</v>
      </c>
      <c r="B2643" t="s">
        <v>4570</v>
      </c>
      <c r="C2643" t="s">
        <v>4920</v>
      </c>
      <c r="D2643" t="s">
        <v>5030</v>
      </c>
      <c r="E2643" t="s">
        <v>106</v>
      </c>
      <c r="F2643"/>
      <c r="G2643"/>
      <c r="H2643"/>
    </row>
    <row r="2644" spans="1:8">
      <c r="A2644" t="s">
        <v>5077</v>
      </c>
      <c r="B2644" t="s">
        <v>4570</v>
      </c>
      <c r="C2644" t="s">
        <v>4937</v>
      </c>
      <c r="D2644" t="s">
        <v>5031</v>
      </c>
      <c r="E2644" t="s">
        <v>106</v>
      </c>
      <c r="F2644"/>
      <c r="G2644"/>
      <c r="H2644"/>
    </row>
    <row r="2645" spans="1:8">
      <c r="A2645" t="s">
        <v>5077</v>
      </c>
      <c r="B2645" t="s">
        <v>4717</v>
      </c>
      <c r="C2645" t="s">
        <v>5059</v>
      </c>
      <c r="D2645" t="s">
        <v>5032</v>
      </c>
      <c r="E2645" t="s">
        <v>106</v>
      </c>
      <c r="F2645" s="104">
        <v>0.77</v>
      </c>
      <c r="G2645" s="104">
        <v>0.77</v>
      </c>
      <c r="H2645" s="104">
        <v>0.77</v>
      </c>
    </row>
    <row r="2646" spans="1:8">
      <c r="A2646" t="s">
        <v>5077</v>
      </c>
      <c r="B2646" t="s">
        <v>4556</v>
      </c>
      <c r="C2646" t="s">
        <v>5059</v>
      </c>
      <c r="D2646" t="s">
        <v>5033</v>
      </c>
      <c r="E2646" t="s">
        <v>106</v>
      </c>
      <c r="F2646" s="104">
        <v>0.77</v>
      </c>
      <c r="G2646" s="104">
        <v>0.77</v>
      </c>
      <c r="H2646" s="104">
        <v>0.91</v>
      </c>
    </row>
    <row r="2647" spans="1:8">
      <c r="A2647" t="s">
        <v>5077</v>
      </c>
      <c r="B2647" t="s">
        <v>4089</v>
      </c>
      <c r="C2647" t="s">
        <v>4082</v>
      </c>
      <c r="D2647" t="s">
        <v>5034</v>
      </c>
      <c r="E2647" t="s">
        <v>106</v>
      </c>
      <c r="F2647" s="104">
        <v>0.91</v>
      </c>
      <c r="G2647" s="104">
        <v>0.91</v>
      </c>
      <c r="H2647"/>
    </row>
    <row r="2648" spans="1:8">
      <c r="A2648" t="s">
        <v>5077</v>
      </c>
      <c r="B2648" t="s">
        <v>4089</v>
      </c>
      <c r="C2648" t="s">
        <v>4549</v>
      </c>
      <c r="D2648" t="s">
        <v>5035</v>
      </c>
      <c r="E2648" t="s">
        <v>106</v>
      </c>
      <c r="F2648" s="104">
        <v>0.91</v>
      </c>
      <c r="G2648" s="104">
        <v>0.91</v>
      </c>
      <c r="H2648"/>
    </row>
    <row r="2649" spans="1:8">
      <c r="A2649" t="s">
        <v>5077</v>
      </c>
      <c r="B2649" t="s">
        <v>4089</v>
      </c>
      <c r="C2649" t="s">
        <v>4898</v>
      </c>
      <c r="D2649" t="s">
        <v>5036</v>
      </c>
      <c r="E2649" t="s">
        <v>106</v>
      </c>
      <c r="F2649"/>
      <c r="G2649"/>
      <c r="H2649"/>
    </row>
    <row r="2650" spans="1:8">
      <c r="A2650" t="s">
        <v>5077</v>
      </c>
      <c r="B2650" t="s">
        <v>4089</v>
      </c>
      <c r="C2650" t="s">
        <v>4095</v>
      </c>
      <c r="D2650" t="s">
        <v>5037</v>
      </c>
      <c r="E2650" t="s">
        <v>106</v>
      </c>
      <c r="F2650"/>
      <c r="G2650"/>
      <c r="H2650"/>
    </row>
    <row r="2651" spans="1:8">
      <c r="A2651" t="s">
        <v>5077</v>
      </c>
      <c r="B2651" t="s">
        <v>4562</v>
      </c>
      <c r="C2651" t="s">
        <v>4561</v>
      </c>
      <c r="D2651" t="s">
        <v>5038</v>
      </c>
      <c r="E2651" t="s">
        <v>106</v>
      </c>
      <c r="F2651" s="104">
        <v>0.4</v>
      </c>
      <c r="G2651" s="104">
        <v>0.4</v>
      </c>
      <c r="H2651" s="104">
        <v>0.77</v>
      </c>
    </row>
    <row r="2652" spans="1:8">
      <c r="A2652" t="s">
        <v>5077</v>
      </c>
      <c r="B2652" t="s">
        <v>4562</v>
      </c>
      <c r="C2652" t="s">
        <v>4817</v>
      </c>
      <c r="D2652" t="s">
        <v>5039</v>
      </c>
      <c r="E2652" t="s">
        <v>106</v>
      </c>
      <c r="F2652" s="104">
        <v>0.77</v>
      </c>
      <c r="G2652" s="104">
        <v>0.77</v>
      </c>
      <c r="H2652"/>
    </row>
    <row r="2653" spans="1:8">
      <c r="A2653" t="s">
        <v>5077</v>
      </c>
      <c r="B2653" t="s">
        <v>4562</v>
      </c>
      <c r="C2653" t="s">
        <v>4791</v>
      </c>
      <c r="D2653" t="s">
        <v>5040</v>
      </c>
      <c r="E2653" t="s">
        <v>106</v>
      </c>
      <c r="F2653"/>
      <c r="G2653"/>
      <c r="H2653"/>
    </row>
    <row r="2654" spans="1:8">
      <c r="A2654" t="s">
        <v>5075</v>
      </c>
      <c r="C2654" t="s">
        <v>4418</v>
      </c>
      <c r="D2654" t="s">
        <v>4989</v>
      </c>
      <c r="E2654" t="s">
        <v>114</v>
      </c>
      <c r="F2654"/>
      <c r="G2654"/>
      <c r="H2654"/>
    </row>
    <row r="2655" spans="1:8">
      <c r="A2655" t="s">
        <v>5075</v>
      </c>
      <c r="C2655" t="s">
        <v>4106</v>
      </c>
      <c r="D2655" t="s">
        <v>4990</v>
      </c>
      <c r="E2655" t="s">
        <v>114</v>
      </c>
      <c r="F2655" s="104">
        <v>1</v>
      </c>
      <c r="G2655" s="104">
        <v>1</v>
      </c>
      <c r="H2655" s="104">
        <v>1</v>
      </c>
    </row>
    <row r="2656" spans="1:8">
      <c r="A2656" t="s">
        <v>5075</v>
      </c>
      <c r="C2656" t="s">
        <v>4082</v>
      </c>
      <c r="D2656" t="s">
        <v>4991</v>
      </c>
      <c r="E2656" t="s">
        <v>114</v>
      </c>
      <c r="F2656" s="104">
        <v>1</v>
      </c>
      <c r="G2656" s="104">
        <v>1</v>
      </c>
      <c r="H2656" s="104">
        <v>1</v>
      </c>
    </row>
    <row r="2657" spans="1:8">
      <c r="A2657" t="s">
        <v>5075</v>
      </c>
      <c r="B2657" t="s">
        <v>4078</v>
      </c>
      <c r="C2657" t="s">
        <v>5057</v>
      </c>
      <c r="D2657" t="s">
        <v>4997</v>
      </c>
      <c r="E2657" t="s">
        <v>114</v>
      </c>
      <c r="F2657" s="104">
        <v>1</v>
      </c>
      <c r="G2657" s="104">
        <v>1</v>
      </c>
      <c r="H2657" s="104">
        <v>1</v>
      </c>
    </row>
    <row r="2658" spans="1:8">
      <c r="A2658" t="s">
        <v>5075</v>
      </c>
      <c r="B2658" t="s">
        <v>4078</v>
      </c>
      <c r="C2658" t="s">
        <v>4497</v>
      </c>
      <c r="D2658" t="s">
        <v>4998</v>
      </c>
      <c r="E2658" t="s">
        <v>114</v>
      </c>
      <c r="F2658" s="104">
        <v>1</v>
      </c>
      <c r="G2658" s="104">
        <v>1</v>
      </c>
      <c r="H2658" s="104">
        <v>1</v>
      </c>
    </row>
    <row r="2659" spans="1:8">
      <c r="A2659" t="s">
        <v>5075</v>
      </c>
      <c r="C2659" t="s">
        <v>4267</v>
      </c>
      <c r="D2659" t="s">
        <v>4992</v>
      </c>
      <c r="E2659" t="s">
        <v>114</v>
      </c>
      <c r="F2659" s="104">
        <v>1</v>
      </c>
      <c r="G2659" s="104">
        <v>1</v>
      </c>
      <c r="H2659"/>
    </row>
    <row r="2660" spans="1:8">
      <c r="A2660" t="s">
        <v>5075</v>
      </c>
      <c r="C2660" t="s">
        <v>5058</v>
      </c>
      <c r="D2660" t="s">
        <v>5076</v>
      </c>
      <c r="E2660" t="s">
        <v>114</v>
      </c>
      <c r="F2660"/>
      <c r="G2660"/>
      <c r="H2660"/>
    </row>
    <row r="2661" spans="1:8">
      <c r="A2661" t="s">
        <v>5075</v>
      </c>
      <c r="C2661" t="s">
        <v>4113</v>
      </c>
      <c r="D2661" t="s">
        <v>4994</v>
      </c>
      <c r="E2661" t="s">
        <v>114</v>
      </c>
      <c r="F2661" s="104">
        <v>1</v>
      </c>
      <c r="G2661" s="104">
        <v>1</v>
      </c>
      <c r="H2661" s="104">
        <v>1</v>
      </c>
    </row>
    <row r="2662" spans="1:8">
      <c r="A2662" t="s">
        <v>5075</v>
      </c>
      <c r="C2662" t="s">
        <v>4333</v>
      </c>
      <c r="D2662" t="s">
        <v>4995</v>
      </c>
      <c r="E2662" t="s">
        <v>114</v>
      </c>
      <c r="F2662" s="104">
        <v>1</v>
      </c>
      <c r="G2662" s="104">
        <v>1</v>
      </c>
      <c r="H2662" s="104">
        <v>1</v>
      </c>
    </row>
    <row r="2663" spans="1:8">
      <c r="A2663" t="s">
        <v>5075</v>
      </c>
      <c r="C2663" t="s">
        <v>4095</v>
      </c>
      <c r="D2663" t="s">
        <v>4996</v>
      </c>
      <c r="E2663" t="s">
        <v>114</v>
      </c>
      <c r="F2663" s="104">
        <v>1</v>
      </c>
      <c r="G2663" s="104">
        <v>1</v>
      </c>
      <c r="H2663"/>
    </row>
    <row r="2664" spans="1:8">
      <c r="A2664" t="s">
        <v>5075</v>
      </c>
      <c r="B2664" t="s">
        <v>4304</v>
      </c>
      <c r="C2664" t="s">
        <v>4106</v>
      </c>
      <c r="D2664" t="s">
        <v>4999</v>
      </c>
      <c r="E2664" t="s">
        <v>114</v>
      </c>
      <c r="F2664" s="104">
        <v>1</v>
      </c>
      <c r="G2664" s="104">
        <v>1</v>
      </c>
      <c r="H2664" s="104">
        <v>1</v>
      </c>
    </row>
    <row r="2665" spans="1:8">
      <c r="A2665" t="s">
        <v>5075</v>
      </c>
      <c r="B2665" t="s">
        <v>4304</v>
      </c>
      <c r="C2665" t="s">
        <v>4082</v>
      </c>
      <c r="D2665" t="s">
        <v>5000</v>
      </c>
      <c r="E2665" t="s">
        <v>114</v>
      </c>
      <c r="F2665" s="104">
        <v>1</v>
      </c>
      <c r="G2665" s="104">
        <v>1</v>
      </c>
      <c r="H2665" s="104">
        <v>1</v>
      </c>
    </row>
    <row r="2666" spans="1:8">
      <c r="A2666" t="s">
        <v>5075</v>
      </c>
      <c r="B2666" t="s">
        <v>4304</v>
      </c>
      <c r="C2666" t="s">
        <v>4428</v>
      </c>
      <c r="D2666" t="s">
        <v>5001</v>
      </c>
      <c r="E2666" t="s">
        <v>114</v>
      </c>
      <c r="F2666" s="104">
        <v>1</v>
      </c>
      <c r="G2666" s="104">
        <v>1</v>
      </c>
      <c r="H2666"/>
    </row>
    <row r="2667" spans="1:8">
      <c r="A2667" t="s">
        <v>5075</v>
      </c>
      <c r="B2667" t="s">
        <v>4304</v>
      </c>
      <c r="C2667" t="s">
        <v>4387</v>
      </c>
      <c r="D2667" t="s">
        <v>5002</v>
      </c>
      <c r="E2667" t="s">
        <v>114</v>
      </c>
      <c r="F2667" s="104">
        <v>1</v>
      </c>
      <c r="G2667" s="104">
        <v>1</v>
      </c>
      <c r="H2667"/>
    </row>
    <row r="2668" spans="1:8">
      <c r="A2668" t="s">
        <v>5075</v>
      </c>
      <c r="B2668" t="s">
        <v>4304</v>
      </c>
      <c r="C2668" t="s">
        <v>4338</v>
      </c>
      <c r="D2668" t="s">
        <v>5003</v>
      </c>
      <c r="E2668" t="s">
        <v>114</v>
      </c>
      <c r="F2668" s="104">
        <v>1</v>
      </c>
      <c r="G2668" s="104">
        <v>1</v>
      </c>
      <c r="H2668" s="104">
        <v>1</v>
      </c>
    </row>
    <row r="2669" spans="1:8">
      <c r="A2669" t="s">
        <v>5075</v>
      </c>
      <c r="B2669" t="s">
        <v>4304</v>
      </c>
      <c r="C2669" t="s">
        <v>4113</v>
      </c>
      <c r="D2669" t="s">
        <v>5004</v>
      </c>
      <c r="E2669" t="s">
        <v>114</v>
      </c>
      <c r="F2669" s="104">
        <v>1</v>
      </c>
      <c r="G2669" s="104">
        <v>1</v>
      </c>
      <c r="H2669" s="104">
        <v>1</v>
      </c>
    </row>
    <row r="2670" spans="1:8">
      <c r="A2670" t="s">
        <v>5075</v>
      </c>
      <c r="B2670" t="s">
        <v>4304</v>
      </c>
      <c r="C2670" t="s">
        <v>4312</v>
      </c>
      <c r="D2670" t="s">
        <v>5005</v>
      </c>
      <c r="E2670" t="s">
        <v>114</v>
      </c>
      <c r="F2670" s="104">
        <v>1</v>
      </c>
      <c r="G2670" s="104">
        <v>1</v>
      </c>
      <c r="H2670" s="104">
        <v>1</v>
      </c>
    </row>
    <row r="2671" spans="1:8">
      <c r="A2671" t="s">
        <v>5075</v>
      </c>
      <c r="B2671" t="s">
        <v>4304</v>
      </c>
      <c r="C2671" t="s">
        <v>4361</v>
      </c>
      <c r="D2671" t="s">
        <v>5006</v>
      </c>
      <c r="E2671" t="s">
        <v>114</v>
      </c>
      <c r="F2671" s="104">
        <v>1</v>
      </c>
      <c r="G2671" s="104">
        <v>1</v>
      </c>
      <c r="H2671"/>
    </row>
    <row r="2672" spans="1:8">
      <c r="A2672" t="s">
        <v>5075</v>
      </c>
      <c r="B2672" t="s">
        <v>4304</v>
      </c>
      <c r="C2672" t="s">
        <v>4459</v>
      </c>
      <c r="D2672" t="s">
        <v>5007</v>
      </c>
      <c r="E2672" t="s">
        <v>114</v>
      </c>
      <c r="F2672" s="104">
        <v>1</v>
      </c>
      <c r="G2672" s="104">
        <v>1</v>
      </c>
      <c r="H2672" s="104">
        <v>1</v>
      </c>
    </row>
    <row r="2673" spans="1:8">
      <c r="A2673" t="s">
        <v>5075</v>
      </c>
      <c r="B2673" t="s">
        <v>4304</v>
      </c>
      <c r="C2673" t="s">
        <v>4095</v>
      </c>
      <c r="D2673" t="s">
        <v>5008</v>
      </c>
      <c r="E2673" t="s">
        <v>114</v>
      </c>
      <c r="F2673" s="104">
        <v>1</v>
      </c>
      <c r="G2673" s="104">
        <v>1</v>
      </c>
      <c r="H2673" s="104">
        <v>1</v>
      </c>
    </row>
    <row r="2674" spans="1:8">
      <c r="A2674" t="s">
        <v>5075</v>
      </c>
      <c r="B2674" t="s">
        <v>4304</v>
      </c>
      <c r="C2674" t="s">
        <v>4317</v>
      </c>
      <c r="D2674" t="s">
        <v>5009</v>
      </c>
      <c r="E2674" t="s">
        <v>114</v>
      </c>
      <c r="F2674" s="104">
        <v>1</v>
      </c>
      <c r="G2674" s="104">
        <v>1</v>
      </c>
      <c r="H2674"/>
    </row>
    <row r="2675" spans="1:8">
      <c r="A2675" t="s">
        <v>5077</v>
      </c>
      <c r="B2675" t="s">
        <v>4523</v>
      </c>
      <c r="C2675" t="s">
        <v>5059</v>
      </c>
      <c r="D2675" t="s">
        <v>5011</v>
      </c>
      <c r="E2675" t="s">
        <v>114</v>
      </c>
      <c r="F2675" s="104">
        <v>0.91</v>
      </c>
      <c r="G2675" s="104">
        <v>0.91</v>
      </c>
      <c r="H2675" s="104">
        <v>0.77</v>
      </c>
    </row>
    <row r="2676" spans="1:8">
      <c r="A2676" t="s">
        <v>5077</v>
      </c>
      <c r="B2676" t="s">
        <v>4523</v>
      </c>
      <c r="C2676" t="s">
        <v>4418</v>
      </c>
      <c r="D2676" t="s">
        <v>5010</v>
      </c>
      <c r="E2676" t="s">
        <v>114</v>
      </c>
      <c r="F2676" s="104">
        <v>0.77</v>
      </c>
      <c r="G2676" s="104">
        <v>0.77</v>
      </c>
      <c r="H2676" s="104">
        <v>0.77</v>
      </c>
    </row>
    <row r="2677" spans="1:8">
      <c r="A2677" t="s">
        <v>5077</v>
      </c>
      <c r="B2677" t="s">
        <v>4523</v>
      </c>
      <c r="C2677" t="s">
        <v>4771</v>
      </c>
      <c r="D2677" t="s">
        <v>5012</v>
      </c>
      <c r="E2677" t="s">
        <v>114</v>
      </c>
      <c r="F2677"/>
      <c r="G2677"/>
      <c r="H2677"/>
    </row>
    <row r="2678" spans="1:8">
      <c r="A2678" t="s">
        <v>5077</v>
      </c>
      <c r="B2678" t="s">
        <v>4523</v>
      </c>
      <c r="C2678" t="s">
        <v>4696</v>
      </c>
      <c r="D2678" t="s">
        <v>5015</v>
      </c>
      <c r="E2678" t="s">
        <v>114</v>
      </c>
      <c r="F2678" s="104">
        <v>0.77</v>
      </c>
      <c r="G2678" s="104">
        <v>0.77</v>
      </c>
      <c r="H2678" s="104">
        <v>0.85</v>
      </c>
    </row>
    <row r="2679" spans="1:8">
      <c r="A2679" t="s">
        <v>5077</v>
      </c>
      <c r="B2679" t="s">
        <v>4523</v>
      </c>
      <c r="C2679" t="s">
        <v>4766</v>
      </c>
      <c r="D2679" t="s">
        <v>5016</v>
      </c>
      <c r="E2679" t="s">
        <v>114</v>
      </c>
      <c r="F2679" s="104">
        <v>0.85</v>
      </c>
      <c r="G2679" s="104">
        <v>0.85</v>
      </c>
      <c r="H2679" s="104">
        <v>0.77</v>
      </c>
    </row>
    <row r="2680" spans="1:8">
      <c r="A2680" t="s">
        <v>5077</v>
      </c>
      <c r="B2680" t="s">
        <v>4523</v>
      </c>
      <c r="C2680" t="s">
        <v>4712</v>
      </c>
      <c r="D2680" t="s">
        <v>5017</v>
      </c>
      <c r="E2680" t="s">
        <v>114</v>
      </c>
      <c r="F2680" s="104">
        <v>0.77</v>
      </c>
      <c r="G2680" s="104">
        <v>0.77</v>
      </c>
      <c r="H2680" s="104">
        <v>0.77</v>
      </c>
    </row>
    <row r="2681" spans="1:8">
      <c r="A2681" t="s">
        <v>5077</v>
      </c>
      <c r="B2681" t="s">
        <v>4523</v>
      </c>
      <c r="C2681" t="s">
        <v>5061</v>
      </c>
      <c r="D2681" t="s">
        <v>5018</v>
      </c>
      <c r="E2681" t="s">
        <v>114</v>
      </c>
      <c r="F2681" s="104">
        <v>0.77</v>
      </c>
      <c r="G2681" s="104">
        <v>0.77</v>
      </c>
      <c r="H2681" s="104">
        <v>0.91</v>
      </c>
    </row>
    <row r="2682" spans="1:8">
      <c r="A2682" t="s">
        <v>5077</v>
      </c>
      <c r="B2682" t="s">
        <v>4529</v>
      </c>
      <c r="C2682" t="s">
        <v>4082</v>
      </c>
      <c r="D2682" t="s">
        <v>5013</v>
      </c>
      <c r="E2682" t="s">
        <v>114</v>
      </c>
      <c r="F2682"/>
      <c r="G2682"/>
      <c r="H2682"/>
    </row>
    <row r="2683" spans="1:8">
      <c r="A2683" t="s">
        <v>5077</v>
      </c>
      <c r="B2683" t="s">
        <v>4580</v>
      </c>
      <c r="C2683" t="s">
        <v>4622</v>
      </c>
      <c r="D2683" t="s">
        <v>5019</v>
      </c>
      <c r="E2683" t="s">
        <v>114</v>
      </c>
      <c r="F2683" s="104">
        <v>0.91</v>
      </c>
      <c r="G2683" s="104">
        <v>0.91</v>
      </c>
      <c r="H2683" s="104">
        <v>0.91</v>
      </c>
    </row>
    <row r="2684" spans="1:8">
      <c r="A2684" t="s">
        <v>5077</v>
      </c>
      <c r="B2684" t="s">
        <v>4580</v>
      </c>
      <c r="C2684" t="s">
        <v>4589</v>
      </c>
      <c r="D2684" t="s">
        <v>5020</v>
      </c>
      <c r="E2684" t="s">
        <v>114</v>
      </c>
      <c r="F2684" s="104">
        <v>0.91</v>
      </c>
      <c r="G2684" s="104">
        <v>0.91</v>
      </c>
      <c r="H2684" s="104">
        <v>0.91</v>
      </c>
    </row>
    <row r="2685" spans="1:8">
      <c r="A2685" t="s">
        <v>5077</v>
      </c>
      <c r="B2685" t="s">
        <v>4580</v>
      </c>
      <c r="C2685" t="s">
        <v>4082</v>
      </c>
      <c r="D2685" t="s">
        <v>5021</v>
      </c>
      <c r="E2685" t="s">
        <v>114</v>
      </c>
      <c r="F2685" s="104">
        <v>0.91</v>
      </c>
      <c r="G2685" s="104">
        <v>0.91</v>
      </c>
      <c r="H2685" s="104">
        <v>0.91</v>
      </c>
    </row>
    <row r="2686" spans="1:8">
      <c r="A2686" t="s">
        <v>5077</v>
      </c>
      <c r="B2686" t="s">
        <v>4580</v>
      </c>
      <c r="C2686" t="s">
        <v>4595</v>
      </c>
      <c r="D2686" t="s">
        <v>5022</v>
      </c>
      <c r="E2686" t="s">
        <v>114</v>
      </c>
      <c r="F2686" s="104">
        <v>0.91</v>
      </c>
      <c r="G2686" s="104">
        <v>0.91</v>
      </c>
      <c r="H2686" s="104">
        <v>0.91</v>
      </c>
    </row>
    <row r="2687" spans="1:8">
      <c r="A2687" t="s">
        <v>5077</v>
      </c>
      <c r="B2687" t="s">
        <v>4580</v>
      </c>
      <c r="C2687" t="s">
        <v>4615</v>
      </c>
      <c r="D2687" t="s">
        <v>5023</v>
      </c>
      <c r="E2687" t="s">
        <v>114</v>
      </c>
      <c r="F2687" s="104">
        <v>0.91</v>
      </c>
      <c r="G2687" s="104">
        <v>0.91</v>
      </c>
      <c r="H2687" s="104">
        <v>0.91</v>
      </c>
    </row>
    <row r="2688" spans="1:8">
      <c r="A2688" t="s">
        <v>5077</v>
      </c>
      <c r="B2688" t="s">
        <v>4580</v>
      </c>
      <c r="C2688" t="s">
        <v>4606</v>
      </c>
      <c r="D2688" t="s">
        <v>5024</v>
      </c>
      <c r="E2688" t="s">
        <v>114</v>
      </c>
      <c r="F2688" s="104">
        <v>0.91</v>
      </c>
      <c r="G2688" s="104">
        <v>0.91</v>
      </c>
      <c r="H2688" s="104">
        <v>0.91</v>
      </c>
    </row>
    <row r="2689" spans="1:8">
      <c r="A2689" t="s">
        <v>5077</v>
      </c>
      <c r="B2689" t="s">
        <v>4663</v>
      </c>
      <c r="C2689" t="s">
        <v>4082</v>
      </c>
      <c r="D2689" t="s">
        <v>5014</v>
      </c>
      <c r="E2689" t="s">
        <v>114</v>
      </c>
      <c r="F2689"/>
      <c r="G2689"/>
      <c r="H2689"/>
    </row>
    <row r="2690" spans="1:8">
      <c r="A2690" t="s">
        <v>5077</v>
      </c>
      <c r="B2690" t="s">
        <v>4570</v>
      </c>
      <c r="C2690" t="s">
        <v>5059</v>
      </c>
      <c r="D2690" t="s">
        <v>5025</v>
      </c>
      <c r="E2690" t="s">
        <v>114</v>
      </c>
      <c r="F2690" s="104">
        <v>0.91</v>
      </c>
      <c r="G2690" s="104">
        <v>0.91</v>
      </c>
      <c r="H2690" s="104">
        <v>0.83</v>
      </c>
    </row>
    <row r="2691" spans="1:8">
      <c r="A2691" t="s">
        <v>5077</v>
      </c>
      <c r="B2691" t="s">
        <v>4570</v>
      </c>
      <c r="C2691" t="s">
        <v>4082</v>
      </c>
      <c r="D2691" t="s">
        <v>5026</v>
      </c>
      <c r="E2691" t="s">
        <v>114</v>
      </c>
      <c r="F2691" s="104">
        <v>0.83</v>
      </c>
      <c r="G2691" s="104">
        <v>0.83</v>
      </c>
      <c r="H2691"/>
    </row>
    <row r="2692" spans="1:8">
      <c r="A2692" t="s">
        <v>5077</v>
      </c>
      <c r="B2692" t="s">
        <v>4570</v>
      </c>
      <c r="C2692" t="s">
        <v>4930</v>
      </c>
      <c r="D2692" t="s">
        <v>5027</v>
      </c>
      <c r="E2692" t="s">
        <v>114</v>
      </c>
      <c r="F2692"/>
      <c r="G2692"/>
      <c r="H2692"/>
    </row>
    <row r="2693" spans="1:8">
      <c r="A2693" t="s">
        <v>5077</v>
      </c>
      <c r="B2693" t="s">
        <v>4570</v>
      </c>
      <c r="C2693" t="s">
        <v>4754</v>
      </c>
      <c r="D2693" t="s">
        <v>5028</v>
      </c>
      <c r="E2693" t="s">
        <v>114</v>
      </c>
      <c r="F2693"/>
      <c r="G2693"/>
      <c r="H2693"/>
    </row>
    <row r="2694" spans="1:8">
      <c r="A2694" t="s">
        <v>5077</v>
      </c>
      <c r="B2694" t="s">
        <v>4570</v>
      </c>
      <c r="C2694" t="s">
        <v>4883</v>
      </c>
      <c r="D2694" t="s">
        <v>5029</v>
      </c>
      <c r="E2694" t="s">
        <v>114</v>
      </c>
      <c r="F2694"/>
      <c r="G2694"/>
      <c r="H2694"/>
    </row>
    <row r="2695" spans="1:8">
      <c r="A2695" t="s">
        <v>5077</v>
      </c>
      <c r="B2695" t="s">
        <v>4570</v>
      </c>
      <c r="C2695" t="s">
        <v>4920</v>
      </c>
      <c r="D2695" t="s">
        <v>5030</v>
      </c>
      <c r="E2695" t="s">
        <v>114</v>
      </c>
      <c r="F2695"/>
      <c r="G2695"/>
      <c r="H2695"/>
    </row>
    <row r="2696" spans="1:8">
      <c r="A2696" t="s">
        <v>5077</v>
      </c>
      <c r="B2696" t="s">
        <v>4570</v>
      </c>
      <c r="C2696" t="s">
        <v>4937</v>
      </c>
      <c r="D2696" t="s">
        <v>5031</v>
      </c>
      <c r="E2696" t="s">
        <v>114</v>
      </c>
      <c r="F2696"/>
      <c r="G2696"/>
      <c r="H2696"/>
    </row>
    <row r="2697" spans="1:8">
      <c r="A2697" t="s">
        <v>5077</v>
      </c>
      <c r="B2697" t="s">
        <v>4717</v>
      </c>
      <c r="C2697" t="s">
        <v>5059</v>
      </c>
      <c r="D2697" t="s">
        <v>5032</v>
      </c>
      <c r="E2697" t="s">
        <v>114</v>
      </c>
      <c r="F2697" s="104">
        <v>0.77</v>
      </c>
      <c r="G2697" s="104">
        <v>0.77</v>
      </c>
      <c r="H2697" s="104">
        <v>0.77</v>
      </c>
    </row>
    <row r="2698" spans="1:8">
      <c r="A2698" t="s">
        <v>5077</v>
      </c>
      <c r="B2698" t="s">
        <v>4556</v>
      </c>
      <c r="C2698" t="s">
        <v>5059</v>
      </c>
      <c r="D2698" t="s">
        <v>5033</v>
      </c>
      <c r="E2698" t="s">
        <v>114</v>
      </c>
      <c r="F2698" s="104">
        <v>0.77</v>
      </c>
      <c r="G2698" s="104">
        <v>0.77</v>
      </c>
      <c r="H2698" s="104">
        <v>0.91</v>
      </c>
    </row>
    <row r="2699" spans="1:8">
      <c r="A2699" t="s">
        <v>5077</v>
      </c>
      <c r="B2699" t="s">
        <v>4089</v>
      </c>
      <c r="C2699" t="s">
        <v>4082</v>
      </c>
      <c r="D2699" t="s">
        <v>5034</v>
      </c>
      <c r="E2699" t="s">
        <v>114</v>
      </c>
      <c r="F2699" s="104">
        <v>0.91</v>
      </c>
      <c r="G2699" s="104">
        <v>0.91</v>
      </c>
      <c r="H2699"/>
    </row>
    <row r="2700" spans="1:8">
      <c r="A2700" t="s">
        <v>5077</v>
      </c>
      <c r="B2700" t="s">
        <v>4089</v>
      </c>
      <c r="C2700" t="s">
        <v>4549</v>
      </c>
      <c r="D2700" t="s">
        <v>5035</v>
      </c>
      <c r="E2700" t="s">
        <v>114</v>
      </c>
      <c r="F2700" s="104">
        <v>0.91</v>
      </c>
      <c r="G2700" s="104">
        <v>0.91</v>
      </c>
      <c r="H2700"/>
    </row>
    <row r="2701" spans="1:8">
      <c r="A2701" t="s">
        <v>5077</v>
      </c>
      <c r="B2701" t="s">
        <v>4089</v>
      </c>
      <c r="C2701" t="s">
        <v>4898</v>
      </c>
      <c r="D2701" t="s">
        <v>5036</v>
      </c>
      <c r="E2701" t="s">
        <v>114</v>
      </c>
      <c r="F2701"/>
      <c r="G2701"/>
      <c r="H2701"/>
    </row>
    <row r="2702" spans="1:8">
      <c r="A2702" t="s">
        <v>5077</v>
      </c>
      <c r="B2702" t="s">
        <v>4089</v>
      </c>
      <c r="C2702" t="s">
        <v>4095</v>
      </c>
      <c r="D2702" t="s">
        <v>5037</v>
      </c>
      <c r="E2702" t="s">
        <v>114</v>
      </c>
      <c r="F2702"/>
      <c r="G2702"/>
      <c r="H2702"/>
    </row>
    <row r="2703" spans="1:8">
      <c r="A2703" t="s">
        <v>5077</v>
      </c>
      <c r="B2703" t="s">
        <v>4562</v>
      </c>
      <c r="C2703" t="s">
        <v>4561</v>
      </c>
      <c r="D2703" t="s">
        <v>5038</v>
      </c>
      <c r="E2703" t="s">
        <v>114</v>
      </c>
      <c r="F2703" s="104">
        <v>0.4</v>
      </c>
      <c r="G2703" s="104">
        <v>0.4</v>
      </c>
      <c r="H2703" s="104">
        <v>0.77</v>
      </c>
    </row>
    <row r="2704" spans="1:8">
      <c r="A2704" t="s">
        <v>5077</v>
      </c>
      <c r="B2704" t="s">
        <v>4562</v>
      </c>
      <c r="C2704" t="s">
        <v>4817</v>
      </c>
      <c r="D2704" t="s">
        <v>5039</v>
      </c>
      <c r="E2704" t="s">
        <v>114</v>
      </c>
      <c r="F2704" s="104">
        <v>0.77</v>
      </c>
      <c r="G2704" s="104">
        <v>0.77</v>
      </c>
      <c r="H2704"/>
    </row>
    <row r="2705" spans="1:8">
      <c r="A2705" t="s">
        <v>5077</v>
      </c>
      <c r="B2705" t="s">
        <v>4562</v>
      </c>
      <c r="C2705" t="s">
        <v>4791</v>
      </c>
      <c r="D2705" t="s">
        <v>5040</v>
      </c>
      <c r="E2705" t="s">
        <v>114</v>
      </c>
      <c r="F2705"/>
      <c r="G2705"/>
      <c r="H2705"/>
    </row>
    <row r="2706" spans="1:8">
      <c r="A2706" t="s">
        <v>5075</v>
      </c>
      <c r="C2706" t="s">
        <v>4418</v>
      </c>
      <c r="D2706" t="s">
        <v>4989</v>
      </c>
      <c r="E2706" t="s">
        <v>88</v>
      </c>
      <c r="F2706"/>
      <c r="G2706"/>
      <c r="H2706"/>
    </row>
    <row r="2707" spans="1:8">
      <c r="A2707" t="s">
        <v>5075</v>
      </c>
      <c r="C2707" t="s">
        <v>4106</v>
      </c>
      <c r="D2707" t="s">
        <v>4990</v>
      </c>
      <c r="E2707" t="s">
        <v>88</v>
      </c>
      <c r="F2707" s="104">
        <v>1</v>
      </c>
      <c r="G2707" s="104">
        <v>1</v>
      </c>
      <c r="H2707" s="104">
        <v>1</v>
      </c>
    </row>
    <row r="2708" spans="1:8">
      <c r="A2708" t="s">
        <v>5075</v>
      </c>
      <c r="C2708" t="s">
        <v>4082</v>
      </c>
      <c r="D2708" t="s">
        <v>4991</v>
      </c>
      <c r="E2708" t="s">
        <v>88</v>
      </c>
      <c r="F2708" s="104">
        <v>1</v>
      </c>
      <c r="G2708" s="104">
        <v>1</v>
      </c>
      <c r="H2708" s="104">
        <v>1</v>
      </c>
    </row>
    <row r="2709" spans="1:8">
      <c r="A2709" t="s">
        <v>5075</v>
      </c>
      <c r="B2709" t="s">
        <v>4078</v>
      </c>
      <c r="C2709" t="s">
        <v>5057</v>
      </c>
      <c r="D2709" t="s">
        <v>4997</v>
      </c>
      <c r="E2709" t="s">
        <v>88</v>
      </c>
      <c r="F2709" s="104">
        <v>1</v>
      </c>
      <c r="G2709" s="104">
        <v>1</v>
      </c>
      <c r="H2709" s="104">
        <v>1</v>
      </c>
    </row>
    <row r="2710" spans="1:8">
      <c r="A2710" t="s">
        <v>5075</v>
      </c>
      <c r="B2710" t="s">
        <v>4078</v>
      </c>
      <c r="C2710" t="s">
        <v>4497</v>
      </c>
      <c r="D2710" t="s">
        <v>4998</v>
      </c>
      <c r="E2710" t="s">
        <v>88</v>
      </c>
      <c r="F2710" s="104">
        <v>1</v>
      </c>
      <c r="G2710" s="104">
        <v>1</v>
      </c>
      <c r="H2710" s="104">
        <v>1</v>
      </c>
    </row>
    <row r="2711" spans="1:8">
      <c r="A2711" t="s">
        <v>5075</v>
      </c>
      <c r="C2711" t="s">
        <v>4267</v>
      </c>
      <c r="D2711" t="s">
        <v>4992</v>
      </c>
      <c r="E2711" t="s">
        <v>88</v>
      </c>
      <c r="F2711" s="104">
        <v>1</v>
      </c>
      <c r="G2711" s="104">
        <v>1</v>
      </c>
      <c r="H2711"/>
    </row>
    <row r="2712" spans="1:8">
      <c r="A2712" t="s">
        <v>5075</v>
      </c>
      <c r="C2712" t="s">
        <v>5058</v>
      </c>
      <c r="D2712" t="s">
        <v>5076</v>
      </c>
      <c r="E2712" t="s">
        <v>88</v>
      </c>
      <c r="F2712"/>
      <c r="G2712"/>
      <c r="H2712"/>
    </row>
    <row r="2713" spans="1:8">
      <c r="A2713" t="s">
        <v>5075</v>
      </c>
      <c r="C2713" t="s">
        <v>4113</v>
      </c>
      <c r="D2713" t="s">
        <v>4994</v>
      </c>
      <c r="E2713" t="s">
        <v>88</v>
      </c>
      <c r="F2713" s="104">
        <v>1</v>
      </c>
      <c r="G2713" s="104">
        <v>1</v>
      </c>
      <c r="H2713" s="104">
        <v>1</v>
      </c>
    </row>
    <row r="2714" spans="1:8">
      <c r="A2714" t="s">
        <v>5075</v>
      </c>
      <c r="C2714" t="s">
        <v>4333</v>
      </c>
      <c r="D2714" t="s">
        <v>4995</v>
      </c>
      <c r="E2714" t="s">
        <v>88</v>
      </c>
      <c r="F2714" s="104">
        <v>1</v>
      </c>
      <c r="G2714" s="104">
        <v>1</v>
      </c>
      <c r="H2714" s="104">
        <v>1</v>
      </c>
    </row>
    <row r="2715" spans="1:8">
      <c r="A2715" t="s">
        <v>5075</v>
      </c>
      <c r="C2715" t="s">
        <v>4095</v>
      </c>
      <c r="D2715" t="s">
        <v>4996</v>
      </c>
      <c r="E2715" t="s">
        <v>88</v>
      </c>
      <c r="F2715" s="104">
        <v>1</v>
      </c>
      <c r="G2715" s="104">
        <v>1</v>
      </c>
      <c r="H2715"/>
    </row>
    <row r="2716" spans="1:8">
      <c r="A2716" t="s">
        <v>5075</v>
      </c>
      <c r="B2716" t="s">
        <v>4304</v>
      </c>
      <c r="C2716" t="s">
        <v>4106</v>
      </c>
      <c r="D2716" t="s">
        <v>4999</v>
      </c>
      <c r="E2716" t="s">
        <v>88</v>
      </c>
      <c r="F2716" s="104">
        <v>1</v>
      </c>
      <c r="G2716" s="104">
        <v>1</v>
      </c>
      <c r="H2716" s="104">
        <v>1</v>
      </c>
    </row>
    <row r="2717" spans="1:8">
      <c r="A2717" t="s">
        <v>5075</v>
      </c>
      <c r="B2717" t="s">
        <v>4304</v>
      </c>
      <c r="C2717" t="s">
        <v>4082</v>
      </c>
      <c r="D2717" t="s">
        <v>5000</v>
      </c>
      <c r="E2717" t="s">
        <v>88</v>
      </c>
      <c r="F2717" s="104">
        <v>1</v>
      </c>
      <c r="G2717" s="104">
        <v>1</v>
      </c>
      <c r="H2717" s="104">
        <v>1</v>
      </c>
    </row>
    <row r="2718" spans="1:8">
      <c r="A2718" t="s">
        <v>5075</v>
      </c>
      <c r="B2718" t="s">
        <v>4304</v>
      </c>
      <c r="C2718" t="s">
        <v>4428</v>
      </c>
      <c r="D2718" t="s">
        <v>5001</v>
      </c>
      <c r="E2718" t="s">
        <v>88</v>
      </c>
      <c r="F2718" s="104">
        <v>1</v>
      </c>
      <c r="G2718" s="104">
        <v>1</v>
      </c>
      <c r="H2718"/>
    </row>
    <row r="2719" spans="1:8">
      <c r="A2719" t="s">
        <v>5075</v>
      </c>
      <c r="B2719" t="s">
        <v>4304</v>
      </c>
      <c r="C2719" t="s">
        <v>4387</v>
      </c>
      <c r="D2719" t="s">
        <v>5002</v>
      </c>
      <c r="E2719" t="s">
        <v>88</v>
      </c>
      <c r="F2719" s="104">
        <v>1</v>
      </c>
      <c r="G2719" s="104">
        <v>1</v>
      </c>
      <c r="H2719"/>
    </row>
    <row r="2720" spans="1:8">
      <c r="A2720" t="s">
        <v>5075</v>
      </c>
      <c r="B2720" t="s">
        <v>4304</v>
      </c>
      <c r="C2720" t="s">
        <v>4338</v>
      </c>
      <c r="D2720" t="s">
        <v>5003</v>
      </c>
      <c r="E2720" t="s">
        <v>88</v>
      </c>
      <c r="F2720" s="104">
        <v>1</v>
      </c>
      <c r="G2720" s="104">
        <v>1</v>
      </c>
      <c r="H2720" s="104">
        <v>1</v>
      </c>
    </row>
    <row r="2721" spans="1:8">
      <c r="A2721" t="s">
        <v>5075</v>
      </c>
      <c r="B2721" t="s">
        <v>4304</v>
      </c>
      <c r="C2721" t="s">
        <v>4113</v>
      </c>
      <c r="D2721" t="s">
        <v>5004</v>
      </c>
      <c r="E2721" t="s">
        <v>88</v>
      </c>
      <c r="F2721" s="104">
        <v>1</v>
      </c>
      <c r="G2721" s="104">
        <v>1</v>
      </c>
      <c r="H2721" s="104">
        <v>1</v>
      </c>
    </row>
    <row r="2722" spans="1:8">
      <c r="A2722" t="s">
        <v>5075</v>
      </c>
      <c r="B2722" t="s">
        <v>4304</v>
      </c>
      <c r="C2722" t="s">
        <v>4312</v>
      </c>
      <c r="D2722" t="s">
        <v>5005</v>
      </c>
      <c r="E2722" t="s">
        <v>88</v>
      </c>
      <c r="F2722" s="104">
        <v>1</v>
      </c>
      <c r="G2722" s="104">
        <v>1</v>
      </c>
      <c r="H2722" s="104">
        <v>1</v>
      </c>
    </row>
    <row r="2723" spans="1:8">
      <c r="A2723" t="s">
        <v>5075</v>
      </c>
      <c r="B2723" t="s">
        <v>4304</v>
      </c>
      <c r="C2723" t="s">
        <v>4361</v>
      </c>
      <c r="D2723" t="s">
        <v>5006</v>
      </c>
      <c r="E2723" t="s">
        <v>88</v>
      </c>
      <c r="F2723" s="104">
        <v>1</v>
      </c>
      <c r="G2723" s="104">
        <v>1</v>
      </c>
      <c r="H2723"/>
    </row>
    <row r="2724" spans="1:8">
      <c r="A2724" t="s">
        <v>5075</v>
      </c>
      <c r="B2724" t="s">
        <v>4304</v>
      </c>
      <c r="C2724" t="s">
        <v>4459</v>
      </c>
      <c r="D2724" t="s">
        <v>5007</v>
      </c>
      <c r="E2724" t="s">
        <v>88</v>
      </c>
      <c r="F2724" s="104">
        <v>1</v>
      </c>
      <c r="G2724" s="104">
        <v>1</v>
      </c>
      <c r="H2724" s="104">
        <v>1</v>
      </c>
    </row>
    <row r="2725" spans="1:8">
      <c r="A2725" t="s">
        <v>5075</v>
      </c>
      <c r="B2725" t="s">
        <v>4304</v>
      </c>
      <c r="C2725" t="s">
        <v>4095</v>
      </c>
      <c r="D2725" t="s">
        <v>5008</v>
      </c>
      <c r="E2725" t="s">
        <v>88</v>
      </c>
      <c r="F2725" s="104">
        <v>1</v>
      </c>
      <c r="G2725" s="104">
        <v>1</v>
      </c>
      <c r="H2725" s="104">
        <v>1</v>
      </c>
    </row>
    <row r="2726" spans="1:8">
      <c r="A2726" t="s">
        <v>5075</v>
      </c>
      <c r="B2726" t="s">
        <v>4304</v>
      </c>
      <c r="C2726" t="s">
        <v>4317</v>
      </c>
      <c r="D2726" t="s">
        <v>5009</v>
      </c>
      <c r="E2726" t="s">
        <v>88</v>
      </c>
      <c r="F2726" s="104">
        <v>1</v>
      </c>
      <c r="G2726" s="104">
        <v>1</v>
      </c>
      <c r="H2726"/>
    </row>
    <row r="2727" spans="1:8">
      <c r="A2727" t="s">
        <v>5077</v>
      </c>
      <c r="B2727" t="s">
        <v>4523</v>
      </c>
      <c r="C2727" t="s">
        <v>5059</v>
      </c>
      <c r="D2727" t="s">
        <v>5011</v>
      </c>
      <c r="E2727" t="s">
        <v>88</v>
      </c>
      <c r="F2727" s="104">
        <v>0.91</v>
      </c>
      <c r="G2727" s="104">
        <v>0.91</v>
      </c>
      <c r="H2727" s="104">
        <v>0.77</v>
      </c>
    </row>
    <row r="2728" spans="1:8">
      <c r="A2728" t="s">
        <v>5077</v>
      </c>
      <c r="B2728" t="s">
        <v>4523</v>
      </c>
      <c r="C2728" t="s">
        <v>4418</v>
      </c>
      <c r="D2728" t="s">
        <v>5010</v>
      </c>
      <c r="E2728" t="s">
        <v>88</v>
      </c>
      <c r="F2728" s="104">
        <v>0.77</v>
      </c>
      <c r="G2728" s="104">
        <v>0.77</v>
      </c>
      <c r="H2728" s="104">
        <v>0.77</v>
      </c>
    </row>
    <row r="2729" spans="1:8">
      <c r="A2729" t="s">
        <v>5077</v>
      </c>
      <c r="B2729" t="s">
        <v>4523</v>
      </c>
      <c r="C2729" t="s">
        <v>4771</v>
      </c>
      <c r="D2729" t="s">
        <v>5012</v>
      </c>
      <c r="E2729" t="s">
        <v>88</v>
      </c>
      <c r="F2729"/>
      <c r="G2729"/>
      <c r="H2729"/>
    </row>
    <row r="2730" spans="1:8">
      <c r="A2730" t="s">
        <v>5077</v>
      </c>
      <c r="B2730" t="s">
        <v>4523</v>
      </c>
      <c r="C2730" t="s">
        <v>4696</v>
      </c>
      <c r="D2730" t="s">
        <v>5015</v>
      </c>
      <c r="E2730" t="s">
        <v>88</v>
      </c>
      <c r="F2730" s="104">
        <v>0.77</v>
      </c>
      <c r="G2730" s="104">
        <v>0.77</v>
      </c>
      <c r="H2730" s="104">
        <v>0.85</v>
      </c>
    </row>
    <row r="2731" spans="1:8">
      <c r="A2731" t="s">
        <v>5077</v>
      </c>
      <c r="B2731" t="s">
        <v>4523</v>
      </c>
      <c r="C2731" t="s">
        <v>4766</v>
      </c>
      <c r="D2731" t="s">
        <v>5016</v>
      </c>
      <c r="E2731" t="s">
        <v>88</v>
      </c>
      <c r="F2731" s="104">
        <v>0.85</v>
      </c>
      <c r="G2731" s="104">
        <v>0.85</v>
      </c>
      <c r="H2731" s="104">
        <v>0.77</v>
      </c>
    </row>
    <row r="2732" spans="1:8">
      <c r="A2732" t="s">
        <v>5077</v>
      </c>
      <c r="B2732" t="s">
        <v>4523</v>
      </c>
      <c r="C2732" t="s">
        <v>4712</v>
      </c>
      <c r="D2732" t="s">
        <v>5017</v>
      </c>
      <c r="E2732" t="s">
        <v>88</v>
      </c>
      <c r="F2732" s="104">
        <v>0.77</v>
      </c>
      <c r="G2732" s="104">
        <v>0.77</v>
      </c>
      <c r="H2732" s="104">
        <v>0.77</v>
      </c>
    </row>
    <row r="2733" spans="1:8">
      <c r="A2733" t="s">
        <v>5077</v>
      </c>
      <c r="B2733" t="s">
        <v>4523</v>
      </c>
      <c r="C2733" t="s">
        <v>5061</v>
      </c>
      <c r="D2733" t="s">
        <v>5018</v>
      </c>
      <c r="E2733" t="s">
        <v>88</v>
      </c>
      <c r="F2733" s="104">
        <v>0.77</v>
      </c>
      <c r="G2733" s="104">
        <v>0.77</v>
      </c>
      <c r="H2733" s="104">
        <v>0.91</v>
      </c>
    </row>
    <row r="2734" spans="1:8">
      <c r="A2734" t="s">
        <v>5077</v>
      </c>
      <c r="B2734" t="s">
        <v>4529</v>
      </c>
      <c r="C2734" t="s">
        <v>4082</v>
      </c>
      <c r="D2734" t="s">
        <v>5013</v>
      </c>
      <c r="E2734" t="s">
        <v>88</v>
      </c>
      <c r="F2734"/>
      <c r="G2734"/>
      <c r="H2734"/>
    </row>
    <row r="2735" spans="1:8">
      <c r="A2735" t="s">
        <v>5077</v>
      </c>
      <c r="B2735" t="s">
        <v>4580</v>
      </c>
      <c r="C2735" t="s">
        <v>4622</v>
      </c>
      <c r="D2735" t="s">
        <v>5019</v>
      </c>
      <c r="E2735" t="s">
        <v>88</v>
      </c>
      <c r="F2735" s="104">
        <v>0.91</v>
      </c>
      <c r="G2735" s="104">
        <v>0.91</v>
      </c>
      <c r="H2735" s="104">
        <v>0.91</v>
      </c>
    </row>
    <row r="2736" spans="1:8">
      <c r="A2736" t="s">
        <v>5077</v>
      </c>
      <c r="B2736" t="s">
        <v>4580</v>
      </c>
      <c r="C2736" t="s">
        <v>4589</v>
      </c>
      <c r="D2736" t="s">
        <v>5020</v>
      </c>
      <c r="E2736" t="s">
        <v>88</v>
      </c>
      <c r="F2736" s="104">
        <v>0.91</v>
      </c>
      <c r="G2736" s="104">
        <v>0.91</v>
      </c>
      <c r="H2736" s="104">
        <v>0.91</v>
      </c>
    </row>
    <row r="2737" spans="1:8">
      <c r="A2737" t="s">
        <v>5077</v>
      </c>
      <c r="B2737" t="s">
        <v>4580</v>
      </c>
      <c r="C2737" t="s">
        <v>4082</v>
      </c>
      <c r="D2737" t="s">
        <v>5021</v>
      </c>
      <c r="E2737" t="s">
        <v>88</v>
      </c>
      <c r="F2737" s="104">
        <v>0.91</v>
      </c>
      <c r="G2737" s="104">
        <v>0.91</v>
      </c>
      <c r="H2737" s="104">
        <v>0.91</v>
      </c>
    </row>
    <row r="2738" spans="1:8">
      <c r="A2738" t="s">
        <v>5077</v>
      </c>
      <c r="B2738" t="s">
        <v>4580</v>
      </c>
      <c r="C2738" t="s">
        <v>4595</v>
      </c>
      <c r="D2738" t="s">
        <v>5022</v>
      </c>
      <c r="E2738" t="s">
        <v>88</v>
      </c>
      <c r="F2738" s="104">
        <v>0.91</v>
      </c>
      <c r="G2738" s="104">
        <v>0.91</v>
      </c>
      <c r="H2738" s="104">
        <v>0.91</v>
      </c>
    </row>
    <row r="2739" spans="1:8">
      <c r="A2739" t="s">
        <v>5077</v>
      </c>
      <c r="B2739" t="s">
        <v>4580</v>
      </c>
      <c r="C2739" t="s">
        <v>4615</v>
      </c>
      <c r="D2739" t="s">
        <v>5023</v>
      </c>
      <c r="E2739" t="s">
        <v>88</v>
      </c>
      <c r="F2739" s="104">
        <v>0.91</v>
      </c>
      <c r="G2739" s="104">
        <v>0.91</v>
      </c>
      <c r="H2739" s="104">
        <v>0.91</v>
      </c>
    </row>
    <row r="2740" spans="1:8">
      <c r="A2740" t="s">
        <v>5077</v>
      </c>
      <c r="B2740" t="s">
        <v>4580</v>
      </c>
      <c r="C2740" t="s">
        <v>4606</v>
      </c>
      <c r="D2740" t="s">
        <v>5024</v>
      </c>
      <c r="E2740" t="s">
        <v>88</v>
      </c>
      <c r="F2740" s="104">
        <v>0.91</v>
      </c>
      <c r="G2740" s="104">
        <v>0.91</v>
      </c>
      <c r="H2740" s="104">
        <v>0.91</v>
      </c>
    </row>
    <row r="2741" spans="1:8">
      <c r="A2741" t="s">
        <v>5077</v>
      </c>
      <c r="B2741" t="s">
        <v>4663</v>
      </c>
      <c r="C2741" t="s">
        <v>4082</v>
      </c>
      <c r="D2741" t="s">
        <v>5014</v>
      </c>
      <c r="E2741" t="s">
        <v>88</v>
      </c>
      <c r="F2741"/>
      <c r="G2741"/>
      <c r="H2741"/>
    </row>
    <row r="2742" spans="1:8">
      <c r="A2742" t="s">
        <v>5077</v>
      </c>
      <c r="B2742" t="s">
        <v>4570</v>
      </c>
      <c r="C2742" t="s">
        <v>5059</v>
      </c>
      <c r="D2742" t="s">
        <v>5025</v>
      </c>
      <c r="E2742" t="s">
        <v>88</v>
      </c>
      <c r="F2742" s="104">
        <v>0.91</v>
      </c>
      <c r="G2742" s="104">
        <v>0.91</v>
      </c>
      <c r="H2742" s="104">
        <v>0.83</v>
      </c>
    </row>
    <row r="2743" spans="1:8">
      <c r="A2743" t="s">
        <v>5077</v>
      </c>
      <c r="B2743" t="s">
        <v>4570</v>
      </c>
      <c r="C2743" t="s">
        <v>4082</v>
      </c>
      <c r="D2743" t="s">
        <v>5026</v>
      </c>
      <c r="E2743" t="s">
        <v>88</v>
      </c>
      <c r="F2743" s="104">
        <v>0.83</v>
      </c>
      <c r="G2743" s="104">
        <v>0.83</v>
      </c>
      <c r="H2743"/>
    </row>
    <row r="2744" spans="1:8">
      <c r="A2744" t="s">
        <v>5077</v>
      </c>
      <c r="B2744" t="s">
        <v>4570</v>
      </c>
      <c r="C2744" t="s">
        <v>4930</v>
      </c>
      <c r="D2744" t="s">
        <v>5027</v>
      </c>
      <c r="E2744" t="s">
        <v>88</v>
      </c>
      <c r="F2744"/>
      <c r="G2744"/>
      <c r="H2744"/>
    </row>
    <row r="2745" spans="1:8">
      <c r="A2745" t="s">
        <v>5077</v>
      </c>
      <c r="B2745" t="s">
        <v>4570</v>
      </c>
      <c r="C2745" t="s">
        <v>4754</v>
      </c>
      <c r="D2745" t="s">
        <v>5028</v>
      </c>
      <c r="E2745" t="s">
        <v>88</v>
      </c>
      <c r="F2745"/>
      <c r="G2745"/>
      <c r="H2745"/>
    </row>
    <row r="2746" spans="1:8">
      <c r="A2746" t="s">
        <v>5077</v>
      </c>
      <c r="B2746" t="s">
        <v>4570</v>
      </c>
      <c r="C2746" t="s">
        <v>4883</v>
      </c>
      <c r="D2746" t="s">
        <v>5029</v>
      </c>
      <c r="E2746" t="s">
        <v>88</v>
      </c>
      <c r="F2746"/>
      <c r="G2746"/>
      <c r="H2746"/>
    </row>
    <row r="2747" spans="1:8">
      <c r="A2747" t="s">
        <v>5077</v>
      </c>
      <c r="B2747" t="s">
        <v>4570</v>
      </c>
      <c r="C2747" t="s">
        <v>4920</v>
      </c>
      <c r="D2747" t="s">
        <v>5030</v>
      </c>
      <c r="E2747" t="s">
        <v>88</v>
      </c>
      <c r="F2747"/>
      <c r="G2747"/>
      <c r="H2747"/>
    </row>
    <row r="2748" spans="1:8">
      <c r="A2748" t="s">
        <v>5077</v>
      </c>
      <c r="B2748" t="s">
        <v>4570</v>
      </c>
      <c r="C2748" t="s">
        <v>4937</v>
      </c>
      <c r="D2748" t="s">
        <v>5031</v>
      </c>
      <c r="E2748" t="s">
        <v>88</v>
      </c>
      <c r="F2748"/>
      <c r="G2748"/>
      <c r="H2748"/>
    </row>
    <row r="2749" spans="1:8">
      <c r="A2749" t="s">
        <v>5077</v>
      </c>
      <c r="B2749" t="s">
        <v>4717</v>
      </c>
      <c r="C2749" t="s">
        <v>5059</v>
      </c>
      <c r="D2749" t="s">
        <v>5032</v>
      </c>
      <c r="E2749" t="s">
        <v>88</v>
      </c>
      <c r="F2749" s="104">
        <v>0.77</v>
      </c>
      <c r="G2749" s="104">
        <v>0.77</v>
      </c>
      <c r="H2749" s="104">
        <v>0.77</v>
      </c>
    </row>
    <row r="2750" spans="1:8">
      <c r="A2750" t="s">
        <v>5077</v>
      </c>
      <c r="B2750" t="s">
        <v>4556</v>
      </c>
      <c r="C2750" t="s">
        <v>5059</v>
      </c>
      <c r="D2750" t="s">
        <v>5033</v>
      </c>
      <c r="E2750" t="s">
        <v>88</v>
      </c>
      <c r="F2750" s="104">
        <v>0.77</v>
      </c>
      <c r="G2750" s="104">
        <v>0.77</v>
      </c>
      <c r="H2750" s="104">
        <v>0.91</v>
      </c>
    </row>
    <row r="2751" spans="1:8">
      <c r="A2751" t="s">
        <v>5077</v>
      </c>
      <c r="B2751" t="s">
        <v>4089</v>
      </c>
      <c r="C2751" t="s">
        <v>4082</v>
      </c>
      <c r="D2751" t="s">
        <v>5034</v>
      </c>
      <c r="E2751" t="s">
        <v>88</v>
      </c>
      <c r="F2751" s="104">
        <v>0.91</v>
      </c>
      <c r="G2751" s="104">
        <v>0.91</v>
      </c>
      <c r="H2751"/>
    </row>
    <row r="2752" spans="1:8">
      <c r="A2752" t="s">
        <v>5077</v>
      </c>
      <c r="B2752" t="s">
        <v>4089</v>
      </c>
      <c r="C2752" t="s">
        <v>4549</v>
      </c>
      <c r="D2752" t="s">
        <v>5035</v>
      </c>
      <c r="E2752" t="s">
        <v>88</v>
      </c>
      <c r="F2752" s="104">
        <v>0.91</v>
      </c>
      <c r="G2752" s="104">
        <v>0.91</v>
      </c>
      <c r="H2752"/>
    </row>
    <row r="2753" spans="1:8">
      <c r="A2753" t="s">
        <v>5077</v>
      </c>
      <c r="B2753" t="s">
        <v>4089</v>
      </c>
      <c r="C2753" t="s">
        <v>4898</v>
      </c>
      <c r="D2753" t="s">
        <v>5036</v>
      </c>
      <c r="E2753" t="s">
        <v>88</v>
      </c>
      <c r="F2753"/>
      <c r="G2753"/>
      <c r="H2753"/>
    </row>
    <row r="2754" spans="1:8">
      <c r="A2754" t="s">
        <v>5077</v>
      </c>
      <c r="B2754" t="s">
        <v>4089</v>
      </c>
      <c r="C2754" t="s">
        <v>4095</v>
      </c>
      <c r="D2754" t="s">
        <v>5037</v>
      </c>
      <c r="E2754" t="s">
        <v>88</v>
      </c>
      <c r="F2754"/>
      <c r="G2754"/>
      <c r="H2754"/>
    </row>
    <row r="2755" spans="1:8">
      <c r="A2755" t="s">
        <v>5077</v>
      </c>
      <c r="B2755" t="s">
        <v>4562</v>
      </c>
      <c r="C2755" t="s">
        <v>4561</v>
      </c>
      <c r="D2755" t="s">
        <v>5038</v>
      </c>
      <c r="E2755" t="s">
        <v>88</v>
      </c>
      <c r="F2755" s="104">
        <v>0.4</v>
      </c>
      <c r="G2755" s="104">
        <v>0.4</v>
      </c>
      <c r="H2755" s="104">
        <v>0.77</v>
      </c>
    </row>
    <row r="2756" spans="1:8">
      <c r="A2756" t="s">
        <v>5077</v>
      </c>
      <c r="B2756" t="s">
        <v>4562</v>
      </c>
      <c r="C2756" t="s">
        <v>4817</v>
      </c>
      <c r="D2756" t="s">
        <v>5039</v>
      </c>
      <c r="E2756" t="s">
        <v>88</v>
      </c>
      <c r="F2756" s="104">
        <v>0.77</v>
      </c>
      <c r="G2756" s="104">
        <v>0.77</v>
      </c>
      <c r="H2756"/>
    </row>
    <row r="2757" spans="1:8">
      <c r="A2757" t="s">
        <v>5077</v>
      </c>
      <c r="B2757" t="s">
        <v>4562</v>
      </c>
      <c r="C2757" t="s">
        <v>4791</v>
      </c>
      <c r="D2757" t="s">
        <v>5040</v>
      </c>
      <c r="E2757" t="s">
        <v>88</v>
      </c>
      <c r="F2757"/>
      <c r="G2757"/>
      <c r="H2757"/>
    </row>
    <row r="2758" spans="1:8">
      <c r="A2758" t="s">
        <v>5075</v>
      </c>
      <c r="C2758" t="s">
        <v>4418</v>
      </c>
      <c r="D2758" t="s">
        <v>4989</v>
      </c>
      <c r="E2758" t="s">
        <v>89</v>
      </c>
      <c r="F2758"/>
      <c r="G2758"/>
      <c r="H2758"/>
    </row>
    <row r="2759" spans="1:8">
      <c r="A2759" t="s">
        <v>5075</v>
      </c>
      <c r="C2759" t="s">
        <v>4106</v>
      </c>
      <c r="D2759" t="s">
        <v>4990</v>
      </c>
      <c r="E2759" t="s">
        <v>89</v>
      </c>
      <c r="F2759" s="104">
        <v>1</v>
      </c>
      <c r="G2759" s="104">
        <v>1</v>
      </c>
      <c r="H2759" s="104">
        <v>1</v>
      </c>
    </row>
    <row r="2760" spans="1:8">
      <c r="A2760" t="s">
        <v>5075</v>
      </c>
      <c r="C2760" t="s">
        <v>4082</v>
      </c>
      <c r="D2760" t="s">
        <v>4991</v>
      </c>
      <c r="E2760" t="s">
        <v>89</v>
      </c>
      <c r="F2760" s="104">
        <v>1</v>
      </c>
      <c r="G2760" s="104">
        <v>1</v>
      </c>
      <c r="H2760" s="104">
        <v>1</v>
      </c>
    </row>
    <row r="2761" spans="1:8">
      <c r="A2761" t="s">
        <v>5075</v>
      </c>
      <c r="B2761" t="s">
        <v>4078</v>
      </c>
      <c r="C2761" t="s">
        <v>5057</v>
      </c>
      <c r="D2761" t="s">
        <v>4997</v>
      </c>
      <c r="E2761" t="s">
        <v>89</v>
      </c>
      <c r="F2761" s="104">
        <v>1</v>
      </c>
      <c r="G2761" s="104">
        <v>1</v>
      </c>
      <c r="H2761" s="104">
        <v>1</v>
      </c>
    </row>
    <row r="2762" spans="1:8">
      <c r="A2762" t="s">
        <v>5075</v>
      </c>
      <c r="B2762" t="s">
        <v>4078</v>
      </c>
      <c r="C2762" t="s">
        <v>4497</v>
      </c>
      <c r="D2762" t="s">
        <v>4998</v>
      </c>
      <c r="E2762" t="s">
        <v>89</v>
      </c>
      <c r="F2762" s="104">
        <v>1</v>
      </c>
      <c r="G2762" s="104">
        <v>1</v>
      </c>
      <c r="H2762" s="104">
        <v>1</v>
      </c>
    </row>
    <row r="2763" spans="1:8">
      <c r="A2763" t="s">
        <v>5075</v>
      </c>
      <c r="C2763" t="s">
        <v>4267</v>
      </c>
      <c r="D2763" t="s">
        <v>4992</v>
      </c>
      <c r="E2763" t="s">
        <v>89</v>
      </c>
      <c r="F2763" s="104">
        <v>1</v>
      </c>
      <c r="G2763" s="104">
        <v>1</v>
      </c>
      <c r="H2763"/>
    </row>
    <row r="2764" spans="1:8">
      <c r="A2764" t="s">
        <v>5075</v>
      </c>
      <c r="C2764" t="s">
        <v>5058</v>
      </c>
      <c r="D2764" t="s">
        <v>5076</v>
      </c>
      <c r="E2764" t="s">
        <v>89</v>
      </c>
      <c r="F2764"/>
      <c r="G2764"/>
      <c r="H2764"/>
    </row>
    <row r="2765" spans="1:8">
      <c r="A2765" t="s">
        <v>5075</v>
      </c>
      <c r="C2765" t="s">
        <v>4113</v>
      </c>
      <c r="D2765" t="s">
        <v>4994</v>
      </c>
      <c r="E2765" t="s">
        <v>89</v>
      </c>
      <c r="F2765" s="104">
        <v>1</v>
      </c>
      <c r="G2765" s="104">
        <v>1</v>
      </c>
      <c r="H2765" s="104">
        <v>1</v>
      </c>
    </row>
    <row r="2766" spans="1:8">
      <c r="A2766" t="s">
        <v>5075</v>
      </c>
      <c r="C2766" t="s">
        <v>4333</v>
      </c>
      <c r="D2766" t="s">
        <v>4995</v>
      </c>
      <c r="E2766" t="s">
        <v>89</v>
      </c>
      <c r="F2766" s="104">
        <v>1</v>
      </c>
      <c r="G2766" s="104">
        <v>1</v>
      </c>
      <c r="H2766" s="104">
        <v>1</v>
      </c>
    </row>
    <row r="2767" spans="1:8">
      <c r="A2767" t="s">
        <v>5075</v>
      </c>
      <c r="C2767" t="s">
        <v>4095</v>
      </c>
      <c r="D2767" t="s">
        <v>4996</v>
      </c>
      <c r="E2767" t="s">
        <v>89</v>
      </c>
      <c r="F2767" s="104">
        <v>1</v>
      </c>
      <c r="G2767" s="104">
        <v>1</v>
      </c>
      <c r="H2767"/>
    </row>
    <row r="2768" spans="1:8">
      <c r="A2768" t="s">
        <v>5075</v>
      </c>
      <c r="B2768" t="s">
        <v>4304</v>
      </c>
      <c r="C2768" t="s">
        <v>4106</v>
      </c>
      <c r="D2768" t="s">
        <v>4999</v>
      </c>
      <c r="E2768" t="s">
        <v>89</v>
      </c>
      <c r="F2768" s="104">
        <v>1</v>
      </c>
      <c r="G2768" s="104">
        <v>1</v>
      </c>
      <c r="H2768" s="104">
        <v>1</v>
      </c>
    </row>
    <row r="2769" spans="1:8">
      <c r="A2769" t="s">
        <v>5075</v>
      </c>
      <c r="B2769" t="s">
        <v>4304</v>
      </c>
      <c r="C2769" t="s">
        <v>4082</v>
      </c>
      <c r="D2769" t="s">
        <v>5000</v>
      </c>
      <c r="E2769" t="s">
        <v>89</v>
      </c>
      <c r="F2769" s="104">
        <v>1</v>
      </c>
      <c r="G2769" s="104">
        <v>1</v>
      </c>
      <c r="H2769" s="104">
        <v>1</v>
      </c>
    </row>
    <row r="2770" spans="1:8">
      <c r="A2770" t="s">
        <v>5075</v>
      </c>
      <c r="B2770" t="s">
        <v>4304</v>
      </c>
      <c r="C2770" t="s">
        <v>4428</v>
      </c>
      <c r="D2770" t="s">
        <v>5001</v>
      </c>
      <c r="E2770" t="s">
        <v>89</v>
      </c>
      <c r="F2770" s="104">
        <v>1</v>
      </c>
      <c r="G2770" s="104">
        <v>1</v>
      </c>
      <c r="H2770"/>
    </row>
    <row r="2771" spans="1:8">
      <c r="A2771" t="s">
        <v>5075</v>
      </c>
      <c r="B2771" t="s">
        <v>4304</v>
      </c>
      <c r="C2771" t="s">
        <v>4387</v>
      </c>
      <c r="D2771" t="s">
        <v>5002</v>
      </c>
      <c r="E2771" t="s">
        <v>89</v>
      </c>
      <c r="F2771" s="104">
        <v>1</v>
      </c>
      <c r="G2771" s="104">
        <v>1</v>
      </c>
      <c r="H2771"/>
    </row>
    <row r="2772" spans="1:8">
      <c r="A2772" t="s">
        <v>5075</v>
      </c>
      <c r="B2772" t="s">
        <v>4304</v>
      </c>
      <c r="C2772" t="s">
        <v>4338</v>
      </c>
      <c r="D2772" t="s">
        <v>5003</v>
      </c>
      <c r="E2772" t="s">
        <v>89</v>
      </c>
      <c r="F2772" s="104">
        <v>1</v>
      </c>
      <c r="G2772" s="104">
        <v>1</v>
      </c>
      <c r="H2772" s="104">
        <v>1</v>
      </c>
    </row>
    <row r="2773" spans="1:8">
      <c r="A2773" t="s">
        <v>5075</v>
      </c>
      <c r="B2773" t="s">
        <v>4304</v>
      </c>
      <c r="C2773" t="s">
        <v>4113</v>
      </c>
      <c r="D2773" t="s">
        <v>5004</v>
      </c>
      <c r="E2773" t="s">
        <v>89</v>
      </c>
      <c r="F2773" s="104">
        <v>1</v>
      </c>
      <c r="G2773" s="104">
        <v>1</v>
      </c>
      <c r="H2773" s="104">
        <v>1</v>
      </c>
    </row>
    <row r="2774" spans="1:8">
      <c r="A2774" t="s">
        <v>5075</v>
      </c>
      <c r="B2774" t="s">
        <v>4304</v>
      </c>
      <c r="C2774" t="s">
        <v>4312</v>
      </c>
      <c r="D2774" t="s">
        <v>5005</v>
      </c>
      <c r="E2774" t="s">
        <v>89</v>
      </c>
      <c r="F2774" s="104">
        <v>1</v>
      </c>
      <c r="G2774" s="104">
        <v>1</v>
      </c>
      <c r="H2774" s="104">
        <v>1</v>
      </c>
    </row>
    <row r="2775" spans="1:8">
      <c r="A2775" t="s">
        <v>5075</v>
      </c>
      <c r="B2775" t="s">
        <v>4304</v>
      </c>
      <c r="C2775" t="s">
        <v>4361</v>
      </c>
      <c r="D2775" t="s">
        <v>5006</v>
      </c>
      <c r="E2775" t="s">
        <v>89</v>
      </c>
      <c r="F2775" s="104">
        <v>1</v>
      </c>
      <c r="G2775" s="104">
        <v>1</v>
      </c>
      <c r="H2775"/>
    </row>
    <row r="2776" spans="1:8">
      <c r="A2776" t="s">
        <v>5075</v>
      </c>
      <c r="B2776" t="s">
        <v>4304</v>
      </c>
      <c r="C2776" t="s">
        <v>4459</v>
      </c>
      <c r="D2776" t="s">
        <v>5007</v>
      </c>
      <c r="E2776" t="s">
        <v>89</v>
      </c>
      <c r="F2776" s="104">
        <v>1</v>
      </c>
      <c r="G2776" s="104">
        <v>1</v>
      </c>
      <c r="H2776" s="104">
        <v>1</v>
      </c>
    </row>
    <row r="2777" spans="1:8">
      <c r="A2777" t="s">
        <v>5075</v>
      </c>
      <c r="B2777" t="s">
        <v>4304</v>
      </c>
      <c r="C2777" t="s">
        <v>4095</v>
      </c>
      <c r="D2777" t="s">
        <v>5008</v>
      </c>
      <c r="E2777" t="s">
        <v>89</v>
      </c>
      <c r="F2777" s="104">
        <v>1</v>
      </c>
      <c r="G2777" s="104">
        <v>1</v>
      </c>
      <c r="H2777" s="104">
        <v>1</v>
      </c>
    </row>
    <row r="2778" spans="1:8">
      <c r="A2778" t="s">
        <v>5075</v>
      </c>
      <c r="B2778" t="s">
        <v>4304</v>
      </c>
      <c r="C2778" t="s">
        <v>4317</v>
      </c>
      <c r="D2778" t="s">
        <v>5009</v>
      </c>
      <c r="E2778" t="s">
        <v>89</v>
      </c>
      <c r="F2778" s="104">
        <v>1</v>
      </c>
      <c r="G2778" s="104">
        <v>1</v>
      </c>
      <c r="H2778"/>
    </row>
    <row r="2779" spans="1:8">
      <c r="A2779" t="s">
        <v>5077</v>
      </c>
      <c r="B2779" t="s">
        <v>4523</v>
      </c>
      <c r="C2779" t="s">
        <v>5059</v>
      </c>
      <c r="D2779" t="s">
        <v>5011</v>
      </c>
      <c r="E2779" t="s">
        <v>89</v>
      </c>
      <c r="F2779" s="104">
        <v>0.91</v>
      </c>
      <c r="G2779" s="104">
        <v>0.91</v>
      </c>
      <c r="H2779" s="104">
        <v>0.77</v>
      </c>
    </row>
    <row r="2780" spans="1:8">
      <c r="A2780" t="s">
        <v>5077</v>
      </c>
      <c r="B2780" t="s">
        <v>4523</v>
      </c>
      <c r="C2780" t="s">
        <v>4418</v>
      </c>
      <c r="D2780" t="s">
        <v>5010</v>
      </c>
      <c r="E2780" t="s">
        <v>89</v>
      </c>
      <c r="F2780" s="104">
        <v>0.77</v>
      </c>
      <c r="G2780" s="104">
        <v>0.77</v>
      </c>
      <c r="H2780" s="104">
        <v>0.77</v>
      </c>
    </row>
    <row r="2781" spans="1:8">
      <c r="A2781" t="s">
        <v>5077</v>
      </c>
      <c r="B2781" t="s">
        <v>4523</v>
      </c>
      <c r="C2781" t="s">
        <v>4771</v>
      </c>
      <c r="D2781" t="s">
        <v>5012</v>
      </c>
      <c r="E2781" t="s">
        <v>89</v>
      </c>
      <c r="F2781"/>
      <c r="G2781"/>
      <c r="H2781"/>
    </row>
    <row r="2782" spans="1:8">
      <c r="A2782" t="s">
        <v>5077</v>
      </c>
      <c r="B2782" t="s">
        <v>4523</v>
      </c>
      <c r="C2782" t="s">
        <v>4696</v>
      </c>
      <c r="D2782" t="s">
        <v>5015</v>
      </c>
      <c r="E2782" t="s">
        <v>89</v>
      </c>
      <c r="F2782" s="104">
        <v>0.77</v>
      </c>
      <c r="G2782" s="104">
        <v>0.77</v>
      </c>
      <c r="H2782" s="104">
        <v>0.85</v>
      </c>
    </row>
    <row r="2783" spans="1:8">
      <c r="A2783" t="s">
        <v>5077</v>
      </c>
      <c r="B2783" t="s">
        <v>4523</v>
      </c>
      <c r="C2783" t="s">
        <v>4766</v>
      </c>
      <c r="D2783" t="s">
        <v>5016</v>
      </c>
      <c r="E2783" t="s">
        <v>89</v>
      </c>
      <c r="F2783" s="104">
        <v>0.85</v>
      </c>
      <c r="G2783" s="104">
        <v>0.85</v>
      </c>
      <c r="H2783" s="104">
        <v>0.77</v>
      </c>
    </row>
    <row r="2784" spans="1:8">
      <c r="A2784" t="s">
        <v>5077</v>
      </c>
      <c r="B2784" t="s">
        <v>4523</v>
      </c>
      <c r="C2784" t="s">
        <v>4712</v>
      </c>
      <c r="D2784" t="s">
        <v>5017</v>
      </c>
      <c r="E2784" t="s">
        <v>89</v>
      </c>
      <c r="F2784" s="104">
        <v>0.77</v>
      </c>
      <c r="G2784" s="104">
        <v>0.77</v>
      </c>
      <c r="H2784" s="104">
        <v>0.77</v>
      </c>
    </row>
    <row r="2785" spans="1:8">
      <c r="A2785" t="s">
        <v>5077</v>
      </c>
      <c r="B2785" t="s">
        <v>4523</v>
      </c>
      <c r="C2785" t="s">
        <v>5061</v>
      </c>
      <c r="D2785" t="s">
        <v>5018</v>
      </c>
      <c r="E2785" t="s">
        <v>89</v>
      </c>
      <c r="F2785" s="104">
        <v>0.77</v>
      </c>
      <c r="G2785" s="104">
        <v>0.77</v>
      </c>
      <c r="H2785" s="104">
        <v>0.91</v>
      </c>
    </row>
    <row r="2786" spans="1:8">
      <c r="A2786" t="s">
        <v>5077</v>
      </c>
      <c r="B2786" t="s">
        <v>4529</v>
      </c>
      <c r="C2786" t="s">
        <v>4082</v>
      </c>
      <c r="D2786" t="s">
        <v>5013</v>
      </c>
      <c r="E2786" t="s">
        <v>89</v>
      </c>
      <c r="F2786"/>
      <c r="G2786"/>
      <c r="H2786"/>
    </row>
    <row r="2787" spans="1:8">
      <c r="A2787" t="s">
        <v>5077</v>
      </c>
      <c r="B2787" t="s">
        <v>4580</v>
      </c>
      <c r="C2787" t="s">
        <v>4622</v>
      </c>
      <c r="D2787" t="s">
        <v>5019</v>
      </c>
      <c r="E2787" t="s">
        <v>89</v>
      </c>
      <c r="F2787" s="104">
        <v>0.91</v>
      </c>
      <c r="G2787" s="104">
        <v>0.91</v>
      </c>
      <c r="H2787" s="104">
        <v>0.91</v>
      </c>
    </row>
    <row r="2788" spans="1:8">
      <c r="A2788" t="s">
        <v>5077</v>
      </c>
      <c r="B2788" t="s">
        <v>4580</v>
      </c>
      <c r="C2788" t="s">
        <v>4589</v>
      </c>
      <c r="D2788" t="s">
        <v>5020</v>
      </c>
      <c r="E2788" t="s">
        <v>89</v>
      </c>
      <c r="F2788" s="104">
        <v>0.91</v>
      </c>
      <c r="G2788" s="104">
        <v>0.91</v>
      </c>
      <c r="H2788" s="104">
        <v>0.91</v>
      </c>
    </row>
    <row r="2789" spans="1:8">
      <c r="A2789" t="s">
        <v>5077</v>
      </c>
      <c r="B2789" t="s">
        <v>4580</v>
      </c>
      <c r="C2789" t="s">
        <v>4082</v>
      </c>
      <c r="D2789" t="s">
        <v>5021</v>
      </c>
      <c r="E2789" t="s">
        <v>89</v>
      </c>
      <c r="F2789" s="104">
        <v>0.91</v>
      </c>
      <c r="G2789" s="104">
        <v>0.91</v>
      </c>
      <c r="H2789" s="104">
        <v>0.91</v>
      </c>
    </row>
    <row r="2790" spans="1:8">
      <c r="A2790" t="s">
        <v>5077</v>
      </c>
      <c r="B2790" t="s">
        <v>4580</v>
      </c>
      <c r="C2790" t="s">
        <v>4595</v>
      </c>
      <c r="D2790" t="s">
        <v>5022</v>
      </c>
      <c r="E2790" t="s">
        <v>89</v>
      </c>
      <c r="F2790" s="104">
        <v>0.91</v>
      </c>
      <c r="G2790" s="104">
        <v>0.91</v>
      </c>
      <c r="H2790" s="104">
        <v>0.91</v>
      </c>
    </row>
    <row r="2791" spans="1:8">
      <c r="A2791" t="s">
        <v>5077</v>
      </c>
      <c r="B2791" t="s">
        <v>4580</v>
      </c>
      <c r="C2791" t="s">
        <v>4615</v>
      </c>
      <c r="D2791" t="s">
        <v>5023</v>
      </c>
      <c r="E2791" t="s">
        <v>89</v>
      </c>
      <c r="F2791" s="104">
        <v>0.91</v>
      </c>
      <c r="G2791" s="104">
        <v>0.91</v>
      </c>
      <c r="H2791" s="104">
        <v>0.91</v>
      </c>
    </row>
    <row r="2792" spans="1:8">
      <c r="A2792" t="s">
        <v>5077</v>
      </c>
      <c r="B2792" t="s">
        <v>4580</v>
      </c>
      <c r="C2792" t="s">
        <v>4606</v>
      </c>
      <c r="D2792" t="s">
        <v>5024</v>
      </c>
      <c r="E2792" t="s">
        <v>89</v>
      </c>
      <c r="F2792" s="104">
        <v>0.91</v>
      </c>
      <c r="G2792" s="104">
        <v>0.91</v>
      </c>
      <c r="H2792" s="104">
        <v>0.91</v>
      </c>
    </row>
    <row r="2793" spans="1:8">
      <c r="A2793" t="s">
        <v>5077</v>
      </c>
      <c r="B2793" t="s">
        <v>4663</v>
      </c>
      <c r="C2793" t="s">
        <v>4082</v>
      </c>
      <c r="D2793" t="s">
        <v>5014</v>
      </c>
      <c r="E2793" t="s">
        <v>89</v>
      </c>
      <c r="F2793"/>
      <c r="G2793"/>
      <c r="H2793"/>
    </row>
    <row r="2794" spans="1:8">
      <c r="A2794" t="s">
        <v>5077</v>
      </c>
      <c r="B2794" t="s">
        <v>4570</v>
      </c>
      <c r="C2794" t="s">
        <v>5059</v>
      </c>
      <c r="D2794" t="s">
        <v>5025</v>
      </c>
      <c r="E2794" t="s">
        <v>89</v>
      </c>
      <c r="F2794" s="104">
        <v>0.91</v>
      </c>
      <c r="G2794" s="104">
        <v>0.91</v>
      </c>
      <c r="H2794" s="104">
        <v>0.83</v>
      </c>
    </row>
    <row r="2795" spans="1:8">
      <c r="A2795" t="s">
        <v>5077</v>
      </c>
      <c r="B2795" t="s">
        <v>4570</v>
      </c>
      <c r="C2795" t="s">
        <v>4082</v>
      </c>
      <c r="D2795" t="s">
        <v>5026</v>
      </c>
      <c r="E2795" t="s">
        <v>89</v>
      </c>
      <c r="F2795" s="104">
        <v>0.83</v>
      </c>
      <c r="G2795" s="104">
        <v>0.83</v>
      </c>
      <c r="H2795"/>
    </row>
    <row r="2796" spans="1:8">
      <c r="A2796" t="s">
        <v>5077</v>
      </c>
      <c r="B2796" t="s">
        <v>4570</v>
      </c>
      <c r="C2796" t="s">
        <v>4930</v>
      </c>
      <c r="D2796" t="s">
        <v>5027</v>
      </c>
      <c r="E2796" t="s">
        <v>89</v>
      </c>
      <c r="F2796"/>
      <c r="G2796"/>
      <c r="H2796"/>
    </row>
    <row r="2797" spans="1:8">
      <c r="A2797" t="s">
        <v>5077</v>
      </c>
      <c r="B2797" t="s">
        <v>4570</v>
      </c>
      <c r="C2797" t="s">
        <v>4754</v>
      </c>
      <c r="D2797" t="s">
        <v>5028</v>
      </c>
      <c r="E2797" t="s">
        <v>89</v>
      </c>
      <c r="F2797"/>
      <c r="G2797"/>
      <c r="H2797"/>
    </row>
    <row r="2798" spans="1:8">
      <c r="A2798" t="s">
        <v>5077</v>
      </c>
      <c r="B2798" t="s">
        <v>4570</v>
      </c>
      <c r="C2798" t="s">
        <v>4883</v>
      </c>
      <c r="D2798" t="s">
        <v>5029</v>
      </c>
      <c r="E2798" t="s">
        <v>89</v>
      </c>
      <c r="F2798"/>
      <c r="G2798"/>
      <c r="H2798"/>
    </row>
    <row r="2799" spans="1:8">
      <c r="A2799" t="s">
        <v>5077</v>
      </c>
      <c r="B2799" t="s">
        <v>4570</v>
      </c>
      <c r="C2799" t="s">
        <v>4920</v>
      </c>
      <c r="D2799" t="s">
        <v>5030</v>
      </c>
      <c r="E2799" t="s">
        <v>89</v>
      </c>
      <c r="F2799"/>
      <c r="G2799"/>
      <c r="H2799"/>
    </row>
    <row r="2800" spans="1:8">
      <c r="A2800" t="s">
        <v>5077</v>
      </c>
      <c r="B2800" t="s">
        <v>4570</v>
      </c>
      <c r="C2800" t="s">
        <v>4937</v>
      </c>
      <c r="D2800" t="s">
        <v>5031</v>
      </c>
      <c r="E2800" t="s">
        <v>89</v>
      </c>
      <c r="F2800"/>
      <c r="G2800"/>
      <c r="H2800"/>
    </row>
    <row r="2801" spans="1:8">
      <c r="A2801" t="s">
        <v>5077</v>
      </c>
      <c r="B2801" t="s">
        <v>4717</v>
      </c>
      <c r="C2801" t="s">
        <v>5059</v>
      </c>
      <c r="D2801" t="s">
        <v>5032</v>
      </c>
      <c r="E2801" t="s">
        <v>89</v>
      </c>
      <c r="F2801" s="104">
        <v>0.77</v>
      </c>
      <c r="G2801" s="104">
        <v>0.77</v>
      </c>
      <c r="H2801" s="104">
        <v>0.77</v>
      </c>
    </row>
    <row r="2802" spans="1:8">
      <c r="A2802" t="s">
        <v>5077</v>
      </c>
      <c r="B2802" t="s">
        <v>4556</v>
      </c>
      <c r="C2802" t="s">
        <v>5059</v>
      </c>
      <c r="D2802" t="s">
        <v>5033</v>
      </c>
      <c r="E2802" t="s">
        <v>89</v>
      </c>
      <c r="F2802" s="104">
        <v>0.77</v>
      </c>
      <c r="G2802" s="104">
        <v>0.77</v>
      </c>
      <c r="H2802" s="104">
        <v>0.91</v>
      </c>
    </row>
    <row r="2803" spans="1:8">
      <c r="A2803" t="s">
        <v>5077</v>
      </c>
      <c r="B2803" t="s">
        <v>4089</v>
      </c>
      <c r="C2803" t="s">
        <v>4082</v>
      </c>
      <c r="D2803" t="s">
        <v>5034</v>
      </c>
      <c r="E2803" t="s">
        <v>89</v>
      </c>
      <c r="F2803" s="104">
        <v>0.91</v>
      </c>
      <c r="G2803" s="104">
        <v>0.91</v>
      </c>
      <c r="H2803"/>
    </row>
    <row r="2804" spans="1:8">
      <c r="A2804" t="s">
        <v>5077</v>
      </c>
      <c r="B2804" t="s">
        <v>4089</v>
      </c>
      <c r="C2804" t="s">
        <v>4549</v>
      </c>
      <c r="D2804" t="s">
        <v>5035</v>
      </c>
      <c r="E2804" t="s">
        <v>89</v>
      </c>
      <c r="F2804" s="104">
        <v>0.91</v>
      </c>
      <c r="G2804" s="104">
        <v>0.91</v>
      </c>
      <c r="H2804"/>
    </row>
    <row r="2805" spans="1:8">
      <c r="A2805" t="s">
        <v>5077</v>
      </c>
      <c r="B2805" t="s">
        <v>4089</v>
      </c>
      <c r="C2805" t="s">
        <v>4898</v>
      </c>
      <c r="D2805" t="s">
        <v>5036</v>
      </c>
      <c r="E2805" t="s">
        <v>89</v>
      </c>
      <c r="F2805"/>
      <c r="G2805"/>
      <c r="H2805"/>
    </row>
    <row r="2806" spans="1:8">
      <c r="A2806" t="s">
        <v>5077</v>
      </c>
      <c r="B2806" t="s">
        <v>4089</v>
      </c>
      <c r="C2806" t="s">
        <v>4095</v>
      </c>
      <c r="D2806" t="s">
        <v>5037</v>
      </c>
      <c r="E2806" t="s">
        <v>89</v>
      </c>
      <c r="F2806"/>
      <c r="G2806"/>
      <c r="H2806"/>
    </row>
    <row r="2807" spans="1:8">
      <c r="A2807" t="s">
        <v>5077</v>
      </c>
      <c r="B2807" t="s">
        <v>4562</v>
      </c>
      <c r="C2807" t="s">
        <v>4561</v>
      </c>
      <c r="D2807" t="s">
        <v>5038</v>
      </c>
      <c r="E2807" t="s">
        <v>89</v>
      </c>
      <c r="F2807" s="104">
        <v>0.4</v>
      </c>
      <c r="G2807" s="104">
        <v>0.4</v>
      </c>
      <c r="H2807" s="104">
        <v>0.77</v>
      </c>
    </row>
    <row r="2808" spans="1:8">
      <c r="A2808" t="s">
        <v>5077</v>
      </c>
      <c r="B2808" t="s">
        <v>4562</v>
      </c>
      <c r="C2808" t="s">
        <v>4817</v>
      </c>
      <c r="D2808" t="s">
        <v>5039</v>
      </c>
      <c r="E2808" t="s">
        <v>89</v>
      </c>
      <c r="F2808" s="104">
        <v>0.77</v>
      </c>
      <c r="G2808" s="104">
        <v>0.77</v>
      </c>
      <c r="H2808"/>
    </row>
    <row r="2809" spans="1:8">
      <c r="A2809" t="s">
        <v>5077</v>
      </c>
      <c r="B2809" t="s">
        <v>4562</v>
      </c>
      <c r="C2809" t="s">
        <v>4791</v>
      </c>
      <c r="D2809" t="s">
        <v>5040</v>
      </c>
      <c r="E2809" t="s">
        <v>89</v>
      </c>
      <c r="F2809"/>
      <c r="G2809"/>
      <c r="H2809"/>
    </row>
    <row r="2810" spans="1:8">
      <c r="A2810" t="s">
        <v>5075</v>
      </c>
      <c r="C2810" t="s">
        <v>4418</v>
      </c>
      <c r="D2810" t="s">
        <v>4989</v>
      </c>
      <c r="E2810" t="s">
        <v>90</v>
      </c>
      <c r="F2810"/>
      <c r="G2810"/>
      <c r="H2810"/>
    </row>
    <row r="2811" spans="1:8">
      <c r="A2811" t="s">
        <v>5075</v>
      </c>
      <c r="C2811" t="s">
        <v>4106</v>
      </c>
      <c r="D2811" t="s">
        <v>4990</v>
      </c>
      <c r="E2811" t="s">
        <v>90</v>
      </c>
      <c r="F2811" s="104">
        <v>1</v>
      </c>
      <c r="G2811" s="104">
        <v>1</v>
      </c>
      <c r="H2811" s="104">
        <v>1</v>
      </c>
    </row>
    <row r="2812" spans="1:8">
      <c r="A2812" t="s">
        <v>5075</v>
      </c>
      <c r="C2812" t="s">
        <v>4082</v>
      </c>
      <c r="D2812" t="s">
        <v>4991</v>
      </c>
      <c r="E2812" t="s">
        <v>90</v>
      </c>
      <c r="F2812" s="104">
        <v>1</v>
      </c>
      <c r="G2812" s="104">
        <v>1</v>
      </c>
      <c r="H2812" s="104">
        <v>1</v>
      </c>
    </row>
    <row r="2813" spans="1:8">
      <c r="A2813" t="s">
        <v>5075</v>
      </c>
      <c r="B2813" t="s">
        <v>4078</v>
      </c>
      <c r="C2813" t="s">
        <v>5057</v>
      </c>
      <c r="D2813" t="s">
        <v>4997</v>
      </c>
      <c r="E2813" t="s">
        <v>90</v>
      </c>
      <c r="F2813" s="104">
        <v>1</v>
      </c>
      <c r="G2813" s="104">
        <v>1</v>
      </c>
      <c r="H2813" s="104">
        <v>1</v>
      </c>
    </row>
    <row r="2814" spans="1:8">
      <c r="A2814" t="s">
        <v>5075</v>
      </c>
      <c r="B2814" t="s">
        <v>4078</v>
      </c>
      <c r="C2814" t="s">
        <v>4497</v>
      </c>
      <c r="D2814" t="s">
        <v>4998</v>
      </c>
      <c r="E2814" t="s">
        <v>90</v>
      </c>
      <c r="F2814" s="104">
        <v>1</v>
      </c>
      <c r="G2814" s="104">
        <v>1</v>
      </c>
      <c r="H2814" s="104">
        <v>1</v>
      </c>
    </row>
    <row r="2815" spans="1:8">
      <c r="A2815" t="s">
        <v>5075</v>
      </c>
      <c r="C2815" t="s">
        <v>4267</v>
      </c>
      <c r="D2815" t="s">
        <v>4992</v>
      </c>
      <c r="E2815" t="s">
        <v>90</v>
      </c>
      <c r="F2815" s="104">
        <v>1</v>
      </c>
      <c r="G2815" s="104">
        <v>1</v>
      </c>
      <c r="H2815"/>
    </row>
    <row r="2816" spans="1:8">
      <c r="A2816" t="s">
        <v>5075</v>
      </c>
      <c r="C2816" t="s">
        <v>5058</v>
      </c>
      <c r="D2816" t="s">
        <v>5076</v>
      </c>
      <c r="E2816" t="s">
        <v>90</v>
      </c>
      <c r="F2816"/>
      <c r="G2816"/>
      <c r="H2816"/>
    </row>
    <row r="2817" spans="1:8">
      <c r="A2817" t="s">
        <v>5075</v>
      </c>
      <c r="C2817" t="s">
        <v>4113</v>
      </c>
      <c r="D2817" t="s">
        <v>4994</v>
      </c>
      <c r="E2817" t="s">
        <v>90</v>
      </c>
      <c r="F2817" s="104">
        <v>1</v>
      </c>
      <c r="G2817" s="104">
        <v>1</v>
      </c>
      <c r="H2817" s="104">
        <v>1</v>
      </c>
    </row>
    <row r="2818" spans="1:8">
      <c r="A2818" t="s">
        <v>5075</v>
      </c>
      <c r="C2818" t="s">
        <v>4333</v>
      </c>
      <c r="D2818" t="s">
        <v>4995</v>
      </c>
      <c r="E2818" t="s">
        <v>90</v>
      </c>
      <c r="F2818" s="104">
        <v>1</v>
      </c>
      <c r="G2818" s="104">
        <v>1</v>
      </c>
      <c r="H2818" s="104">
        <v>1</v>
      </c>
    </row>
    <row r="2819" spans="1:8">
      <c r="A2819" t="s">
        <v>5075</v>
      </c>
      <c r="C2819" t="s">
        <v>4095</v>
      </c>
      <c r="D2819" t="s">
        <v>4996</v>
      </c>
      <c r="E2819" t="s">
        <v>90</v>
      </c>
      <c r="F2819" s="104">
        <v>1</v>
      </c>
      <c r="G2819" s="104">
        <v>1</v>
      </c>
      <c r="H2819"/>
    </row>
    <row r="2820" spans="1:8">
      <c r="A2820" t="s">
        <v>5075</v>
      </c>
      <c r="B2820" t="s">
        <v>4304</v>
      </c>
      <c r="C2820" t="s">
        <v>4106</v>
      </c>
      <c r="D2820" t="s">
        <v>4999</v>
      </c>
      <c r="E2820" t="s">
        <v>90</v>
      </c>
      <c r="F2820" s="104">
        <v>1</v>
      </c>
      <c r="G2820" s="104">
        <v>1</v>
      </c>
      <c r="H2820" s="104">
        <v>1</v>
      </c>
    </row>
    <row r="2821" spans="1:8">
      <c r="A2821" t="s">
        <v>5075</v>
      </c>
      <c r="B2821" t="s">
        <v>4304</v>
      </c>
      <c r="C2821" t="s">
        <v>4082</v>
      </c>
      <c r="D2821" t="s">
        <v>5000</v>
      </c>
      <c r="E2821" t="s">
        <v>90</v>
      </c>
      <c r="F2821" s="104">
        <v>1</v>
      </c>
      <c r="G2821" s="104">
        <v>1</v>
      </c>
      <c r="H2821" s="104">
        <v>1</v>
      </c>
    </row>
    <row r="2822" spans="1:8">
      <c r="A2822" t="s">
        <v>5075</v>
      </c>
      <c r="B2822" t="s">
        <v>4304</v>
      </c>
      <c r="C2822" t="s">
        <v>4428</v>
      </c>
      <c r="D2822" t="s">
        <v>5001</v>
      </c>
      <c r="E2822" t="s">
        <v>90</v>
      </c>
      <c r="F2822" s="104">
        <v>1</v>
      </c>
      <c r="G2822" s="104">
        <v>1</v>
      </c>
      <c r="H2822"/>
    </row>
    <row r="2823" spans="1:8">
      <c r="A2823" t="s">
        <v>5075</v>
      </c>
      <c r="B2823" t="s">
        <v>4304</v>
      </c>
      <c r="C2823" t="s">
        <v>4387</v>
      </c>
      <c r="D2823" t="s">
        <v>5002</v>
      </c>
      <c r="E2823" t="s">
        <v>90</v>
      </c>
      <c r="F2823" s="104">
        <v>1</v>
      </c>
      <c r="G2823" s="104">
        <v>1</v>
      </c>
      <c r="H2823"/>
    </row>
    <row r="2824" spans="1:8">
      <c r="A2824" t="s">
        <v>5075</v>
      </c>
      <c r="B2824" t="s">
        <v>4304</v>
      </c>
      <c r="C2824" t="s">
        <v>4338</v>
      </c>
      <c r="D2824" t="s">
        <v>5003</v>
      </c>
      <c r="E2824" t="s">
        <v>90</v>
      </c>
      <c r="F2824" s="104">
        <v>1</v>
      </c>
      <c r="G2824" s="104">
        <v>1</v>
      </c>
      <c r="H2824" s="104">
        <v>1</v>
      </c>
    </row>
    <row r="2825" spans="1:8">
      <c r="A2825" t="s">
        <v>5075</v>
      </c>
      <c r="B2825" t="s">
        <v>4304</v>
      </c>
      <c r="C2825" t="s">
        <v>4113</v>
      </c>
      <c r="D2825" t="s">
        <v>5004</v>
      </c>
      <c r="E2825" t="s">
        <v>90</v>
      </c>
      <c r="F2825" s="104">
        <v>1</v>
      </c>
      <c r="G2825" s="104">
        <v>1</v>
      </c>
      <c r="H2825" s="104">
        <v>1</v>
      </c>
    </row>
    <row r="2826" spans="1:8">
      <c r="A2826" t="s">
        <v>5075</v>
      </c>
      <c r="B2826" t="s">
        <v>4304</v>
      </c>
      <c r="C2826" t="s">
        <v>4312</v>
      </c>
      <c r="D2826" t="s">
        <v>5005</v>
      </c>
      <c r="E2826" t="s">
        <v>90</v>
      </c>
      <c r="F2826" s="104">
        <v>1</v>
      </c>
      <c r="G2826" s="104">
        <v>1</v>
      </c>
      <c r="H2826" s="104">
        <v>1</v>
      </c>
    </row>
    <row r="2827" spans="1:8">
      <c r="A2827" t="s">
        <v>5075</v>
      </c>
      <c r="B2827" t="s">
        <v>4304</v>
      </c>
      <c r="C2827" t="s">
        <v>4361</v>
      </c>
      <c r="D2827" t="s">
        <v>5006</v>
      </c>
      <c r="E2827" t="s">
        <v>90</v>
      </c>
      <c r="F2827" s="104">
        <v>1</v>
      </c>
      <c r="G2827" s="104">
        <v>1</v>
      </c>
      <c r="H2827"/>
    </row>
    <row r="2828" spans="1:8">
      <c r="A2828" t="s">
        <v>5075</v>
      </c>
      <c r="B2828" t="s">
        <v>4304</v>
      </c>
      <c r="C2828" t="s">
        <v>4459</v>
      </c>
      <c r="D2828" t="s">
        <v>5007</v>
      </c>
      <c r="E2828" t="s">
        <v>90</v>
      </c>
      <c r="F2828" s="104">
        <v>1</v>
      </c>
      <c r="G2828" s="104">
        <v>1</v>
      </c>
      <c r="H2828" s="104">
        <v>1</v>
      </c>
    </row>
    <row r="2829" spans="1:8">
      <c r="A2829" t="s">
        <v>5075</v>
      </c>
      <c r="B2829" t="s">
        <v>4304</v>
      </c>
      <c r="C2829" t="s">
        <v>4095</v>
      </c>
      <c r="D2829" t="s">
        <v>5008</v>
      </c>
      <c r="E2829" t="s">
        <v>90</v>
      </c>
      <c r="F2829" s="104">
        <v>1</v>
      </c>
      <c r="G2829" s="104">
        <v>1</v>
      </c>
      <c r="H2829" s="104">
        <v>1</v>
      </c>
    </row>
    <row r="2830" spans="1:8">
      <c r="A2830" t="s">
        <v>5075</v>
      </c>
      <c r="B2830" t="s">
        <v>4304</v>
      </c>
      <c r="C2830" t="s">
        <v>4317</v>
      </c>
      <c r="D2830" t="s">
        <v>5009</v>
      </c>
      <c r="E2830" t="s">
        <v>90</v>
      </c>
      <c r="F2830" s="104">
        <v>1</v>
      </c>
      <c r="G2830" s="104">
        <v>1</v>
      </c>
      <c r="H2830"/>
    </row>
    <row r="2831" spans="1:8">
      <c r="A2831" t="s">
        <v>5077</v>
      </c>
      <c r="B2831" t="s">
        <v>4523</v>
      </c>
      <c r="C2831" t="s">
        <v>5059</v>
      </c>
      <c r="D2831" t="s">
        <v>5011</v>
      </c>
      <c r="E2831" t="s">
        <v>90</v>
      </c>
      <c r="F2831" s="104">
        <v>0.91</v>
      </c>
      <c r="G2831" s="104">
        <v>0.91</v>
      </c>
      <c r="H2831" s="104">
        <v>0.77</v>
      </c>
    </row>
    <row r="2832" spans="1:8">
      <c r="A2832" t="s">
        <v>5077</v>
      </c>
      <c r="B2832" t="s">
        <v>4523</v>
      </c>
      <c r="C2832" t="s">
        <v>4418</v>
      </c>
      <c r="D2832" t="s">
        <v>5010</v>
      </c>
      <c r="E2832" t="s">
        <v>90</v>
      </c>
      <c r="F2832" s="104">
        <v>0.77</v>
      </c>
      <c r="G2832" s="104">
        <v>0.77</v>
      </c>
      <c r="H2832" s="104">
        <v>0.77</v>
      </c>
    </row>
    <row r="2833" spans="1:8">
      <c r="A2833" t="s">
        <v>5077</v>
      </c>
      <c r="B2833" t="s">
        <v>4523</v>
      </c>
      <c r="C2833" t="s">
        <v>4771</v>
      </c>
      <c r="D2833" t="s">
        <v>5012</v>
      </c>
      <c r="E2833" t="s">
        <v>90</v>
      </c>
      <c r="F2833"/>
      <c r="G2833"/>
      <c r="H2833"/>
    </row>
    <row r="2834" spans="1:8">
      <c r="A2834" t="s">
        <v>5077</v>
      </c>
      <c r="B2834" t="s">
        <v>4523</v>
      </c>
      <c r="C2834" t="s">
        <v>4696</v>
      </c>
      <c r="D2834" t="s">
        <v>5015</v>
      </c>
      <c r="E2834" t="s">
        <v>90</v>
      </c>
      <c r="F2834" s="104">
        <v>0.77</v>
      </c>
      <c r="G2834" s="104">
        <v>0.77</v>
      </c>
      <c r="H2834" s="104">
        <v>0.85</v>
      </c>
    </row>
    <row r="2835" spans="1:8">
      <c r="A2835" t="s">
        <v>5077</v>
      </c>
      <c r="B2835" t="s">
        <v>4523</v>
      </c>
      <c r="C2835" t="s">
        <v>4766</v>
      </c>
      <c r="D2835" t="s">
        <v>5016</v>
      </c>
      <c r="E2835" t="s">
        <v>90</v>
      </c>
      <c r="F2835" s="104">
        <v>0.85</v>
      </c>
      <c r="G2835" s="104">
        <v>0.85</v>
      </c>
      <c r="H2835" s="104">
        <v>0.77</v>
      </c>
    </row>
    <row r="2836" spans="1:8">
      <c r="A2836" t="s">
        <v>5077</v>
      </c>
      <c r="B2836" t="s">
        <v>4523</v>
      </c>
      <c r="C2836" t="s">
        <v>4712</v>
      </c>
      <c r="D2836" t="s">
        <v>5017</v>
      </c>
      <c r="E2836" t="s">
        <v>90</v>
      </c>
      <c r="F2836" s="104">
        <v>0.77</v>
      </c>
      <c r="G2836" s="104">
        <v>0.77</v>
      </c>
      <c r="H2836" s="104">
        <v>0.77</v>
      </c>
    </row>
    <row r="2837" spans="1:8">
      <c r="A2837" t="s">
        <v>5077</v>
      </c>
      <c r="B2837" t="s">
        <v>4523</v>
      </c>
      <c r="C2837" t="s">
        <v>5061</v>
      </c>
      <c r="D2837" t="s">
        <v>5018</v>
      </c>
      <c r="E2837" t="s">
        <v>90</v>
      </c>
      <c r="F2837" s="104">
        <v>0.77</v>
      </c>
      <c r="G2837" s="104">
        <v>0.77</v>
      </c>
      <c r="H2837" s="104">
        <v>0.91</v>
      </c>
    </row>
    <row r="2838" spans="1:8">
      <c r="A2838" t="s">
        <v>5077</v>
      </c>
      <c r="B2838" t="s">
        <v>4529</v>
      </c>
      <c r="C2838" t="s">
        <v>4082</v>
      </c>
      <c r="D2838" t="s">
        <v>5013</v>
      </c>
      <c r="E2838" t="s">
        <v>90</v>
      </c>
      <c r="F2838"/>
      <c r="G2838"/>
      <c r="H2838"/>
    </row>
    <row r="2839" spans="1:8">
      <c r="A2839" t="s">
        <v>5077</v>
      </c>
      <c r="B2839" t="s">
        <v>4580</v>
      </c>
      <c r="C2839" t="s">
        <v>4622</v>
      </c>
      <c r="D2839" t="s">
        <v>5019</v>
      </c>
      <c r="E2839" t="s">
        <v>90</v>
      </c>
      <c r="F2839" s="104">
        <v>0.91</v>
      </c>
      <c r="G2839" s="104">
        <v>0.91</v>
      </c>
      <c r="H2839" s="104">
        <v>0.91</v>
      </c>
    </row>
    <row r="2840" spans="1:8">
      <c r="A2840" t="s">
        <v>5077</v>
      </c>
      <c r="B2840" t="s">
        <v>4580</v>
      </c>
      <c r="C2840" t="s">
        <v>4589</v>
      </c>
      <c r="D2840" t="s">
        <v>5020</v>
      </c>
      <c r="E2840" t="s">
        <v>90</v>
      </c>
      <c r="F2840" s="104">
        <v>0.91</v>
      </c>
      <c r="G2840" s="104">
        <v>0.91</v>
      </c>
      <c r="H2840" s="104">
        <v>0.91</v>
      </c>
    </row>
    <row r="2841" spans="1:8">
      <c r="A2841" t="s">
        <v>5077</v>
      </c>
      <c r="B2841" t="s">
        <v>4580</v>
      </c>
      <c r="C2841" t="s">
        <v>4082</v>
      </c>
      <c r="D2841" t="s">
        <v>5021</v>
      </c>
      <c r="E2841" t="s">
        <v>90</v>
      </c>
      <c r="F2841" s="104">
        <v>0.91</v>
      </c>
      <c r="G2841" s="104">
        <v>0.91</v>
      </c>
      <c r="H2841" s="104">
        <v>0.91</v>
      </c>
    </row>
    <row r="2842" spans="1:8">
      <c r="A2842" t="s">
        <v>5077</v>
      </c>
      <c r="B2842" t="s">
        <v>4580</v>
      </c>
      <c r="C2842" t="s">
        <v>4595</v>
      </c>
      <c r="D2842" t="s">
        <v>5022</v>
      </c>
      <c r="E2842" t="s">
        <v>90</v>
      </c>
      <c r="F2842" s="104">
        <v>0.91</v>
      </c>
      <c r="G2842" s="104">
        <v>0.91</v>
      </c>
      <c r="H2842" s="104">
        <v>0.91</v>
      </c>
    </row>
    <row r="2843" spans="1:8">
      <c r="A2843" t="s">
        <v>5077</v>
      </c>
      <c r="B2843" t="s">
        <v>4580</v>
      </c>
      <c r="C2843" t="s">
        <v>4615</v>
      </c>
      <c r="D2843" t="s">
        <v>5023</v>
      </c>
      <c r="E2843" t="s">
        <v>90</v>
      </c>
      <c r="F2843" s="104">
        <v>0.91</v>
      </c>
      <c r="G2843" s="104">
        <v>0.91</v>
      </c>
      <c r="H2843" s="104">
        <v>0.91</v>
      </c>
    </row>
    <row r="2844" spans="1:8">
      <c r="A2844" t="s">
        <v>5077</v>
      </c>
      <c r="B2844" t="s">
        <v>4580</v>
      </c>
      <c r="C2844" t="s">
        <v>4606</v>
      </c>
      <c r="D2844" t="s">
        <v>5024</v>
      </c>
      <c r="E2844" t="s">
        <v>90</v>
      </c>
      <c r="F2844" s="104">
        <v>0.91</v>
      </c>
      <c r="G2844" s="104">
        <v>0.91</v>
      </c>
      <c r="H2844" s="104">
        <v>0.91</v>
      </c>
    </row>
    <row r="2845" spans="1:8">
      <c r="A2845" t="s">
        <v>5077</v>
      </c>
      <c r="B2845" t="s">
        <v>4663</v>
      </c>
      <c r="C2845" t="s">
        <v>4082</v>
      </c>
      <c r="D2845" t="s">
        <v>5014</v>
      </c>
      <c r="E2845" t="s">
        <v>90</v>
      </c>
      <c r="F2845"/>
      <c r="G2845"/>
      <c r="H2845"/>
    </row>
    <row r="2846" spans="1:8">
      <c r="A2846" t="s">
        <v>5077</v>
      </c>
      <c r="B2846" t="s">
        <v>4570</v>
      </c>
      <c r="C2846" t="s">
        <v>5059</v>
      </c>
      <c r="D2846" t="s">
        <v>5025</v>
      </c>
      <c r="E2846" t="s">
        <v>90</v>
      </c>
      <c r="F2846" s="104">
        <v>0.91</v>
      </c>
      <c r="G2846" s="104">
        <v>0.91</v>
      </c>
      <c r="H2846" s="104">
        <v>0.83</v>
      </c>
    </row>
    <row r="2847" spans="1:8">
      <c r="A2847" t="s">
        <v>5077</v>
      </c>
      <c r="B2847" t="s">
        <v>4570</v>
      </c>
      <c r="C2847" t="s">
        <v>4082</v>
      </c>
      <c r="D2847" t="s">
        <v>5026</v>
      </c>
      <c r="E2847" t="s">
        <v>90</v>
      </c>
      <c r="F2847" s="104">
        <v>0.83</v>
      </c>
      <c r="G2847" s="104">
        <v>0.83</v>
      </c>
      <c r="H2847"/>
    </row>
    <row r="2848" spans="1:8">
      <c r="A2848" t="s">
        <v>5077</v>
      </c>
      <c r="B2848" t="s">
        <v>4570</v>
      </c>
      <c r="C2848" t="s">
        <v>4930</v>
      </c>
      <c r="D2848" t="s">
        <v>5027</v>
      </c>
      <c r="E2848" t="s">
        <v>90</v>
      </c>
      <c r="F2848"/>
      <c r="G2848"/>
      <c r="H2848"/>
    </row>
    <row r="2849" spans="1:8">
      <c r="A2849" t="s">
        <v>5077</v>
      </c>
      <c r="B2849" t="s">
        <v>4570</v>
      </c>
      <c r="C2849" t="s">
        <v>4754</v>
      </c>
      <c r="D2849" t="s">
        <v>5028</v>
      </c>
      <c r="E2849" t="s">
        <v>90</v>
      </c>
      <c r="F2849"/>
      <c r="G2849"/>
      <c r="H2849"/>
    </row>
    <row r="2850" spans="1:8">
      <c r="A2850" t="s">
        <v>5077</v>
      </c>
      <c r="B2850" t="s">
        <v>4570</v>
      </c>
      <c r="C2850" t="s">
        <v>4883</v>
      </c>
      <c r="D2850" t="s">
        <v>5029</v>
      </c>
      <c r="E2850" t="s">
        <v>90</v>
      </c>
      <c r="F2850"/>
      <c r="G2850"/>
      <c r="H2850"/>
    </row>
    <row r="2851" spans="1:8">
      <c r="A2851" t="s">
        <v>5077</v>
      </c>
      <c r="B2851" t="s">
        <v>4570</v>
      </c>
      <c r="C2851" t="s">
        <v>4920</v>
      </c>
      <c r="D2851" t="s">
        <v>5030</v>
      </c>
      <c r="E2851" t="s">
        <v>90</v>
      </c>
      <c r="F2851"/>
      <c r="G2851"/>
      <c r="H2851"/>
    </row>
    <row r="2852" spans="1:8">
      <c r="A2852" t="s">
        <v>5077</v>
      </c>
      <c r="B2852" t="s">
        <v>4570</v>
      </c>
      <c r="C2852" t="s">
        <v>4937</v>
      </c>
      <c r="D2852" t="s">
        <v>5031</v>
      </c>
      <c r="E2852" t="s">
        <v>90</v>
      </c>
      <c r="F2852"/>
      <c r="G2852"/>
      <c r="H2852"/>
    </row>
    <row r="2853" spans="1:8">
      <c r="A2853" t="s">
        <v>5077</v>
      </c>
      <c r="B2853" t="s">
        <v>4717</v>
      </c>
      <c r="C2853" t="s">
        <v>5059</v>
      </c>
      <c r="D2853" t="s">
        <v>5032</v>
      </c>
      <c r="E2853" t="s">
        <v>90</v>
      </c>
      <c r="F2853" s="104">
        <v>0.77</v>
      </c>
      <c r="G2853" s="104">
        <v>0.77</v>
      </c>
      <c r="H2853" s="104">
        <v>0.77</v>
      </c>
    </row>
    <row r="2854" spans="1:8">
      <c r="A2854" t="s">
        <v>5077</v>
      </c>
      <c r="B2854" t="s">
        <v>4556</v>
      </c>
      <c r="C2854" t="s">
        <v>5059</v>
      </c>
      <c r="D2854" t="s">
        <v>5033</v>
      </c>
      <c r="E2854" t="s">
        <v>90</v>
      </c>
      <c r="F2854" s="104">
        <v>0.77</v>
      </c>
      <c r="G2854" s="104">
        <v>0.77</v>
      </c>
      <c r="H2854" s="104">
        <v>0.91</v>
      </c>
    </row>
    <row r="2855" spans="1:8">
      <c r="A2855" t="s">
        <v>5077</v>
      </c>
      <c r="B2855" t="s">
        <v>4089</v>
      </c>
      <c r="C2855" t="s">
        <v>4082</v>
      </c>
      <c r="D2855" t="s">
        <v>5034</v>
      </c>
      <c r="E2855" t="s">
        <v>90</v>
      </c>
      <c r="F2855" s="104">
        <v>0.91</v>
      </c>
      <c r="G2855" s="104">
        <v>0.91</v>
      </c>
      <c r="H2855"/>
    </row>
    <row r="2856" spans="1:8">
      <c r="A2856" t="s">
        <v>5077</v>
      </c>
      <c r="B2856" t="s">
        <v>4089</v>
      </c>
      <c r="C2856" t="s">
        <v>4549</v>
      </c>
      <c r="D2856" t="s">
        <v>5035</v>
      </c>
      <c r="E2856" t="s">
        <v>90</v>
      </c>
      <c r="F2856" s="104">
        <v>0.91</v>
      </c>
      <c r="G2856" s="104">
        <v>0.91</v>
      </c>
      <c r="H2856"/>
    </row>
    <row r="2857" spans="1:8">
      <c r="A2857" t="s">
        <v>5077</v>
      </c>
      <c r="B2857" t="s">
        <v>4089</v>
      </c>
      <c r="C2857" t="s">
        <v>4898</v>
      </c>
      <c r="D2857" t="s">
        <v>5036</v>
      </c>
      <c r="E2857" t="s">
        <v>90</v>
      </c>
      <c r="F2857"/>
      <c r="G2857"/>
      <c r="H2857"/>
    </row>
    <row r="2858" spans="1:8">
      <c r="A2858" t="s">
        <v>5077</v>
      </c>
      <c r="B2858" t="s">
        <v>4089</v>
      </c>
      <c r="C2858" t="s">
        <v>4095</v>
      </c>
      <c r="D2858" t="s">
        <v>5037</v>
      </c>
      <c r="E2858" t="s">
        <v>90</v>
      </c>
      <c r="F2858"/>
      <c r="G2858"/>
      <c r="H2858"/>
    </row>
    <row r="2859" spans="1:8">
      <c r="A2859" t="s">
        <v>5077</v>
      </c>
      <c r="B2859" t="s">
        <v>4562</v>
      </c>
      <c r="C2859" t="s">
        <v>4561</v>
      </c>
      <c r="D2859" t="s">
        <v>5038</v>
      </c>
      <c r="E2859" t="s">
        <v>90</v>
      </c>
      <c r="F2859" s="104">
        <v>0.4</v>
      </c>
      <c r="G2859" s="104">
        <v>0.4</v>
      </c>
      <c r="H2859" s="104">
        <v>0.77</v>
      </c>
    </row>
    <row r="2860" spans="1:8">
      <c r="A2860" t="s">
        <v>5077</v>
      </c>
      <c r="B2860" t="s">
        <v>4562</v>
      </c>
      <c r="C2860" t="s">
        <v>4817</v>
      </c>
      <c r="D2860" t="s">
        <v>5039</v>
      </c>
      <c r="E2860" t="s">
        <v>90</v>
      </c>
      <c r="F2860" s="104">
        <v>0.77</v>
      </c>
      <c r="G2860" s="104">
        <v>0.77</v>
      </c>
      <c r="H2860"/>
    </row>
    <row r="2861" spans="1:8">
      <c r="A2861" t="s">
        <v>5077</v>
      </c>
      <c r="B2861" t="s">
        <v>4562</v>
      </c>
      <c r="C2861" t="s">
        <v>4791</v>
      </c>
      <c r="D2861" t="s">
        <v>5040</v>
      </c>
      <c r="E2861" t="s">
        <v>90</v>
      </c>
      <c r="F2861"/>
      <c r="G2861"/>
      <c r="H2861"/>
    </row>
    <row r="2862" spans="1:8">
      <c r="A2862" t="s">
        <v>5075</v>
      </c>
      <c r="C2862" t="s">
        <v>4418</v>
      </c>
      <c r="D2862" t="s">
        <v>4989</v>
      </c>
      <c r="E2862" t="s">
        <v>97</v>
      </c>
      <c r="F2862"/>
      <c r="G2862"/>
      <c r="H2862"/>
    </row>
    <row r="2863" spans="1:8">
      <c r="A2863" t="s">
        <v>5075</v>
      </c>
      <c r="C2863" t="s">
        <v>4106</v>
      </c>
      <c r="D2863" t="s">
        <v>4990</v>
      </c>
      <c r="E2863" t="s">
        <v>97</v>
      </c>
      <c r="F2863" s="104">
        <v>1</v>
      </c>
      <c r="G2863" s="104">
        <v>1</v>
      </c>
      <c r="H2863" s="104">
        <v>1</v>
      </c>
    </row>
    <row r="2864" spans="1:8">
      <c r="A2864" t="s">
        <v>5075</v>
      </c>
      <c r="C2864" t="s">
        <v>4082</v>
      </c>
      <c r="D2864" t="s">
        <v>4991</v>
      </c>
      <c r="E2864" t="s">
        <v>97</v>
      </c>
      <c r="F2864" s="104">
        <v>1</v>
      </c>
      <c r="G2864" s="104">
        <v>1</v>
      </c>
      <c r="H2864" s="104">
        <v>1</v>
      </c>
    </row>
    <row r="2865" spans="1:8">
      <c r="A2865" t="s">
        <v>5075</v>
      </c>
      <c r="B2865" t="s">
        <v>4078</v>
      </c>
      <c r="C2865" t="s">
        <v>5057</v>
      </c>
      <c r="D2865" t="s">
        <v>4997</v>
      </c>
      <c r="E2865" t="s">
        <v>97</v>
      </c>
      <c r="F2865" s="104">
        <v>1</v>
      </c>
      <c r="G2865" s="104">
        <v>1</v>
      </c>
      <c r="H2865" s="104">
        <v>1</v>
      </c>
    </row>
    <row r="2866" spans="1:8">
      <c r="A2866" t="s">
        <v>5075</v>
      </c>
      <c r="B2866" t="s">
        <v>4078</v>
      </c>
      <c r="C2866" t="s">
        <v>4497</v>
      </c>
      <c r="D2866" t="s">
        <v>4998</v>
      </c>
      <c r="E2866" t="s">
        <v>97</v>
      </c>
      <c r="F2866" s="104">
        <v>1</v>
      </c>
      <c r="G2866" s="104">
        <v>1</v>
      </c>
      <c r="H2866" s="104">
        <v>1</v>
      </c>
    </row>
    <row r="2867" spans="1:8">
      <c r="A2867" t="s">
        <v>5075</v>
      </c>
      <c r="C2867" t="s">
        <v>4267</v>
      </c>
      <c r="D2867" t="s">
        <v>4992</v>
      </c>
      <c r="E2867" t="s">
        <v>97</v>
      </c>
      <c r="F2867" s="104">
        <v>1</v>
      </c>
      <c r="G2867" s="104">
        <v>1</v>
      </c>
      <c r="H2867"/>
    </row>
    <row r="2868" spans="1:8">
      <c r="A2868" t="s">
        <v>5075</v>
      </c>
      <c r="C2868" t="s">
        <v>5058</v>
      </c>
      <c r="D2868" t="s">
        <v>5076</v>
      </c>
      <c r="E2868" t="s">
        <v>97</v>
      </c>
      <c r="F2868"/>
      <c r="G2868"/>
      <c r="H2868"/>
    </row>
    <row r="2869" spans="1:8">
      <c r="A2869" t="s">
        <v>5075</v>
      </c>
      <c r="C2869" t="s">
        <v>4113</v>
      </c>
      <c r="D2869" t="s">
        <v>4994</v>
      </c>
      <c r="E2869" t="s">
        <v>97</v>
      </c>
      <c r="F2869" s="104">
        <v>1</v>
      </c>
      <c r="G2869" s="104">
        <v>1</v>
      </c>
      <c r="H2869" s="104">
        <v>1</v>
      </c>
    </row>
    <row r="2870" spans="1:8">
      <c r="A2870" t="s">
        <v>5075</v>
      </c>
      <c r="C2870" t="s">
        <v>4333</v>
      </c>
      <c r="D2870" t="s">
        <v>4995</v>
      </c>
      <c r="E2870" t="s">
        <v>97</v>
      </c>
      <c r="F2870" s="104">
        <v>1</v>
      </c>
      <c r="G2870" s="104">
        <v>1</v>
      </c>
      <c r="H2870" s="104">
        <v>1</v>
      </c>
    </row>
    <row r="2871" spans="1:8">
      <c r="A2871" t="s">
        <v>5075</v>
      </c>
      <c r="C2871" t="s">
        <v>4095</v>
      </c>
      <c r="D2871" t="s">
        <v>4996</v>
      </c>
      <c r="E2871" t="s">
        <v>97</v>
      </c>
      <c r="F2871" s="104">
        <v>1</v>
      </c>
      <c r="G2871" s="104">
        <v>1</v>
      </c>
      <c r="H2871"/>
    </row>
    <row r="2872" spans="1:8">
      <c r="A2872" t="s">
        <v>5075</v>
      </c>
      <c r="B2872" t="s">
        <v>4304</v>
      </c>
      <c r="C2872" t="s">
        <v>4106</v>
      </c>
      <c r="D2872" t="s">
        <v>4999</v>
      </c>
      <c r="E2872" t="s">
        <v>97</v>
      </c>
      <c r="F2872" s="104">
        <v>1</v>
      </c>
      <c r="G2872" s="104">
        <v>1</v>
      </c>
      <c r="H2872" s="104">
        <v>1</v>
      </c>
    </row>
    <row r="2873" spans="1:8">
      <c r="A2873" t="s">
        <v>5075</v>
      </c>
      <c r="B2873" t="s">
        <v>4304</v>
      </c>
      <c r="C2873" t="s">
        <v>4082</v>
      </c>
      <c r="D2873" t="s">
        <v>5000</v>
      </c>
      <c r="E2873" t="s">
        <v>97</v>
      </c>
      <c r="F2873" s="104">
        <v>1</v>
      </c>
      <c r="G2873" s="104">
        <v>1</v>
      </c>
      <c r="H2873" s="104">
        <v>1</v>
      </c>
    </row>
    <row r="2874" spans="1:8">
      <c r="A2874" t="s">
        <v>5075</v>
      </c>
      <c r="B2874" t="s">
        <v>4304</v>
      </c>
      <c r="C2874" t="s">
        <v>4428</v>
      </c>
      <c r="D2874" t="s">
        <v>5001</v>
      </c>
      <c r="E2874" t="s">
        <v>97</v>
      </c>
      <c r="F2874" s="104">
        <v>1</v>
      </c>
      <c r="G2874" s="104">
        <v>1</v>
      </c>
      <c r="H2874"/>
    </row>
    <row r="2875" spans="1:8">
      <c r="A2875" t="s">
        <v>5075</v>
      </c>
      <c r="B2875" t="s">
        <v>4304</v>
      </c>
      <c r="C2875" t="s">
        <v>4387</v>
      </c>
      <c r="D2875" t="s">
        <v>5002</v>
      </c>
      <c r="E2875" t="s">
        <v>97</v>
      </c>
      <c r="F2875" s="104">
        <v>1</v>
      </c>
      <c r="G2875" s="104">
        <v>1</v>
      </c>
      <c r="H2875"/>
    </row>
    <row r="2876" spans="1:8">
      <c r="A2876" t="s">
        <v>5075</v>
      </c>
      <c r="B2876" t="s">
        <v>4304</v>
      </c>
      <c r="C2876" t="s">
        <v>4338</v>
      </c>
      <c r="D2876" t="s">
        <v>5003</v>
      </c>
      <c r="E2876" t="s">
        <v>97</v>
      </c>
      <c r="F2876" s="104">
        <v>1</v>
      </c>
      <c r="G2876" s="104">
        <v>1</v>
      </c>
      <c r="H2876" s="104">
        <v>1</v>
      </c>
    </row>
    <row r="2877" spans="1:8">
      <c r="A2877" t="s">
        <v>5075</v>
      </c>
      <c r="B2877" t="s">
        <v>4304</v>
      </c>
      <c r="C2877" t="s">
        <v>4113</v>
      </c>
      <c r="D2877" t="s">
        <v>5004</v>
      </c>
      <c r="E2877" t="s">
        <v>97</v>
      </c>
      <c r="F2877" s="104">
        <v>1</v>
      </c>
      <c r="G2877" s="104">
        <v>1</v>
      </c>
      <c r="H2877" s="104">
        <v>1</v>
      </c>
    </row>
    <row r="2878" spans="1:8">
      <c r="A2878" t="s">
        <v>5075</v>
      </c>
      <c r="B2878" t="s">
        <v>4304</v>
      </c>
      <c r="C2878" t="s">
        <v>4312</v>
      </c>
      <c r="D2878" t="s">
        <v>5005</v>
      </c>
      <c r="E2878" t="s">
        <v>97</v>
      </c>
      <c r="F2878" s="104">
        <v>1</v>
      </c>
      <c r="G2878" s="104">
        <v>1</v>
      </c>
      <c r="H2878" s="104">
        <v>1</v>
      </c>
    </row>
    <row r="2879" spans="1:8">
      <c r="A2879" t="s">
        <v>5075</v>
      </c>
      <c r="B2879" t="s">
        <v>4304</v>
      </c>
      <c r="C2879" t="s">
        <v>4361</v>
      </c>
      <c r="D2879" t="s">
        <v>5006</v>
      </c>
      <c r="E2879" t="s">
        <v>97</v>
      </c>
      <c r="F2879" s="104">
        <v>1</v>
      </c>
      <c r="G2879" s="104">
        <v>1</v>
      </c>
      <c r="H2879"/>
    </row>
    <row r="2880" spans="1:8">
      <c r="A2880" t="s">
        <v>5075</v>
      </c>
      <c r="B2880" t="s">
        <v>4304</v>
      </c>
      <c r="C2880" t="s">
        <v>4459</v>
      </c>
      <c r="D2880" t="s">
        <v>5007</v>
      </c>
      <c r="E2880" t="s">
        <v>97</v>
      </c>
      <c r="F2880" s="104">
        <v>1</v>
      </c>
      <c r="G2880" s="104">
        <v>1</v>
      </c>
      <c r="H2880" s="104">
        <v>1</v>
      </c>
    </row>
    <row r="2881" spans="1:8">
      <c r="A2881" t="s">
        <v>5075</v>
      </c>
      <c r="B2881" t="s">
        <v>4304</v>
      </c>
      <c r="C2881" t="s">
        <v>4095</v>
      </c>
      <c r="D2881" t="s">
        <v>5008</v>
      </c>
      <c r="E2881" t="s">
        <v>97</v>
      </c>
      <c r="F2881" s="104">
        <v>1</v>
      </c>
      <c r="G2881" s="104">
        <v>1</v>
      </c>
      <c r="H2881" s="104">
        <v>1</v>
      </c>
    </row>
    <row r="2882" spans="1:8">
      <c r="A2882" t="s">
        <v>5075</v>
      </c>
      <c r="B2882" t="s">
        <v>4304</v>
      </c>
      <c r="C2882" t="s">
        <v>4317</v>
      </c>
      <c r="D2882" t="s">
        <v>5009</v>
      </c>
      <c r="E2882" t="s">
        <v>97</v>
      </c>
      <c r="F2882" s="104">
        <v>1</v>
      </c>
      <c r="G2882" s="104">
        <v>1</v>
      </c>
      <c r="H2882"/>
    </row>
    <row r="2883" spans="1:8">
      <c r="A2883" t="s">
        <v>5077</v>
      </c>
      <c r="B2883" t="s">
        <v>4523</v>
      </c>
      <c r="C2883" t="s">
        <v>5059</v>
      </c>
      <c r="D2883" t="s">
        <v>5011</v>
      </c>
      <c r="E2883" t="s">
        <v>97</v>
      </c>
      <c r="F2883" s="104">
        <v>0.91</v>
      </c>
      <c r="G2883" s="104">
        <v>0.91</v>
      </c>
      <c r="H2883" s="104">
        <v>0.77</v>
      </c>
    </row>
    <row r="2884" spans="1:8">
      <c r="A2884" t="s">
        <v>5077</v>
      </c>
      <c r="B2884" t="s">
        <v>4523</v>
      </c>
      <c r="C2884" t="s">
        <v>4418</v>
      </c>
      <c r="D2884" t="s">
        <v>5010</v>
      </c>
      <c r="E2884" t="s">
        <v>97</v>
      </c>
      <c r="F2884" s="104">
        <v>0.77</v>
      </c>
      <c r="G2884" s="104">
        <v>0.77</v>
      </c>
      <c r="H2884" s="104">
        <v>0.77</v>
      </c>
    </row>
    <row r="2885" spans="1:8">
      <c r="A2885" t="s">
        <v>5077</v>
      </c>
      <c r="B2885" t="s">
        <v>4523</v>
      </c>
      <c r="C2885" t="s">
        <v>4771</v>
      </c>
      <c r="D2885" t="s">
        <v>5012</v>
      </c>
      <c r="E2885" t="s">
        <v>97</v>
      </c>
      <c r="F2885"/>
      <c r="G2885"/>
      <c r="H2885"/>
    </row>
    <row r="2886" spans="1:8">
      <c r="A2886" t="s">
        <v>5077</v>
      </c>
      <c r="B2886" t="s">
        <v>4523</v>
      </c>
      <c r="C2886" t="s">
        <v>4696</v>
      </c>
      <c r="D2886" t="s">
        <v>5015</v>
      </c>
      <c r="E2886" t="s">
        <v>97</v>
      </c>
      <c r="F2886" s="104">
        <v>0.77</v>
      </c>
      <c r="G2886" s="104">
        <v>0.77</v>
      </c>
      <c r="H2886" s="104">
        <v>0.85</v>
      </c>
    </row>
    <row r="2887" spans="1:8">
      <c r="A2887" t="s">
        <v>5077</v>
      </c>
      <c r="B2887" t="s">
        <v>4523</v>
      </c>
      <c r="C2887" t="s">
        <v>4766</v>
      </c>
      <c r="D2887" t="s">
        <v>5016</v>
      </c>
      <c r="E2887" t="s">
        <v>97</v>
      </c>
      <c r="F2887" s="104">
        <v>0.85</v>
      </c>
      <c r="G2887" s="104">
        <v>0.85</v>
      </c>
      <c r="H2887" s="104">
        <v>0.77</v>
      </c>
    </row>
    <row r="2888" spans="1:8">
      <c r="A2888" t="s">
        <v>5077</v>
      </c>
      <c r="B2888" t="s">
        <v>4523</v>
      </c>
      <c r="C2888" t="s">
        <v>4712</v>
      </c>
      <c r="D2888" t="s">
        <v>5017</v>
      </c>
      <c r="E2888" t="s">
        <v>97</v>
      </c>
      <c r="F2888" s="104">
        <v>0.77</v>
      </c>
      <c r="G2888" s="104">
        <v>0.77</v>
      </c>
      <c r="H2888" s="104">
        <v>0.77</v>
      </c>
    </row>
    <row r="2889" spans="1:8">
      <c r="A2889" t="s">
        <v>5077</v>
      </c>
      <c r="B2889" t="s">
        <v>4523</v>
      </c>
      <c r="C2889" t="s">
        <v>5061</v>
      </c>
      <c r="D2889" t="s">
        <v>5018</v>
      </c>
      <c r="E2889" t="s">
        <v>97</v>
      </c>
      <c r="F2889" s="104">
        <v>0.77</v>
      </c>
      <c r="G2889" s="104">
        <v>0.77</v>
      </c>
      <c r="H2889" s="104">
        <v>0.91</v>
      </c>
    </row>
    <row r="2890" spans="1:8">
      <c r="A2890" t="s">
        <v>5077</v>
      </c>
      <c r="B2890" t="s">
        <v>4529</v>
      </c>
      <c r="C2890" t="s">
        <v>4082</v>
      </c>
      <c r="D2890" t="s">
        <v>5013</v>
      </c>
      <c r="E2890" t="s">
        <v>97</v>
      </c>
      <c r="F2890"/>
      <c r="G2890"/>
      <c r="H2890"/>
    </row>
    <row r="2891" spans="1:8">
      <c r="A2891" t="s">
        <v>5077</v>
      </c>
      <c r="B2891" t="s">
        <v>4580</v>
      </c>
      <c r="C2891" t="s">
        <v>4622</v>
      </c>
      <c r="D2891" t="s">
        <v>5019</v>
      </c>
      <c r="E2891" t="s">
        <v>97</v>
      </c>
      <c r="F2891" s="104">
        <v>0.91</v>
      </c>
      <c r="G2891" s="104">
        <v>0.91</v>
      </c>
      <c r="H2891" s="104">
        <v>0.91</v>
      </c>
    </row>
    <row r="2892" spans="1:8">
      <c r="A2892" t="s">
        <v>5077</v>
      </c>
      <c r="B2892" t="s">
        <v>4580</v>
      </c>
      <c r="C2892" t="s">
        <v>4589</v>
      </c>
      <c r="D2892" t="s">
        <v>5020</v>
      </c>
      <c r="E2892" t="s">
        <v>97</v>
      </c>
      <c r="F2892" s="104">
        <v>0.91</v>
      </c>
      <c r="G2892" s="104">
        <v>0.91</v>
      </c>
      <c r="H2892" s="104">
        <v>0.91</v>
      </c>
    </row>
    <row r="2893" spans="1:8">
      <c r="A2893" t="s">
        <v>5077</v>
      </c>
      <c r="B2893" t="s">
        <v>4580</v>
      </c>
      <c r="C2893" t="s">
        <v>4082</v>
      </c>
      <c r="D2893" t="s">
        <v>5021</v>
      </c>
      <c r="E2893" t="s">
        <v>97</v>
      </c>
      <c r="F2893" s="104">
        <v>0.91</v>
      </c>
      <c r="G2893" s="104">
        <v>0.91</v>
      </c>
      <c r="H2893" s="104">
        <v>0.91</v>
      </c>
    </row>
    <row r="2894" spans="1:8">
      <c r="A2894" t="s">
        <v>5077</v>
      </c>
      <c r="B2894" t="s">
        <v>4580</v>
      </c>
      <c r="C2894" t="s">
        <v>4595</v>
      </c>
      <c r="D2894" t="s">
        <v>5022</v>
      </c>
      <c r="E2894" t="s">
        <v>97</v>
      </c>
      <c r="F2894" s="104">
        <v>0.91</v>
      </c>
      <c r="G2894" s="104">
        <v>0.91</v>
      </c>
      <c r="H2894" s="104">
        <v>0.91</v>
      </c>
    </row>
    <row r="2895" spans="1:8">
      <c r="A2895" t="s">
        <v>5077</v>
      </c>
      <c r="B2895" t="s">
        <v>4580</v>
      </c>
      <c r="C2895" t="s">
        <v>4615</v>
      </c>
      <c r="D2895" t="s">
        <v>5023</v>
      </c>
      <c r="E2895" t="s">
        <v>97</v>
      </c>
      <c r="F2895" s="104">
        <v>0.91</v>
      </c>
      <c r="G2895" s="104">
        <v>0.91</v>
      </c>
      <c r="H2895" s="104">
        <v>0.91</v>
      </c>
    </row>
    <row r="2896" spans="1:8">
      <c r="A2896" t="s">
        <v>5077</v>
      </c>
      <c r="B2896" t="s">
        <v>4580</v>
      </c>
      <c r="C2896" t="s">
        <v>4606</v>
      </c>
      <c r="D2896" t="s">
        <v>5024</v>
      </c>
      <c r="E2896" t="s">
        <v>97</v>
      </c>
      <c r="F2896" s="104">
        <v>0.91</v>
      </c>
      <c r="G2896" s="104">
        <v>0.91</v>
      </c>
      <c r="H2896" s="104">
        <v>0.91</v>
      </c>
    </row>
    <row r="2897" spans="1:8">
      <c r="A2897" t="s">
        <v>5077</v>
      </c>
      <c r="B2897" t="s">
        <v>4663</v>
      </c>
      <c r="C2897" t="s">
        <v>4082</v>
      </c>
      <c r="D2897" t="s">
        <v>5014</v>
      </c>
      <c r="E2897" t="s">
        <v>97</v>
      </c>
      <c r="F2897"/>
      <c r="G2897"/>
      <c r="H2897"/>
    </row>
    <row r="2898" spans="1:8">
      <c r="A2898" t="s">
        <v>5077</v>
      </c>
      <c r="B2898" t="s">
        <v>4570</v>
      </c>
      <c r="C2898" t="s">
        <v>5059</v>
      </c>
      <c r="D2898" t="s">
        <v>5025</v>
      </c>
      <c r="E2898" t="s">
        <v>97</v>
      </c>
      <c r="F2898" s="104">
        <v>0.91</v>
      </c>
      <c r="G2898" s="104">
        <v>0.91</v>
      </c>
      <c r="H2898" s="104">
        <v>0.83</v>
      </c>
    </row>
    <row r="2899" spans="1:8">
      <c r="A2899" t="s">
        <v>5077</v>
      </c>
      <c r="B2899" t="s">
        <v>4570</v>
      </c>
      <c r="C2899" t="s">
        <v>4082</v>
      </c>
      <c r="D2899" t="s">
        <v>5026</v>
      </c>
      <c r="E2899" t="s">
        <v>97</v>
      </c>
      <c r="F2899" s="104">
        <v>0.83</v>
      </c>
      <c r="G2899" s="104">
        <v>0.83</v>
      </c>
      <c r="H2899"/>
    </row>
    <row r="2900" spans="1:8">
      <c r="A2900" t="s">
        <v>5077</v>
      </c>
      <c r="B2900" t="s">
        <v>4570</v>
      </c>
      <c r="C2900" t="s">
        <v>4930</v>
      </c>
      <c r="D2900" t="s">
        <v>5027</v>
      </c>
      <c r="E2900" t="s">
        <v>97</v>
      </c>
      <c r="F2900"/>
      <c r="G2900"/>
      <c r="H2900"/>
    </row>
    <row r="2901" spans="1:8">
      <c r="A2901" t="s">
        <v>5077</v>
      </c>
      <c r="B2901" t="s">
        <v>4570</v>
      </c>
      <c r="C2901" t="s">
        <v>4754</v>
      </c>
      <c r="D2901" t="s">
        <v>5028</v>
      </c>
      <c r="E2901" t="s">
        <v>97</v>
      </c>
      <c r="F2901"/>
      <c r="G2901"/>
      <c r="H2901"/>
    </row>
    <row r="2902" spans="1:8">
      <c r="A2902" t="s">
        <v>5077</v>
      </c>
      <c r="B2902" t="s">
        <v>4570</v>
      </c>
      <c r="C2902" t="s">
        <v>4883</v>
      </c>
      <c r="D2902" t="s">
        <v>5029</v>
      </c>
      <c r="E2902" t="s">
        <v>97</v>
      </c>
      <c r="F2902"/>
      <c r="G2902"/>
      <c r="H2902"/>
    </row>
    <row r="2903" spans="1:8">
      <c r="A2903" t="s">
        <v>5077</v>
      </c>
      <c r="B2903" t="s">
        <v>4570</v>
      </c>
      <c r="C2903" t="s">
        <v>4920</v>
      </c>
      <c r="D2903" t="s">
        <v>5030</v>
      </c>
      <c r="E2903" t="s">
        <v>97</v>
      </c>
      <c r="F2903"/>
      <c r="G2903"/>
      <c r="H2903"/>
    </row>
    <row r="2904" spans="1:8">
      <c r="A2904" t="s">
        <v>5077</v>
      </c>
      <c r="B2904" t="s">
        <v>4570</v>
      </c>
      <c r="C2904" t="s">
        <v>4937</v>
      </c>
      <c r="D2904" t="s">
        <v>5031</v>
      </c>
      <c r="E2904" t="s">
        <v>97</v>
      </c>
      <c r="F2904"/>
      <c r="G2904"/>
      <c r="H2904"/>
    </row>
    <row r="2905" spans="1:8">
      <c r="A2905" t="s">
        <v>5077</v>
      </c>
      <c r="B2905" t="s">
        <v>4717</v>
      </c>
      <c r="C2905" t="s">
        <v>5059</v>
      </c>
      <c r="D2905" t="s">
        <v>5032</v>
      </c>
      <c r="E2905" t="s">
        <v>97</v>
      </c>
      <c r="F2905" s="104">
        <v>0.77</v>
      </c>
      <c r="G2905" s="104">
        <v>0.77</v>
      </c>
      <c r="H2905" s="104">
        <v>0.77</v>
      </c>
    </row>
    <row r="2906" spans="1:8">
      <c r="A2906" t="s">
        <v>5077</v>
      </c>
      <c r="B2906" t="s">
        <v>4556</v>
      </c>
      <c r="C2906" t="s">
        <v>5059</v>
      </c>
      <c r="D2906" t="s">
        <v>5033</v>
      </c>
      <c r="E2906" t="s">
        <v>97</v>
      </c>
      <c r="F2906" s="104">
        <v>0.77</v>
      </c>
      <c r="G2906" s="104">
        <v>0.77</v>
      </c>
      <c r="H2906" s="104">
        <v>0.91</v>
      </c>
    </row>
    <row r="2907" spans="1:8">
      <c r="A2907" t="s">
        <v>5077</v>
      </c>
      <c r="B2907" t="s">
        <v>4089</v>
      </c>
      <c r="C2907" t="s">
        <v>4082</v>
      </c>
      <c r="D2907" t="s">
        <v>5034</v>
      </c>
      <c r="E2907" t="s">
        <v>97</v>
      </c>
      <c r="F2907" s="104">
        <v>0.91</v>
      </c>
      <c r="G2907" s="104">
        <v>0.91</v>
      </c>
      <c r="H2907"/>
    </row>
    <row r="2908" spans="1:8">
      <c r="A2908" t="s">
        <v>5077</v>
      </c>
      <c r="B2908" t="s">
        <v>4089</v>
      </c>
      <c r="C2908" t="s">
        <v>4549</v>
      </c>
      <c r="D2908" t="s">
        <v>5035</v>
      </c>
      <c r="E2908" t="s">
        <v>97</v>
      </c>
      <c r="F2908" s="104">
        <v>0.91</v>
      </c>
      <c r="G2908" s="104">
        <v>0.91</v>
      </c>
      <c r="H2908"/>
    </row>
    <row r="2909" spans="1:8">
      <c r="A2909" t="s">
        <v>5077</v>
      </c>
      <c r="B2909" t="s">
        <v>4089</v>
      </c>
      <c r="C2909" t="s">
        <v>4898</v>
      </c>
      <c r="D2909" t="s">
        <v>5036</v>
      </c>
      <c r="E2909" t="s">
        <v>97</v>
      </c>
      <c r="F2909"/>
      <c r="G2909"/>
      <c r="H2909"/>
    </row>
    <row r="2910" spans="1:8">
      <c r="A2910" t="s">
        <v>5077</v>
      </c>
      <c r="B2910" t="s">
        <v>4089</v>
      </c>
      <c r="C2910" t="s">
        <v>4095</v>
      </c>
      <c r="D2910" t="s">
        <v>5037</v>
      </c>
      <c r="E2910" t="s">
        <v>97</v>
      </c>
      <c r="F2910"/>
      <c r="G2910"/>
      <c r="H2910"/>
    </row>
    <row r="2911" spans="1:8">
      <c r="A2911" t="s">
        <v>5077</v>
      </c>
      <c r="B2911" t="s">
        <v>4562</v>
      </c>
      <c r="C2911" t="s">
        <v>4561</v>
      </c>
      <c r="D2911" t="s">
        <v>5038</v>
      </c>
      <c r="E2911" t="s">
        <v>97</v>
      </c>
      <c r="F2911" s="104">
        <v>0.4</v>
      </c>
      <c r="G2911" s="104">
        <v>0.4</v>
      </c>
      <c r="H2911" s="104">
        <v>0.77</v>
      </c>
    </row>
    <row r="2912" spans="1:8">
      <c r="A2912" t="s">
        <v>5077</v>
      </c>
      <c r="B2912" t="s">
        <v>4562</v>
      </c>
      <c r="C2912" t="s">
        <v>4817</v>
      </c>
      <c r="D2912" t="s">
        <v>5039</v>
      </c>
      <c r="E2912" t="s">
        <v>97</v>
      </c>
      <c r="F2912" s="104">
        <v>0.77</v>
      </c>
      <c r="G2912" s="104">
        <v>0.77</v>
      </c>
      <c r="H2912"/>
    </row>
    <row r="2913" spans="1:8">
      <c r="A2913" t="s">
        <v>5077</v>
      </c>
      <c r="B2913" t="s">
        <v>4562</v>
      </c>
      <c r="C2913" t="s">
        <v>4791</v>
      </c>
      <c r="D2913" t="s">
        <v>5040</v>
      </c>
      <c r="E2913" t="s">
        <v>97</v>
      </c>
      <c r="F2913"/>
      <c r="G2913"/>
      <c r="H2913"/>
    </row>
    <row r="2914" spans="1:8">
      <c r="A2914" t="s">
        <v>5075</v>
      </c>
      <c r="C2914" t="s">
        <v>4418</v>
      </c>
      <c r="D2914" t="s">
        <v>4989</v>
      </c>
      <c r="E2914" t="s">
        <v>91</v>
      </c>
      <c r="F2914"/>
      <c r="G2914"/>
      <c r="H2914"/>
    </row>
    <row r="2915" spans="1:8">
      <c r="A2915" t="s">
        <v>5075</v>
      </c>
      <c r="C2915" t="s">
        <v>4106</v>
      </c>
      <c r="D2915" t="s">
        <v>4990</v>
      </c>
      <c r="E2915" t="s">
        <v>91</v>
      </c>
      <c r="F2915" s="104">
        <v>1</v>
      </c>
      <c r="G2915" s="104">
        <v>1</v>
      </c>
      <c r="H2915" s="104">
        <v>1</v>
      </c>
    </row>
    <row r="2916" spans="1:8">
      <c r="A2916" t="s">
        <v>5075</v>
      </c>
      <c r="C2916" t="s">
        <v>4082</v>
      </c>
      <c r="D2916" t="s">
        <v>4991</v>
      </c>
      <c r="E2916" t="s">
        <v>91</v>
      </c>
      <c r="F2916" s="104">
        <v>1</v>
      </c>
      <c r="G2916" s="104">
        <v>1</v>
      </c>
      <c r="H2916" s="104">
        <v>1</v>
      </c>
    </row>
    <row r="2917" spans="1:8">
      <c r="A2917" t="s">
        <v>5075</v>
      </c>
      <c r="B2917" t="s">
        <v>4078</v>
      </c>
      <c r="C2917" t="s">
        <v>5057</v>
      </c>
      <c r="D2917" t="s">
        <v>4997</v>
      </c>
      <c r="E2917" t="s">
        <v>91</v>
      </c>
      <c r="F2917" s="104">
        <v>1</v>
      </c>
      <c r="G2917" s="104">
        <v>1</v>
      </c>
      <c r="H2917" s="104">
        <v>1</v>
      </c>
    </row>
    <row r="2918" spans="1:8">
      <c r="A2918" t="s">
        <v>5075</v>
      </c>
      <c r="B2918" t="s">
        <v>4078</v>
      </c>
      <c r="C2918" t="s">
        <v>4497</v>
      </c>
      <c r="D2918" t="s">
        <v>4998</v>
      </c>
      <c r="E2918" t="s">
        <v>91</v>
      </c>
      <c r="F2918" s="104">
        <v>1</v>
      </c>
      <c r="G2918" s="104">
        <v>1</v>
      </c>
      <c r="H2918" s="104">
        <v>1</v>
      </c>
    </row>
    <row r="2919" spans="1:8">
      <c r="A2919" t="s">
        <v>5075</v>
      </c>
      <c r="C2919" t="s">
        <v>4267</v>
      </c>
      <c r="D2919" t="s">
        <v>4992</v>
      </c>
      <c r="E2919" t="s">
        <v>91</v>
      </c>
      <c r="F2919" s="104">
        <v>1</v>
      </c>
      <c r="G2919" s="104">
        <v>1</v>
      </c>
      <c r="H2919"/>
    </row>
    <row r="2920" spans="1:8">
      <c r="A2920" t="s">
        <v>5075</v>
      </c>
      <c r="C2920" t="s">
        <v>5058</v>
      </c>
      <c r="D2920" t="s">
        <v>5076</v>
      </c>
      <c r="E2920" t="s">
        <v>91</v>
      </c>
      <c r="F2920"/>
      <c r="G2920"/>
      <c r="H2920"/>
    </row>
    <row r="2921" spans="1:8">
      <c r="A2921" t="s">
        <v>5075</v>
      </c>
      <c r="C2921" t="s">
        <v>4113</v>
      </c>
      <c r="D2921" t="s">
        <v>4994</v>
      </c>
      <c r="E2921" t="s">
        <v>91</v>
      </c>
      <c r="F2921" s="104">
        <v>1</v>
      </c>
      <c r="G2921" s="104">
        <v>1</v>
      </c>
      <c r="H2921" s="104">
        <v>1</v>
      </c>
    </row>
    <row r="2922" spans="1:8">
      <c r="A2922" t="s">
        <v>5075</v>
      </c>
      <c r="C2922" t="s">
        <v>4333</v>
      </c>
      <c r="D2922" t="s">
        <v>4995</v>
      </c>
      <c r="E2922" t="s">
        <v>91</v>
      </c>
      <c r="F2922" s="104">
        <v>1</v>
      </c>
      <c r="G2922" s="104">
        <v>1</v>
      </c>
      <c r="H2922" s="104">
        <v>1</v>
      </c>
    </row>
    <row r="2923" spans="1:8">
      <c r="A2923" t="s">
        <v>5075</v>
      </c>
      <c r="C2923" t="s">
        <v>4095</v>
      </c>
      <c r="D2923" t="s">
        <v>4996</v>
      </c>
      <c r="E2923" t="s">
        <v>91</v>
      </c>
      <c r="F2923" s="104">
        <v>1</v>
      </c>
      <c r="G2923" s="104">
        <v>1</v>
      </c>
      <c r="H2923"/>
    </row>
    <row r="2924" spans="1:8">
      <c r="A2924" t="s">
        <v>5075</v>
      </c>
      <c r="B2924" t="s">
        <v>4304</v>
      </c>
      <c r="C2924" t="s">
        <v>4106</v>
      </c>
      <c r="D2924" t="s">
        <v>4999</v>
      </c>
      <c r="E2924" t="s">
        <v>91</v>
      </c>
      <c r="F2924" s="104">
        <v>1</v>
      </c>
      <c r="G2924" s="104">
        <v>1</v>
      </c>
      <c r="H2924" s="104">
        <v>1</v>
      </c>
    </row>
    <row r="2925" spans="1:8">
      <c r="A2925" t="s">
        <v>5075</v>
      </c>
      <c r="B2925" t="s">
        <v>4304</v>
      </c>
      <c r="C2925" t="s">
        <v>4082</v>
      </c>
      <c r="D2925" t="s">
        <v>5000</v>
      </c>
      <c r="E2925" t="s">
        <v>91</v>
      </c>
      <c r="F2925" s="104">
        <v>1</v>
      </c>
      <c r="G2925" s="104">
        <v>1</v>
      </c>
      <c r="H2925" s="104">
        <v>1</v>
      </c>
    </row>
    <row r="2926" spans="1:8">
      <c r="A2926" t="s">
        <v>5075</v>
      </c>
      <c r="B2926" t="s">
        <v>4304</v>
      </c>
      <c r="C2926" t="s">
        <v>4428</v>
      </c>
      <c r="D2926" t="s">
        <v>5001</v>
      </c>
      <c r="E2926" t="s">
        <v>91</v>
      </c>
      <c r="F2926" s="104">
        <v>1</v>
      </c>
      <c r="G2926" s="104">
        <v>1</v>
      </c>
      <c r="H2926"/>
    </row>
    <row r="2927" spans="1:8">
      <c r="A2927" t="s">
        <v>5075</v>
      </c>
      <c r="B2927" t="s">
        <v>4304</v>
      </c>
      <c r="C2927" t="s">
        <v>4387</v>
      </c>
      <c r="D2927" t="s">
        <v>5002</v>
      </c>
      <c r="E2927" t="s">
        <v>91</v>
      </c>
      <c r="F2927" s="104">
        <v>1</v>
      </c>
      <c r="G2927" s="104">
        <v>1</v>
      </c>
      <c r="H2927"/>
    </row>
    <row r="2928" spans="1:8">
      <c r="A2928" t="s">
        <v>5075</v>
      </c>
      <c r="B2928" t="s">
        <v>4304</v>
      </c>
      <c r="C2928" t="s">
        <v>4338</v>
      </c>
      <c r="D2928" t="s">
        <v>5003</v>
      </c>
      <c r="E2928" t="s">
        <v>91</v>
      </c>
      <c r="F2928" s="104">
        <v>1</v>
      </c>
      <c r="G2928" s="104">
        <v>1</v>
      </c>
      <c r="H2928" s="104">
        <v>1</v>
      </c>
    </row>
    <row r="2929" spans="1:8">
      <c r="A2929" t="s">
        <v>5075</v>
      </c>
      <c r="B2929" t="s">
        <v>4304</v>
      </c>
      <c r="C2929" t="s">
        <v>4113</v>
      </c>
      <c r="D2929" t="s">
        <v>5004</v>
      </c>
      <c r="E2929" t="s">
        <v>91</v>
      </c>
      <c r="F2929" s="104">
        <v>1</v>
      </c>
      <c r="G2929" s="104">
        <v>1</v>
      </c>
      <c r="H2929" s="104">
        <v>1</v>
      </c>
    </row>
    <row r="2930" spans="1:8" s="87" customFormat="1">
      <c r="A2930" t="s">
        <v>5075</v>
      </c>
      <c r="B2930" t="s">
        <v>4304</v>
      </c>
      <c r="C2930" t="s">
        <v>4312</v>
      </c>
      <c r="D2930" t="s">
        <v>5005</v>
      </c>
      <c r="E2930" t="s">
        <v>91</v>
      </c>
      <c r="F2930" s="104">
        <v>1</v>
      </c>
      <c r="G2930" s="104">
        <v>1</v>
      </c>
      <c r="H2930" s="104">
        <v>1</v>
      </c>
    </row>
    <row r="2931" spans="1:8" s="87" customFormat="1">
      <c r="A2931" t="s">
        <v>5075</v>
      </c>
      <c r="B2931" t="s">
        <v>4304</v>
      </c>
      <c r="C2931" t="s">
        <v>4361</v>
      </c>
      <c r="D2931" t="s">
        <v>5006</v>
      </c>
      <c r="E2931" t="s">
        <v>91</v>
      </c>
      <c r="F2931" s="104">
        <v>1</v>
      </c>
      <c r="G2931" s="104">
        <v>1</v>
      </c>
      <c r="H2931"/>
    </row>
    <row r="2932" spans="1:8">
      <c r="A2932" t="s">
        <v>5075</v>
      </c>
      <c r="B2932" t="s">
        <v>4304</v>
      </c>
      <c r="C2932" t="s">
        <v>4459</v>
      </c>
      <c r="D2932" t="s">
        <v>5007</v>
      </c>
      <c r="E2932" t="s">
        <v>91</v>
      </c>
      <c r="F2932" s="104">
        <v>1</v>
      </c>
      <c r="G2932" s="104">
        <v>1</v>
      </c>
      <c r="H2932" s="104">
        <v>1</v>
      </c>
    </row>
    <row r="2933" spans="1:8">
      <c r="A2933" t="s">
        <v>5075</v>
      </c>
      <c r="B2933" t="s">
        <v>4304</v>
      </c>
      <c r="C2933" t="s">
        <v>4095</v>
      </c>
      <c r="D2933" t="s">
        <v>5008</v>
      </c>
      <c r="E2933" t="s">
        <v>91</v>
      </c>
      <c r="F2933" s="104">
        <v>1</v>
      </c>
      <c r="G2933" s="104">
        <v>1</v>
      </c>
      <c r="H2933" s="104">
        <v>1</v>
      </c>
    </row>
    <row r="2934" spans="1:8">
      <c r="A2934" t="s">
        <v>5075</v>
      </c>
      <c r="B2934" t="s">
        <v>4304</v>
      </c>
      <c r="C2934" t="s">
        <v>4317</v>
      </c>
      <c r="D2934" t="s">
        <v>5009</v>
      </c>
      <c r="E2934" t="s">
        <v>91</v>
      </c>
      <c r="F2934" s="104">
        <v>1</v>
      </c>
      <c r="G2934" s="104">
        <v>1</v>
      </c>
      <c r="H2934"/>
    </row>
    <row r="2935" spans="1:8">
      <c r="A2935" t="s">
        <v>5077</v>
      </c>
      <c r="B2935" t="s">
        <v>4523</v>
      </c>
      <c r="C2935" t="s">
        <v>5059</v>
      </c>
      <c r="D2935" t="s">
        <v>5011</v>
      </c>
      <c r="E2935" t="s">
        <v>91</v>
      </c>
      <c r="F2935" s="104">
        <v>0.91</v>
      </c>
      <c r="G2935" s="104">
        <v>0.91</v>
      </c>
      <c r="H2935" s="104">
        <v>0.77</v>
      </c>
    </row>
    <row r="2936" spans="1:8">
      <c r="A2936" t="s">
        <v>5077</v>
      </c>
      <c r="B2936" t="s">
        <v>4523</v>
      </c>
      <c r="C2936" t="s">
        <v>4418</v>
      </c>
      <c r="D2936" t="s">
        <v>5010</v>
      </c>
      <c r="E2936" t="s">
        <v>91</v>
      </c>
      <c r="F2936" s="104">
        <v>0.77</v>
      </c>
      <c r="G2936" s="104">
        <v>0.77</v>
      </c>
      <c r="H2936" s="104">
        <v>0.77</v>
      </c>
    </row>
    <row r="2937" spans="1:8">
      <c r="A2937" t="s">
        <v>5077</v>
      </c>
      <c r="B2937" t="s">
        <v>4523</v>
      </c>
      <c r="C2937" t="s">
        <v>4771</v>
      </c>
      <c r="D2937" t="s">
        <v>5012</v>
      </c>
      <c r="E2937" t="s">
        <v>91</v>
      </c>
      <c r="F2937"/>
      <c r="G2937"/>
      <c r="H2937"/>
    </row>
    <row r="2938" spans="1:8">
      <c r="A2938" t="s">
        <v>5077</v>
      </c>
      <c r="B2938" t="s">
        <v>4523</v>
      </c>
      <c r="C2938" t="s">
        <v>4696</v>
      </c>
      <c r="D2938" t="s">
        <v>5015</v>
      </c>
      <c r="E2938" t="s">
        <v>91</v>
      </c>
      <c r="F2938" s="104">
        <v>0.77</v>
      </c>
      <c r="G2938" s="104">
        <v>0.77</v>
      </c>
      <c r="H2938" s="104">
        <v>0.85</v>
      </c>
    </row>
    <row r="2939" spans="1:8">
      <c r="A2939" t="s">
        <v>5077</v>
      </c>
      <c r="B2939" t="s">
        <v>4523</v>
      </c>
      <c r="C2939" t="s">
        <v>4766</v>
      </c>
      <c r="D2939" t="s">
        <v>5016</v>
      </c>
      <c r="E2939" t="s">
        <v>91</v>
      </c>
      <c r="F2939" s="104">
        <v>0.85</v>
      </c>
      <c r="G2939" s="104">
        <v>0.85</v>
      </c>
      <c r="H2939" s="104">
        <v>0.77</v>
      </c>
    </row>
    <row r="2940" spans="1:8">
      <c r="A2940" t="s">
        <v>5077</v>
      </c>
      <c r="B2940" t="s">
        <v>4523</v>
      </c>
      <c r="C2940" t="s">
        <v>4712</v>
      </c>
      <c r="D2940" t="s">
        <v>5017</v>
      </c>
      <c r="E2940" t="s">
        <v>91</v>
      </c>
      <c r="F2940" s="104">
        <v>0.77</v>
      </c>
      <c r="G2940" s="104">
        <v>0.77</v>
      </c>
      <c r="H2940" s="104">
        <v>0.77</v>
      </c>
    </row>
    <row r="2941" spans="1:8">
      <c r="A2941" t="s">
        <v>5077</v>
      </c>
      <c r="B2941" t="s">
        <v>4523</v>
      </c>
      <c r="C2941" t="s">
        <v>5061</v>
      </c>
      <c r="D2941" t="s">
        <v>5018</v>
      </c>
      <c r="E2941" t="s">
        <v>91</v>
      </c>
      <c r="F2941" s="104">
        <v>0.77</v>
      </c>
      <c r="G2941" s="104">
        <v>0.77</v>
      </c>
      <c r="H2941" s="104">
        <v>0.91</v>
      </c>
    </row>
    <row r="2942" spans="1:8">
      <c r="A2942" t="s">
        <v>5077</v>
      </c>
      <c r="B2942" t="s">
        <v>4529</v>
      </c>
      <c r="C2942" t="s">
        <v>4082</v>
      </c>
      <c r="D2942" t="s">
        <v>5013</v>
      </c>
      <c r="E2942" t="s">
        <v>91</v>
      </c>
      <c r="F2942"/>
      <c r="G2942"/>
      <c r="H2942"/>
    </row>
    <row r="2943" spans="1:8">
      <c r="A2943" t="s">
        <v>5077</v>
      </c>
      <c r="B2943" t="s">
        <v>4580</v>
      </c>
      <c r="C2943" t="s">
        <v>4622</v>
      </c>
      <c r="D2943" t="s">
        <v>5019</v>
      </c>
      <c r="E2943" t="s">
        <v>91</v>
      </c>
      <c r="F2943" s="104">
        <v>0.91</v>
      </c>
      <c r="G2943" s="104">
        <v>0.91</v>
      </c>
      <c r="H2943" s="104">
        <v>0.91</v>
      </c>
    </row>
    <row r="2944" spans="1:8">
      <c r="A2944" t="s">
        <v>5077</v>
      </c>
      <c r="B2944" t="s">
        <v>4580</v>
      </c>
      <c r="C2944" t="s">
        <v>4589</v>
      </c>
      <c r="D2944" t="s">
        <v>5020</v>
      </c>
      <c r="E2944" t="s">
        <v>91</v>
      </c>
      <c r="F2944" s="104">
        <v>0.91</v>
      </c>
      <c r="G2944" s="104">
        <v>0.91</v>
      </c>
      <c r="H2944" s="104">
        <v>0.91</v>
      </c>
    </row>
    <row r="2945" spans="1:8">
      <c r="A2945" t="s">
        <v>5077</v>
      </c>
      <c r="B2945" t="s">
        <v>4580</v>
      </c>
      <c r="C2945" t="s">
        <v>4082</v>
      </c>
      <c r="D2945" t="s">
        <v>5021</v>
      </c>
      <c r="E2945" t="s">
        <v>91</v>
      </c>
      <c r="F2945" s="104">
        <v>0.91</v>
      </c>
      <c r="G2945" s="104">
        <v>0.91</v>
      </c>
      <c r="H2945" s="104">
        <v>0.91</v>
      </c>
    </row>
    <row r="2946" spans="1:8">
      <c r="A2946" t="s">
        <v>5077</v>
      </c>
      <c r="B2946" t="s">
        <v>4580</v>
      </c>
      <c r="C2946" t="s">
        <v>4595</v>
      </c>
      <c r="D2946" t="s">
        <v>5022</v>
      </c>
      <c r="E2946" t="s">
        <v>91</v>
      </c>
      <c r="F2946" s="104">
        <v>0.91</v>
      </c>
      <c r="G2946" s="104">
        <v>0.91</v>
      </c>
      <c r="H2946" s="104">
        <v>0.91</v>
      </c>
    </row>
    <row r="2947" spans="1:8">
      <c r="A2947" t="s">
        <v>5077</v>
      </c>
      <c r="B2947" t="s">
        <v>4580</v>
      </c>
      <c r="C2947" t="s">
        <v>4615</v>
      </c>
      <c r="D2947" t="s">
        <v>5023</v>
      </c>
      <c r="E2947" t="s">
        <v>91</v>
      </c>
      <c r="F2947" s="104">
        <v>0.91</v>
      </c>
      <c r="G2947" s="104">
        <v>0.91</v>
      </c>
      <c r="H2947" s="104">
        <v>0.91</v>
      </c>
    </row>
    <row r="2948" spans="1:8">
      <c r="A2948" t="s">
        <v>5077</v>
      </c>
      <c r="B2948" t="s">
        <v>4580</v>
      </c>
      <c r="C2948" t="s">
        <v>4606</v>
      </c>
      <c r="D2948" t="s">
        <v>5024</v>
      </c>
      <c r="E2948" t="s">
        <v>91</v>
      </c>
      <c r="F2948" s="104">
        <v>0.91</v>
      </c>
      <c r="G2948" s="104">
        <v>0.91</v>
      </c>
      <c r="H2948" s="104">
        <v>0.91</v>
      </c>
    </row>
    <row r="2949" spans="1:8">
      <c r="A2949" t="s">
        <v>5077</v>
      </c>
      <c r="B2949" t="s">
        <v>4663</v>
      </c>
      <c r="C2949" t="s">
        <v>4082</v>
      </c>
      <c r="D2949" t="s">
        <v>5014</v>
      </c>
      <c r="E2949" t="s">
        <v>91</v>
      </c>
      <c r="F2949"/>
      <c r="G2949"/>
      <c r="H2949"/>
    </row>
    <row r="2950" spans="1:8">
      <c r="A2950" t="s">
        <v>5077</v>
      </c>
      <c r="B2950" t="s">
        <v>4570</v>
      </c>
      <c r="C2950" t="s">
        <v>5059</v>
      </c>
      <c r="D2950" t="s">
        <v>5025</v>
      </c>
      <c r="E2950" t="s">
        <v>91</v>
      </c>
      <c r="F2950" s="104">
        <v>0.91</v>
      </c>
      <c r="G2950" s="104">
        <v>0.91</v>
      </c>
      <c r="H2950" s="104">
        <v>0.83</v>
      </c>
    </row>
    <row r="2951" spans="1:8">
      <c r="A2951" t="s">
        <v>5077</v>
      </c>
      <c r="B2951" t="s">
        <v>4570</v>
      </c>
      <c r="C2951" t="s">
        <v>4082</v>
      </c>
      <c r="D2951" t="s">
        <v>5026</v>
      </c>
      <c r="E2951" t="s">
        <v>91</v>
      </c>
      <c r="F2951" s="104">
        <v>0.83</v>
      </c>
      <c r="G2951" s="104">
        <v>0.83</v>
      </c>
      <c r="H2951"/>
    </row>
    <row r="2952" spans="1:8">
      <c r="A2952" t="s">
        <v>5077</v>
      </c>
      <c r="B2952" t="s">
        <v>4570</v>
      </c>
      <c r="C2952" t="s">
        <v>4930</v>
      </c>
      <c r="D2952" t="s">
        <v>5027</v>
      </c>
      <c r="E2952" t="s">
        <v>91</v>
      </c>
      <c r="F2952"/>
      <c r="G2952"/>
      <c r="H2952"/>
    </row>
    <row r="2953" spans="1:8">
      <c r="A2953" t="s">
        <v>5077</v>
      </c>
      <c r="B2953" t="s">
        <v>4570</v>
      </c>
      <c r="C2953" t="s">
        <v>4754</v>
      </c>
      <c r="D2953" t="s">
        <v>5028</v>
      </c>
      <c r="E2953" t="s">
        <v>91</v>
      </c>
      <c r="F2953"/>
      <c r="G2953"/>
      <c r="H2953"/>
    </row>
    <row r="2954" spans="1:8">
      <c r="A2954" t="s">
        <v>5077</v>
      </c>
      <c r="B2954" t="s">
        <v>4570</v>
      </c>
      <c r="C2954" t="s">
        <v>4883</v>
      </c>
      <c r="D2954" t="s">
        <v>5029</v>
      </c>
      <c r="E2954" t="s">
        <v>91</v>
      </c>
      <c r="F2954"/>
      <c r="G2954"/>
      <c r="H2954"/>
    </row>
    <row r="2955" spans="1:8">
      <c r="A2955" t="s">
        <v>5077</v>
      </c>
      <c r="B2955" t="s">
        <v>4570</v>
      </c>
      <c r="C2955" t="s">
        <v>4920</v>
      </c>
      <c r="D2955" t="s">
        <v>5030</v>
      </c>
      <c r="E2955" t="s">
        <v>91</v>
      </c>
      <c r="F2955"/>
      <c r="G2955"/>
      <c r="H2955"/>
    </row>
    <row r="2956" spans="1:8">
      <c r="A2956" t="s">
        <v>5077</v>
      </c>
      <c r="B2956" t="s">
        <v>4570</v>
      </c>
      <c r="C2956" t="s">
        <v>4937</v>
      </c>
      <c r="D2956" t="s">
        <v>5031</v>
      </c>
      <c r="E2956" t="s">
        <v>91</v>
      </c>
      <c r="F2956"/>
      <c r="G2956"/>
      <c r="H2956"/>
    </row>
    <row r="2957" spans="1:8">
      <c r="A2957" t="s">
        <v>5077</v>
      </c>
      <c r="B2957" t="s">
        <v>4717</v>
      </c>
      <c r="C2957" t="s">
        <v>5059</v>
      </c>
      <c r="D2957" t="s">
        <v>5032</v>
      </c>
      <c r="E2957" t="s">
        <v>91</v>
      </c>
      <c r="F2957" s="104">
        <v>0.77</v>
      </c>
      <c r="G2957" s="104">
        <v>0.77</v>
      </c>
      <c r="H2957" s="104">
        <v>0.77</v>
      </c>
    </row>
    <row r="2958" spans="1:8">
      <c r="A2958" t="s">
        <v>5077</v>
      </c>
      <c r="B2958" t="s">
        <v>4556</v>
      </c>
      <c r="C2958" t="s">
        <v>5059</v>
      </c>
      <c r="D2958" t="s">
        <v>5033</v>
      </c>
      <c r="E2958" t="s">
        <v>91</v>
      </c>
      <c r="F2958" s="104">
        <v>0.77</v>
      </c>
      <c r="G2958" s="104">
        <v>0.77</v>
      </c>
      <c r="H2958" s="104">
        <v>0.91</v>
      </c>
    </row>
    <row r="2959" spans="1:8">
      <c r="A2959" t="s">
        <v>5077</v>
      </c>
      <c r="B2959" t="s">
        <v>4089</v>
      </c>
      <c r="C2959" t="s">
        <v>4082</v>
      </c>
      <c r="D2959" t="s">
        <v>5034</v>
      </c>
      <c r="E2959" t="s">
        <v>91</v>
      </c>
      <c r="F2959" s="104">
        <v>0.91</v>
      </c>
      <c r="G2959" s="104">
        <v>0.91</v>
      </c>
      <c r="H2959"/>
    </row>
    <row r="2960" spans="1:8">
      <c r="A2960" t="s">
        <v>5077</v>
      </c>
      <c r="B2960" t="s">
        <v>4089</v>
      </c>
      <c r="C2960" t="s">
        <v>4549</v>
      </c>
      <c r="D2960" t="s">
        <v>5035</v>
      </c>
      <c r="E2960" t="s">
        <v>91</v>
      </c>
      <c r="F2960" s="104">
        <v>0.91</v>
      </c>
      <c r="G2960" s="104">
        <v>0.91</v>
      </c>
      <c r="H2960"/>
    </row>
    <row r="2961" spans="1:8">
      <c r="A2961" t="s">
        <v>5077</v>
      </c>
      <c r="B2961" t="s">
        <v>4089</v>
      </c>
      <c r="C2961" t="s">
        <v>4898</v>
      </c>
      <c r="D2961" t="s">
        <v>5036</v>
      </c>
      <c r="E2961" t="s">
        <v>91</v>
      </c>
      <c r="F2961"/>
      <c r="G2961"/>
      <c r="H2961"/>
    </row>
    <row r="2962" spans="1:8">
      <c r="A2962" t="s">
        <v>5077</v>
      </c>
      <c r="B2962" t="s">
        <v>4089</v>
      </c>
      <c r="C2962" t="s">
        <v>4095</v>
      </c>
      <c r="D2962" t="s">
        <v>5037</v>
      </c>
      <c r="E2962" t="s">
        <v>91</v>
      </c>
      <c r="F2962"/>
      <c r="G2962"/>
      <c r="H2962"/>
    </row>
    <row r="2963" spans="1:8">
      <c r="A2963" t="s">
        <v>5077</v>
      </c>
      <c r="B2963" t="s">
        <v>4562</v>
      </c>
      <c r="C2963" t="s">
        <v>4561</v>
      </c>
      <c r="D2963" t="s">
        <v>5038</v>
      </c>
      <c r="E2963" t="s">
        <v>91</v>
      </c>
      <c r="F2963" s="104">
        <v>0.4</v>
      </c>
      <c r="G2963" s="104">
        <v>0.4</v>
      </c>
      <c r="H2963" s="104">
        <v>0.77</v>
      </c>
    </row>
    <row r="2964" spans="1:8">
      <c r="A2964" t="s">
        <v>5077</v>
      </c>
      <c r="B2964" t="s">
        <v>4562</v>
      </c>
      <c r="C2964" t="s">
        <v>4817</v>
      </c>
      <c r="D2964" t="s">
        <v>5039</v>
      </c>
      <c r="E2964" t="s">
        <v>91</v>
      </c>
      <c r="F2964" s="104">
        <v>0.77</v>
      </c>
      <c r="G2964" s="104">
        <v>0.77</v>
      </c>
      <c r="H2964"/>
    </row>
    <row r="2965" spans="1:8">
      <c r="A2965" t="s">
        <v>5077</v>
      </c>
      <c r="B2965" t="s">
        <v>4562</v>
      </c>
      <c r="C2965" t="s">
        <v>4791</v>
      </c>
      <c r="D2965" t="s">
        <v>5040</v>
      </c>
      <c r="E2965" t="s">
        <v>91</v>
      </c>
      <c r="F2965"/>
      <c r="G2965"/>
      <c r="H2965"/>
    </row>
    <row r="2966" spans="1:8">
      <c r="A2966" t="s">
        <v>5075</v>
      </c>
      <c r="C2966" t="s">
        <v>4418</v>
      </c>
      <c r="D2966" t="s">
        <v>4989</v>
      </c>
      <c r="E2966" t="s">
        <v>92</v>
      </c>
      <c r="F2966"/>
      <c r="G2966"/>
      <c r="H2966"/>
    </row>
    <row r="2967" spans="1:8">
      <c r="A2967" t="s">
        <v>5075</v>
      </c>
      <c r="C2967" t="s">
        <v>4106</v>
      </c>
      <c r="D2967" t="s">
        <v>4990</v>
      </c>
      <c r="E2967" t="s">
        <v>92</v>
      </c>
      <c r="F2967" s="104">
        <v>1</v>
      </c>
      <c r="G2967" s="104">
        <v>1</v>
      </c>
      <c r="H2967" s="104">
        <v>1</v>
      </c>
    </row>
    <row r="2968" spans="1:8">
      <c r="A2968" t="s">
        <v>5075</v>
      </c>
      <c r="C2968" t="s">
        <v>4082</v>
      </c>
      <c r="D2968" t="s">
        <v>4991</v>
      </c>
      <c r="E2968" t="s">
        <v>92</v>
      </c>
      <c r="F2968" s="104">
        <v>1</v>
      </c>
      <c r="G2968" s="104">
        <v>1</v>
      </c>
      <c r="H2968" s="104">
        <v>1</v>
      </c>
    </row>
    <row r="2969" spans="1:8">
      <c r="A2969" t="s">
        <v>5075</v>
      </c>
      <c r="B2969" t="s">
        <v>4078</v>
      </c>
      <c r="C2969" t="s">
        <v>5057</v>
      </c>
      <c r="D2969" t="s">
        <v>4997</v>
      </c>
      <c r="E2969" t="s">
        <v>92</v>
      </c>
      <c r="F2969" s="104">
        <v>1</v>
      </c>
      <c r="G2969" s="104">
        <v>1</v>
      </c>
      <c r="H2969" s="104">
        <v>1</v>
      </c>
    </row>
    <row r="2970" spans="1:8">
      <c r="A2970" t="s">
        <v>5075</v>
      </c>
      <c r="B2970" t="s">
        <v>4078</v>
      </c>
      <c r="C2970" t="s">
        <v>4497</v>
      </c>
      <c r="D2970" t="s">
        <v>4998</v>
      </c>
      <c r="E2970" t="s">
        <v>92</v>
      </c>
      <c r="F2970" s="104">
        <v>1</v>
      </c>
      <c r="G2970" s="104">
        <v>1</v>
      </c>
      <c r="H2970" s="104">
        <v>1</v>
      </c>
    </row>
    <row r="2971" spans="1:8">
      <c r="A2971" t="s">
        <v>5075</v>
      </c>
      <c r="C2971" t="s">
        <v>4267</v>
      </c>
      <c r="D2971" t="s">
        <v>4992</v>
      </c>
      <c r="E2971" t="s">
        <v>92</v>
      </c>
      <c r="F2971" s="104">
        <v>1</v>
      </c>
      <c r="G2971" s="104">
        <v>1</v>
      </c>
      <c r="H2971"/>
    </row>
    <row r="2972" spans="1:8">
      <c r="A2972" t="s">
        <v>5075</v>
      </c>
      <c r="C2972" t="s">
        <v>5058</v>
      </c>
      <c r="D2972" t="s">
        <v>5076</v>
      </c>
      <c r="E2972" t="s">
        <v>92</v>
      </c>
      <c r="F2972"/>
      <c r="G2972"/>
      <c r="H2972"/>
    </row>
    <row r="2973" spans="1:8">
      <c r="A2973" t="s">
        <v>5075</v>
      </c>
      <c r="C2973" t="s">
        <v>4113</v>
      </c>
      <c r="D2973" t="s">
        <v>4994</v>
      </c>
      <c r="E2973" t="s">
        <v>92</v>
      </c>
      <c r="F2973" s="104">
        <v>1</v>
      </c>
      <c r="G2973" s="104">
        <v>1</v>
      </c>
      <c r="H2973" s="104">
        <v>1</v>
      </c>
    </row>
    <row r="2974" spans="1:8">
      <c r="A2974" t="s">
        <v>5075</v>
      </c>
      <c r="C2974" t="s">
        <v>4333</v>
      </c>
      <c r="D2974" t="s">
        <v>4995</v>
      </c>
      <c r="E2974" t="s">
        <v>92</v>
      </c>
      <c r="F2974" s="104">
        <v>1</v>
      </c>
      <c r="G2974" s="104">
        <v>1</v>
      </c>
      <c r="H2974" s="104">
        <v>1</v>
      </c>
    </row>
    <row r="2975" spans="1:8">
      <c r="A2975" t="s">
        <v>5075</v>
      </c>
      <c r="C2975" t="s">
        <v>4095</v>
      </c>
      <c r="D2975" t="s">
        <v>4996</v>
      </c>
      <c r="E2975" t="s">
        <v>92</v>
      </c>
      <c r="F2975" s="104">
        <v>1</v>
      </c>
      <c r="G2975" s="104">
        <v>1</v>
      </c>
      <c r="H2975"/>
    </row>
    <row r="2976" spans="1:8">
      <c r="A2976" t="s">
        <v>5075</v>
      </c>
      <c r="B2976" t="s">
        <v>4304</v>
      </c>
      <c r="C2976" t="s">
        <v>4106</v>
      </c>
      <c r="D2976" t="s">
        <v>4999</v>
      </c>
      <c r="E2976" t="s">
        <v>92</v>
      </c>
      <c r="F2976" s="104">
        <v>1</v>
      </c>
      <c r="G2976" s="104">
        <v>1</v>
      </c>
      <c r="H2976" s="104">
        <v>1</v>
      </c>
    </row>
    <row r="2977" spans="1:8">
      <c r="A2977" t="s">
        <v>5075</v>
      </c>
      <c r="B2977" t="s">
        <v>4304</v>
      </c>
      <c r="C2977" t="s">
        <v>4082</v>
      </c>
      <c r="D2977" t="s">
        <v>5000</v>
      </c>
      <c r="E2977" t="s">
        <v>92</v>
      </c>
      <c r="F2977" s="104">
        <v>1</v>
      </c>
      <c r="G2977" s="104">
        <v>1</v>
      </c>
      <c r="H2977" s="104">
        <v>1</v>
      </c>
    </row>
    <row r="2978" spans="1:8">
      <c r="A2978" t="s">
        <v>5075</v>
      </c>
      <c r="B2978" t="s">
        <v>4304</v>
      </c>
      <c r="C2978" t="s">
        <v>4428</v>
      </c>
      <c r="D2978" t="s">
        <v>5001</v>
      </c>
      <c r="E2978" t="s">
        <v>92</v>
      </c>
      <c r="F2978" s="104">
        <v>1</v>
      </c>
      <c r="G2978" s="104">
        <v>1</v>
      </c>
      <c r="H2978"/>
    </row>
    <row r="2979" spans="1:8">
      <c r="A2979" t="s">
        <v>5075</v>
      </c>
      <c r="B2979" t="s">
        <v>4304</v>
      </c>
      <c r="C2979" t="s">
        <v>4387</v>
      </c>
      <c r="D2979" t="s">
        <v>5002</v>
      </c>
      <c r="E2979" t="s">
        <v>92</v>
      </c>
      <c r="F2979" s="104">
        <v>1</v>
      </c>
      <c r="G2979" s="104">
        <v>1</v>
      </c>
      <c r="H2979"/>
    </row>
    <row r="2980" spans="1:8">
      <c r="A2980" t="s">
        <v>5075</v>
      </c>
      <c r="B2980" t="s">
        <v>4304</v>
      </c>
      <c r="C2980" t="s">
        <v>4338</v>
      </c>
      <c r="D2980" t="s">
        <v>5003</v>
      </c>
      <c r="E2980" t="s">
        <v>92</v>
      </c>
      <c r="F2980" s="104">
        <v>1</v>
      </c>
      <c r="G2980" s="104">
        <v>1</v>
      </c>
      <c r="H2980" s="104">
        <v>1</v>
      </c>
    </row>
    <row r="2981" spans="1:8">
      <c r="A2981" t="s">
        <v>5075</v>
      </c>
      <c r="B2981" t="s">
        <v>4304</v>
      </c>
      <c r="C2981" t="s">
        <v>4113</v>
      </c>
      <c r="D2981" t="s">
        <v>5004</v>
      </c>
      <c r="E2981" t="s">
        <v>92</v>
      </c>
      <c r="F2981" s="104">
        <v>1</v>
      </c>
      <c r="G2981" s="104">
        <v>1</v>
      </c>
      <c r="H2981" s="104">
        <v>1</v>
      </c>
    </row>
    <row r="2982" spans="1:8">
      <c r="A2982" t="s">
        <v>5075</v>
      </c>
      <c r="B2982" t="s">
        <v>4304</v>
      </c>
      <c r="C2982" t="s">
        <v>4312</v>
      </c>
      <c r="D2982" t="s">
        <v>5005</v>
      </c>
      <c r="E2982" t="s">
        <v>92</v>
      </c>
      <c r="F2982" s="104">
        <v>1</v>
      </c>
      <c r="G2982" s="104">
        <v>1</v>
      </c>
      <c r="H2982" s="104">
        <v>1</v>
      </c>
    </row>
    <row r="2983" spans="1:8">
      <c r="A2983" t="s">
        <v>5075</v>
      </c>
      <c r="B2983" t="s">
        <v>4304</v>
      </c>
      <c r="C2983" t="s">
        <v>4361</v>
      </c>
      <c r="D2983" t="s">
        <v>5006</v>
      </c>
      <c r="E2983" t="s">
        <v>92</v>
      </c>
      <c r="F2983" s="104">
        <v>1</v>
      </c>
      <c r="G2983" s="104">
        <v>1</v>
      </c>
      <c r="H2983"/>
    </row>
    <row r="2984" spans="1:8">
      <c r="A2984" t="s">
        <v>5075</v>
      </c>
      <c r="B2984" t="s">
        <v>4304</v>
      </c>
      <c r="C2984" t="s">
        <v>4459</v>
      </c>
      <c r="D2984" t="s">
        <v>5007</v>
      </c>
      <c r="E2984" t="s">
        <v>92</v>
      </c>
      <c r="F2984" s="104">
        <v>1</v>
      </c>
      <c r="G2984" s="104">
        <v>1</v>
      </c>
      <c r="H2984" s="104">
        <v>1</v>
      </c>
    </row>
    <row r="2985" spans="1:8">
      <c r="A2985" t="s">
        <v>5075</v>
      </c>
      <c r="B2985" t="s">
        <v>4304</v>
      </c>
      <c r="C2985" t="s">
        <v>4095</v>
      </c>
      <c r="D2985" t="s">
        <v>5008</v>
      </c>
      <c r="E2985" t="s">
        <v>92</v>
      </c>
      <c r="F2985" s="104">
        <v>1</v>
      </c>
      <c r="G2985" s="104">
        <v>1</v>
      </c>
      <c r="H2985" s="104">
        <v>1</v>
      </c>
    </row>
    <row r="2986" spans="1:8">
      <c r="A2986" t="s">
        <v>5075</v>
      </c>
      <c r="B2986" t="s">
        <v>4304</v>
      </c>
      <c r="C2986" t="s">
        <v>4317</v>
      </c>
      <c r="D2986" t="s">
        <v>5009</v>
      </c>
      <c r="E2986" t="s">
        <v>92</v>
      </c>
      <c r="F2986" s="104">
        <v>1</v>
      </c>
      <c r="G2986" s="104">
        <v>1</v>
      </c>
      <c r="H2986"/>
    </row>
    <row r="2987" spans="1:8">
      <c r="A2987" t="s">
        <v>5077</v>
      </c>
      <c r="B2987" t="s">
        <v>4523</v>
      </c>
      <c r="C2987" t="s">
        <v>5059</v>
      </c>
      <c r="D2987" t="s">
        <v>5011</v>
      </c>
      <c r="E2987" t="s">
        <v>92</v>
      </c>
      <c r="F2987" s="104">
        <v>0.91</v>
      </c>
      <c r="G2987" s="104">
        <v>0.91</v>
      </c>
      <c r="H2987" s="104">
        <v>0.77</v>
      </c>
    </row>
    <row r="2988" spans="1:8">
      <c r="A2988" t="s">
        <v>5077</v>
      </c>
      <c r="B2988" t="s">
        <v>4523</v>
      </c>
      <c r="C2988" t="s">
        <v>4418</v>
      </c>
      <c r="D2988" t="s">
        <v>5010</v>
      </c>
      <c r="E2988" t="s">
        <v>92</v>
      </c>
      <c r="F2988" s="104">
        <v>0.77</v>
      </c>
      <c r="G2988" s="104">
        <v>0.77</v>
      </c>
      <c r="H2988" s="104">
        <v>0.77</v>
      </c>
    </row>
    <row r="2989" spans="1:8">
      <c r="A2989" t="s">
        <v>5077</v>
      </c>
      <c r="B2989" t="s">
        <v>4523</v>
      </c>
      <c r="C2989" t="s">
        <v>4771</v>
      </c>
      <c r="D2989" t="s">
        <v>5012</v>
      </c>
      <c r="E2989" t="s">
        <v>92</v>
      </c>
      <c r="F2989"/>
      <c r="G2989"/>
      <c r="H2989"/>
    </row>
    <row r="2990" spans="1:8">
      <c r="A2990" t="s">
        <v>5077</v>
      </c>
      <c r="B2990" t="s">
        <v>4523</v>
      </c>
      <c r="C2990" t="s">
        <v>4696</v>
      </c>
      <c r="D2990" t="s">
        <v>5015</v>
      </c>
      <c r="E2990" t="s">
        <v>92</v>
      </c>
      <c r="F2990" s="104">
        <v>0.77</v>
      </c>
      <c r="G2990" s="104">
        <v>0.77</v>
      </c>
      <c r="H2990" s="104">
        <v>0.85</v>
      </c>
    </row>
    <row r="2991" spans="1:8">
      <c r="A2991" t="s">
        <v>5077</v>
      </c>
      <c r="B2991" t="s">
        <v>4523</v>
      </c>
      <c r="C2991" t="s">
        <v>4766</v>
      </c>
      <c r="D2991" t="s">
        <v>5016</v>
      </c>
      <c r="E2991" t="s">
        <v>92</v>
      </c>
      <c r="F2991" s="104">
        <v>0.85</v>
      </c>
      <c r="G2991" s="104">
        <v>0.85</v>
      </c>
      <c r="H2991" s="104">
        <v>0.77</v>
      </c>
    </row>
    <row r="2992" spans="1:8">
      <c r="A2992" t="s">
        <v>5077</v>
      </c>
      <c r="B2992" t="s">
        <v>4523</v>
      </c>
      <c r="C2992" t="s">
        <v>4712</v>
      </c>
      <c r="D2992" t="s">
        <v>5017</v>
      </c>
      <c r="E2992" t="s">
        <v>92</v>
      </c>
      <c r="F2992" s="104">
        <v>0.77</v>
      </c>
      <c r="G2992" s="104">
        <v>0.77</v>
      </c>
      <c r="H2992" s="104">
        <v>0.77</v>
      </c>
    </row>
    <row r="2993" spans="1:8">
      <c r="A2993" t="s">
        <v>5077</v>
      </c>
      <c r="B2993" t="s">
        <v>4523</v>
      </c>
      <c r="C2993" t="s">
        <v>5061</v>
      </c>
      <c r="D2993" t="s">
        <v>5018</v>
      </c>
      <c r="E2993" t="s">
        <v>92</v>
      </c>
      <c r="F2993" s="104">
        <v>0.77</v>
      </c>
      <c r="G2993" s="104">
        <v>0.77</v>
      </c>
      <c r="H2993" s="104">
        <v>0.91</v>
      </c>
    </row>
    <row r="2994" spans="1:8">
      <c r="A2994" t="s">
        <v>5077</v>
      </c>
      <c r="B2994" t="s">
        <v>4529</v>
      </c>
      <c r="C2994" t="s">
        <v>4082</v>
      </c>
      <c r="D2994" t="s">
        <v>5013</v>
      </c>
      <c r="E2994" t="s">
        <v>92</v>
      </c>
      <c r="F2994"/>
      <c r="G2994"/>
      <c r="H2994"/>
    </row>
    <row r="2995" spans="1:8">
      <c r="A2995" t="s">
        <v>5077</v>
      </c>
      <c r="B2995" t="s">
        <v>4580</v>
      </c>
      <c r="C2995" t="s">
        <v>4622</v>
      </c>
      <c r="D2995" t="s">
        <v>5019</v>
      </c>
      <c r="E2995" t="s">
        <v>92</v>
      </c>
      <c r="F2995" s="104">
        <v>0.91</v>
      </c>
      <c r="G2995" s="104">
        <v>0.91</v>
      </c>
      <c r="H2995" s="104">
        <v>0.91</v>
      </c>
    </row>
    <row r="2996" spans="1:8">
      <c r="A2996" t="s">
        <v>5077</v>
      </c>
      <c r="B2996" t="s">
        <v>4580</v>
      </c>
      <c r="C2996" t="s">
        <v>4589</v>
      </c>
      <c r="D2996" t="s">
        <v>5020</v>
      </c>
      <c r="E2996" t="s">
        <v>92</v>
      </c>
      <c r="F2996" s="104">
        <v>0.91</v>
      </c>
      <c r="G2996" s="104">
        <v>0.91</v>
      </c>
      <c r="H2996" s="104">
        <v>0.91</v>
      </c>
    </row>
    <row r="2997" spans="1:8">
      <c r="A2997" t="s">
        <v>5077</v>
      </c>
      <c r="B2997" t="s">
        <v>4580</v>
      </c>
      <c r="C2997" t="s">
        <v>4082</v>
      </c>
      <c r="D2997" t="s">
        <v>5021</v>
      </c>
      <c r="E2997" t="s">
        <v>92</v>
      </c>
      <c r="F2997" s="104">
        <v>0.91</v>
      </c>
      <c r="G2997" s="104">
        <v>0.91</v>
      </c>
      <c r="H2997" s="104">
        <v>0.91</v>
      </c>
    </row>
    <row r="2998" spans="1:8">
      <c r="A2998" t="s">
        <v>5077</v>
      </c>
      <c r="B2998" t="s">
        <v>4580</v>
      </c>
      <c r="C2998" t="s">
        <v>4595</v>
      </c>
      <c r="D2998" t="s">
        <v>5022</v>
      </c>
      <c r="E2998" t="s">
        <v>92</v>
      </c>
      <c r="F2998" s="104">
        <v>0.91</v>
      </c>
      <c r="G2998" s="104">
        <v>0.91</v>
      </c>
      <c r="H2998" s="104">
        <v>0.91</v>
      </c>
    </row>
    <row r="2999" spans="1:8">
      <c r="A2999" t="s">
        <v>5077</v>
      </c>
      <c r="B2999" t="s">
        <v>4580</v>
      </c>
      <c r="C2999" t="s">
        <v>4615</v>
      </c>
      <c r="D2999" t="s">
        <v>5023</v>
      </c>
      <c r="E2999" t="s">
        <v>92</v>
      </c>
      <c r="F2999" s="104">
        <v>0.91</v>
      </c>
      <c r="G2999" s="104">
        <v>0.91</v>
      </c>
      <c r="H2999" s="104">
        <v>0.91</v>
      </c>
    </row>
    <row r="3000" spans="1:8">
      <c r="A3000" t="s">
        <v>5077</v>
      </c>
      <c r="B3000" t="s">
        <v>4580</v>
      </c>
      <c r="C3000" t="s">
        <v>4606</v>
      </c>
      <c r="D3000" t="s">
        <v>5024</v>
      </c>
      <c r="E3000" t="s">
        <v>92</v>
      </c>
      <c r="F3000" s="104">
        <v>0.91</v>
      </c>
      <c r="G3000" s="104">
        <v>0.91</v>
      </c>
      <c r="H3000" s="104">
        <v>0.91</v>
      </c>
    </row>
    <row r="3001" spans="1:8">
      <c r="A3001" t="s">
        <v>5077</v>
      </c>
      <c r="B3001" t="s">
        <v>4663</v>
      </c>
      <c r="C3001" t="s">
        <v>4082</v>
      </c>
      <c r="D3001" t="s">
        <v>5014</v>
      </c>
      <c r="E3001" t="s">
        <v>92</v>
      </c>
      <c r="F3001"/>
      <c r="G3001"/>
      <c r="H3001"/>
    </row>
    <row r="3002" spans="1:8">
      <c r="A3002" t="s">
        <v>5077</v>
      </c>
      <c r="B3002" t="s">
        <v>4570</v>
      </c>
      <c r="C3002" t="s">
        <v>5059</v>
      </c>
      <c r="D3002" t="s">
        <v>5025</v>
      </c>
      <c r="E3002" t="s">
        <v>92</v>
      </c>
      <c r="F3002" s="104">
        <v>0.91</v>
      </c>
      <c r="G3002" s="104">
        <v>0.91</v>
      </c>
      <c r="H3002" s="104">
        <v>0.83</v>
      </c>
    </row>
    <row r="3003" spans="1:8">
      <c r="A3003" t="s">
        <v>5077</v>
      </c>
      <c r="B3003" t="s">
        <v>4570</v>
      </c>
      <c r="C3003" t="s">
        <v>4082</v>
      </c>
      <c r="D3003" t="s">
        <v>5026</v>
      </c>
      <c r="E3003" t="s">
        <v>92</v>
      </c>
      <c r="F3003" s="104">
        <v>0.83</v>
      </c>
      <c r="G3003" s="104">
        <v>0.83</v>
      </c>
      <c r="H3003"/>
    </row>
    <row r="3004" spans="1:8">
      <c r="A3004" t="s">
        <v>5077</v>
      </c>
      <c r="B3004" t="s">
        <v>4570</v>
      </c>
      <c r="C3004" t="s">
        <v>4930</v>
      </c>
      <c r="D3004" t="s">
        <v>5027</v>
      </c>
      <c r="E3004" t="s">
        <v>92</v>
      </c>
      <c r="F3004"/>
      <c r="G3004"/>
      <c r="H3004"/>
    </row>
    <row r="3005" spans="1:8">
      <c r="A3005" t="s">
        <v>5077</v>
      </c>
      <c r="B3005" t="s">
        <v>4570</v>
      </c>
      <c r="C3005" t="s">
        <v>4754</v>
      </c>
      <c r="D3005" t="s">
        <v>5028</v>
      </c>
      <c r="E3005" t="s">
        <v>92</v>
      </c>
      <c r="F3005"/>
      <c r="G3005"/>
      <c r="H3005"/>
    </row>
    <row r="3006" spans="1:8">
      <c r="A3006" t="s">
        <v>5077</v>
      </c>
      <c r="B3006" t="s">
        <v>4570</v>
      </c>
      <c r="C3006" t="s">
        <v>4883</v>
      </c>
      <c r="D3006" t="s">
        <v>5029</v>
      </c>
      <c r="E3006" t="s">
        <v>92</v>
      </c>
      <c r="F3006"/>
      <c r="G3006"/>
      <c r="H3006"/>
    </row>
    <row r="3007" spans="1:8">
      <c r="A3007" t="s">
        <v>5077</v>
      </c>
      <c r="B3007" t="s">
        <v>4570</v>
      </c>
      <c r="C3007" t="s">
        <v>4920</v>
      </c>
      <c r="D3007" t="s">
        <v>5030</v>
      </c>
      <c r="E3007" t="s">
        <v>92</v>
      </c>
      <c r="F3007"/>
      <c r="G3007"/>
      <c r="H3007"/>
    </row>
    <row r="3008" spans="1:8">
      <c r="A3008" t="s">
        <v>5077</v>
      </c>
      <c r="B3008" t="s">
        <v>4570</v>
      </c>
      <c r="C3008" t="s">
        <v>4937</v>
      </c>
      <c r="D3008" t="s">
        <v>5031</v>
      </c>
      <c r="E3008" t="s">
        <v>92</v>
      </c>
      <c r="F3008"/>
      <c r="G3008"/>
      <c r="H3008"/>
    </row>
    <row r="3009" spans="1:8">
      <c r="A3009" t="s">
        <v>5077</v>
      </c>
      <c r="B3009" t="s">
        <v>4717</v>
      </c>
      <c r="C3009" t="s">
        <v>5059</v>
      </c>
      <c r="D3009" t="s">
        <v>5032</v>
      </c>
      <c r="E3009" t="s">
        <v>92</v>
      </c>
      <c r="F3009" s="104">
        <v>0.77</v>
      </c>
      <c r="G3009" s="104">
        <v>0.77</v>
      </c>
      <c r="H3009" s="104">
        <v>0.77</v>
      </c>
    </row>
    <row r="3010" spans="1:8">
      <c r="A3010" t="s">
        <v>5077</v>
      </c>
      <c r="B3010" t="s">
        <v>4556</v>
      </c>
      <c r="C3010" t="s">
        <v>5059</v>
      </c>
      <c r="D3010" t="s">
        <v>5033</v>
      </c>
      <c r="E3010" t="s">
        <v>92</v>
      </c>
      <c r="F3010" s="104">
        <v>0.77</v>
      </c>
      <c r="G3010" s="104">
        <v>0.77</v>
      </c>
      <c r="H3010" s="104">
        <v>0.91</v>
      </c>
    </row>
    <row r="3011" spans="1:8">
      <c r="A3011" t="s">
        <v>5077</v>
      </c>
      <c r="B3011" t="s">
        <v>4089</v>
      </c>
      <c r="C3011" t="s">
        <v>4082</v>
      </c>
      <c r="D3011" t="s">
        <v>5034</v>
      </c>
      <c r="E3011" t="s">
        <v>92</v>
      </c>
      <c r="F3011" s="104">
        <v>0.91</v>
      </c>
      <c r="G3011" s="104">
        <v>0.91</v>
      </c>
      <c r="H3011"/>
    </row>
    <row r="3012" spans="1:8">
      <c r="A3012" t="s">
        <v>5077</v>
      </c>
      <c r="B3012" t="s">
        <v>4089</v>
      </c>
      <c r="C3012" t="s">
        <v>4549</v>
      </c>
      <c r="D3012" t="s">
        <v>5035</v>
      </c>
      <c r="E3012" t="s">
        <v>92</v>
      </c>
      <c r="F3012" s="104">
        <v>0.91</v>
      </c>
      <c r="G3012" s="104">
        <v>0.91</v>
      </c>
      <c r="H3012"/>
    </row>
    <row r="3013" spans="1:8">
      <c r="A3013" t="s">
        <v>5077</v>
      </c>
      <c r="B3013" t="s">
        <v>4089</v>
      </c>
      <c r="C3013" t="s">
        <v>4898</v>
      </c>
      <c r="D3013" t="s">
        <v>5036</v>
      </c>
      <c r="E3013" t="s">
        <v>92</v>
      </c>
      <c r="F3013"/>
      <c r="G3013"/>
      <c r="H3013"/>
    </row>
    <row r="3014" spans="1:8">
      <c r="A3014" t="s">
        <v>5077</v>
      </c>
      <c r="B3014" t="s">
        <v>4089</v>
      </c>
      <c r="C3014" t="s">
        <v>4095</v>
      </c>
      <c r="D3014" t="s">
        <v>5037</v>
      </c>
      <c r="E3014" t="s">
        <v>92</v>
      </c>
      <c r="F3014"/>
      <c r="G3014"/>
      <c r="H3014"/>
    </row>
    <row r="3015" spans="1:8">
      <c r="A3015" t="s">
        <v>5077</v>
      </c>
      <c r="B3015" t="s">
        <v>4562</v>
      </c>
      <c r="C3015" t="s">
        <v>4561</v>
      </c>
      <c r="D3015" t="s">
        <v>5038</v>
      </c>
      <c r="E3015" t="s">
        <v>92</v>
      </c>
      <c r="F3015" s="104">
        <v>0.4</v>
      </c>
      <c r="G3015" s="104">
        <v>0.4</v>
      </c>
      <c r="H3015" s="104">
        <v>0.77</v>
      </c>
    </row>
    <row r="3016" spans="1:8">
      <c r="A3016" t="s">
        <v>5077</v>
      </c>
      <c r="B3016" t="s">
        <v>4562</v>
      </c>
      <c r="C3016" t="s">
        <v>4817</v>
      </c>
      <c r="D3016" t="s">
        <v>5039</v>
      </c>
      <c r="E3016" t="s">
        <v>92</v>
      </c>
      <c r="F3016" s="104">
        <v>0.77</v>
      </c>
      <c r="G3016" s="104">
        <v>0.77</v>
      </c>
      <c r="H3016"/>
    </row>
    <row r="3017" spans="1:8">
      <c r="A3017" t="s">
        <v>5077</v>
      </c>
      <c r="B3017" t="s">
        <v>4562</v>
      </c>
      <c r="C3017" t="s">
        <v>4791</v>
      </c>
      <c r="D3017" t="s">
        <v>5040</v>
      </c>
      <c r="E3017" t="s">
        <v>92</v>
      </c>
      <c r="F3017"/>
      <c r="G3017"/>
      <c r="H3017"/>
    </row>
    <row r="3018" spans="1:8">
      <c r="A3018" t="s">
        <v>5075</v>
      </c>
      <c r="C3018" t="s">
        <v>4418</v>
      </c>
      <c r="D3018" t="s">
        <v>4989</v>
      </c>
      <c r="E3018" t="s">
        <v>93</v>
      </c>
      <c r="F3018"/>
      <c r="G3018"/>
      <c r="H3018"/>
    </row>
    <row r="3019" spans="1:8">
      <c r="A3019" t="s">
        <v>5075</v>
      </c>
      <c r="C3019" t="s">
        <v>4106</v>
      </c>
      <c r="D3019" t="s">
        <v>4990</v>
      </c>
      <c r="E3019" t="s">
        <v>93</v>
      </c>
      <c r="F3019" s="104">
        <v>1</v>
      </c>
      <c r="G3019" s="104">
        <v>1</v>
      </c>
      <c r="H3019" s="104">
        <v>1</v>
      </c>
    </row>
    <row r="3020" spans="1:8">
      <c r="A3020" t="s">
        <v>5075</v>
      </c>
      <c r="C3020" t="s">
        <v>4082</v>
      </c>
      <c r="D3020" t="s">
        <v>4991</v>
      </c>
      <c r="E3020" t="s">
        <v>93</v>
      </c>
      <c r="F3020" s="104">
        <v>1</v>
      </c>
      <c r="G3020" s="104">
        <v>1</v>
      </c>
      <c r="H3020" s="104">
        <v>1</v>
      </c>
    </row>
    <row r="3021" spans="1:8">
      <c r="A3021" t="s">
        <v>5075</v>
      </c>
      <c r="B3021" t="s">
        <v>4078</v>
      </c>
      <c r="C3021" t="s">
        <v>5057</v>
      </c>
      <c r="D3021" t="s">
        <v>4997</v>
      </c>
      <c r="E3021" t="s">
        <v>93</v>
      </c>
      <c r="F3021" s="104">
        <v>1</v>
      </c>
      <c r="G3021" s="104">
        <v>1</v>
      </c>
      <c r="H3021" s="104">
        <v>1</v>
      </c>
    </row>
    <row r="3022" spans="1:8">
      <c r="A3022" t="s">
        <v>5075</v>
      </c>
      <c r="B3022" t="s">
        <v>4078</v>
      </c>
      <c r="C3022" t="s">
        <v>4497</v>
      </c>
      <c r="D3022" t="s">
        <v>4998</v>
      </c>
      <c r="E3022" t="s">
        <v>93</v>
      </c>
      <c r="F3022" s="104">
        <v>1</v>
      </c>
      <c r="G3022" s="104">
        <v>1</v>
      </c>
      <c r="H3022" s="104">
        <v>1</v>
      </c>
    </row>
    <row r="3023" spans="1:8">
      <c r="A3023" t="s">
        <v>5075</v>
      </c>
      <c r="C3023" t="s">
        <v>4267</v>
      </c>
      <c r="D3023" t="s">
        <v>4992</v>
      </c>
      <c r="E3023" t="s">
        <v>93</v>
      </c>
      <c r="F3023" s="104">
        <v>1</v>
      </c>
      <c r="G3023" s="104">
        <v>1</v>
      </c>
      <c r="H3023"/>
    </row>
    <row r="3024" spans="1:8">
      <c r="A3024" t="s">
        <v>5075</v>
      </c>
      <c r="C3024" t="s">
        <v>5058</v>
      </c>
      <c r="D3024" t="s">
        <v>5076</v>
      </c>
      <c r="E3024" t="s">
        <v>93</v>
      </c>
      <c r="F3024"/>
      <c r="G3024"/>
      <c r="H3024"/>
    </row>
    <row r="3025" spans="1:8">
      <c r="A3025" t="s">
        <v>5075</v>
      </c>
      <c r="C3025" t="s">
        <v>4113</v>
      </c>
      <c r="D3025" t="s">
        <v>4994</v>
      </c>
      <c r="E3025" t="s">
        <v>93</v>
      </c>
      <c r="F3025" s="104">
        <v>1</v>
      </c>
      <c r="G3025" s="104">
        <v>1</v>
      </c>
      <c r="H3025" s="104">
        <v>1</v>
      </c>
    </row>
    <row r="3026" spans="1:8">
      <c r="A3026" t="s">
        <v>5075</v>
      </c>
      <c r="C3026" t="s">
        <v>4333</v>
      </c>
      <c r="D3026" t="s">
        <v>4995</v>
      </c>
      <c r="E3026" t="s">
        <v>93</v>
      </c>
      <c r="F3026" s="104">
        <v>1</v>
      </c>
      <c r="G3026" s="104">
        <v>1</v>
      </c>
      <c r="H3026" s="104">
        <v>1</v>
      </c>
    </row>
    <row r="3027" spans="1:8">
      <c r="A3027" t="s">
        <v>5075</v>
      </c>
      <c r="C3027" t="s">
        <v>4095</v>
      </c>
      <c r="D3027" t="s">
        <v>4996</v>
      </c>
      <c r="E3027" t="s">
        <v>93</v>
      </c>
      <c r="F3027" s="104">
        <v>1</v>
      </c>
      <c r="G3027" s="104">
        <v>1</v>
      </c>
      <c r="H3027"/>
    </row>
    <row r="3028" spans="1:8">
      <c r="A3028" t="s">
        <v>5075</v>
      </c>
      <c r="B3028" t="s">
        <v>4304</v>
      </c>
      <c r="C3028" t="s">
        <v>4106</v>
      </c>
      <c r="D3028" t="s">
        <v>4999</v>
      </c>
      <c r="E3028" t="s">
        <v>93</v>
      </c>
      <c r="F3028" s="104">
        <v>1</v>
      </c>
      <c r="G3028" s="104">
        <v>1</v>
      </c>
      <c r="H3028" s="104">
        <v>1</v>
      </c>
    </row>
    <row r="3029" spans="1:8">
      <c r="A3029" t="s">
        <v>5075</v>
      </c>
      <c r="B3029" t="s">
        <v>4304</v>
      </c>
      <c r="C3029" t="s">
        <v>4082</v>
      </c>
      <c r="D3029" t="s">
        <v>5000</v>
      </c>
      <c r="E3029" t="s">
        <v>93</v>
      </c>
      <c r="F3029" s="104">
        <v>1</v>
      </c>
      <c r="G3029" s="104">
        <v>1</v>
      </c>
      <c r="H3029" s="104">
        <v>1</v>
      </c>
    </row>
    <row r="3030" spans="1:8">
      <c r="A3030" t="s">
        <v>5075</v>
      </c>
      <c r="B3030" t="s">
        <v>4304</v>
      </c>
      <c r="C3030" t="s">
        <v>4428</v>
      </c>
      <c r="D3030" t="s">
        <v>5001</v>
      </c>
      <c r="E3030" t="s">
        <v>93</v>
      </c>
      <c r="F3030" s="104">
        <v>1</v>
      </c>
      <c r="G3030" s="104">
        <v>1</v>
      </c>
      <c r="H3030"/>
    </row>
    <row r="3031" spans="1:8">
      <c r="A3031" t="s">
        <v>5075</v>
      </c>
      <c r="B3031" t="s">
        <v>4304</v>
      </c>
      <c r="C3031" t="s">
        <v>4387</v>
      </c>
      <c r="D3031" t="s">
        <v>5002</v>
      </c>
      <c r="E3031" t="s">
        <v>93</v>
      </c>
      <c r="F3031" s="104">
        <v>1</v>
      </c>
      <c r="G3031" s="104">
        <v>1</v>
      </c>
      <c r="H3031"/>
    </row>
    <row r="3032" spans="1:8">
      <c r="A3032" t="s">
        <v>5075</v>
      </c>
      <c r="B3032" t="s">
        <v>4304</v>
      </c>
      <c r="C3032" t="s">
        <v>4338</v>
      </c>
      <c r="D3032" t="s">
        <v>5003</v>
      </c>
      <c r="E3032" t="s">
        <v>93</v>
      </c>
      <c r="F3032" s="104">
        <v>1</v>
      </c>
      <c r="G3032" s="104">
        <v>1</v>
      </c>
      <c r="H3032" s="104">
        <v>1</v>
      </c>
    </row>
    <row r="3033" spans="1:8">
      <c r="A3033" t="s">
        <v>5075</v>
      </c>
      <c r="B3033" t="s">
        <v>4304</v>
      </c>
      <c r="C3033" t="s">
        <v>4113</v>
      </c>
      <c r="D3033" t="s">
        <v>5004</v>
      </c>
      <c r="E3033" t="s">
        <v>93</v>
      </c>
      <c r="F3033" s="104">
        <v>1</v>
      </c>
      <c r="G3033" s="104">
        <v>1</v>
      </c>
      <c r="H3033" s="104">
        <v>1</v>
      </c>
    </row>
    <row r="3034" spans="1:8">
      <c r="A3034" t="s">
        <v>5075</v>
      </c>
      <c r="B3034" t="s">
        <v>4304</v>
      </c>
      <c r="C3034" t="s">
        <v>4312</v>
      </c>
      <c r="D3034" t="s">
        <v>5005</v>
      </c>
      <c r="E3034" t="s">
        <v>93</v>
      </c>
      <c r="F3034" s="104">
        <v>1</v>
      </c>
      <c r="G3034" s="104">
        <v>1</v>
      </c>
      <c r="H3034" s="104">
        <v>1</v>
      </c>
    </row>
    <row r="3035" spans="1:8">
      <c r="A3035" t="s">
        <v>5075</v>
      </c>
      <c r="B3035" t="s">
        <v>4304</v>
      </c>
      <c r="C3035" t="s">
        <v>4361</v>
      </c>
      <c r="D3035" t="s">
        <v>5006</v>
      </c>
      <c r="E3035" t="s">
        <v>93</v>
      </c>
      <c r="F3035" s="104">
        <v>1</v>
      </c>
      <c r="G3035" s="104">
        <v>1</v>
      </c>
      <c r="H3035"/>
    </row>
    <row r="3036" spans="1:8">
      <c r="A3036" t="s">
        <v>5075</v>
      </c>
      <c r="B3036" t="s">
        <v>4304</v>
      </c>
      <c r="C3036" t="s">
        <v>4459</v>
      </c>
      <c r="D3036" t="s">
        <v>5007</v>
      </c>
      <c r="E3036" t="s">
        <v>93</v>
      </c>
      <c r="F3036" s="104">
        <v>1</v>
      </c>
      <c r="G3036" s="104">
        <v>1</v>
      </c>
      <c r="H3036" s="104">
        <v>1</v>
      </c>
    </row>
    <row r="3037" spans="1:8">
      <c r="A3037" t="s">
        <v>5075</v>
      </c>
      <c r="B3037" t="s">
        <v>4304</v>
      </c>
      <c r="C3037" t="s">
        <v>4095</v>
      </c>
      <c r="D3037" t="s">
        <v>5008</v>
      </c>
      <c r="E3037" t="s">
        <v>93</v>
      </c>
      <c r="F3037" s="104">
        <v>1</v>
      </c>
      <c r="G3037" s="104">
        <v>1</v>
      </c>
      <c r="H3037" s="104">
        <v>1</v>
      </c>
    </row>
    <row r="3038" spans="1:8">
      <c r="A3038" t="s">
        <v>5075</v>
      </c>
      <c r="B3038" t="s">
        <v>4304</v>
      </c>
      <c r="C3038" t="s">
        <v>4317</v>
      </c>
      <c r="D3038" t="s">
        <v>5009</v>
      </c>
      <c r="E3038" t="s">
        <v>93</v>
      </c>
      <c r="F3038" s="104">
        <v>1</v>
      </c>
      <c r="G3038" s="104">
        <v>1</v>
      </c>
      <c r="H3038"/>
    </row>
    <row r="3039" spans="1:8">
      <c r="A3039" t="s">
        <v>5077</v>
      </c>
      <c r="B3039" t="s">
        <v>4523</v>
      </c>
      <c r="C3039" t="s">
        <v>5059</v>
      </c>
      <c r="D3039" t="s">
        <v>5011</v>
      </c>
      <c r="E3039" t="s">
        <v>93</v>
      </c>
      <c r="F3039" s="104">
        <v>0.91</v>
      </c>
      <c r="G3039" s="104">
        <v>0.91</v>
      </c>
      <c r="H3039" s="104">
        <v>0.77</v>
      </c>
    </row>
    <row r="3040" spans="1:8">
      <c r="A3040" t="s">
        <v>5077</v>
      </c>
      <c r="B3040" t="s">
        <v>4523</v>
      </c>
      <c r="C3040" t="s">
        <v>4418</v>
      </c>
      <c r="D3040" t="s">
        <v>5010</v>
      </c>
      <c r="E3040" t="s">
        <v>93</v>
      </c>
      <c r="F3040" s="104">
        <v>0.77</v>
      </c>
      <c r="G3040" s="104">
        <v>0.77</v>
      </c>
      <c r="H3040" s="104">
        <v>0.77</v>
      </c>
    </row>
    <row r="3041" spans="1:8">
      <c r="A3041" t="s">
        <v>5077</v>
      </c>
      <c r="B3041" t="s">
        <v>4523</v>
      </c>
      <c r="C3041" t="s">
        <v>4771</v>
      </c>
      <c r="D3041" t="s">
        <v>5012</v>
      </c>
      <c r="E3041" t="s">
        <v>93</v>
      </c>
      <c r="F3041"/>
      <c r="G3041"/>
      <c r="H3041"/>
    </row>
    <row r="3042" spans="1:8">
      <c r="A3042" t="s">
        <v>5077</v>
      </c>
      <c r="B3042" t="s">
        <v>4523</v>
      </c>
      <c r="C3042" t="s">
        <v>4696</v>
      </c>
      <c r="D3042" t="s">
        <v>5015</v>
      </c>
      <c r="E3042" t="s">
        <v>93</v>
      </c>
      <c r="F3042" s="104">
        <v>0.77</v>
      </c>
      <c r="G3042" s="104">
        <v>0.77</v>
      </c>
      <c r="H3042" s="104">
        <v>0.85</v>
      </c>
    </row>
    <row r="3043" spans="1:8">
      <c r="A3043" t="s">
        <v>5077</v>
      </c>
      <c r="B3043" t="s">
        <v>4523</v>
      </c>
      <c r="C3043" t="s">
        <v>4766</v>
      </c>
      <c r="D3043" t="s">
        <v>5016</v>
      </c>
      <c r="E3043" t="s">
        <v>93</v>
      </c>
      <c r="F3043" s="104">
        <v>0.85</v>
      </c>
      <c r="G3043" s="104">
        <v>0.85</v>
      </c>
      <c r="H3043" s="104">
        <v>0.77</v>
      </c>
    </row>
    <row r="3044" spans="1:8">
      <c r="A3044" t="s">
        <v>5077</v>
      </c>
      <c r="B3044" t="s">
        <v>4523</v>
      </c>
      <c r="C3044" t="s">
        <v>4712</v>
      </c>
      <c r="D3044" t="s">
        <v>5017</v>
      </c>
      <c r="E3044" t="s">
        <v>93</v>
      </c>
      <c r="F3044" s="104">
        <v>0.77</v>
      </c>
      <c r="G3044" s="104">
        <v>0.77</v>
      </c>
      <c r="H3044" s="104">
        <v>0.77</v>
      </c>
    </row>
    <row r="3045" spans="1:8">
      <c r="A3045" t="s">
        <v>5077</v>
      </c>
      <c r="B3045" t="s">
        <v>4523</v>
      </c>
      <c r="C3045" t="s">
        <v>5061</v>
      </c>
      <c r="D3045" t="s">
        <v>5018</v>
      </c>
      <c r="E3045" t="s">
        <v>93</v>
      </c>
      <c r="F3045" s="104">
        <v>0.77</v>
      </c>
      <c r="G3045" s="104">
        <v>0.77</v>
      </c>
      <c r="H3045" s="104">
        <v>0.91</v>
      </c>
    </row>
    <row r="3046" spans="1:8">
      <c r="A3046" t="s">
        <v>5077</v>
      </c>
      <c r="B3046" t="s">
        <v>4529</v>
      </c>
      <c r="C3046" t="s">
        <v>4082</v>
      </c>
      <c r="D3046" t="s">
        <v>5013</v>
      </c>
      <c r="E3046" t="s">
        <v>93</v>
      </c>
      <c r="F3046"/>
      <c r="G3046"/>
      <c r="H3046"/>
    </row>
    <row r="3047" spans="1:8">
      <c r="A3047" t="s">
        <v>5077</v>
      </c>
      <c r="B3047" t="s">
        <v>4580</v>
      </c>
      <c r="C3047" t="s">
        <v>4622</v>
      </c>
      <c r="D3047" t="s">
        <v>5019</v>
      </c>
      <c r="E3047" t="s">
        <v>93</v>
      </c>
      <c r="F3047" s="104">
        <v>0.91</v>
      </c>
      <c r="G3047" s="104">
        <v>0.91</v>
      </c>
      <c r="H3047" s="104">
        <v>0.91</v>
      </c>
    </row>
    <row r="3048" spans="1:8">
      <c r="A3048" t="s">
        <v>5077</v>
      </c>
      <c r="B3048" t="s">
        <v>4580</v>
      </c>
      <c r="C3048" t="s">
        <v>4589</v>
      </c>
      <c r="D3048" t="s">
        <v>5020</v>
      </c>
      <c r="E3048" t="s">
        <v>93</v>
      </c>
      <c r="F3048" s="104">
        <v>0.91</v>
      </c>
      <c r="G3048" s="104">
        <v>0.91</v>
      </c>
      <c r="H3048" s="104">
        <v>0.91</v>
      </c>
    </row>
    <row r="3049" spans="1:8">
      <c r="A3049" t="s">
        <v>5077</v>
      </c>
      <c r="B3049" t="s">
        <v>4580</v>
      </c>
      <c r="C3049" t="s">
        <v>4082</v>
      </c>
      <c r="D3049" t="s">
        <v>5021</v>
      </c>
      <c r="E3049" t="s">
        <v>93</v>
      </c>
      <c r="F3049" s="104">
        <v>0.91</v>
      </c>
      <c r="G3049" s="104">
        <v>0.91</v>
      </c>
      <c r="H3049" s="104">
        <v>0.91</v>
      </c>
    </row>
    <row r="3050" spans="1:8">
      <c r="A3050" t="s">
        <v>5077</v>
      </c>
      <c r="B3050" t="s">
        <v>4580</v>
      </c>
      <c r="C3050" t="s">
        <v>4595</v>
      </c>
      <c r="D3050" t="s">
        <v>5022</v>
      </c>
      <c r="E3050" t="s">
        <v>93</v>
      </c>
      <c r="F3050" s="104">
        <v>0.91</v>
      </c>
      <c r="G3050" s="104">
        <v>0.91</v>
      </c>
      <c r="H3050" s="104">
        <v>0.91</v>
      </c>
    </row>
    <row r="3051" spans="1:8">
      <c r="A3051" t="s">
        <v>5077</v>
      </c>
      <c r="B3051" t="s">
        <v>4580</v>
      </c>
      <c r="C3051" t="s">
        <v>4615</v>
      </c>
      <c r="D3051" t="s">
        <v>5023</v>
      </c>
      <c r="E3051" t="s">
        <v>93</v>
      </c>
      <c r="F3051" s="104">
        <v>0.91</v>
      </c>
      <c r="G3051" s="104">
        <v>0.91</v>
      </c>
      <c r="H3051" s="104">
        <v>0.91</v>
      </c>
    </row>
    <row r="3052" spans="1:8">
      <c r="A3052" t="s">
        <v>5077</v>
      </c>
      <c r="B3052" t="s">
        <v>4580</v>
      </c>
      <c r="C3052" t="s">
        <v>4606</v>
      </c>
      <c r="D3052" t="s">
        <v>5024</v>
      </c>
      <c r="E3052" t="s">
        <v>93</v>
      </c>
      <c r="F3052" s="104">
        <v>0.91</v>
      </c>
      <c r="G3052" s="104">
        <v>0.91</v>
      </c>
      <c r="H3052" s="104">
        <v>0.91</v>
      </c>
    </row>
    <row r="3053" spans="1:8">
      <c r="A3053" t="s">
        <v>5077</v>
      </c>
      <c r="B3053" t="s">
        <v>4663</v>
      </c>
      <c r="C3053" t="s">
        <v>4082</v>
      </c>
      <c r="D3053" t="s">
        <v>5014</v>
      </c>
      <c r="E3053" t="s">
        <v>93</v>
      </c>
      <c r="F3053"/>
      <c r="G3053"/>
      <c r="H3053"/>
    </row>
    <row r="3054" spans="1:8">
      <c r="A3054" t="s">
        <v>5077</v>
      </c>
      <c r="B3054" t="s">
        <v>4570</v>
      </c>
      <c r="C3054" t="s">
        <v>5059</v>
      </c>
      <c r="D3054" t="s">
        <v>5025</v>
      </c>
      <c r="E3054" t="s">
        <v>93</v>
      </c>
      <c r="F3054" s="104">
        <v>0.91</v>
      </c>
      <c r="G3054" s="104">
        <v>0.91</v>
      </c>
      <c r="H3054" s="104">
        <v>0.83</v>
      </c>
    </row>
    <row r="3055" spans="1:8">
      <c r="A3055" t="s">
        <v>5077</v>
      </c>
      <c r="B3055" t="s">
        <v>4570</v>
      </c>
      <c r="C3055" t="s">
        <v>4082</v>
      </c>
      <c r="D3055" t="s">
        <v>5026</v>
      </c>
      <c r="E3055" t="s">
        <v>93</v>
      </c>
      <c r="F3055" s="104">
        <v>0.83</v>
      </c>
      <c r="G3055" s="104">
        <v>0.83</v>
      </c>
      <c r="H3055"/>
    </row>
    <row r="3056" spans="1:8">
      <c r="A3056" t="s">
        <v>5077</v>
      </c>
      <c r="B3056" t="s">
        <v>4570</v>
      </c>
      <c r="C3056" t="s">
        <v>4930</v>
      </c>
      <c r="D3056" t="s">
        <v>5027</v>
      </c>
      <c r="E3056" t="s">
        <v>93</v>
      </c>
      <c r="F3056"/>
      <c r="G3056"/>
      <c r="H3056"/>
    </row>
    <row r="3057" spans="1:8">
      <c r="A3057" t="s">
        <v>5077</v>
      </c>
      <c r="B3057" t="s">
        <v>4570</v>
      </c>
      <c r="C3057" t="s">
        <v>4754</v>
      </c>
      <c r="D3057" t="s">
        <v>5028</v>
      </c>
      <c r="E3057" t="s">
        <v>93</v>
      </c>
      <c r="F3057"/>
      <c r="G3057"/>
      <c r="H3057"/>
    </row>
    <row r="3058" spans="1:8">
      <c r="A3058" t="s">
        <v>5077</v>
      </c>
      <c r="B3058" t="s">
        <v>4570</v>
      </c>
      <c r="C3058" t="s">
        <v>4883</v>
      </c>
      <c r="D3058" t="s">
        <v>5029</v>
      </c>
      <c r="E3058" t="s">
        <v>93</v>
      </c>
      <c r="F3058"/>
      <c r="G3058"/>
      <c r="H3058"/>
    </row>
    <row r="3059" spans="1:8">
      <c r="A3059" t="s">
        <v>5077</v>
      </c>
      <c r="B3059" t="s">
        <v>4570</v>
      </c>
      <c r="C3059" t="s">
        <v>4920</v>
      </c>
      <c r="D3059" t="s">
        <v>5030</v>
      </c>
      <c r="E3059" t="s">
        <v>93</v>
      </c>
      <c r="F3059"/>
      <c r="G3059"/>
      <c r="H3059"/>
    </row>
    <row r="3060" spans="1:8">
      <c r="A3060" t="s">
        <v>5077</v>
      </c>
      <c r="B3060" t="s">
        <v>4570</v>
      </c>
      <c r="C3060" t="s">
        <v>4937</v>
      </c>
      <c r="D3060" t="s">
        <v>5031</v>
      </c>
      <c r="E3060" t="s">
        <v>93</v>
      </c>
      <c r="F3060"/>
      <c r="G3060"/>
      <c r="H3060"/>
    </row>
    <row r="3061" spans="1:8">
      <c r="A3061" t="s">
        <v>5077</v>
      </c>
      <c r="B3061" t="s">
        <v>4717</v>
      </c>
      <c r="C3061" t="s">
        <v>5059</v>
      </c>
      <c r="D3061" t="s">
        <v>5032</v>
      </c>
      <c r="E3061" t="s">
        <v>93</v>
      </c>
      <c r="F3061" s="104">
        <v>0.77</v>
      </c>
      <c r="G3061" s="104">
        <v>0.77</v>
      </c>
      <c r="H3061" s="104">
        <v>0.77</v>
      </c>
    </row>
    <row r="3062" spans="1:8">
      <c r="A3062" t="s">
        <v>5077</v>
      </c>
      <c r="B3062" t="s">
        <v>4556</v>
      </c>
      <c r="C3062" t="s">
        <v>5059</v>
      </c>
      <c r="D3062" t="s">
        <v>5033</v>
      </c>
      <c r="E3062" t="s">
        <v>93</v>
      </c>
      <c r="F3062" s="104">
        <v>0.77</v>
      </c>
      <c r="G3062" s="104">
        <v>0.77</v>
      </c>
      <c r="H3062" s="104">
        <v>0.91</v>
      </c>
    </row>
    <row r="3063" spans="1:8">
      <c r="A3063" t="s">
        <v>5077</v>
      </c>
      <c r="B3063" t="s">
        <v>4089</v>
      </c>
      <c r="C3063" t="s">
        <v>4082</v>
      </c>
      <c r="D3063" t="s">
        <v>5034</v>
      </c>
      <c r="E3063" t="s">
        <v>93</v>
      </c>
      <c r="F3063" s="104">
        <v>0.91</v>
      </c>
      <c r="G3063" s="104">
        <v>0.91</v>
      </c>
      <c r="H3063"/>
    </row>
    <row r="3064" spans="1:8">
      <c r="A3064" t="s">
        <v>5077</v>
      </c>
      <c r="B3064" t="s">
        <v>4089</v>
      </c>
      <c r="C3064" t="s">
        <v>4549</v>
      </c>
      <c r="D3064" t="s">
        <v>5035</v>
      </c>
      <c r="E3064" t="s">
        <v>93</v>
      </c>
      <c r="F3064" s="104">
        <v>0.91</v>
      </c>
      <c r="G3064" s="104">
        <v>0.91</v>
      </c>
      <c r="H3064"/>
    </row>
    <row r="3065" spans="1:8">
      <c r="A3065" t="s">
        <v>5077</v>
      </c>
      <c r="B3065" t="s">
        <v>4089</v>
      </c>
      <c r="C3065" t="s">
        <v>4898</v>
      </c>
      <c r="D3065" t="s">
        <v>5036</v>
      </c>
      <c r="E3065" t="s">
        <v>93</v>
      </c>
      <c r="F3065"/>
      <c r="G3065"/>
      <c r="H3065"/>
    </row>
    <row r="3066" spans="1:8">
      <c r="A3066" t="s">
        <v>5077</v>
      </c>
      <c r="B3066" t="s">
        <v>4089</v>
      </c>
      <c r="C3066" t="s">
        <v>4095</v>
      </c>
      <c r="D3066" t="s">
        <v>5037</v>
      </c>
      <c r="E3066" t="s">
        <v>93</v>
      </c>
      <c r="F3066"/>
      <c r="G3066"/>
      <c r="H3066"/>
    </row>
    <row r="3067" spans="1:8">
      <c r="A3067" t="s">
        <v>5077</v>
      </c>
      <c r="B3067" t="s">
        <v>4562</v>
      </c>
      <c r="C3067" t="s">
        <v>4561</v>
      </c>
      <c r="D3067" t="s">
        <v>5038</v>
      </c>
      <c r="E3067" t="s">
        <v>93</v>
      </c>
      <c r="F3067" s="104">
        <v>0.4</v>
      </c>
      <c r="G3067" s="104">
        <v>0.4</v>
      </c>
      <c r="H3067" s="104">
        <v>0.77</v>
      </c>
    </row>
    <row r="3068" spans="1:8">
      <c r="A3068" t="s">
        <v>5077</v>
      </c>
      <c r="B3068" t="s">
        <v>4562</v>
      </c>
      <c r="C3068" t="s">
        <v>4817</v>
      </c>
      <c r="D3068" t="s">
        <v>5039</v>
      </c>
      <c r="E3068" t="s">
        <v>93</v>
      </c>
      <c r="F3068" s="104">
        <v>0.77</v>
      </c>
      <c r="G3068" s="104">
        <v>0.77</v>
      </c>
      <c r="H3068"/>
    </row>
    <row r="3069" spans="1:8">
      <c r="A3069" t="s">
        <v>5077</v>
      </c>
      <c r="B3069" t="s">
        <v>4562</v>
      </c>
      <c r="C3069" t="s">
        <v>4791</v>
      </c>
      <c r="D3069" t="s">
        <v>5040</v>
      </c>
      <c r="E3069" t="s">
        <v>93</v>
      </c>
      <c r="F3069"/>
      <c r="G3069"/>
      <c r="H3069"/>
    </row>
    <row r="3070" spans="1:8">
      <c r="A3070" t="s">
        <v>5075</v>
      </c>
      <c r="C3070" t="s">
        <v>4418</v>
      </c>
      <c r="D3070" t="s">
        <v>4989</v>
      </c>
      <c r="E3070" t="s">
        <v>94</v>
      </c>
      <c r="F3070"/>
      <c r="G3070"/>
      <c r="H3070"/>
    </row>
    <row r="3071" spans="1:8">
      <c r="A3071" t="s">
        <v>5075</v>
      </c>
      <c r="C3071" t="s">
        <v>4106</v>
      </c>
      <c r="D3071" t="s">
        <v>4990</v>
      </c>
      <c r="E3071" t="s">
        <v>94</v>
      </c>
      <c r="F3071" s="104">
        <v>1</v>
      </c>
      <c r="G3071" s="104">
        <v>1</v>
      </c>
      <c r="H3071" s="104">
        <v>1</v>
      </c>
    </row>
    <row r="3072" spans="1:8">
      <c r="A3072" t="s">
        <v>5075</v>
      </c>
      <c r="C3072" t="s">
        <v>4082</v>
      </c>
      <c r="D3072" t="s">
        <v>4991</v>
      </c>
      <c r="E3072" t="s">
        <v>94</v>
      </c>
      <c r="F3072" s="104">
        <v>1</v>
      </c>
      <c r="G3072" s="104">
        <v>1</v>
      </c>
      <c r="H3072" s="104">
        <v>1</v>
      </c>
    </row>
    <row r="3073" spans="1:8">
      <c r="A3073" t="s">
        <v>5075</v>
      </c>
      <c r="B3073" t="s">
        <v>4078</v>
      </c>
      <c r="C3073" t="s">
        <v>5057</v>
      </c>
      <c r="D3073" t="s">
        <v>4997</v>
      </c>
      <c r="E3073" t="s">
        <v>94</v>
      </c>
      <c r="F3073" s="104">
        <v>1</v>
      </c>
      <c r="G3073" s="104">
        <v>1</v>
      </c>
      <c r="H3073" s="104">
        <v>1</v>
      </c>
    </row>
    <row r="3074" spans="1:8">
      <c r="A3074" t="s">
        <v>5075</v>
      </c>
      <c r="B3074" t="s">
        <v>4078</v>
      </c>
      <c r="C3074" t="s">
        <v>4497</v>
      </c>
      <c r="D3074" t="s">
        <v>4998</v>
      </c>
      <c r="E3074" t="s">
        <v>94</v>
      </c>
      <c r="F3074" s="104">
        <v>1</v>
      </c>
      <c r="G3074" s="104">
        <v>1</v>
      </c>
      <c r="H3074" s="104">
        <v>1</v>
      </c>
    </row>
    <row r="3075" spans="1:8">
      <c r="A3075" t="s">
        <v>5075</v>
      </c>
      <c r="C3075" t="s">
        <v>4267</v>
      </c>
      <c r="D3075" t="s">
        <v>4992</v>
      </c>
      <c r="E3075" t="s">
        <v>94</v>
      </c>
      <c r="F3075" s="104">
        <v>1</v>
      </c>
      <c r="G3075" s="104">
        <v>1</v>
      </c>
      <c r="H3075"/>
    </row>
    <row r="3076" spans="1:8">
      <c r="A3076" t="s">
        <v>5075</v>
      </c>
      <c r="C3076" t="s">
        <v>5058</v>
      </c>
      <c r="D3076" t="s">
        <v>5076</v>
      </c>
      <c r="E3076" t="s">
        <v>94</v>
      </c>
      <c r="F3076"/>
      <c r="G3076"/>
      <c r="H3076"/>
    </row>
    <row r="3077" spans="1:8">
      <c r="A3077" t="s">
        <v>5075</v>
      </c>
      <c r="C3077" t="s">
        <v>4113</v>
      </c>
      <c r="D3077" t="s">
        <v>4994</v>
      </c>
      <c r="E3077" t="s">
        <v>94</v>
      </c>
      <c r="F3077" s="104">
        <v>1</v>
      </c>
      <c r="G3077" s="104">
        <v>1</v>
      </c>
      <c r="H3077" s="104">
        <v>1</v>
      </c>
    </row>
    <row r="3078" spans="1:8">
      <c r="A3078" t="s">
        <v>5075</v>
      </c>
      <c r="C3078" t="s">
        <v>4333</v>
      </c>
      <c r="D3078" t="s">
        <v>4995</v>
      </c>
      <c r="E3078" t="s">
        <v>94</v>
      </c>
      <c r="F3078" s="104">
        <v>1</v>
      </c>
      <c r="G3078" s="104">
        <v>1</v>
      </c>
      <c r="H3078" s="104">
        <v>1</v>
      </c>
    </row>
    <row r="3079" spans="1:8">
      <c r="A3079" t="s">
        <v>5075</v>
      </c>
      <c r="C3079" t="s">
        <v>4095</v>
      </c>
      <c r="D3079" t="s">
        <v>4996</v>
      </c>
      <c r="E3079" t="s">
        <v>94</v>
      </c>
      <c r="F3079" s="104">
        <v>1</v>
      </c>
      <c r="G3079" s="104">
        <v>1</v>
      </c>
      <c r="H3079"/>
    </row>
    <row r="3080" spans="1:8">
      <c r="A3080" t="s">
        <v>5075</v>
      </c>
      <c r="B3080" t="s">
        <v>4304</v>
      </c>
      <c r="C3080" t="s">
        <v>4106</v>
      </c>
      <c r="D3080" t="s">
        <v>4999</v>
      </c>
      <c r="E3080" t="s">
        <v>94</v>
      </c>
      <c r="F3080" s="104">
        <v>1</v>
      </c>
      <c r="G3080" s="104">
        <v>1</v>
      </c>
      <c r="H3080" s="104">
        <v>1</v>
      </c>
    </row>
    <row r="3081" spans="1:8">
      <c r="A3081" t="s">
        <v>5075</v>
      </c>
      <c r="B3081" t="s">
        <v>4304</v>
      </c>
      <c r="C3081" t="s">
        <v>4082</v>
      </c>
      <c r="D3081" t="s">
        <v>5000</v>
      </c>
      <c r="E3081" t="s">
        <v>94</v>
      </c>
      <c r="F3081" s="104">
        <v>1</v>
      </c>
      <c r="G3081" s="104">
        <v>1</v>
      </c>
      <c r="H3081" s="104">
        <v>1</v>
      </c>
    </row>
    <row r="3082" spans="1:8">
      <c r="A3082" t="s">
        <v>5075</v>
      </c>
      <c r="B3082" t="s">
        <v>4304</v>
      </c>
      <c r="C3082" t="s">
        <v>4428</v>
      </c>
      <c r="D3082" t="s">
        <v>5001</v>
      </c>
      <c r="E3082" t="s">
        <v>94</v>
      </c>
      <c r="F3082" s="104">
        <v>1</v>
      </c>
      <c r="G3082" s="104">
        <v>1</v>
      </c>
      <c r="H3082"/>
    </row>
    <row r="3083" spans="1:8">
      <c r="A3083" t="s">
        <v>5075</v>
      </c>
      <c r="B3083" t="s">
        <v>4304</v>
      </c>
      <c r="C3083" t="s">
        <v>4387</v>
      </c>
      <c r="D3083" t="s">
        <v>5002</v>
      </c>
      <c r="E3083" t="s">
        <v>94</v>
      </c>
      <c r="F3083" s="104">
        <v>1</v>
      </c>
      <c r="G3083" s="104">
        <v>1</v>
      </c>
      <c r="H3083"/>
    </row>
    <row r="3084" spans="1:8">
      <c r="A3084" t="s">
        <v>5075</v>
      </c>
      <c r="B3084" t="s">
        <v>4304</v>
      </c>
      <c r="C3084" t="s">
        <v>4338</v>
      </c>
      <c r="D3084" t="s">
        <v>5003</v>
      </c>
      <c r="E3084" t="s">
        <v>94</v>
      </c>
      <c r="F3084" s="104">
        <v>1</v>
      </c>
      <c r="G3084" s="104">
        <v>1</v>
      </c>
      <c r="H3084" s="104">
        <v>1</v>
      </c>
    </row>
    <row r="3085" spans="1:8">
      <c r="A3085" t="s">
        <v>5075</v>
      </c>
      <c r="B3085" t="s">
        <v>4304</v>
      </c>
      <c r="C3085" t="s">
        <v>4113</v>
      </c>
      <c r="D3085" t="s">
        <v>5004</v>
      </c>
      <c r="E3085" t="s">
        <v>94</v>
      </c>
      <c r="F3085" s="104">
        <v>1</v>
      </c>
      <c r="G3085" s="104">
        <v>1</v>
      </c>
      <c r="H3085" s="104">
        <v>1</v>
      </c>
    </row>
    <row r="3086" spans="1:8">
      <c r="A3086" t="s">
        <v>5075</v>
      </c>
      <c r="B3086" t="s">
        <v>4304</v>
      </c>
      <c r="C3086" t="s">
        <v>4312</v>
      </c>
      <c r="D3086" t="s">
        <v>5005</v>
      </c>
      <c r="E3086" t="s">
        <v>94</v>
      </c>
      <c r="F3086" s="104">
        <v>1</v>
      </c>
      <c r="G3086" s="104">
        <v>1</v>
      </c>
      <c r="H3086" s="104">
        <v>1</v>
      </c>
    </row>
    <row r="3087" spans="1:8">
      <c r="A3087" t="s">
        <v>5075</v>
      </c>
      <c r="B3087" t="s">
        <v>4304</v>
      </c>
      <c r="C3087" t="s">
        <v>4361</v>
      </c>
      <c r="D3087" t="s">
        <v>5006</v>
      </c>
      <c r="E3087" t="s">
        <v>94</v>
      </c>
      <c r="F3087" s="104">
        <v>1</v>
      </c>
      <c r="G3087" s="104">
        <v>1</v>
      </c>
      <c r="H3087"/>
    </row>
    <row r="3088" spans="1:8">
      <c r="A3088" t="s">
        <v>5075</v>
      </c>
      <c r="B3088" t="s">
        <v>4304</v>
      </c>
      <c r="C3088" t="s">
        <v>4459</v>
      </c>
      <c r="D3088" t="s">
        <v>5007</v>
      </c>
      <c r="E3088" t="s">
        <v>94</v>
      </c>
      <c r="F3088" s="104">
        <v>1</v>
      </c>
      <c r="G3088" s="104">
        <v>1</v>
      </c>
      <c r="H3088" s="104">
        <v>1</v>
      </c>
    </row>
    <row r="3089" spans="1:8">
      <c r="A3089" t="s">
        <v>5075</v>
      </c>
      <c r="B3089" t="s">
        <v>4304</v>
      </c>
      <c r="C3089" t="s">
        <v>4095</v>
      </c>
      <c r="D3089" t="s">
        <v>5008</v>
      </c>
      <c r="E3089" t="s">
        <v>94</v>
      </c>
      <c r="F3089" s="104">
        <v>1</v>
      </c>
      <c r="G3089" s="104">
        <v>1</v>
      </c>
      <c r="H3089" s="104">
        <v>1</v>
      </c>
    </row>
    <row r="3090" spans="1:8">
      <c r="A3090" t="s">
        <v>5075</v>
      </c>
      <c r="B3090" t="s">
        <v>4304</v>
      </c>
      <c r="C3090" t="s">
        <v>4317</v>
      </c>
      <c r="D3090" t="s">
        <v>5009</v>
      </c>
      <c r="E3090" t="s">
        <v>94</v>
      </c>
      <c r="F3090" s="104">
        <v>1</v>
      </c>
      <c r="G3090" s="104">
        <v>1</v>
      </c>
      <c r="H3090"/>
    </row>
    <row r="3091" spans="1:8">
      <c r="A3091" t="s">
        <v>5077</v>
      </c>
      <c r="B3091" t="s">
        <v>4523</v>
      </c>
      <c r="C3091" t="s">
        <v>5059</v>
      </c>
      <c r="D3091" t="s">
        <v>5011</v>
      </c>
      <c r="E3091" t="s">
        <v>94</v>
      </c>
      <c r="F3091" s="104">
        <v>0.91</v>
      </c>
      <c r="G3091" s="104">
        <v>0.91</v>
      </c>
      <c r="H3091" s="104">
        <v>0.77</v>
      </c>
    </row>
    <row r="3092" spans="1:8">
      <c r="A3092" t="s">
        <v>5077</v>
      </c>
      <c r="B3092" t="s">
        <v>4523</v>
      </c>
      <c r="C3092" t="s">
        <v>4418</v>
      </c>
      <c r="D3092" t="s">
        <v>5010</v>
      </c>
      <c r="E3092" t="s">
        <v>94</v>
      </c>
      <c r="F3092" s="104">
        <v>0.77</v>
      </c>
      <c r="G3092" s="104">
        <v>0.77</v>
      </c>
      <c r="H3092" s="104">
        <v>0.77</v>
      </c>
    </row>
    <row r="3093" spans="1:8">
      <c r="A3093" t="s">
        <v>5077</v>
      </c>
      <c r="B3093" t="s">
        <v>4523</v>
      </c>
      <c r="C3093" t="s">
        <v>4771</v>
      </c>
      <c r="D3093" t="s">
        <v>5012</v>
      </c>
      <c r="E3093" t="s">
        <v>94</v>
      </c>
      <c r="F3093"/>
      <c r="G3093"/>
      <c r="H3093"/>
    </row>
    <row r="3094" spans="1:8">
      <c r="A3094" t="s">
        <v>5077</v>
      </c>
      <c r="B3094" t="s">
        <v>4523</v>
      </c>
      <c r="C3094" t="s">
        <v>4696</v>
      </c>
      <c r="D3094" t="s">
        <v>5015</v>
      </c>
      <c r="E3094" t="s">
        <v>94</v>
      </c>
      <c r="F3094" s="104">
        <v>0.77</v>
      </c>
      <c r="G3094" s="104">
        <v>0.77</v>
      </c>
      <c r="H3094" s="104">
        <v>0.85</v>
      </c>
    </row>
    <row r="3095" spans="1:8">
      <c r="A3095" t="s">
        <v>5077</v>
      </c>
      <c r="B3095" t="s">
        <v>4523</v>
      </c>
      <c r="C3095" t="s">
        <v>4766</v>
      </c>
      <c r="D3095" t="s">
        <v>5016</v>
      </c>
      <c r="E3095" t="s">
        <v>94</v>
      </c>
      <c r="F3095" s="104">
        <v>0.85</v>
      </c>
      <c r="G3095" s="104">
        <v>0.85</v>
      </c>
      <c r="H3095" s="104">
        <v>0.77</v>
      </c>
    </row>
    <row r="3096" spans="1:8">
      <c r="A3096" t="s">
        <v>5077</v>
      </c>
      <c r="B3096" t="s">
        <v>4523</v>
      </c>
      <c r="C3096" t="s">
        <v>4712</v>
      </c>
      <c r="D3096" t="s">
        <v>5017</v>
      </c>
      <c r="E3096" t="s">
        <v>94</v>
      </c>
      <c r="F3096" s="104">
        <v>0.77</v>
      </c>
      <c r="G3096" s="104">
        <v>0.77</v>
      </c>
      <c r="H3096" s="104">
        <v>0.77</v>
      </c>
    </row>
    <row r="3097" spans="1:8">
      <c r="A3097" t="s">
        <v>5077</v>
      </c>
      <c r="B3097" t="s">
        <v>4523</v>
      </c>
      <c r="C3097" t="s">
        <v>5061</v>
      </c>
      <c r="D3097" t="s">
        <v>5018</v>
      </c>
      <c r="E3097" t="s">
        <v>94</v>
      </c>
      <c r="F3097" s="104">
        <v>0.77</v>
      </c>
      <c r="G3097" s="104">
        <v>0.77</v>
      </c>
      <c r="H3097" s="104">
        <v>0.91</v>
      </c>
    </row>
    <row r="3098" spans="1:8">
      <c r="A3098" t="s">
        <v>5077</v>
      </c>
      <c r="B3098" t="s">
        <v>4529</v>
      </c>
      <c r="C3098" t="s">
        <v>4082</v>
      </c>
      <c r="D3098" t="s">
        <v>5013</v>
      </c>
      <c r="E3098" t="s">
        <v>94</v>
      </c>
      <c r="F3098"/>
      <c r="G3098"/>
      <c r="H3098"/>
    </row>
    <row r="3099" spans="1:8">
      <c r="A3099" t="s">
        <v>5077</v>
      </c>
      <c r="B3099" t="s">
        <v>4580</v>
      </c>
      <c r="C3099" t="s">
        <v>4622</v>
      </c>
      <c r="D3099" t="s">
        <v>5019</v>
      </c>
      <c r="E3099" t="s">
        <v>94</v>
      </c>
      <c r="F3099" s="104">
        <v>0.91</v>
      </c>
      <c r="G3099" s="104">
        <v>0.91</v>
      </c>
      <c r="H3099" s="104">
        <v>0.91</v>
      </c>
    </row>
    <row r="3100" spans="1:8">
      <c r="A3100" t="s">
        <v>5077</v>
      </c>
      <c r="B3100" t="s">
        <v>4580</v>
      </c>
      <c r="C3100" t="s">
        <v>4589</v>
      </c>
      <c r="D3100" t="s">
        <v>5020</v>
      </c>
      <c r="E3100" t="s">
        <v>94</v>
      </c>
      <c r="F3100" s="104">
        <v>0.91</v>
      </c>
      <c r="G3100" s="104">
        <v>0.91</v>
      </c>
      <c r="H3100" s="104">
        <v>0.91</v>
      </c>
    </row>
    <row r="3101" spans="1:8">
      <c r="A3101" t="s">
        <v>5077</v>
      </c>
      <c r="B3101" t="s">
        <v>4580</v>
      </c>
      <c r="C3101" t="s">
        <v>4082</v>
      </c>
      <c r="D3101" t="s">
        <v>5021</v>
      </c>
      <c r="E3101" t="s">
        <v>94</v>
      </c>
      <c r="F3101" s="104">
        <v>0.91</v>
      </c>
      <c r="G3101" s="104">
        <v>0.91</v>
      </c>
      <c r="H3101" s="104">
        <v>0.91</v>
      </c>
    </row>
    <row r="3102" spans="1:8">
      <c r="A3102" t="s">
        <v>5077</v>
      </c>
      <c r="B3102" t="s">
        <v>4580</v>
      </c>
      <c r="C3102" t="s">
        <v>4595</v>
      </c>
      <c r="D3102" t="s">
        <v>5022</v>
      </c>
      <c r="E3102" t="s">
        <v>94</v>
      </c>
      <c r="F3102" s="104">
        <v>0.91</v>
      </c>
      <c r="G3102" s="104">
        <v>0.91</v>
      </c>
      <c r="H3102" s="104">
        <v>0.91</v>
      </c>
    </row>
    <row r="3103" spans="1:8">
      <c r="A3103" t="s">
        <v>5077</v>
      </c>
      <c r="B3103" t="s">
        <v>4580</v>
      </c>
      <c r="C3103" t="s">
        <v>4615</v>
      </c>
      <c r="D3103" t="s">
        <v>5023</v>
      </c>
      <c r="E3103" t="s">
        <v>94</v>
      </c>
      <c r="F3103" s="104">
        <v>0.91</v>
      </c>
      <c r="G3103" s="104">
        <v>0.91</v>
      </c>
      <c r="H3103" s="104">
        <v>0.91</v>
      </c>
    </row>
    <row r="3104" spans="1:8">
      <c r="A3104" t="s">
        <v>5077</v>
      </c>
      <c r="B3104" t="s">
        <v>4580</v>
      </c>
      <c r="C3104" t="s">
        <v>4606</v>
      </c>
      <c r="D3104" t="s">
        <v>5024</v>
      </c>
      <c r="E3104" t="s">
        <v>94</v>
      </c>
      <c r="F3104" s="104">
        <v>0.91</v>
      </c>
      <c r="G3104" s="104">
        <v>0.91</v>
      </c>
      <c r="H3104" s="104">
        <v>0.91</v>
      </c>
    </row>
    <row r="3105" spans="1:8">
      <c r="A3105" t="s">
        <v>5077</v>
      </c>
      <c r="B3105" t="s">
        <v>4663</v>
      </c>
      <c r="C3105" t="s">
        <v>4082</v>
      </c>
      <c r="D3105" t="s">
        <v>5014</v>
      </c>
      <c r="E3105" t="s">
        <v>94</v>
      </c>
      <c r="F3105"/>
      <c r="G3105"/>
      <c r="H3105"/>
    </row>
    <row r="3106" spans="1:8">
      <c r="A3106" t="s">
        <v>5077</v>
      </c>
      <c r="B3106" t="s">
        <v>4570</v>
      </c>
      <c r="C3106" t="s">
        <v>5059</v>
      </c>
      <c r="D3106" t="s">
        <v>5025</v>
      </c>
      <c r="E3106" t="s">
        <v>94</v>
      </c>
      <c r="F3106" s="104">
        <v>0.91</v>
      </c>
      <c r="G3106" s="104">
        <v>0.91</v>
      </c>
      <c r="H3106" s="104">
        <v>0.83</v>
      </c>
    </row>
    <row r="3107" spans="1:8">
      <c r="A3107" t="s">
        <v>5077</v>
      </c>
      <c r="B3107" t="s">
        <v>4570</v>
      </c>
      <c r="C3107" t="s">
        <v>4082</v>
      </c>
      <c r="D3107" t="s">
        <v>5026</v>
      </c>
      <c r="E3107" t="s">
        <v>94</v>
      </c>
      <c r="F3107" s="104">
        <v>0.83</v>
      </c>
      <c r="G3107" s="104">
        <v>0.83</v>
      </c>
      <c r="H3107"/>
    </row>
    <row r="3108" spans="1:8">
      <c r="A3108" t="s">
        <v>5077</v>
      </c>
      <c r="B3108" t="s">
        <v>4570</v>
      </c>
      <c r="C3108" t="s">
        <v>4930</v>
      </c>
      <c r="D3108" t="s">
        <v>5027</v>
      </c>
      <c r="E3108" t="s">
        <v>94</v>
      </c>
      <c r="F3108"/>
      <c r="G3108"/>
      <c r="H3108"/>
    </row>
    <row r="3109" spans="1:8">
      <c r="A3109" t="s">
        <v>5077</v>
      </c>
      <c r="B3109" t="s">
        <v>4570</v>
      </c>
      <c r="C3109" t="s">
        <v>4754</v>
      </c>
      <c r="D3109" t="s">
        <v>5028</v>
      </c>
      <c r="E3109" t="s">
        <v>94</v>
      </c>
      <c r="F3109"/>
      <c r="G3109"/>
      <c r="H3109"/>
    </row>
    <row r="3110" spans="1:8">
      <c r="A3110" t="s">
        <v>5077</v>
      </c>
      <c r="B3110" t="s">
        <v>4570</v>
      </c>
      <c r="C3110" t="s">
        <v>4883</v>
      </c>
      <c r="D3110" t="s">
        <v>5029</v>
      </c>
      <c r="E3110" t="s">
        <v>94</v>
      </c>
      <c r="F3110"/>
      <c r="G3110"/>
      <c r="H3110"/>
    </row>
    <row r="3111" spans="1:8">
      <c r="A3111" t="s">
        <v>5077</v>
      </c>
      <c r="B3111" t="s">
        <v>4570</v>
      </c>
      <c r="C3111" t="s">
        <v>4920</v>
      </c>
      <c r="D3111" t="s">
        <v>5030</v>
      </c>
      <c r="E3111" t="s">
        <v>94</v>
      </c>
      <c r="F3111"/>
      <c r="G3111"/>
      <c r="H3111"/>
    </row>
    <row r="3112" spans="1:8">
      <c r="A3112" t="s">
        <v>5077</v>
      </c>
      <c r="B3112" t="s">
        <v>4570</v>
      </c>
      <c r="C3112" t="s">
        <v>4937</v>
      </c>
      <c r="D3112" t="s">
        <v>5031</v>
      </c>
      <c r="E3112" t="s">
        <v>94</v>
      </c>
      <c r="F3112"/>
      <c r="G3112"/>
      <c r="H3112"/>
    </row>
    <row r="3113" spans="1:8">
      <c r="A3113" t="s">
        <v>5077</v>
      </c>
      <c r="B3113" t="s">
        <v>4717</v>
      </c>
      <c r="C3113" t="s">
        <v>5059</v>
      </c>
      <c r="D3113" t="s">
        <v>5032</v>
      </c>
      <c r="E3113" t="s">
        <v>94</v>
      </c>
      <c r="F3113" s="104">
        <v>0.77</v>
      </c>
      <c r="G3113" s="104">
        <v>0.77</v>
      </c>
      <c r="H3113" s="104">
        <v>0.77</v>
      </c>
    </row>
    <row r="3114" spans="1:8">
      <c r="A3114" t="s">
        <v>5077</v>
      </c>
      <c r="B3114" t="s">
        <v>4556</v>
      </c>
      <c r="C3114" t="s">
        <v>5059</v>
      </c>
      <c r="D3114" t="s">
        <v>5033</v>
      </c>
      <c r="E3114" t="s">
        <v>94</v>
      </c>
      <c r="F3114" s="104">
        <v>0.77</v>
      </c>
      <c r="G3114" s="104">
        <v>0.77</v>
      </c>
      <c r="H3114" s="104">
        <v>0.91</v>
      </c>
    </row>
    <row r="3115" spans="1:8">
      <c r="A3115" t="s">
        <v>5077</v>
      </c>
      <c r="B3115" t="s">
        <v>4089</v>
      </c>
      <c r="C3115" t="s">
        <v>4082</v>
      </c>
      <c r="D3115" t="s">
        <v>5034</v>
      </c>
      <c r="E3115" t="s">
        <v>94</v>
      </c>
      <c r="F3115" s="104">
        <v>0.91</v>
      </c>
      <c r="G3115" s="104">
        <v>0.91</v>
      </c>
      <c r="H3115"/>
    </row>
    <row r="3116" spans="1:8">
      <c r="A3116" t="s">
        <v>5077</v>
      </c>
      <c r="B3116" t="s">
        <v>4089</v>
      </c>
      <c r="C3116" t="s">
        <v>4549</v>
      </c>
      <c r="D3116" t="s">
        <v>5035</v>
      </c>
      <c r="E3116" t="s">
        <v>94</v>
      </c>
      <c r="F3116" s="104">
        <v>0.91</v>
      </c>
      <c r="G3116" s="104">
        <v>0.91</v>
      </c>
      <c r="H3116"/>
    </row>
    <row r="3117" spans="1:8">
      <c r="A3117" t="s">
        <v>5077</v>
      </c>
      <c r="B3117" t="s">
        <v>4089</v>
      </c>
      <c r="C3117" t="s">
        <v>4898</v>
      </c>
      <c r="D3117" t="s">
        <v>5036</v>
      </c>
      <c r="E3117" t="s">
        <v>94</v>
      </c>
      <c r="F3117"/>
      <c r="G3117"/>
      <c r="H3117"/>
    </row>
    <row r="3118" spans="1:8">
      <c r="A3118" t="s">
        <v>5077</v>
      </c>
      <c r="B3118" t="s">
        <v>4089</v>
      </c>
      <c r="C3118" t="s">
        <v>4095</v>
      </c>
      <c r="D3118" t="s">
        <v>5037</v>
      </c>
      <c r="E3118" t="s">
        <v>94</v>
      </c>
      <c r="F3118"/>
      <c r="G3118"/>
      <c r="H3118"/>
    </row>
    <row r="3119" spans="1:8">
      <c r="A3119" t="s">
        <v>5077</v>
      </c>
      <c r="B3119" t="s">
        <v>4562</v>
      </c>
      <c r="C3119" t="s">
        <v>4561</v>
      </c>
      <c r="D3119" t="s">
        <v>5038</v>
      </c>
      <c r="E3119" t="s">
        <v>94</v>
      </c>
      <c r="F3119" s="104">
        <v>0.4</v>
      </c>
      <c r="G3119" s="104">
        <v>0.4</v>
      </c>
      <c r="H3119" s="104">
        <v>0.77</v>
      </c>
    </row>
    <row r="3120" spans="1:8">
      <c r="A3120" t="s">
        <v>5077</v>
      </c>
      <c r="B3120" t="s">
        <v>4562</v>
      </c>
      <c r="C3120" t="s">
        <v>4817</v>
      </c>
      <c r="D3120" t="s">
        <v>5039</v>
      </c>
      <c r="E3120" t="s">
        <v>94</v>
      </c>
      <c r="F3120" s="104">
        <v>0.77</v>
      </c>
      <c r="G3120" s="104">
        <v>0.77</v>
      </c>
      <c r="H3120"/>
    </row>
    <row r="3121" spans="1:8">
      <c r="A3121" t="s">
        <v>5077</v>
      </c>
      <c r="B3121" t="s">
        <v>4562</v>
      </c>
      <c r="C3121" t="s">
        <v>4791</v>
      </c>
      <c r="D3121" t="s">
        <v>5040</v>
      </c>
      <c r="E3121" t="s">
        <v>94</v>
      </c>
      <c r="F3121"/>
      <c r="G3121"/>
      <c r="H3121"/>
    </row>
    <row r="3122" spans="1:8">
      <c r="A3122" t="s">
        <v>5075</v>
      </c>
      <c r="C3122" t="s">
        <v>4418</v>
      </c>
      <c r="D3122" t="s">
        <v>4989</v>
      </c>
      <c r="E3122" t="s">
        <v>95</v>
      </c>
      <c r="F3122"/>
      <c r="G3122"/>
      <c r="H3122"/>
    </row>
    <row r="3123" spans="1:8">
      <c r="A3123" t="s">
        <v>5075</v>
      </c>
      <c r="C3123" t="s">
        <v>4106</v>
      </c>
      <c r="D3123" t="s">
        <v>4990</v>
      </c>
      <c r="E3123" t="s">
        <v>95</v>
      </c>
      <c r="F3123" s="104">
        <v>1</v>
      </c>
      <c r="G3123" s="104">
        <v>1</v>
      </c>
      <c r="H3123" s="104">
        <v>1</v>
      </c>
    </row>
    <row r="3124" spans="1:8">
      <c r="A3124" t="s">
        <v>5075</v>
      </c>
      <c r="C3124" t="s">
        <v>4082</v>
      </c>
      <c r="D3124" t="s">
        <v>4991</v>
      </c>
      <c r="E3124" t="s">
        <v>95</v>
      </c>
      <c r="F3124" s="104">
        <v>1</v>
      </c>
      <c r="G3124" s="104">
        <v>1</v>
      </c>
      <c r="H3124" s="104">
        <v>1</v>
      </c>
    </row>
    <row r="3125" spans="1:8">
      <c r="A3125" t="s">
        <v>5075</v>
      </c>
      <c r="B3125" t="s">
        <v>4078</v>
      </c>
      <c r="C3125" t="s">
        <v>5057</v>
      </c>
      <c r="D3125" t="s">
        <v>4997</v>
      </c>
      <c r="E3125" t="s">
        <v>95</v>
      </c>
      <c r="F3125" s="104">
        <v>1</v>
      </c>
      <c r="G3125" s="104">
        <v>1</v>
      </c>
      <c r="H3125" s="104">
        <v>1</v>
      </c>
    </row>
    <row r="3126" spans="1:8">
      <c r="A3126" t="s">
        <v>5075</v>
      </c>
      <c r="B3126" t="s">
        <v>4078</v>
      </c>
      <c r="C3126" t="s">
        <v>4497</v>
      </c>
      <c r="D3126" t="s">
        <v>4998</v>
      </c>
      <c r="E3126" t="s">
        <v>95</v>
      </c>
      <c r="F3126" s="104">
        <v>1</v>
      </c>
      <c r="G3126" s="104">
        <v>1</v>
      </c>
      <c r="H3126" s="104">
        <v>1</v>
      </c>
    </row>
    <row r="3127" spans="1:8">
      <c r="A3127" t="s">
        <v>5075</v>
      </c>
      <c r="C3127" t="s">
        <v>4267</v>
      </c>
      <c r="D3127" t="s">
        <v>4992</v>
      </c>
      <c r="E3127" t="s">
        <v>95</v>
      </c>
      <c r="F3127" s="104">
        <v>1</v>
      </c>
      <c r="G3127" s="104">
        <v>1</v>
      </c>
      <c r="H3127"/>
    </row>
    <row r="3128" spans="1:8">
      <c r="A3128" t="s">
        <v>5075</v>
      </c>
      <c r="C3128" t="s">
        <v>5058</v>
      </c>
      <c r="D3128" t="s">
        <v>5076</v>
      </c>
      <c r="E3128" t="s">
        <v>95</v>
      </c>
      <c r="F3128"/>
      <c r="G3128"/>
      <c r="H3128"/>
    </row>
    <row r="3129" spans="1:8">
      <c r="A3129" t="s">
        <v>5075</v>
      </c>
      <c r="C3129" t="s">
        <v>4113</v>
      </c>
      <c r="D3129" t="s">
        <v>4994</v>
      </c>
      <c r="E3129" t="s">
        <v>95</v>
      </c>
      <c r="F3129" s="104">
        <v>1</v>
      </c>
      <c r="G3129" s="104">
        <v>1</v>
      </c>
      <c r="H3129" s="104">
        <v>1</v>
      </c>
    </row>
    <row r="3130" spans="1:8">
      <c r="A3130" t="s">
        <v>5075</v>
      </c>
      <c r="C3130" t="s">
        <v>4333</v>
      </c>
      <c r="D3130" t="s">
        <v>4995</v>
      </c>
      <c r="E3130" t="s">
        <v>95</v>
      </c>
      <c r="F3130" s="104">
        <v>1</v>
      </c>
      <c r="G3130" s="104">
        <v>1</v>
      </c>
      <c r="H3130" s="104">
        <v>1</v>
      </c>
    </row>
    <row r="3131" spans="1:8">
      <c r="A3131" t="s">
        <v>5075</v>
      </c>
      <c r="C3131" t="s">
        <v>4095</v>
      </c>
      <c r="D3131" t="s">
        <v>4996</v>
      </c>
      <c r="E3131" t="s">
        <v>95</v>
      </c>
      <c r="F3131" s="104">
        <v>1</v>
      </c>
      <c r="G3131" s="104">
        <v>1</v>
      </c>
      <c r="H3131"/>
    </row>
    <row r="3132" spans="1:8">
      <c r="A3132" t="s">
        <v>5075</v>
      </c>
      <c r="B3132" t="s">
        <v>4304</v>
      </c>
      <c r="C3132" t="s">
        <v>4106</v>
      </c>
      <c r="D3132" t="s">
        <v>4999</v>
      </c>
      <c r="E3132" t="s">
        <v>95</v>
      </c>
      <c r="F3132" s="104">
        <v>1</v>
      </c>
      <c r="G3132" s="104">
        <v>1</v>
      </c>
      <c r="H3132" s="104">
        <v>1</v>
      </c>
    </row>
    <row r="3133" spans="1:8">
      <c r="A3133" t="s">
        <v>5075</v>
      </c>
      <c r="B3133" t="s">
        <v>4304</v>
      </c>
      <c r="C3133" t="s">
        <v>4082</v>
      </c>
      <c r="D3133" t="s">
        <v>5000</v>
      </c>
      <c r="E3133" t="s">
        <v>95</v>
      </c>
      <c r="F3133" s="104">
        <v>1</v>
      </c>
      <c r="G3133" s="104">
        <v>1</v>
      </c>
      <c r="H3133" s="104">
        <v>1</v>
      </c>
    </row>
    <row r="3134" spans="1:8">
      <c r="A3134" t="s">
        <v>5075</v>
      </c>
      <c r="B3134" t="s">
        <v>4304</v>
      </c>
      <c r="C3134" t="s">
        <v>4428</v>
      </c>
      <c r="D3134" t="s">
        <v>5001</v>
      </c>
      <c r="E3134" t="s">
        <v>95</v>
      </c>
      <c r="F3134" s="104">
        <v>1</v>
      </c>
      <c r="G3134" s="104">
        <v>1</v>
      </c>
      <c r="H3134"/>
    </row>
    <row r="3135" spans="1:8">
      <c r="A3135" t="s">
        <v>5075</v>
      </c>
      <c r="B3135" t="s">
        <v>4304</v>
      </c>
      <c r="C3135" t="s">
        <v>4387</v>
      </c>
      <c r="D3135" t="s">
        <v>5002</v>
      </c>
      <c r="E3135" t="s">
        <v>95</v>
      </c>
      <c r="F3135" s="104">
        <v>1</v>
      </c>
      <c r="G3135" s="104">
        <v>1</v>
      </c>
      <c r="H3135"/>
    </row>
    <row r="3136" spans="1:8">
      <c r="A3136" t="s">
        <v>5075</v>
      </c>
      <c r="B3136" t="s">
        <v>4304</v>
      </c>
      <c r="C3136" t="s">
        <v>4338</v>
      </c>
      <c r="D3136" t="s">
        <v>5003</v>
      </c>
      <c r="E3136" t="s">
        <v>95</v>
      </c>
      <c r="F3136" s="104">
        <v>1</v>
      </c>
      <c r="G3136" s="104">
        <v>1</v>
      </c>
      <c r="H3136" s="104">
        <v>1</v>
      </c>
    </row>
    <row r="3137" spans="1:8">
      <c r="A3137" t="s">
        <v>5075</v>
      </c>
      <c r="B3137" t="s">
        <v>4304</v>
      </c>
      <c r="C3137" t="s">
        <v>4113</v>
      </c>
      <c r="D3137" t="s">
        <v>5004</v>
      </c>
      <c r="E3137" t="s">
        <v>95</v>
      </c>
      <c r="F3137" s="104">
        <v>1</v>
      </c>
      <c r="G3137" s="104">
        <v>1</v>
      </c>
      <c r="H3137" s="104">
        <v>1</v>
      </c>
    </row>
    <row r="3138" spans="1:8">
      <c r="A3138" t="s">
        <v>5075</v>
      </c>
      <c r="B3138" t="s">
        <v>4304</v>
      </c>
      <c r="C3138" t="s">
        <v>4312</v>
      </c>
      <c r="D3138" t="s">
        <v>5005</v>
      </c>
      <c r="E3138" t="s">
        <v>95</v>
      </c>
      <c r="F3138" s="104">
        <v>1</v>
      </c>
      <c r="G3138" s="104">
        <v>1</v>
      </c>
      <c r="H3138" s="104">
        <v>1</v>
      </c>
    </row>
    <row r="3139" spans="1:8">
      <c r="A3139" t="s">
        <v>5075</v>
      </c>
      <c r="B3139" t="s">
        <v>4304</v>
      </c>
      <c r="C3139" t="s">
        <v>4361</v>
      </c>
      <c r="D3139" t="s">
        <v>5006</v>
      </c>
      <c r="E3139" t="s">
        <v>95</v>
      </c>
      <c r="F3139" s="104">
        <v>1</v>
      </c>
      <c r="G3139" s="104">
        <v>1</v>
      </c>
      <c r="H3139"/>
    </row>
    <row r="3140" spans="1:8">
      <c r="A3140" t="s">
        <v>5075</v>
      </c>
      <c r="B3140" t="s">
        <v>4304</v>
      </c>
      <c r="C3140" t="s">
        <v>4459</v>
      </c>
      <c r="D3140" t="s">
        <v>5007</v>
      </c>
      <c r="E3140" t="s">
        <v>95</v>
      </c>
      <c r="F3140" s="104">
        <v>1</v>
      </c>
      <c r="G3140" s="104">
        <v>1</v>
      </c>
      <c r="H3140" s="104">
        <v>1</v>
      </c>
    </row>
    <row r="3141" spans="1:8">
      <c r="A3141" t="s">
        <v>5075</v>
      </c>
      <c r="B3141" t="s">
        <v>4304</v>
      </c>
      <c r="C3141" t="s">
        <v>4095</v>
      </c>
      <c r="D3141" t="s">
        <v>5008</v>
      </c>
      <c r="E3141" t="s">
        <v>95</v>
      </c>
      <c r="F3141" s="104">
        <v>1</v>
      </c>
      <c r="G3141" s="104">
        <v>1</v>
      </c>
      <c r="H3141" s="104">
        <v>1</v>
      </c>
    </row>
    <row r="3142" spans="1:8">
      <c r="A3142" t="s">
        <v>5075</v>
      </c>
      <c r="B3142" t="s">
        <v>4304</v>
      </c>
      <c r="C3142" t="s">
        <v>4317</v>
      </c>
      <c r="D3142" t="s">
        <v>5009</v>
      </c>
      <c r="E3142" t="s">
        <v>95</v>
      </c>
      <c r="F3142" s="104">
        <v>1</v>
      </c>
      <c r="G3142" s="104">
        <v>1</v>
      </c>
      <c r="H3142"/>
    </row>
    <row r="3143" spans="1:8">
      <c r="A3143" t="s">
        <v>5077</v>
      </c>
      <c r="B3143" t="s">
        <v>4523</v>
      </c>
      <c r="C3143" t="s">
        <v>5059</v>
      </c>
      <c r="D3143" t="s">
        <v>5011</v>
      </c>
      <c r="E3143" t="s">
        <v>95</v>
      </c>
      <c r="F3143" s="104">
        <v>0.91</v>
      </c>
      <c r="G3143" s="104">
        <v>0.91</v>
      </c>
      <c r="H3143" s="104">
        <v>0.77</v>
      </c>
    </row>
    <row r="3144" spans="1:8">
      <c r="A3144" t="s">
        <v>5077</v>
      </c>
      <c r="B3144" t="s">
        <v>4523</v>
      </c>
      <c r="C3144" t="s">
        <v>4418</v>
      </c>
      <c r="D3144" t="s">
        <v>5010</v>
      </c>
      <c r="E3144" t="s">
        <v>95</v>
      </c>
      <c r="F3144" s="104">
        <v>0.77</v>
      </c>
      <c r="G3144" s="104">
        <v>0.77</v>
      </c>
      <c r="H3144" s="104">
        <v>0.77</v>
      </c>
    </row>
    <row r="3145" spans="1:8">
      <c r="A3145" t="s">
        <v>5077</v>
      </c>
      <c r="B3145" t="s">
        <v>4523</v>
      </c>
      <c r="C3145" t="s">
        <v>4771</v>
      </c>
      <c r="D3145" t="s">
        <v>5012</v>
      </c>
      <c r="E3145" t="s">
        <v>95</v>
      </c>
      <c r="F3145"/>
      <c r="G3145"/>
      <c r="H3145"/>
    </row>
    <row r="3146" spans="1:8">
      <c r="A3146" t="s">
        <v>5077</v>
      </c>
      <c r="B3146" t="s">
        <v>4523</v>
      </c>
      <c r="C3146" t="s">
        <v>4696</v>
      </c>
      <c r="D3146" t="s">
        <v>5015</v>
      </c>
      <c r="E3146" t="s">
        <v>95</v>
      </c>
      <c r="F3146" s="104">
        <v>0.77</v>
      </c>
      <c r="G3146" s="104">
        <v>0.77</v>
      </c>
      <c r="H3146" s="104">
        <v>0.85</v>
      </c>
    </row>
    <row r="3147" spans="1:8">
      <c r="A3147" t="s">
        <v>5077</v>
      </c>
      <c r="B3147" t="s">
        <v>4523</v>
      </c>
      <c r="C3147" t="s">
        <v>4766</v>
      </c>
      <c r="D3147" t="s">
        <v>5016</v>
      </c>
      <c r="E3147" t="s">
        <v>95</v>
      </c>
      <c r="F3147" s="104">
        <v>0.85</v>
      </c>
      <c r="G3147" s="104">
        <v>0.85</v>
      </c>
      <c r="H3147" s="104">
        <v>0.77</v>
      </c>
    </row>
    <row r="3148" spans="1:8">
      <c r="A3148" t="s">
        <v>5077</v>
      </c>
      <c r="B3148" t="s">
        <v>4523</v>
      </c>
      <c r="C3148" t="s">
        <v>4712</v>
      </c>
      <c r="D3148" t="s">
        <v>5017</v>
      </c>
      <c r="E3148" t="s">
        <v>95</v>
      </c>
      <c r="F3148" s="104">
        <v>0.77</v>
      </c>
      <c r="G3148" s="104">
        <v>0.77</v>
      </c>
      <c r="H3148" s="104">
        <v>0.77</v>
      </c>
    </row>
    <row r="3149" spans="1:8">
      <c r="A3149" t="s">
        <v>5077</v>
      </c>
      <c r="B3149" t="s">
        <v>4523</v>
      </c>
      <c r="C3149" t="s">
        <v>5061</v>
      </c>
      <c r="D3149" t="s">
        <v>5018</v>
      </c>
      <c r="E3149" t="s">
        <v>95</v>
      </c>
      <c r="F3149" s="104">
        <v>0.77</v>
      </c>
      <c r="G3149" s="104">
        <v>0.77</v>
      </c>
      <c r="H3149" s="104">
        <v>0.91</v>
      </c>
    </row>
    <row r="3150" spans="1:8">
      <c r="A3150" t="s">
        <v>5077</v>
      </c>
      <c r="B3150" t="s">
        <v>4529</v>
      </c>
      <c r="C3150" t="s">
        <v>4082</v>
      </c>
      <c r="D3150" t="s">
        <v>5013</v>
      </c>
      <c r="E3150" t="s">
        <v>95</v>
      </c>
      <c r="F3150"/>
      <c r="G3150"/>
      <c r="H3150"/>
    </row>
    <row r="3151" spans="1:8">
      <c r="A3151" t="s">
        <v>5077</v>
      </c>
      <c r="B3151" t="s">
        <v>4580</v>
      </c>
      <c r="C3151" t="s">
        <v>4622</v>
      </c>
      <c r="D3151" t="s">
        <v>5019</v>
      </c>
      <c r="E3151" t="s">
        <v>95</v>
      </c>
      <c r="F3151" s="104">
        <v>0.91</v>
      </c>
      <c r="G3151" s="104">
        <v>0.91</v>
      </c>
      <c r="H3151" s="104">
        <v>0.91</v>
      </c>
    </row>
    <row r="3152" spans="1:8">
      <c r="A3152" t="s">
        <v>5077</v>
      </c>
      <c r="B3152" t="s">
        <v>4580</v>
      </c>
      <c r="C3152" t="s">
        <v>4589</v>
      </c>
      <c r="D3152" t="s">
        <v>5020</v>
      </c>
      <c r="E3152" t="s">
        <v>95</v>
      </c>
      <c r="F3152" s="104">
        <v>0.91</v>
      </c>
      <c r="G3152" s="104">
        <v>0.91</v>
      </c>
      <c r="H3152" s="104">
        <v>0.91</v>
      </c>
    </row>
    <row r="3153" spans="1:8">
      <c r="A3153" t="s">
        <v>5077</v>
      </c>
      <c r="B3153" t="s">
        <v>4580</v>
      </c>
      <c r="C3153" t="s">
        <v>4082</v>
      </c>
      <c r="D3153" t="s">
        <v>5021</v>
      </c>
      <c r="E3153" t="s">
        <v>95</v>
      </c>
      <c r="F3153" s="104">
        <v>0.91</v>
      </c>
      <c r="G3153" s="104">
        <v>0.91</v>
      </c>
      <c r="H3153" s="104">
        <v>0.91</v>
      </c>
    </row>
    <row r="3154" spans="1:8">
      <c r="A3154" t="s">
        <v>5077</v>
      </c>
      <c r="B3154" t="s">
        <v>4580</v>
      </c>
      <c r="C3154" t="s">
        <v>4595</v>
      </c>
      <c r="D3154" t="s">
        <v>5022</v>
      </c>
      <c r="E3154" t="s">
        <v>95</v>
      </c>
      <c r="F3154" s="104">
        <v>0.91</v>
      </c>
      <c r="G3154" s="104">
        <v>0.91</v>
      </c>
      <c r="H3154" s="104">
        <v>0.91</v>
      </c>
    </row>
    <row r="3155" spans="1:8">
      <c r="A3155" t="s">
        <v>5077</v>
      </c>
      <c r="B3155" t="s">
        <v>4580</v>
      </c>
      <c r="C3155" t="s">
        <v>4615</v>
      </c>
      <c r="D3155" t="s">
        <v>5023</v>
      </c>
      <c r="E3155" t="s">
        <v>95</v>
      </c>
      <c r="F3155" s="104">
        <v>0.91</v>
      </c>
      <c r="G3155" s="104">
        <v>0.91</v>
      </c>
      <c r="H3155" s="104">
        <v>0.91</v>
      </c>
    </row>
    <row r="3156" spans="1:8">
      <c r="A3156" t="s">
        <v>5077</v>
      </c>
      <c r="B3156" t="s">
        <v>4580</v>
      </c>
      <c r="C3156" t="s">
        <v>4606</v>
      </c>
      <c r="D3156" t="s">
        <v>5024</v>
      </c>
      <c r="E3156" t="s">
        <v>95</v>
      </c>
      <c r="F3156" s="104">
        <v>0.91</v>
      </c>
      <c r="G3156" s="104">
        <v>0.91</v>
      </c>
      <c r="H3156" s="104">
        <v>0.91</v>
      </c>
    </row>
    <row r="3157" spans="1:8">
      <c r="A3157" t="s">
        <v>5077</v>
      </c>
      <c r="B3157" t="s">
        <v>4663</v>
      </c>
      <c r="C3157" t="s">
        <v>4082</v>
      </c>
      <c r="D3157" t="s">
        <v>5014</v>
      </c>
      <c r="E3157" t="s">
        <v>95</v>
      </c>
      <c r="F3157"/>
      <c r="G3157"/>
      <c r="H3157"/>
    </row>
    <row r="3158" spans="1:8">
      <c r="A3158" t="s">
        <v>5077</v>
      </c>
      <c r="B3158" t="s">
        <v>4570</v>
      </c>
      <c r="C3158" t="s">
        <v>5059</v>
      </c>
      <c r="D3158" t="s">
        <v>5025</v>
      </c>
      <c r="E3158" t="s">
        <v>95</v>
      </c>
      <c r="F3158" s="104">
        <v>0.91</v>
      </c>
      <c r="G3158" s="104">
        <v>0.91</v>
      </c>
      <c r="H3158" s="104">
        <v>0.83</v>
      </c>
    </row>
    <row r="3159" spans="1:8">
      <c r="A3159" t="s">
        <v>5077</v>
      </c>
      <c r="B3159" t="s">
        <v>4570</v>
      </c>
      <c r="C3159" t="s">
        <v>4082</v>
      </c>
      <c r="D3159" t="s">
        <v>5026</v>
      </c>
      <c r="E3159" t="s">
        <v>95</v>
      </c>
      <c r="F3159" s="104">
        <v>0.83</v>
      </c>
      <c r="G3159" s="104">
        <v>0.83</v>
      </c>
      <c r="H3159"/>
    </row>
    <row r="3160" spans="1:8">
      <c r="A3160" t="s">
        <v>5077</v>
      </c>
      <c r="B3160" t="s">
        <v>4570</v>
      </c>
      <c r="C3160" t="s">
        <v>4930</v>
      </c>
      <c r="D3160" t="s">
        <v>5027</v>
      </c>
      <c r="E3160" t="s">
        <v>95</v>
      </c>
      <c r="F3160"/>
      <c r="G3160"/>
      <c r="H3160"/>
    </row>
    <row r="3161" spans="1:8">
      <c r="A3161" t="s">
        <v>5077</v>
      </c>
      <c r="B3161" t="s">
        <v>4570</v>
      </c>
      <c r="C3161" t="s">
        <v>4754</v>
      </c>
      <c r="D3161" t="s">
        <v>5028</v>
      </c>
      <c r="E3161" t="s">
        <v>95</v>
      </c>
      <c r="F3161"/>
      <c r="G3161"/>
      <c r="H3161"/>
    </row>
    <row r="3162" spans="1:8">
      <c r="A3162" t="s">
        <v>5077</v>
      </c>
      <c r="B3162" t="s">
        <v>4570</v>
      </c>
      <c r="C3162" t="s">
        <v>4883</v>
      </c>
      <c r="D3162" t="s">
        <v>5029</v>
      </c>
      <c r="E3162" t="s">
        <v>95</v>
      </c>
      <c r="F3162"/>
      <c r="G3162"/>
      <c r="H3162"/>
    </row>
    <row r="3163" spans="1:8">
      <c r="A3163" t="s">
        <v>5077</v>
      </c>
      <c r="B3163" t="s">
        <v>4570</v>
      </c>
      <c r="C3163" t="s">
        <v>4920</v>
      </c>
      <c r="D3163" t="s">
        <v>5030</v>
      </c>
      <c r="E3163" t="s">
        <v>95</v>
      </c>
      <c r="F3163"/>
      <c r="G3163"/>
      <c r="H3163"/>
    </row>
    <row r="3164" spans="1:8">
      <c r="A3164" t="s">
        <v>5077</v>
      </c>
      <c r="B3164" t="s">
        <v>4570</v>
      </c>
      <c r="C3164" t="s">
        <v>4937</v>
      </c>
      <c r="D3164" t="s">
        <v>5031</v>
      </c>
      <c r="E3164" t="s">
        <v>95</v>
      </c>
      <c r="F3164"/>
      <c r="G3164"/>
      <c r="H3164"/>
    </row>
    <row r="3165" spans="1:8">
      <c r="A3165" t="s">
        <v>5077</v>
      </c>
      <c r="B3165" t="s">
        <v>4717</v>
      </c>
      <c r="C3165" t="s">
        <v>5059</v>
      </c>
      <c r="D3165" t="s">
        <v>5032</v>
      </c>
      <c r="E3165" t="s">
        <v>95</v>
      </c>
      <c r="F3165" s="104">
        <v>0.77</v>
      </c>
      <c r="G3165" s="104">
        <v>0.77</v>
      </c>
      <c r="H3165" s="104">
        <v>0.77</v>
      </c>
    </row>
    <row r="3166" spans="1:8">
      <c r="A3166" t="s">
        <v>5077</v>
      </c>
      <c r="B3166" t="s">
        <v>4556</v>
      </c>
      <c r="C3166" t="s">
        <v>5059</v>
      </c>
      <c r="D3166" t="s">
        <v>5033</v>
      </c>
      <c r="E3166" t="s">
        <v>95</v>
      </c>
      <c r="F3166" s="104">
        <v>0.77</v>
      </c>
      <c r="G3166" s="104">
        <v>0.77</v>
      </c>
      <c r="H3166" s="104">
        <v>0.91</v>
      </c>
    </row>
    <row r="3167" spans="1:8">
      <c r="A3167" t="s">
        <v>5077</v>
      </c>
      <c r="B3167" t="s">
        <v>4089</v>
      </c>
      <c r="C3167" t="s">
        <v>4082</v>
      </c>
      <c r="D3167" t="s">
        <v>5034</v>
      </c>
      <c r="E3167" t="s">
        <v>95</v>
      </c>
      <c r="F3167" s="104">
        <v>0.91</v>
      </c>
      <c r="G3167" s="104">
        <v>0.91</v>
      </c>
      <c r="H3167"/>
    </row>
    <row r="3168" spans="1:8">
      <c r="A3168" t="s">
        <v>5077</v>
      </c>
      <c r="B3168" t="s">
        <v>4089</v>
      </c>
      <c r="C3168" t="s">
        <v>4549</v>
      </c>
      <c r="D3168" t="s">
        <v>5035</v>
      </c>
      <c r="E3168" t="s">
        <v>95</v>
      </c>
      <c r="F3168" s="104">
        <v>0.91</v>
      </c>
      <c r="G3168" s="104">
        <v>0.91</v>
      </c>
      <c r="H3168"/>
    </row>
    <row r="3169" spans="1:8">
      <c r="A3169" t="s">
        <v>5077</v>
      </c>
      <c r="B3169" t="s">
        <v>4089</v>
      </c>
      <c r="C3169" t="s">
        <v>4898</v>
      </c>
      <c r="D3169" t="s">
        <v>5036</v>
      </c>
      <c r="E3169" t="s">
        <v>95</v>
      </c>
      <c r="F3169"/>
      <c r="G3169"/>
      <c r="H3169"/>
    </row>
    <row r="3170" spans="1:8">
      <c r="A3170" t="s">
        <v>5077</v>
      </c>
      <c r="B3170" t="s">
        <v>4089</v>
      </c>
      <c r="C3170" t="s">
        <v>4095</v>
      </c>
      <c r="D3170" t="s">
        <v>5037</v>
      </c>
      <c r="E3170" t="s">
        <v>95</v>
      </c>
      <c r="F3170"/>
      <c r="G3170"/>
      <c r="H3170"/>
    </row>
    <row r="3171" spans="1:8">
      <c r="A3171" t="s">
        <v>5077</v>
      </c>
      <c r="B3171" t="s">
        <v>4562</v>
      </c>
      <c r="C3171" t="s">
        <v>4561</v>
      </c>
      <c r="D3171" t="s">
        <v>5038</v>
      </c>
      <c r="E3171" t="s">
        <v>95</v>
      </c>
      <c r="F3171" s="104">
        <v>0.4</v>
      </c>
      <c r="G3171" s="104">
        <v>0.4</v>
      </c>
      <c r="H3171" s="104">
        <v>0.77</v>
      </c>
    </row>
    <row r="3172" spans="1:8">
      <c r="A3172" t="s">
        <v>5077</v>
      </c>
      <c r="B3172" t="s">
        <v>4562</v>
      </c>
      <c r="C3172" t="s">
        <v>4817</v>
      </c>
      <c r="D3172" t="s">
        <v>5039</v>
      </c>
      <c r="E3172" t="s">
        <v>95</v>
      </c>
      <c r="F3172" s="104">
        <v>0.77</v>
      </c>
      <c r="G3172" s="104">
        <v>0.77</v>
      </c>
      <c r="H3172"/>
    </row>
    <row r="3173" spans="1:8">
      <c r="A3173" t="s">
        <v>5077</v>
      </c>
      <c r="B3173" t="s">
        <v>4562</v>
      </c>
      <c r="C3173" t="s">
        <v>4791</v>
      </c>
      <c r="D3173" t="s">
        <v>5040</v>
      </c>
      <c r="E3173" t="s">
        <v>95</v>
      </c>
      <c r="F3173"/>
      <c r="G3173"/>
      <c r="H3173"/>
    </row>
    <row r="3174" spans="1:8">
      <c r="A3174" t="s">
        <v>5075</v>
      </c>
      <c r="C3174" t="s">
        <v>4418</v>
      </c>
      <c r="D3174" t="s">
        <v>4989</v>
      </c>
      <c r="E3174" t="s">
        <v>130</v>
      </c>
      <c r="F3174"/>
      <c r="G3174"/>
      <c r="H3174"/>
    </row>
    <row r="3175" spans="1:8">
      <c r="A3175" t="s">
        <v>5075</v>
      </c>
      <c r="C3175" t="s">
        <v>4106</v>
      </c>
      <c r="D3175" t="s">
        <v>4990</v>
      </c>
      <c r="E3175" t="s">
        <v>130</v>
      </c>
      <c r="F3175"/>
      <c r="G3175"/>
      <c r="H3175"/>
    </row>
    <row r="3176" spans="1:8">
      <c r="A3176" t="s">
        <v>5075</v>
      </c>
      <c r="C3176" t="s">
        <v>4082</v>
      </c>
      <c r="D3176" t="s">
        <v>4991</v>
      </c>
      <c r="E3176" t="s">
        <v>130</v>
      </c>
      <c r="F3176"/>
      <c r="G3176"/>
      <c r="H3176"/>
    </row>
    <row r="3177" spans="1:8">
      <c r="A3177" t="s">
        <v>5075</v>
      </c>
      <c r="B3177" t="s">
        <v>4078</v>
      </c>
      <c r="C3177" t="s">
        <v>5057</v>
      </c>
      <c r="D3177" t="s">
        <v>4997</v>
      </c>
      <c r="E3177" t="s">
        <v>130</v>
      </c>
      <c r="F3177"/>
      <c r="G3177"/>
      <c r="H3177"/>
    </row>
    <row r="3178" spans="1:8">
      <c r="A3178" t="s">
        <v>5075</v>
      </c>
      <c r="B3178" t="s">
        <v>4078</v>
      </c>
      <c r="C3178" t="s">
        <v>4497</v>
      </c>
      <c r="D3178" t="s">
        <v>4998</v>
      </c>
      <c r="E3178" t="s">
        <v>130</v>
      </c>
      <c r="F3178"/>
      <c r="G3178"/>
      <c r="H3178"/>
    </row>
    <row r="3179" spans="1:8">
      <c r="A3179" t="s">
        <v>5075</v>
      </c>
      <c r="C3179" t="s">
        <v>4267</v>
      </c>
      <c r="D3179" t="s">
        <v>4992</v>
      </c>
      <c r="E3179" t="s">
        <v>130</v>
      </c>
      <c r="F3179"/>
      <c r="G3179"/>
      <c r="H3179"/>
    </row>
    <row r="3180" spans="1:8">
      <c r="A3180" t="s">
        <v>5075</v>
      </c>
      <c r="C3180" t="s">
        <v>5058</v>
      </c>
      <c r="D3180" t="s">
        <v>5076</v>
      </c>
      <c r="E3180" t="s">
        <v>130</v>
      </c>
      <c r="F3180"/>
      <c r="G3180"/>
      <c r="H3180"/>
    </row>
    <row r="3181" spans="1:8">
      <c r="A3181" t="s">
        <v>5075</v>
      </c>
      <c r="C3181" t="s">
        <v>4113</v>
      </c>
      <c r="D3181" t="s">
        <v>4994</v>
      </c>
      <c r="E3181" t="s">
        <v>130</v>
      </c>
      <c r="F3181"/>
      <c r="G3181"/>
      <c r="H3181"/>
    </row>
    <row r="3182" spans="1:8">
      <c r="A3182" t="s">
        <v>5075</v>
      </c>
      <c r="C3182" t="s">
        <v>4333</v>
      </c>
      <c r="D3182" t="s">
        <v>4995</v>
      </c>
      <c r="E3182" t="s">
        <v>130</v>
      </c>
      <c r="F3182"/>
      <c r="G3182"/>
      <c r="H3182"/>
    </row>
    <row r="3183" spans="1:8">
      <c r="A3183" t="s">
        <v>5075</v>
      </c>
      <c r="C3183" t="s">
        <v>4095</v>
      </c>
      <c r="D3183" t="s">
        <v>4996</v>
      </c>
      <c r="E3183" t="s">
        <v>130</v>
      </c>
      <c r="F3183"/>
      <c r="G3183"/>
      <c r="H3183"/>
    </row>
    <row r="3184" spans="1:8">
      <c r="A3184" t="s">
        <v>5075</v>
      </c>
      <c r="B3184" t="s">
        <v>4304</v>
      </c>
      <c r="C3184" t="s">
        <v>4106</v>
      </c>
      <c r="D3184" t="s">
        <v>4999</v>
      </c>
      <c r="E3184" t="s">
        <v>130</v>
      </c>
      <c r="F3184"/>
      <c r="G3184"/>
      <c r="H3184"/>
    </row>
    <row r="3185" spans="1:8">
      <c r="A3185" t="s">
        <v>5075</v>
      </c>
      <c r="B3185" t="s">
        <v>4304</v>
      </c>
      <c r="C3185" t="s">
        <v>4082</v>
      </c>
      <c r="D3185" t="s">
        <v>5000</v>
      </c>
      <c r="E3185" t="s">
        <v>130</v>
      </c>
      <c r="F3185"/>
      <c r="G3185"/>
      <c r="H3185"/>
    </row>
    <row r="3186" spans="1:8">
      <c r="A3186" t="s">
        <v>5075</v>
      </c>
      <c r="B3186" t="s">
        <v>4304</v>
      </c>
      <c r="C3186" t="s">
        <v>4428</v>
      </c>
      <c r="D3186" t="s">
        <v>5001</v>
      </c>
      <c r="E3186" t="s">
        <v>130</v>
      </c>
      <c r="F3186"/>
      <c r="G3186"/>
      <c r="H3186"/>
    </row>
    <row r="3187" spans="1:8">
      <c r="A3187" t="s">
        <v>5075</v>
      </c>
      <c r="B3187" t="s">
        <v>4304</v>
      </c>
      <c r="C3187" t="s">
        <v>4387</v>
      </c>
      <c r="D3187" t="s">
        <v>5002</v>
      </c>
      <c r="E3187" t="s">
        <v>130</v>
      </c>
      <c r="F3187"/>
      <c r="G3187"/>
      <c r="H3187"/>
    </row>
    <row r="3188" spans="1:8">
      <c r="A3188" t="s">
        <v>5075</v>
      </c>
      <c r="B3188" t="s">
        <v>4304</v>
      </c>
      <c r="C3188" t="s">
        <v>4338</v>
      </c>
      <c r="D3188" t="s">
        <v>5003</v>
      </c>
      <c r="E3188" t="s">
        <v>130</v>
      </c>
      <c r="F3188"/>
      <c r="G3188"/>
      <c r="H3188"/>
    </row>
    <row r="3189" spans="1:8">
      <c r="A3189" t="s">
        <v>5075</v>
      </c>
      <c r="B3189" t="s">
        <v>4304</v>
      </c>
      <c r="C3189" t="s">
        <v>4113</v>
      </c>
      <c r="D3189" t="s">
        <v>5004</v>
      </c>
      <c r="E3189" t="s">
        <v>130</v>
      </c>
      <c r="F3189"/>
      <c r="G3189"/>
      <c r="H3189"/>
    </row>
    <row r="3190" spans="1:8">
      <c r="A3190" t="s">
        <v>5075</v>
      </c>
      <c r="B3190" t="s">
        <v>4304</v>
      </c>
      <c r="C3190" t="s">
        <v>4312</v>
      </c>
      <c r="D3190" t="s">
        <v>5005</v>
      </c>
      <c r="E3190" t="s">
        <v>130</v>
      </c>
      <c r="F3190"/>
      <c r="G3190"/>
      <c r="H3190"/>
    </row>
    <row r="3191" spans="1:8">
      <c r="A3191" t="s">
        <v>5075</v>
      </c>
      <c r="B3191" t="s">
        <v>4304</v>
      </c>
      <c r="C3191" t="s">
        <v>4361</v>
      </c>
      <c r="D3191" t="s">
        <v>5006</v>
      </c>
      <c r="E3191" t="s">
        <v>130</v>
      </c>
      <c r="F3191"/>
      <c r="G3191"/>
      <c r="H3191"/>
    </row>
    <row r="3192" spans="1:8">
      <c r="A3192" t="s">
        <v>5075</v>
      </c>
      <c r="B3192" t="s">
        <v>4304</v>
      </c>
      <c r="C3192" t="s">
        <v>4459</v>
      </c>
      <c r="D3192" t="s">
        <v>5007</v>
      </c>
      <c r="E3192" t="s">
        <v>130</v>
      </c>
      <c r="F3192"/>
      <c r="G3192"/>
      <c r="H3192"/>
    </row>
    <row r="3193" spans="1:8">
      <c r="A3193" t="s">
        <v>5075</v>
      </c>
      <c r="B3193" t="s">
        <v>4304</v>
      </c>
      <c r="C3193" t="s">
        <v>4095</v>
      </c>
      <c r="D3193" t="s">
        <v>5008</v>
      </c>
      <c r="E3193" t="s">
        <v>130</v>
      </c>
      <c r="F3193"/>
      <c r="G3193"/>
      <c r="H3193"/>
    </row>
    <row r="3194" spans="1:8">
      <c r="A3194" t="s">
        <v>5075</v>
      </c>
      <c r="B3194" t="s">
        <v>4304</v>
      </c>
      <c r="C3194" t="s">
        <v>4317</v>
      </c>
      <c r="D3194" t="s">
        <v>5009</v>
      </c>
      <c r="E3194" t="s">
        <v>130</v>
      </c>
      <c r="F3194"/>
      <c r="G3194"/>
      <c r="H3194"/>
    </row>
    <row r="3195" spans="1:8">
      <c r="A3195" t="s">
        <v>5077</v>
      </c>
      <c r="B3195" t="s">
        <v>4523</v>
      </c>
      <c r="C3195" t="s">
        <v>5059</v>
      </c>
      <c r="D3195" t="s">
        <v>5011</v>
      </c>
      <c r="E3195" t="s">
        <v>130</v>
      </c>
      <c r="F3195"/>
      <c r="G3195"/>
      <c r="H3195"/>
    </row>
    <row r="3196" spans="1:8">
      <c r="A3196" t="s">
        <v>5077</v>
      </c>
      <c r="B3196" t="s">
        <v>4523</v>
      </c>
      <c r="C3196" t="s">
        <v>4418</v>
      </c>
      <c r="D3196" t="s">
        <v>5010</v>
      </c>
      <c r="E3196" t="s">
        <v>130</v>
      </c>
      <c r="F3196"/>
      <c r="G3196"/>
      <c r="H3196"/>
    </row>
    <row r="3197" spans="1:8">
      <c r="A3197" t="s">
        <v>5077</v>
      </c>
      <c r="B3197" t="s">
        <v>4523</v>
      </c>
      <c r="C3197" t="s">
        <v>4771</v>
      </c>
      <c r="D3197" t="s">
        <v>5012</v>
      </c>
      <c r="E3197" t="s">
        <v>130</v>
      </c>
      <c r="F3197"/>
      <c r="G3197"/>
      <c r="H3197"/>
    </row>
    <row r="3198" spans="1:8">
      <c r="A3198" t="s">
        <v>5077</v>
      </c>
      <c r="B3198" t="s">
        <v>4523</v>
      </c>
      <c r="C3198" t="s">
        <v>4696</v>
      </c>
      <c r="D3198" t="s">
        <v>5015</v>
      </c>
      <c r="E3198" t="s">
        <v>130</v>
      </c>
      <c r="F3198"/>
      <c r="G3198"/>
      <c r="H3198"/>
    </row>
    <row r="3199" spans="1:8">
      <c r="A3199" t="s">
        <v>5077</v>
      </c>
      <c r="B3199" t="s">
        <v>4523</v>
      </c>
      <c r="C3199" t="s">
        <v>4766</v>
      </c>
      <c r="D3199" t="s">
        <v>5016</v>
      </c>
      <c r="E3199" t="s">
        <v>130</v>
      </c>
      <c r="F3199"/>
      <c r="G3199"/>
      <c r="H3199"/>
    </row>
    <row r="3200" spans="1:8">
      <c r="A3200" t="s">
        <v>5077</v>
      </c>
      <c r="B3200" t="s">
        <v>4523</v>
      </c>
      <c r="C3200" t="s">
        <v>4712</v>
      </c>
      <c r="D3200" t="s">
        <v>5017</v>
      </c>
      <c r="E3200" t="s">
        <v>130</v>
      </c>
      <c r="F3200"/>
      <c r="G3200"/>
      <c r="H3200"/>
    </row>
    <row r="3201" spans="1:8">
      <c r="A3201" t="s">
        <v>5077</v>
      </c>
      <c r="B3201" t="s">
        <v>4523</v>
      </c>
      <c r="C3201" t="s">
        <v>5061</v>
      </c>
      <c r="D3201" t="s">
        <v>5018</v>
      </c>
      <c r="E3201" t="s">
        <v>130</v>
      </c>
      <c r="F3201"/>
      <c r="G3201"/>
      <c r="H3201"/>
    </row>
    <row r="3202" spans="1:8">
      <c r="A3202" t="s">
        <v>5077</v>
      </c>
      <c r="B3202" t="s">
        <v>4529</v>
      </c>
      <c r="C3202" t="s">
        <v>4082</v>
      </c>
      <c r="D3202" t="s">
        <v>5013</v>
      </c>
      <c r="E3202" t="s">
        <v>130</v>
      </c>
      <c r="F3202"/>
      <c r="G3202"/>
      <c r="H3202"/>
    </row>
    <row r="3203" spans="1:8">
      <c r="A3203" t="s">
        <v>5077</v>
      </c>
      <c r="B3203" t="s">
        <v>4580</v>
      </c>
      <c r="C3203" t="s">
        <v>4622</v>
      </c>
      <c r="D3203" t="s">
        <v>5019</v>
      </c>
      <c r="E3203" t="s">
        <v>130</v>
      </c>
      <c r="F3203"/>
      <c r="G3203"/>
      <c r="H3203"/>
    </row>
    <row r="3204" spans="1:8">
      <c r="A3204" t="s">
        <v>5077</v>
      </c>
      <c r="B3204" t="s">
        <v>4580</v>
      </c>
      <c r="C3204" t="s">
        <v>4589</v>
      </c>
      <c r="D3204" t="s">
        <v>5020</v>
      </c>
      <c r="E3204" t="s">
        <v>130</v>
      </c>
      <c r="F3204"/>
      <c r="G3204"/>
      <c r="H3204"/>
    </row>
    <row r="3205" spans="1:8">
      <c r="A3205" t="s">
        <v>5077</v>
      </c>
      <c r="B3205" t="s">
        <v>4580</v>
      </c>
      <c r="C3205" t="s">
        <v>4082</v>
      </c>
      <c r="D3205" t="s">
        <v>5021</v>
      </c>
      <c r="E3205" t="s">
        <v>130</v>
      </c>
      <c r="F3205"/>
      <c r="G3205"/>
      <c r="H3205"/>
    </row>
    <row r="3206" spans="1:8">
      <c r="A3206" t="s">
        <v>5077</v>
      </c>
      <c r="B3206" t="s">
        <v>4580</v>
      </c>
      <c r="C3206" t="s">
        <v>4595</v>
      </c>
      <c r="D3206" t="s">
        <v>5022</v>
      </c>
      <c r="E3206" t="s">
        <v>130</v>
      </c>
      <c r="F3206"/>
      <c r="G3206"/>
      <c r="H3206"/>
    </row>
    <row r="3207" spans="1:8">
      <c r="A3207" t="s">
        <v>5077</v>
      </c>
      <c r="B3207" t="s">
        <v>4580</v>
      </c>
      <c r="C3207" t="s">
        <v>4615</v>
      </c>
      <c r="D3207" t="s">
        <v>5023</v>
      </c>
      <c r="E3207" t="s">
        <v>130</v>
      </c>
      <c r="F3207"/>
      <c r="G3207"/>
      <c r="H3207"/>
    </row>
    <row r="3208" spans="1:8">
      <c r="A3208" t="s">
        <v>5077</v>
      </c>
      <c r="B3208" t="s">
        <v>4580</v>
      </c>
      <c r="C3208" t="s">
        <v>4606</v>
      </c>
      <c r="D3208" t="s">
        <v>5024</v>
      </c>
      <c r="E3208" t="s">
        <v>130</v>
      </c>
      <c r="F3208"/>
      <c r="G3208"/>
      <c r="H3208"/>
    </row>
    <row r="3209" spans="1:8">
      <c r="A3209" t="s">
        <v>5077</v>
      </c>
      <c r="B3209" t="s">
        <v>4663</v>
      </c>
      <c r="C3209" t="s">
        <v>4082</v>
      </c>
      <c r="D3209" t="s">
        <v>5014</v>
      </c>
      <c r="E3209" t="s">
        <v>130</v>
      </c>
      <c r="F3209"/>
      <c r="G3209"/>
      <c r="H3209"/>
    </row>
    <row r="3210" spans="1:8">
      <c r="A3210" t="s">
        <v>5077</v>
      </c>
      <c r="B3210" t="s">
        <v>4570</v>
      </c>
      <c r="C3210" t="s">
        <v>5059</v>
      </c>
      <c r="D3210" t="s">
        <v>5025</v>
      </c>
      <c r="E3210" t="s">
        <v>130</v>
      </c>
      <c r="F3210"/>
      <c r="G3210"/>
      <c r="H3210"/>
    </row>
    <row r="3211" spans="1:8">
      <c r="A3211" t="s">
        <v>5077</v>
      </c>
      <c r="B3211" t="s">
        <v>4570</v>
      </c>
      <c r="C3211" t="s">
        <v>4082</v>
      </c>
      <c r="D3211" t="s">
        <v>5026</v>
      </c>
      <c r="E3211" t="s">
        <v>130</v>
      </c>
      <c r="F3211"/>
      <c r="G3211"/>
      <c r="H3211"/>
    </row>
    <row r="3212" spans="1:8">
      <c r="A3212" t="s">
        <v>5077</v>
      </c>
      <c r="B3212" t="s">
        <v>4570</v>
      </c>
      <c r="C3212" t="s">
        <v>4930</v>
      </c>
      <c r="D3212" t="s">
        <v>5027</v>
      </c>
      <c r="E3212" t="s">
        <v>130</v>
      </c>
      <c r="F3212"/>
      <c r="G3212"/>
      <c r="H3212"/>
    </row>
    <row r="3213" spans="1:8">
      <c r="A3213" t="s">
        <v>5077</v>
      </c>
      <c r="B3213" t="s">
        <v>4570</v>
      </c>
      <c r="C3213" t="s">
        <v>4754</v>
      </c>
      <c r="D3213" t="s">
        <v>5028</v>
      </c>
      <c r="E3213" t="s">
        <v>130</v>
      </c>
      <c r="F3213"/>
      <c r="G3213"/>
      <c r="H3213"/>
    </row>
    <row r="3214" spans="1:8">
      <c r="A3214" t="s">
        <v>5077</v>
      </c>
      <c r="B3214" t="s">
        <v>4570</v>
      </c>
      <c r="C3214" t="s">
        <v>4883</v>
      </c>
      <c r="D3214" t="s">
        <v>5029</v>
      </c>
      <c r="E3214" t="s">
        <v>130</v>
      </c>
      <c r="F3214"/>
      <c r="G3214"/>
      <c r="H3214"/>
    </row>
    <row r="3215" spans="1:8">
      <c r="A3215" t="s">
        <v>5077</v>
      </c>
      <c r="B3215" t="s">
        <v>4570</v>
      </c>
      <c r="C3215" t="s">
        <v>4920</v>
      </c>
      <c r="D3215" t="s">
        <v>5030</v>
      </c>
      <c r="E3215" t="s">
        <v>130</v>
      </c>
      <c r="F3215"/>
      <c r="G3215"/>
      <c r="H3215"/>
    </row>
    <row r="3216" spans="1:8">
      <c r="A3216" t="s">
        <v>5077</v>
      </c>
      <c r="B3216" t="s">
        <v>4570</v>
      </c>
      <c r="C3216" t="s">
        <v>4937</v>
      </c>
      <c r="D3216" t="s">
        <v>5031</v>
      </c>
      <c r="E3216" t="s">
        <v>130</v>
      </c>
      <c r="F3216"/>
      <c r="G3216"/>
      <c r="H3216"/>
    </row>
    <row r="3217" spans="1:8">
      <c r="A3217" t="s">
        <v>5077</v>
      </c>
      <c r="B3217" t="s">
        <v>4717</v>
      </c>
      <c r="C3217" t="s">
        <v>5059</v>
      </c>
      <c r="D3217" t="s">
        <v>5032</v>
      </c>
      <c r="E3217" t="s">
        <v>130</v>
      </c>
      <c r="F3217"/>
      <c r="G3217"/>
      <c r="H3217"/>
    </row>
    <row r="3218" spans="1:8">
      <c r="A3218" t="s">
        <v>5077</v>
      </c>
      <c r="B3218" t="s">
        <v>4556</v>
      </c>
      <c r="C3218" t="s">
        <v>5059</v>
      </c>
      <c r="D3218" t="s">
        <v>5033</v>
      </c>
      <c r="E3218" t="s">
        <v>130</v>
      </c>
      <c r="F3218"/>
      <c r="G3218"/>
      <c r="H3218"/>
    </row>
    <row r="3219" spans="1:8">
      <c r="A3219" t="s">
        <v>5077</v>
      </c>
      <c r="B3219" t="s">
        <v>4089</v>
      </c>
      <c r="C3219" t="s">
        <v>4082</v>
      </c>
      <c r="D3219" t="s">
        <v>5034</v>
      </c>
      <c r="E3219" t="s">
        <v>130</v>
      </c>
      <c r="F3219"/>
      <c r="G3219"/>
      <c r="H3219"/>
    </row>
    <row r="3220" spans="1:8">
      <c r="A3220" t="s">
        <v>5077</v>
      </c>
      <c r="B3220" t="s">
        <v>4089</v>
      </c>
      <c r="C3220" t="s">
        <v>4549</v>
      </c>
      <c r="D3220" t="s">
        <v>5035</v>
      </c>
      <c r="E3220" t="s">
        <v>130</v>
      </c>
      <c r="F3220"/>
      <c r="G3220"/>
      <c r="H3220"/>
    </row>
    <row r="3221" spans="1:8">
      <c r="A3221" t="s">
        <v>5077</v>
      </c>
      <c r="B3221" t="s">
        <v>4089</v>
      </c>
      <c r="C3221" t="s">
        <v>4898</v>
      </c>
      <c r="D3221" t="s">
        <v>5036</v>
      </c>
      <c r="E3221" t="s">
        <v>130</v>
      </c>
      <c r="F3221"/>
      <c r="G3221"/>
      <c r="H3221"/>
    </row>
    <row r="3222" spans="1:8">
      <c r="A3222" t="s">
        <v>5077</v>
      </c>
      <c r="B3222" t="s">
        <v>4089</v>
      </c>
      <c r="C3222" t="s">
        <v>4095</v>
      </c>
      <c r="D3222" t="s">
        <v>5037</v>
      </c>
      <c r="E3222" t="s">
        <v>130</v>
      </c>
      <c r="F3222"/>
      <c r="G3222"/>
      <c r="H3222"/>
    </row>
    <row r="3223" spans="1:8">
      <c r="A3223" t="s">
        <v>5077</v>
      </c>
      <c r="B3223" t="s">
        <v>4562</v>
      </c>
      <c r="C3223" t="s">
        <v>4561</v>
      </c>
      <c r="D3223" t="s">
        <v>5038</v>
      </c>
      <c r="E3223" t="s">
        <v>130</v>
      </c>
      <c r="F3223"/>
      <c r="G3223"/>
      <c r="H3223"/>
    </row>
    <row r="3224" spans="1:8">
      <c r="A3224" t="s">
        <v>5077</v>
      </c>
      <c r="B3224" t="s">
        <v>4562</v>
      </c>
      <c r="C3224" t="s">
        <v>4817</v>
      </c>
      <c r="D3224" t="s">
        <v>5039</v>
      </c>
      <c r="E3224" t="s">
        <v>130</v>
      </c>
      <c r="F3224"/>
      <c r="G3224"/>
      <c r="H3224"/>
    </row>
    <row r="3225" spans="1:8">
      <c r="A3225" t="s">
        <v>5077</v>
      </c>
      <c r="B3225" t="s">
        <v>4562</v>
      </c>
      <c r="C3225" t="s">
        <v>4791</v>
      </c>
      <c r="D3225" t="s">
        <v>5040</v>
      </c>
      <c r="E3225" t="s">
        <v>130</v>
      </c>
      <c r="F3225"/>
      <c r="G3225"/>
      <c r="H3225"/>
    </row>
    <row r="3226" spans="1:8">
      <c r="A3226" t="s">
        <v>5075</v>
      </c>
      <c r="C3226" t="s">
        <v>4418</v>
      </c>
      <c r="D3226" t="s">
        <v>4989</v>
      </c>
      <c r="E3226" t="s">
        <v>128</v>
      </c>
      <c r="F3226"/>
      <c r="G3226"/>
      <c r="H3226"/>
    </row>
    <row r="3227" spans="1:8">
      <c r="A3227" t="s">
        <v>5075</v>
      </c>
      <c r="C3227" t="s">
        <v>4106</v>
      </c>
      <c r="D3227" t="s">
        <v>4990</v>
      </c>
      <c r="E3227" t="s">
        <v>128</v>
      </c>
      <c r="F3227"/>
      <c r="G3227"/>
      <c r="H3227"/>
    </row>
    <row r="3228" spans="1:8">
      <c r="A3228" t="s">
        <v>5075</v>
      </c>
      <c r="C3228" t="s">
        <v>4082</v>
      </c>
      <c r="D3228" t="s">
        <v>4991</v>
      </c>
      <c r="E3228" t="s">
        <v>128</v>
      </c>
      <c r="F3228"/>
      <c r="G3228"/>
      <c r="H3228"/>
    </row>
    <row r="3229" spans="1:8">
      <c r="A3229" t="s">
        <v>5075</v>
      </c>
      <c r="B3229" t="s">
        <v>4078</v>
      </c>
      <c r="C3229" t="s">
        <v>5057</v>
      </c>
      <c r="D3229" t="s">
        <v>4997</v>
      </c>
      <c r="E3229" t="s">
        <v>128</v>
      </c>
      <c r="F3229"/>
      <c r="G3229"/>
      <c r="H3229"/>
    </row>
    <row r="3230" spans="1:8">
      <c r="A3230" t="s">
        <v>5075</v>
      </c>
      <c r="B3230" t="s">
        <v>4078</v>
      </c>
      <c r="C3230" t="s">
        <v>4497</v>
      </c>
      <c r="D3230" t="s">
        <v>4998</v>
      </c>
      <c r="E3230" t="s">
        <v>128</v>
      </c>
      <c r="F3230"/>
      <c r="G3230"/>
      <c r="H3230"/>
    </row>
    <row r="3231" spans="1:8">
      <c r="A3231" t="s">
        <v>5075</v>
      </c>
      <c r="C3231" t="s">
        <v>4267</v>
      </c>
      <c r="D3231" t="s">
        <v>4992</v>
      </c>
      <c r="E3231" t="s">
        <v>128</v>
      </c>
      <c r="F3231"/>
      <c r="G3231"/>
      <c r="H3231"/>
    </row>
    <row r="3232" spans="1:8">
      <c r="A3232" t="s">
        <v>5075</v>
      </c>
      <c r="C3232" t="s">
        <v>5058</v>
      </c>
      <c r="D3232" t="s">
        <v>5076</v>
      </c>
      <c r="E3232" t="s">
        <v>128</v>
      </c>
      <c r="F3232"/>
      <c r="G3232"/>
      <c r="H3232"/>
    </row>
    <row r="3233" spans="1:8">
      <c r="A3233" t="s">
        <v>5075</v>
      </c>
      <c r="C3233" t="s">
        <v>4113</v>
      </c>
      <c r="D3233" t="s">
        <v>4994</v>
      </c>
      <c r="E3233" t="s">
        <v>128</v>
      </c>
      <c r="F3233"/>
      <c r="G3233"/>
      <c r="H3233"/>
    </row>
    <row r="3234" spans="1:8">
      <c r="A3234" t="s">
        <v>5075</v>
      </c>
      <c r="C3234" t="s">
        <v>4333</v>
      </c>
      <c r="D3234" t="s">
        <v>4995</v>
      </c>
      <c r="E3234" t="s">
        <v>128</v>
      </c>
      <c r="F3234"/>
      <c r="G3234"/>
      <c r="H3234"/>
    </row>
    <row r="3235" spans="1:8">
      <c r="A3235" t="s">
        <v>5075</v>
      </c>
      <c r="C3235" t="s">
        <v>4095</v>
      </c>
      <c r="D3235" t="s">
        <v>4996</v>
      </c>
      <c r="E3235" t="s">
        <v>128</v>
      </c>
      <c r="F3235"/>
      <c r="G3235"/>
      <c r="H3235"/>
    </row>
    <row r="3236" spans="1:8">
      <c r="A3236" t="s">
        <v>5075</v>
      </c>
      <c r="B3236" t="s">
        <v>4304</v>
      </c>
      <c r="C3236" t="s">
        <v>4106</v>
      </c>
      <c r="D3236" t="s">
        <v>4999</v>
      </c>
      <c r="E3236" t="s">
        <v>128</v>
      </c>
      <c r="F3236"/>
      <c r="G3236"/>
      <c r="H3236"/>
    </row>
    <row r="3237" spans="1:8">
      <c r="A3237" t="s">
        <v>5075</v>
      </c>
      <c r="B3237" t="s">
        <v>4304</v>
      </c>
      <c r="C3237" t="s">
        <v>4082</v>
      </c>
      <c r="D3237" t="s">
        <v>5000</v>
      </c>
      <c r="E3237" t="s">
        <v>128</v>
      </c>
      <c r="F3237"/>
      <c r="G3237"/>
      <c r="H3237"/>
    </row>
    <row r="3238" spans="1:8">
      <c r="A3238" t="s">
        <v>5075</v>
      </c>
      <c r="B3238" t="s">
        <v>4304</v>
      </c>
      <c r="C3238" t="s">
        <v>4428</v>
      </c>
      <c r="D3238" t="s">
        <v>5001</v>
      </c>
      <c r="E3238" t="s">
        <v>128</v>
      </c>
      <c r="F3238"/>
      <c r="G3238"/>
      <c r="H3238"/>
    </row>
    <row r="3239" spans="1:8">
      <c r="A3239" t="s">
        <v>5075</v>
      </c>
      <c r="B3239" t="s">
        <v>4304</v>
      </c>
      <c r="C3239" t="s">
        <v>4387</v>
      </c>
      <c r="D3239" t="s">
        <v>5002</v>
      </c>
      <c r="E3239" t="s">
        <v>128</v>
      </c>
      <c r="F3239"/>
      <c r="G3239"/>
      <c r="H3239"/>
    </row>
    <row r="3240" spans="1:8">
      <c r="A3240" t="s">
        <v>5075</v>
      </c>
      <c r="B3240" t="s">
        <v>4304</v>
      </c>
      <c r="C3240" t="s">
        <v>4338</v>
      </c>
      <c r="D3240" t="s">
        <v>5003</v>
      </c>
      <c r="E3240" t="s">
        <v>128</v>
      </c>
      <c r="F3240"/>
      <c r="G3240"/>
      <c r="H3240"/>
    </row>
    <row r="3241" spans="1:8">
      <c r="A3241" t="s">
        <v>5075</v>
      </c>
      <c r="B3241" t="s">
        <v>4304</v>
      </c>
      <c r="C3241" t="s">
        <v>4113</v>
      </c>
      <c r="D3241" t="s">
        <v>5004</v>
      </c>
      <c r="E3241" t="s">
        <v>128</v>
      </c>
      <c r="F3241"/>
      <c r="G3241"/>
      <c r="H3241"/>
    </row>
    <row r="3242" spans="1:8">
      <c r="A3242" t="s">
        <v>5075</v>
      </c>
      <c r="B3242" t="s">
        <v>4304</v>
      </c>
      <c r="C3242" t="s">
        <v>4312</v>
      </c>
      <c r="D3242" t="s">
        <v>5005</v>
      </c>
      <c r="E3242" t="s">
        <v>128</v>
      </c>
      <c r="F3242"/>
      <c r="G3242"/>
      <c r="H3242"/>
    </row>
    <row r="3243" spans="1:8">
      <c r="A3243" t="s">
        <v>5075</v>
      </c>
      <c r="B3243" t="s">
        <v>4304</v>
      </c>
      <c r="C3243" t="s">
        <v>4361</v>
      </c>
      <c r="D3243" t="s">
        <v>5006</v>
      </c>
      <c r="E3243" t="s">
        <v>128</v>
      </c>
      <c r="F3243"/>
      <c r="G3243"/>
      <c r="H3243"/>
    </row>
    <row r="3244" spans="1:8">
      <c r="A3244" t="s">
        <v>5075</v>
      </c>
      <c r="B3244" t="s">
        <v>4304</v>
      </c>
      <c r="C3244" t="s">
        <v>4459</v>
      </c>
      <c r="D3244" t="s">
        <v>5007</v>
      </c>
      <c r="E3244" t="s">
        <v>128</v>
      </c>
      <c r="F3244"/>
      <c r="G3244"/>
      <c r="H3244"/>
    </row>
    <row r="3245" spans="1:8">
      <c r="A3245" t="s">
        <v>5075</v>
      </c>
      <c r="B3245" t="s">
        <v>4304</v>
      </c>
      <c r="C3245" t="s">
        <v>4095</v>
      </c>
      <c r="D3245" t="s">
        <v>5008</v>
      </c>
      <c r="E3245" t="s">
        <v>128</v>
      </c>
      <c r="F3245"/>
      <c r="G3245"/>
      <c r="H3245"/>
    </row>
    <row r="3246" spans="1:8">
      <c r="A3246" t="s">
        <v>5075</v>
      </c>
      <c r="B3246" t="s">
        <v>4304</v>
      </c>
      <c r="C3246" t="s">
        <v>4317</v>
      </c>
      <c r="D3246" t="s">
        <v>5009</v>
      </c>
      <c r="E3246" t="s">
        <v>128</v>
      </c>
      <c r="F3246"/>
      <c r="G3246"/>
      <c r="H3246"/>
    </row>
    <row r="3247" spans="1:8">
      <c r="A3247" t="s">
        <v>5077</v>
      </c>
      <c r="B3247" t="s">
        <v>4523</v>
      </c>
      <c r="C3247" t="s">
        <v>5059</v>
      </c>
      <c r="D3247" t="s">
        <v>5011</v>
      </c>
      <c r="E3247" t="s">
        <v>128</v>
      </c>
      <c r="F3247"/>
      <c r="G3247"/>
      <c r="H3247"/>
    </row>
    <row r="3248" spans="1:8">
      <c r="A3248" t="s">
        <v>5077</v>
      </c>
      <c r="B3248" t="s">
        <v>4523</v>
      </c>
      <c r="C3248" t="s">
        <v>4418</v>
      </c>
      <c r="D3248" t="s">
        <v>5010</v>
      </c>
      <c r="E3248" t="s">
        <v>128</v>
      </c>
      <c r="F3248"/>
      <c r="G3248"/>
      <c r="H3248"/>
    </row>
    <row r="3249" spans="1:8">
      <c r="A3249" t="s">
        <v>5077</v>
      </c>
      <c r="B3249" t="s">
        <v>4523</v>
      </c>
      <c r="C3249" t="s">
        <v>4771</v>
      </c>
      <c r="D3249" t="s">
        <v>5012</v>
      </c>
      <c r="E3249" t="s">
        <v>128</v>
      </c>
      <c r="F3249"/>
      <c r="G3249"/>
      <c r="H3249"/>
    </row>
    <row r="3250" spans="1:8">
      <c r="A3250" t="s">
        <v>5077</v>
      </c>
      <c r="B3250" t="s">
        <v>4523</v>
      </c>
      <c r="C3250" t="s">
        <v>4696</v>
      </c>
      <c r="D3250" t="s">
        <v>5015</v>
      </c>
      <c r="E3250" t="s">
        <v>128</v>
      </c>
      <c r="F3250"/>
      <c r="G3250"/>
      <c r="H3250"/>
    </row>
    <row r="3251" spans="1:8">
      <c r="A3251" t="s">
        <v>5077</v>
      </c>
      <c r="B3251" t="s">
        <v>4523</v>
      </c>
      <c r="C3251" t="s">
        <v>4766</v>
      </c>
      <c r="D3251" t="s">
        <v>5016</v>
      </c>
      <c r="E3251" t="s">
        <v>128</v>
      </c>
      <c r="F3251"/>
      <c r="G3251"/>
      <c r="H3251"/>
    </row>
    <row r="3252" spans="1:8">
      <c r="A3252" t="s">
        <v>5077</v>
      </c>
      <c r="B3252" t="s">
        <v>4523</v>
      </c>
      <c r="C3252" t="s">
        <v>4712</v>
      </c>
      <c r="D3252" t="s">
        <v>5017</v>
      </c>
      <c r="E3252" t="s">
        <v>128</v>
      </c>
      <c r="F3252"/>
      <c r="G3252"/>
      <c r="H3252"/>
    </row>
    <row r="3253" spans="1:8">
      <c r="A3253" t="s">
        <v>5077</v>
      </c>
      <c r="B3253" t="s">
        <v>4523</v>
      </c>
      <c r="C3253" t="s">
        <v>5061</v>
      </c>
      <c r="D3253" t="s">
        <v>5018</v>
      </c>
      <c r="E3253" t="s">
        <v>128</v>
      </c>
      <c r="F3253"/>
      <c r="G3253"/>
      <c r="H3253"/>
    </row>
    <row r="3254" spans="1:8">
      <c r="A3254" t="s">
        <v>5077</v>
      </c>
      <c r="B3254" t="s">
        <v>4529</v>
      </c>
      <c r="C3254" t="s">
        <v>4082</v>
      </c>
      <c r="D3254" t="s">
        <v>5013</v>
      </c>
      <c r="E3254" t="s">
        <v>128</v>
      </c>
      <c r="F3254"/>
      <c r="G3254"/>
      <c r="H3254"/>
    </row>
    <row r="3255" spans="1:8">
      <c r="A3255" t="s">
        <v>5077</v>
      </c>
      <c r="B3255" t="s">
        <v>4580</v>
      </c>
      <c r="C3255" t="s">
        <v>4622</v>
      </c>
      <c r="D3255" t="s">
        <v>5019</v>
      </c>
      <c r="E3255" t="s">
        <v>128</v>
      </c>
      <c r="F3255"/>
      <c r="G3255"/>
      <c r="H3255"/>
    </row>
    <row r="3256" spans="1:8">
      <c r="A3256" t="s">
        <v>5077</v>
      </c>
      <c r="B3256" t="s">
        <v>4580</v>
      </c>
      <c r="C3256" t="s">
        <v>4589</v>
      </c>
      <c r="D3256" t="s">
        <v>5020</v>
      </c>
      <c r="E3256" t="s">
        <v>128</v>
      </c>
      <c r="F3256"/>
      <c r="G3256"/>
      <c r="H3256"/>
    </row>
    <row r="3257" spans="1:8">
      <c r="A3257" t="s">
        <v>5077</v>
      </c>
      <c r="B3257" t="s">
        <v>4580</v>
      </c>
      <c r="C3257" t="s">
        <v>4082</v>
      </c>
      <c r="D3257" t="s">
        <v>5021</v>
      </c>
      <c r="E3257" t="s">
        <v>128</v>
      </c>
      <c r="F3257"/>
      <c r="G3257"/>
      <c r="H3257"/>
    </row>
    <row r="3258" spans="1:8">
      <c r="A3258" t="s">
        <v>5077</v>
      </c>
      <c r="B3258" t="s">
        <v>4580</v>
      </c>
      <c r="C3258" t="s">
        <v>4595</v>
      </c>
      <c r="D3258" t="s">
        <v>5022</v>
      </c>
      <c r="E3258" t="s">
        <v>128</v>
      </c>
      <c r="F3258"/>
      <c r="G3258"/>
      <c r="H3258"/>
    </row>
    <row r="3259" spans="1:8">
      <c r="A3259" t="s">
        <v>5077</v>
      </c>
      <c r="B3259" t="s">
        <v>4580</v>
      </c>
      <c r="C3259" t="s">
        <v>4615</v>
      </c>
      <c r="D3259" t="s">
        <v>5023</v>
      </c>
      <c r="E3259" t="s">
        <v>128</v>
      </c>
      <c r="F3259"/>
      <c r="G3259"/>
      <c r="H3259"/>
    </row>
    <row r="3260" spans="1:8">
      <c r="A3260" t="s">
        <v>5077</v>
      </c>
      <c r="B3260" t="s">
        <v>4580</v>
      </c>
      <c r="C3260" t="s">
        <v>4606</v>
      </c>
      <c r="D3260" t="s">
        <v>5024</v>
      </c>
      <c r="E3260" t="s">
        <v>128</v>
      </c>
      <c r="F3260"/>
      <c r="G3260"/>
      <c r="H3260"/>
    </row>
    <row r="3261" spans="1:8">
      <c r="A3261" t="s">
        <v>5077</v>
      </c>
      <c r="B3261" t="s">
        <v>4663</v>
      </c>
      <c r="C3261" t="s">
        <v>4082</v>
      </c>
      <c r="D3261" t="s">
        <v>5014</v>
      </c>
      <c r="E3261" t="s">
        <v>128</v>
      </c>
      <c r="F3261"/>
      <c r="G3261"/>
      <c r="H3261"/>
    </row>
    <row r="3262" spans="1:8">
      <c r="A3262" t="s">
        <v>5077</v>
      </c>
      <c r="B3262" t="s">
        <v>4570</v>
      </c>
      <c r="C3262" t="s">
        <v>5059</v>
      </c>
      <c r="D3262" t="s">
        <v>5025</v>
      </c>
      <c r="E3262" t="s">
        <v>128</v>
      </c>
      <c r="F3262"/>
      <c r="G3262"/>
      <c r="H3262"/>
    </row>
    <row r="3263" spans="1:8">
      <c r="A3263" t="s">
        <v>5077</v>
      </c>
      <c r="B3263" t="s">
        <v>4570</v>
      </c>
      <c r="C3263" t="s">
        <v>4082</v>
      </c>
      <c r="D3263" t="s">
        <v>5026</v>
      </c>
      <c r="E3263" t="s">
        <v>128</v>
      </c>
      <c r="F3263"/>
      <c r="G3263"/>
      <c r="H3263"/>
    </row>
    <row r="3264" spans="1:8">
      <c r="A3264" t="s">
        <v>5077</v>
      </c>
      <c r="B3264" t="s">
        <v>4570</v>
      </c>
      <c r="C3264" t="s">
        <v>4930</v>
      </c>
      <c r="D3264" t="s">
        <v>5027</v>
      </c>
      <c r="E3264" t="s">
        <v>128</v>
      </c>
      <c r="F3264"/>
      <c r="G3264"/>
      <c r="H3264"/>
    </row>
    <row r="3265" spans="1:8">
      <c r="A3265" t="s">
        <v>5077</v>
      </c>
      <c r="B3265" t="s">
        <v>4570</v>
      </c>
      <c r="C3265" t="s">
        <v>4754</v>
      </c>
      <c r="D3265" t="s">
        <v>5028</v>
      </c>
      <c r="E3265" t="s">
        <v>128</v>
      </c>
      <c r="F3265"/>
      <c r="G3265"/>
      <c r="H3265"/>
    </row>
    <row r="3266" spans="1:8">
      <c r="A3266" t="s">
        <v>5077</v>
      </c>
      <c r="B3266" t="s">
        <v>4570</v>
      </c>
      <c r="C3266" t="s">
        <v>4883</v>
      </c>
      <c r="D3266" t="s">
        <v>5029</v>
      </c>
      <c r="E3266" t="s">
        <v>128</v>
      </c>
      <c r="F3266"/>
      <c r="G3266"/>
      <c r="H3266"/>
    </row>
    <row r="3267" spans="1:8">
      <c r="A3267" t="s">
        <v>5077</v>
      </c>
      <c r="B3267" t="s">
        <v>4570</v>
      </c>
      <c r="C3267" t="s">
        <v>4920</v>
      </c>
      <c r="D3267" t="s">
        <v>5030</v>
      </c>
      <c r="E3267" t="s">
        <v>128</v>
      </c>
      <c r="F3267"/>
      <c r="G3267"/>
      <c r="H3267"/>
    </row>
    <row r="3268" spans="1:8">
      <c r="A3268" t="s">
        <v>5077</v>
      </c>
      <c r="B3268" t="s">
        <v>4570</v>
      </c>
      <c r="C3268" t="s">
        <v>4937</v>
      </c>
      <c r="D3268" t="s">
        <v>5031</v>
      </c>
      <c r="E3268" t="s">
        <v>128</v>
      </c>
      <c r="F3268"/>
      <c r="G3268"/>
      <c r="H3268"/>
    </row>
    <row r="3269" spans="1:8">
      <c r="A3269" t="s">
        <v>5077</v>
      </c>
      <c r="B3269" t="s">
        <v>4717</v>
      </c>
      <c r="C3269" t="s">
        <v>5059</v>
      </c>
      <c r="D3269" t="s">
        <v>5032</v>
      </c>
      <c r="E3269" t="s">
        <v>128</v>
      </c>
      <c r="F3269"/>
      <c r="G3269"/>
      <c r="H3269"/>
    </row>
    <row r="3270" spans="1:8">
      <c r="A3270" t="s">
        <v>5077</v>
      </c>
      <c r="B3270" t="s">
        <v>4556</v>
      </c>
      <c r="C3270" t="s">
        <v>5059</v>
      </c>
      <c r="D3270" t="s">
        <v>5033</v>
      </c>
      <c r="E3270" t="s">
        <v>128</v>
      </c>
      <c r="F3270"/>
      <c r="G3270"/>
      <c r="H3270"/>
    </row>
    <row r="3271" spans="1:8">
      <c r="A3271" t="s">
        <v>5077</v>
      </c>
      <c r="B3271" t="s">
        <v>4089</v>
      </c>
      <c r="C3271" t="s">
        <v>4082</v>
      </c>
      <c r="D3271" t="s">
        <v>5034</v>
      </c>
      <c r="E3271" t="s">
        <v>128</v>
      </c>
      <c r="F3271"/>
      <c r="G3271"/>
      <c r="H3271"/>
    </row>
    <row r="3272" spans="1:8">
      <c r="A3272" t="s">
        <v>5077</v>
      </c>
      <c r="B3272" t="s">
        <v>4089</v>
      </c>
      <c r="C3272" t="s">
        <v>4549</v>
      </c>
      <c r="D3272" t="s">
        <v>5035</v>
      </c>
      <c r="E3272" t="s">
        <v>128</v>
      </c>
      <c r="F3272"/>
      <c r="G3272"/>
      <c r="H3272"/>
    </row>
    <row r="3273" spans="1:8">
      <c r="A3273" t="s">
        <v>5077</v>
      </c>
      <c r="B3273" t="s">
        <v>4089</v>
      </c>
      <c r="C3273" t="s">
        <v>4898</v>
      </c>
      <c r="D3273" t="s">
        <v>5036</v>
      </c>
      <c r="E3273" t="s">
        <v>128</v>
      </c>
      <c r="F3273"/>
      <c r="G3273"/>
      <c r="H3273"/>
    </row>
    <row r="3274" spans="1:8">
      <c r="A3274" t="s">
        <v>5077</v>
      </c>
      <c r="B3274" t="s">
        <v>4089</v>
      </c>
      <c r="C3274" t="s">
        <v>4095</v>
      </c>
      <c r="D3274" t="s">
        <v>5037</v>
      </c>
      <c r="E3274" t="s">
        <v>128</v>
      </c>
      <c r="F3274"/>
      <c r="G3274"/>
      <c r="H3274"/>
    </row>
    <row r="3275" spans="1:8">
      <c r="A3275" t="s">
        <v>5077</v>
      </c>
      <c r="B3275" t="s">
        <v>4562</v>
      </c>
      <c r="C3275" t="s">
        <v>4561</v>
      </c>
      <c r="D3275" t="s">
        <v>5038</v>
      </c>
      <c r="E3275" t="s">
        <v>128</v>
      </c>
      <c r="F3275"/>
      <c r="G3275"/>
      <c r="H3275"/>
    </row>
    <row r="3276" spans="1:8">
      <c r="A3276" t="s">
        <v>5077</v>
      </c>
      <c r="B3276" t="s">
        <v>4562</v>
      </c>
      <c r="C3276" t="s">
        <v>4817</v>
      </c>
      <c r="D3276" t="s">
        <v>5039</v>
      </c>
      <c r="E3276" t="s">
        <v>128</v>
      </c>
      <c r="F3276"/>
      <c r="G3276"/>
      <c r="H3276"/>
    </row>
    <row r="3277" spans="1:8">
      <c r="A3277" t="s">
        <v>5077</v>
      </c>
      <c r="B3277" t="s">
        <v>4562</v>
      </c>
      <c r="C3277" t="s">
        <v>4791</v>
      </c>
      <c r="D3277" t="s">
        <v>5040</v>
      </c>
      <c r="E3277" t="s">
        <v>128</v>
      </c>
      <c r="F3277"/>
      <c r="G3277"/>
      <c r="H3277"/>
    </row>
    <row r="3278" spans="1:8">
      <c r="F3278"/>
      <c r="G3278"/>
      <c r="H3278"/>
    </row>
    <row r="3279" spans="1:8">
      <c r="F3279"/>
      <c r="G3279"/>
      <c r="H3279"/>
    </row>
    <row r="3280" spans="1:8">
      <c r="F3280"/>
      <c r="G3280"/>
      <c r="H3280"/>
    </row>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row r="16385" customFormat="1"/>
    <row r="16386" customFormat="1"/>
    <row r="16387" customFormat="1"/>
    <row r="16388" customFormat="1"/>
    <row r="16389" customFormat="1"/>
    <row r="16390" customFormat="1"/>
    <row r="16391" customFormat="1"/>
    <row r="16392" customFormat="1"/>
    <row r="16393" customFormat="1"/>
    <row r="16394" customFormat="1"/>
    <row r="16395" customFormat="1"/>
    <row r="16396" customFormat="1"/>
    <row r="16397" customFormat="1"/>
    <row r="16398" customFormat="1"/>
    <row r="16399" customFormat="1"/>
    <row r="16400" customFormat="1"/>
    <row r="16401" customFormat="1"/>
    <row r="16402" customFormat="1"/>
    <row r="16403" customFormat="1"/>
    <row r="16404" customFormat="1"/>
    <row r="16405" customFormat="1"/>
    <row r="16406" customFormat="1"/>
    <row r="16407" customFormat="1"/>
    <row r="16408" customFormat="1"/>
    <row r="16409" customFormat="1"/>
    <row r="16410" customFormat="1"/>
    <row r="16411" customFormat="1"/>
    <row r="16412" customFormat="1"/>
    <row r="16413" customFormat="1"/>
    <row r="16414" customFormat="1"/>
    <row r="16415" customFormat="1"/>
    <row r="16416" customFormat="1"/>
    <row r="16417" customFormat="1"/>
    <row r="16418" customFormat="1"/>
    <row r="16419" customFormat="1"/>
    <row r="16420" customFormat="1"/>
    <row r="16421" customFormat="1"/>
    <row r="16422" customFormat="1"/>
    <row r="16423" customFormat="1"/>
    <row r="16424" customFormat="1"/>
    <row r="16425" customFormat="1"/>
    <row r="16426" customFormat="1"/>
    <row r="16427" customFormat="1"/>
    <row r="16428" customFormat="1"/>
    <row r="16429" customFormat="1"/>
    <row r="16430" customFormat="1"/>
    <row r="16431" customFormat="1"/>
    <row r="16432" customFormat="1"/>
    <row r="16433" customFormat="1"/>
    <row r="16434" customFormat="1"/>
    <row r="16435" customFormat="1"/>
    <row r="16436" customFormat="1"/>
    <row r="16437" customFormat="1"/>
    <row r="16438" customFormat="1"/>
    <row r="16439" customFormat="1"/>
    <row r="16440" customFormat="1"/>
    <row r="16441" customFormat="1"/>
    <row r="16442" customFormat="1"/>
    <row r="16443" customFormat="1"/>
    <row r="16444" customFormat="1"/>
    <row r="16445" customFormat="1"/>
    <row r="16446" customFormat="1"/>
    <row r="16447" customFormat="1"/>
    <row r="16448" customFormat="1"/>
    <row r="16449" customFormat="1"/>
    <row r="16450" customFormat="1"/>
    <row r="16451" customFormat="1"/>
    <row r="16452" customFormat="1"/>
    <row r="16453" customFormat="1"/>
    <row r="16454" customFormat="1"/>
    <row r="16455" customFormat="1"/>
    <row r="16456" customFormat="1"/>
    <row r="16457" customFormat="1"/>
    <row r="16458" customFormat="1"/>
    <row r="16459" customFormat="1"/>
    <row r="16460" customFormat="1"/>
    <row r="16461" customFormat="1"/>
    <row r="16462" customFormat="1"/>
    <row r="16463" customFormat="1"/>
    <row r="16464" customFormat="1"/>
    <row r="16465" customFormat="1"/>
    <row r="16466" customFormat="1"/>
    <row r="16467" customFormat="1"/>
    <row r="16468" customFormat="1"/>
    <row r="16469" customFormat="1"/>
    <row r="16470" customFormat="1"/>
    <row r="16471" customFormat="1"/>
    <row r="16472" customFormat="1"/>
    <row r="16473" customFormat="1"/>
    <row r="16474" customFormat="1"/>
    <row r="16475" customFormat="1"/>
    <row r="16476" customFormat="1"/>
    <row r="16477" customFormat="1"/>
    <row r="16478" customFormat="1"/>
    <row r="16479" customFormat="1"/>
    <row r="16480" customFormat="1"/>
    <row r="16481" customFormat="1"/>
    <row r="16482" customFormat="1"/>
    <row r="16483" customFormat="1"/>
    <row r="16484" customFormat="1"/>
    <row r="16485" customFormat="1"/>
    <row r="16486" customFormat="1"/>
    <row r="16487" customFormat="1"/>
    <row r="16488" customFormat="1"/>
    <row r="16489" customFormat="1"/>
    <row r="16490" customFormat="1"/>
    <row r="16491" customFormat="1"/>
    <row r="16492" customFormat="1"/>
    <row r="16493" customFormat="1"/>
    <row r="16494" customFormat="1"/>
    <row r="16495" customFormat="1"/>
    <row r="16496" customFormat="1"/>
    <row r="16497" customFormat="1"/>
    <row r="16498" customFormat="1"/>
    <row r="16499" customFormat="1"/>
    <row r="16500" customFormat="1"/>
    <row r="16501" customFormat="1"/>
    <row r="16502" customFormat="1"/>
    <row r="16503" customFormat="1"/>
    <row r="16504" customFormat="1"/>
    <row r="16505" customFormat="1"/>
    <row r="16506" customFormat="1"/>
    <row r="16507" customFormat="1"/>
    <row r="16508" customFormat="1"/>
    <row r="16509" customFormat="1"/>
    <row r="16510" customFormat="1"/>
    <row r="16511" customFormat="1"/>
    <row r="16512" customFormat="1"/>
    <row r="16513" customFormat="1"/>
    <row r="16514" customFormat="1"/>
    <row r="16515" customFormat="1"/>
    <row r="16516" customFormat="1"/>
    <row r="16517" customFormat="1"/>
    <row r="16518" customFormat="1"/>
    <row r="16519" customFormat="1"/>
    <row r="16520" customFormat="1"/>
    <row r="16521" customFormat="1"/>
    <row r="16522" customFormat="1"/>
    <row r="16523" customFormat="1"/>
    <row r="16524" customFormat="1"/>
    <row r="16525" customFormat="1"/>
    <row r="16526" customFormat="1"/>
    <row r="16527" customFormat="1"/>
    <row r="16528" customFormat="1"/>
    <row r="16529" customFormat="1"/>
    <row r="16530" customFormat="1"/>
    <row r="16531" customFormat="1"/>
    <row r="16532" customFormat="1"/>
    <row r="16533" customFormat="1"/>
    <row r="16534" customFormat="1"/>
    <row r="16535" customFormat="1"/>
    <row r="16536" customFormat="1"/>
    <row r="16537" customFormat="1"/>
    <row r="16538" customFormat="1"/>
    <row r="16539" customFormat="1"/>
    <row r="16540" customFormat="1"/>
    <row r="16541" customFormat="1"/>
    <row r="16542" customFormat="1"/>
    <row r="16543" customFormat="1"/>
    <row r="16544" customFormat="1"/>
    <row r="16545" customFormat="1"/>
    <row r="16546" customFormat="1"/>
    <row r="16547" customFormat="1"/>
    <row r="16548" customFormat="1"/>
    <row r="16549" customFormat="1"/>
    <row r="16550" customFormat="1"/>
    <row r="16551" customFormat="1"/>
    <row r="16552" customFormat="1"/>
    <row r="16553" customFormat="1"/>
    <row r="16554" customFormat="1"/>
    <row r="16555" customFormat="1"/>
    <row r="16556" customFormat="1"/>
    <row r="16557" customFormat="1"/>
    <row r="16558" customFormat="1"/>
    <row r="16559" customFormat="1"/>
    <row r="16560" customFormat="1"/>
    <row r="16561" customFormat="1"/>
    <row r="16562" customFormat="1"/>
    <row r="16563" customFormat="1"/>
    <row r="16564" customFormat="1"/>
    <row r="16565" customFormat="1"/>
    <row r="16566" customFormat="1"/>
    <row r="16567" customFormat="1"/>
    <row r="16568" customFormat="1"/>
    <row r="16569" customFormat="1"/>
    <row r="16570" customFormat="1"/>
    <row r="16571" customFormat="1"/>
    <row r="16572" customFormat="1"/>
    <row r="16573" customFormat="1"/>
    <row r="16574" customFormat="1"/>
    <row r="16575" customFormat="1"/>
    <row r="16576" customFormat="1"/>
    <row r="16577" customFormat="1"/>
    <row r="16578" customFormat="1"/>
    <row r="16579" customFormat="1"/>
    <row r="16580" customFormat="1"/>
    <row r="16581" customFormat="1"/>
    <row r="16582" customFormat="1"/>
    <row r="16583" customFormat="1"/>
    <row r="16584" customFormat="1"/>
    <row r="16585" customFormat="1"/>
    <row r="16586" customFormat="1"/>
    <row r="16587" customFormat="1"/>
    <row r="16588" customFormat="1"/>
    <row r="16589" customFormat="1"/>
    <row r="16590" customFormat="1"/>
    <row r="16591" customFormat="1"/>
    <row r="16592" customFormat="1"/>
    <row r="16593" customFormat="1"/>
    <row r="16594" customFormat="1"/>
    <row r="16595" customFormat="1"/>
    <row r="16596" customFormat="1"/>
    <row r="16597" customFormat="1"/>
    <row r="16598" customFormat="1"/>
    <row r="16599" customFormat="1"/>
    <row r="16600" customFormat="1"/>
    <row r="16601" customFormat="1"/>
    <row r="16602" customFormat="1"/>
    <row r="16603" customFormat="1"/>
    <row r="16604" customFormat="1"/>
    <row r="16605" customFormat="1"/>
    <row r="16606" customFormat="1"/>
    <row r="16607" customFormat="1"/>
    <row r="16608" customFormat="1"/>
    <row r="16609" customFormat="1"/>
    <row r="16610" customFormat="1"/>
    <row r="16611" customFormat="1"/>
    <row r="16612" customFormat="1"/>
    <row r="16613" customFormat="1"/>
    <row r="16614" customFormat="1"/>
    <row r="16615" customFormat="1"/>
    <row r="16616" customFormat="1"/>
    <row r="16617" customFormat="1"/>
    <row r="16618" customFormat="1"/>
    <row r="16619" customFormat="1"/>
    <row r="16620" customFormat="1"/>
    <row r="16621" customFormat="1"/>
    <row r="16622" customFormat="1"/>
    <row r="16623" customFormat="1"/>
    <row r="16624" customFormat="1"/>
    <row r="16625" customFormat="1"/>
    <row r="16626" customFormat="1"/>
    <row r="16627" customFormat="1"/>
    <row r="16628" customFormat="1"/>
    <row r="16629" customFormat="1"/>
    <row r="16630" customFormat="1"/>
    <row r="16631" customFormat="1"/>
    <row r="16632" customFormat="1"/>
    <row r="16633" customFormat="1"/>
    <row r="16634" customFormat="1"/>
    <row r="16635" customFormat="1"/>
    <row r="16636" customFormat="1"/>
    <row r="16637" customFormat="1"/>
    <row r="16638" customFormat="1"/>
    <row r="16639" customFormat="1"/>
    <row r="16640" customFormat="1"/>
    <row r="16641" customFormat="1"/>
    <row r="16642" customFormat="1"/>
    <row r="16643" customFormat="1"/>
    <row r="16644" customFormat="1"/>
    <row r="16645" customFormat="1"/>
    <row r="16646" customFormat="1"/>
    <row r="16647" customFormat="1"/>
    <row r="16648" customFormat="1"/>
    <row r="16649" customFormat="1"/>
    <row r="16650" customFormat="1"/>
    <row r="16651" customFormat="1"/>
    <row r="16652" customFormat="1"/>
    <row r="16653" customFormat="1"/>
    <row r="16654" customFormat="1"/>
    <row r="16655" customFormat="1"/>
    <row r="16656" customFormat="1"/>
    <row r="16657" customFormat="1"/>
    <row r="16658" customFormat="1"/>
    <row r="16659" customFormat="1"/>
    <row r="16660" customFormat="1"/>
    <row r="16661" customFormat="1"/>
    <row r="16662" customFormat="1"/>
    <row r="16663" customFormat="1"/>
    <row r="16664" customFormat="1"/>
    <row r="16665" customFormat="1"/>
    <row r="16666" customFormat="1"/>
    <row r="16667" customFormat="1"/>
    <row r="16668" customFormat="1"/>
    <row r="16669" customFormat="1"/>
    <row r="16670" customFormat="1"/>
    <row r="16671" customFormat="1"/>
    <row r="16672" customFormat="1"/>
    <row r="16673" customFormat="1"/>
    <row r="16674" customFormat="1"/>
    <row r="16675" customFormat="1"/>
    <row r="16676" customFormat="1"/>
    <row r="16677" customFormat="1"/>
    <row r="16678" customFormat="1"/>
    <row r="16679" customFormat="1"/>
    <row r="16680" customFormat="1"/>
    <row r="16681" customFormat="1"/>
    <row r="16682" customFormat="1"/>
    <row r="16683" customFormat="1"/>
    <row r="16684" customFormat="1"/>
    <row r="16685" customFormat="1"/>
    <row r="16686" customFormat="1"/>
    <row r="16687" customFormat="1"/>
    <row r="16688" customFormat="1"/>
    <row r="16689" customFormat="1"/>
    <row r="16690" customFormat="1"/>
    <row r="16691" customFormat="1"/>
    <row r="16692" customFormat="1"/>
    <row r="16693" customFormat="1"/>
    <row r="16694" customFormat="1"/>
    <row r="16695" customFormat="1"/>
    <row r="16696" customFormat="1"/>
    <row r="16697" customFormat="1"/>
    <row r="16698" customFormat="1"/>
    <row r="16699" customFormat="1"/>
    <row r="16700" customFormat="1"/>
    <row r="16701" customFormat="1"/>
    <row r="16702" customFormat="1"/>
    <row r="16703" customFormat="1"/>
    <row r="16704" customFormat="1"/>
    <row r="16705" customFormat="1"/>
    <row r="16706" customFormat="1"/>
    <row r="16707" customFormat="1"/>
    <row r="16708" customFormat="1"/>
    <row r="16709" customFormat="1"/>
    <row r="16710" customFormat="1"/>
    <row r="16711" customFormat="1"/>
    <row r="16712" customFormat="1"/>
    <row r="16713" customFormat="1"/>
    <row r="16714" customFormat="1"/>
    <row r="16715" customFormat="1"/>
    <row r="16716" customFormat="1"/>
    <row r="16717" customFormat="1"/>
    <row r="16718" customFormat="1"/>
    <row r="16719" customFormat="1"/>
    <row r="16720" customFormat="1"/>
    <row r="16721" customFormat="1"/>
    <row r="16722" customFormat="1"/>
    <row r="16723" customFormat="1"/>
    <row r="16724" customFormat="1"/>
    <row r="16725" customFormat="1"/>
    <row r="16726" customFormat="1"/>
    <row r="16727" customFormat="1"/>
    <row r="16728" customFormat="1"/>
    <row r="16729" customFormat="1"/>
    <row r="16730" customFormat="1"/>
    <row r="16731" customFormat="1"/>
    <row r="16732" customFormat="1"/>
    <row r="16733" customFormat="1"/>
    <row r="16734" customFormat="1"/>
    <row r="16735" customFormat="1"/>
    <row r="16736" customFormat="1"/>
    <row r="16737" customFormat="1"/>
    <row r="16738" customFormat="1"/>
    <row r="16739" customFormat="1"/>
    <row r="16740" customFormat="1"/>
    <row r="16741" customFormat="1"/>
    <row r="16742" customFormat="1"/>
    <row r="16743" customFormat="1"/>
    <row r="16744" customFormat="1"/>
    <row r="16745" customFormat="1"/>
    <row r="16746" customFormat="1"/>
    <row r="16747" customFormat="1"/>
    <row r="16748" customFormat="1"/>
    <row r="16749" customFormat="1"/>
    <row r="16750" customFormat="1"/>
    <row r="16751" customFormat="1"/>
    <row r="16752" customFormat="1"/>
    <row r="16753" customFormat="1"/>
    <row r="16754" customFormat="1"/>
    <row r="16755" customFormat="1"/>
    <row r="16756" customFormat="1"/>
    <row r="16757" customFormat="1"/>
    <row r="16758" customFormat="1"/>
    <row r="16759" customFormat="1"/>
    <row r="16760" customFormat="1"/>
    <row r="16761" customFormat="1"/>
    <row r="16762" customFormat="1"/>
    <row r="16763" customFormat="1"/>
    <row r="16764" customFormat="1"/>
    <row r="16765" customFormat="1"/>
    <row r="16766" customFormat="1"/>
    <row r="16767" customFormat="1"/>
    <row r="16768" customFormat="1"/>
    <row r="16769" customFormat="1"/>
    <row r="16770" customFormat="1"/>
    <row r="16771" customFormat="1"/>
    <row r="16772" customFormat="1"/>
    <row r="16773" customFormat="1"/>
    <row r="16774" customFormat="1"/>
    <row r="16775" customFormat="1"/>
    <row r="16776" customFormat="1"/>
    <row r="16777" customFormat="1"/>
    <row r="16778" customFormat="1"/>
    <row r="16779" customFormat="1"/>
    <row r="16780" customFormat="1"/>
    <row r="16781" customFormat="1"/>
    <row r="16782" customFormat="1"/>
    <row r="16783" customFormat="1"/>
    <row r="16784" customFormat="1"/>
    <row r="16785" customFormat="1"/>
    <row r="16786" customFormat="1"/>
    <row r="16787" customFormat="1"/>
    <row r="16788" customFormat="1"/>
    <row r="16789" customFormat="1"/>
    <row r="16790" customFormat="1"/>
    <row r="16791" customFormat="1"/>
    <row r="16792" customFormat="1"/>
    <row r="16793" customFormat="1"/>
    <row r="16794" customFormat="1"/>
    <row r="16795" customFormat="1"/>
    <row r="16796" customFormat="1"/>
    <row r="16797" customFormat="1"/>
    <row r="16798" customFormat="1"/>
    <row r="16799" customFormat="1"/>
    <row r="16800" customFormat="1"/>
    <row r="16801" customFormat="1"/>
    <row r="16802" customFormat="1"/>
    <row r="16803" customFormat="1"/>
    <row r="16804" customFormat="1"/>
    <row r="16805" customFormat="1"/>
    <row r="16806" customFormat="1"/>
    <row r="16807" customFormat="1"/>
    <row r="16808" customFormat="1"/>
    <row r="16809" customFormat="1"/>
    <row r="16810" customFormat="1"/>
    <row r="16811" customFormat="1"/>
    <row r="16812" customFormat="1"/>
    <row r="16813" customFormat="1"/>
    <row r="16814" customFormat="1"/>
    <row r="16815" customFormat="1"/>
    <row r="16816" customFormat="1"/>
    <row r="16817" customFormat="1"/>
    <row r="16818" customFormat="1"/>
    <row r="16819" customFormat="1"/>
    <row r="16820" customFormat="1"/>
    <row r="16821" customFormat="1"/>
    <row r="16822" customFormat="1"/>
    <row r="16823" customFormat="1"/>
    <row r="16824" customFormat="1"/>
    <row r="16825" customFormat="1"/>
    <row r="16826" customFormat="1"/>
    <row r="16827" customFormat="1"/>
    <row r="16828" customFormat="1"/>
    <row r="16829" customFormat="1"/>
    <row r="16830" customFormat="1"/>
    <row r="16831" customFormat="1"/>
    <row r="16832" customFormat="1"/>
    <row r="16833" customFormat="1"/>
    <row r="16834" customFormat="1"/>
    <row r="16835" customFormat="1"/>
    <row r="16836" customFormat="1"/>
    <row r="16837" customFormat="1"/>
    <row r="16838" customFormat="1"/>
    <row r="16839" customFormat="1"/>
    <row r="16840" customFormat="1"/>
    <row r="16841" customFormat="1"/>
    <row r="16842" customFormat="1"/>
    <row r="16843" customFormat="1"/>
    <row r="16844" customFormat="1"/>
    <row r="16845" customFormat="1"/>
    <row r="16846" customFormat="1"/>
    <row r="16847" customFormat="1"/>
    <row r="16848" customFormat="1"/>
    <row r="16849" customFormat="1"/>
    <row r="16850" customFormat="1"/>
    <row r="16851" customFormat="1"/>
    <row r="16852" customFormat="1"/>
    <row r="16853" customFormat="1"/>
    <row r="16854" customFormat="1"/>
    <row r="16855" customFormat="1"/>
    <row r="16856" customFormat="1"/>
    <row r="16857" customFormat="1"/>
    <row r="16858" customFormat="1"/>
    <row r="16859" customFormat="1"/>
    <row r="16860" customFormat="1"/>
    <row r="16861" customFormat="1"/>
    <row r="16862" customFormat="1"/>
    <row r="16863" customFormat="1"/>
    <row r="16864" customFormat="1"/>
    <row r="16865" customFormat="1"/>
    <row r="16866" customFormat="1"/>
    <row r="16867" customFormat="1"/>
    <row r="16868" customFormat="1"/>
    <row r="16869" customFormat="1"/>
    <row r="16870" customFormat="1"/>
    <row r="16871" customFormat="1"/>
    <row r="16872" customFormat="1"/>
    <row r="16873" customFormat="1"/>
    <row r="16874" customFormat="1"/>
    <row r="16875" customFormat="1"/>
    <row r="16876" customFormat="1"/>
    <row r="16877" customFormat="1"/>
    <row r="16878" customFormat="1"/>
    <row r="16879" customFormat="1"/>
    <row r="16880" customFormat="1"/>
    <row r="16881" customFormat="1"/>
    <row r="16882" customFormat="1"/>
    <row r="16883" customFormat="1"/>
    <row r="16884" customFormat="1"/>
    <row r="16885" customFormat="1"/>
    <row r="16886" customFormat="1"/>
    <row r="16887" customFormat="1"/>
    <row r="16888" customFormat="1"/>
    <row r="16889" customFormat="1"/>
    <row r="16890" customFormat="1"/>
    <row r="16891" customFormat="1"/>
    <row r="16892" customFormat="1"/>
    <row r="16893" customFormat="1"/>
    <row r="16894" customFormat="1"/>
    <row r="16895" customFormat="1"/>
    <row r="16896" customFormat="1"/>
    <row r="16897" customFormat="1"/>
    <row r="16898" customFormat="1"/>
    <row r="16899" customFormat="1"/>
    <row r="16900" customFormat="1"/>
    <row r="16901" customFormat="1"/>
    <row r="16902" customFormat="1"/>
    <row r="16903" customFormat="1"/>
    <row r="16904" customFormat="1"/>
    <row r="16905" customFormat="1"/>
    <row r="16906" customFormat="1"/>
    <row r="16907" customFormat="1"/>
    <row r="16908" customFormat="1"/>
    <row r="16909" customFormat="1"/>
    <row r="16910" customFormat="1"/>
    <row r="16911" customFormat="1"/>
    <row r="16912" customFormat="1"/>
    <row r="16913" customFormat="1"/>
    <row r="16914" customFormat="1"/>
    <row r="16915" customFormat="1"/>
    <row r="16916" customFormat="1"/>
    <row r="16917" customFormat="1"/>
    <row r="16918" customFormat="1"/>
    <row r="16919" customFormat="1"/>
    <row r="16920" customFormat="1"/>
    <row r="16921" customFormat="1"/>
    <row r="16922" customFormat="1"/>
    <row r="16923" customFormat="1"/>
    <row r="16924" customFormat="1"/>
    <row r="16925" customFormat="1"/>
    <row r="16926" customFormat="1"/>
    <row r="16927" customFormat="1"/>
    <row r="16928" customFormat="1"/>
    <row r="16929" customFormat="1"/>
    <row r="16930" customFormat="1"/>
    <row r="16931" customFormat="1"/>
    <row r="16932" customFormat="1"/>
    <row r="16933" customFormat="1"/>
    <row r="16934" customFormat="1"/>
    <row r="16935" customFormat="1"/>
    <row r="16936" customFormat="1"/>
    <row r="16937" customFormat="1"/>
    <row r="16938" customFormat="1"/>
    <row r="16939" customFormat="1"/>
    <row r="16940" customFormat="1"/>
    <row r="16941" customFormat="1"/>
    <row r="16942" customFormat="1"/>
    <row r="16943" customFormat="1"/>
    <row r="16944" customFormat="1"/>
    <row r="16945" customFormat="1"/>
    <row r="16946" customFormat="1"/>
    <row r="16947" customFormat="1"/>
    <row r="16948" customFormat="1"/>
    <row r="16949" customFormat="1"/>
    <row r="16950" customFormat="1"/>
    <row r="16951" customFormat="1"/>
    <row r="16952" customFormat="1"/>
    <row r="16953" customFormat="1"/>
    <row r="16954" customFormat="1"/>
    <row r="16955" customFormat="1"/>
    <row r="16956" customFormat="1"/>
    <row r="16957" customFormat="1"/>
    <row r="16958" customFormat="1"/>
    <row r="16959" customFormat="1"/>
    <row r="16960" customFormat="1"/>
    <row r="16961" customFormat="1"/>
    <row r="16962" customFormat="1"/>
    <row r="16963" customFormat="1"/>
    <row r="16964" customFormat="1"/>
    <row r="16965" customFormat="1"/>
    <row r="16966" customFormat="1"/>
    <row r="16967" customFormat="1"/>
    <row r="16968" customFormat="1"/>
    <row r="16969" customFormat="1"/>
    <row r="16970" customFormat="1"/>
    <row r="16971" customFormat="1"/>
    <row r="16972" customFormat="1"/>
    <row r="16973" customFormat="1"/>
    <row r="16974" customFormat="1"/>
    <row r="16975" customFormat="1"/>
    <row r="16976" customFormat="1"/>
    <row r="16977" customFormat="1"/>
    <row r="16978" customFormat="1"/>
    <row r="16979" customFormat="1"/>
    <row r="16980" customFormat="1"/>
    <row r="16981" customFormat="1"/>
    <row r="16982" customFormat="1"/>
    <row r="16983" customFormat="1"/>
    <row r="16984" customFormat="1"/>
    <row r="16985" customFormat="1"/>
    <row r="16986" customFormat="1"/>
    <row r="16987" customFormat="1"/>
    <row r="16988" customFormat="1"/>
    <row r="16989" customFormat="1"/>
    <row r="16990" customFormat="1"/>
    <row r="16991" customFormat="1"/>
    <row r="16992" customFormat="1"/>
    <row r="16993" customFormat="1"/>
    <row r="16994" customFormat="1"/>
    <row r="16995" customFormat="1"/>
    <row r="16996" customFormat="1"/>
    <row r="16997" customFormat="1"/>
    <row r="16998" customFormat="1"/>
    <row r="16999" customFormat="1"/>
    <row r="17000" customFormat="1"/>
    <row r="17001" customFormat="1"/>
    <row r="17002" customFormat="1"/>
    <row r="17003" customFormat="1"/>
    <row r="17004" customFormat="1"/>
    <row r="17005" customFormat="1"/>
    <row r="17006" customFormat="1"/>
    <row r="17007" customFormat="1"/>
    <row r="17008" customFormat="1"/>
    <row r="17009" customFormat="1"/>
    <row r="17010" customFormat="1"/>
    <row r="17011" customFormat="1"/>
    <row r="17012" customFormat="1"/>
    <row r="17013" customFormat="1"/>
    <row r="17014" customFormat="1"/>
    <row r="17015" customFormat="1"/>
    <row r="17016" customFormat="1"/>
    <row r="17017" customFormat="1"/>
    <row r="17018" customFormat="1"/>
    <row r="17019" customFormat="1"/>
    <row r="17020" customFormat="1"/>
    <row r="17021" customFormat="1"/>
    <row r="17022" customFormat="1"/>
    <row r="17023" customFormat="1"/>
    <row r="17024" customFormat="1"/>
    <row r="17025" customFormat="1"/>
    <row r="17026" customFormat="1"/>
    <row r="17027" customFormat="1"/>
    <row r="17028" customFormat="1"/>
    <row r="17029" customFormat="1"/>
    <row r="17030" customFormat="1"/>
    <row r="17031" customFormat="1"/>
    <row r="17032" customFormat="1"/>
    <row r="17033" customFormat="1"/>
    <row r="17034" customFormat="1"/>
    <row r="17035" customFormat="1"/>
    <row r="17036" customFormat="1"/>
    <row r="17037" customFormat="1"/>
    <row r="17038" customFormat="1"/>
    <row r="17039" customFormat="1"/>
    <row r="17040" customFormat="1"/>
    <row r="17041" customFormat="1"/>
    <row r="17042" customFormat="1"/>
    <row r="17043" customFormat="1"/>
    <row r="17044" customFormat="1"/>
    <row r="17045" customFormat="1"/>
    <row r="17046" customFormat="1"/>
    <row r="17047" customFormat="1"/>
    <row r="17048" customFormat="1"/>
    <row r="17049" customFormat="1"/>
    <row r="17050" customFormat="1"/>
    <row r="17051" customFormat="1"/>
    <row r="17052" customFormat="1"/>
    <row r="17053" customFormat="1"/>
    <row r="17054" customFormat="1"/>
    <row r="17055" customFormat="1"/>
    <row r="17056" customFormat="1"/>
    <row r="17057" customFormat="1"/>
    <row r="17058" customFormat="1"/>
    <row r="17059" customFormat="1"/>
    <row r="17060" customFormat="1"/>
    <row r="17061" customFormat="1"/>
    <row r="17062" customFormat="1"/>
    <row r="17063" customFormat="1"/>
    <row r="17064" customFormat="1"/>
    <row r="17065" customFormat="1"/>
    <row r="17066" customFormat="1"/>
    <row r="17067" customFormat="1"/>
    <row r="17068" customFormat="1"/>
    <row r="17069" customFormat="1"/>
    <row r="17070" customFormat="1"/>
    <row r="17071" customFormat="1"/>
    <row r="17072" customFormat="1"/>
    <row r="17073" customFormat="1"/>
    <row r="17074" customFormat="1"/>
    <row r="17075" customFormat="1"/>
    <row r="17076" customFormat="1"/>
    <row r="17077" customFormat="1"/>
    <row r="17078" customFormat="1"/>
    <row r="17079" customFormat="1"/>
    <row r="17080" customFormat="1"/>
    <row r="17081" customFormat="1"/>
    <row r="17082" customFormat="1"/>
    <row r="17083" customFormat="1"/>
    <row r="17084" customFormat="1"/>
    <row r="17085" customFormat="1"/>
    <row r="17086" customFormat="1"/>
    <row r="17087" customFormat="1"/>
    <row r="17088" customFormat="1"/>
    <row r="17089" customFormat="1"/>
    <row r="17090" customFormat="1"/>
    <row r="17091" customFormat="1"/>
    <row r="17092" customFormat="1"/>
    <row r="17093" customFormat="1"/>
    <row r="17094" customFormat="1"/>
    <row r="17095" customFormat="1"/>
    <row r="17096" customFormat="1"/>
    <row r="17097" customFormat="1"/>
    <row r="17098" customFormat="1"/>
    <row r="17099" customFormat="1"/>
    <row r="17100" customFormat="1"/>
    <row r="17101" customFormat="1"/>
    <row r="17102" customFormat="1"/>
    <row r="17103" customFormat="1"/>
    <row r="17104" customFormat="1"/>
    <row r="17105" customFormat="1"/>
    <row r="17106" customFormat="1"/>
    <row r="17107" customFormat="1"/>
    <row r="17108" customFormat="1"/>
    <row r="17109" customFormat="1"/>
    <row r="17110" customFormat="1"/>
    <row r="17111" customFormat="1"/>
    <row r="17112" customFormat="1"/>
    <row r="17113" customFormat="1"/>
    <row r="17114" customFormat="1"/>
    <row r="17115" customFormat="1"/>
    <row r="17116" customFormat="1"/>
    <row r="17117" customFormat="1"/>
    <row r="17118" customFormat="1"/>
    <row r="17119" customFormat="1"/>
    <row r="17120" customFormat="1"/>
    <row r="17121" customFormat="1"/>
    <row r="17122" customFormat="1"/>
    <row r="17123" customFormat="1"/>
    <row r="17124" customFormat="1"/>
    <row r="17125" customFormat="1"/>
    <row r="17126" customFormat="1"/>
    <row r="17127" customFormat="1"/>
    <row r="17128" customFormat="1"/>
    <row r="17129" customFormat="1"/>
    <row r="17130" customFormat="1"/>
    <row r="17131" customFormat="1"/>
    <row r="17132" customFormat="1"/>
    <row r="17133" customFormat="1"/>
    <row r="17134" customFormat="1"/>
    <row r="17135" customFormat="1"/>
    <row r="17136" customFormat="1"/>
    <row r="17137" customFormat="1"/>
    <row r="17138" customFormat="1"/>
    <row r="17139" customFormat="1"/>
    <row r="17140" customFormat="1"/>
    <row r="17141" customFormat="1"/>
    <row r="17142" customFormat="1"/>
    <row r="17143" customFormat="1"/>
    <row r="17144" customFormat="1"/>
    <row r="17145" customFormat="1"/>
    <row r="17146" customFormat="1"/>
    <row r="17147" customFormat="1"/>
    <row r="17148" customFormat="1"/>
    <row r="17149" customFormat="1"/>
    <row r="17150" customFormat="1"/>
    <row r="17151" customFormat="1"/>
    <row r="17152" customFormat="1"/>
    <row r="17153" customFormat="1"/>
    <row r="17154" customFormat="1"/>
    <row r="17155" customFormat="1"/>
    <row r="17156" customFormat="1"/>
    <row r="17157" customFormat="1"/>
    <row r="17158" customFormat="1"/>
    <row r="17159" customFormat="1"/>
    <row r="17160" customFormat="1"/>
    <row r="17161" customFormat="1"/>
    <row r="17162" customFormat="1"/>
    <row r="17163" customFormat="1"/>
    <row r="17164" customFormat="1"/>
    <row r="17165" customFormat="1"/>
    <row r="17166" customFormat="1"/>
    <row r="17167" customFormat="1"/>
    <row r="17168" customFormat="1"/>
    <row r="17169" customFormat="1"/>
    <row r="17170" customFormat="1"/>
    <row r="17171" customFormat="1"/>
    <row r="17172" customFormat="1"/>
    <row r="17173" customFormat="1"/>
    <row r="17174" customFormat="1"/>
    <row r="17175" customFormat="1"/>
    <row r="17176" customFormat="1"/>
    <row r="17177" customFormat="1"/>
    <row r="17178" customFormat="1"/>
    <row r="17179" customFormat="1"/>
    <row r="17180" customFormat="1"/>
    <row r="17181" customFormat="1"/>
    <row r="17182" customFormat="1"/>
    <row r="17183" customFormat="1"/>
    <row r="17184" customFormat="1"/>
    <row r="17185" customFormat="1"/>
    <row r="17186" customFormat="1"/>
    <row r="17187" customFormat="1"/>
    <row r="17188" customFormat="1"/>
    <row r="17189" customFormat="1"/>
    <row r="17190" customFormat="1"/>
    <row r="17191" customFormat="1"/>
    <row r="17192" customFormat="1"/>
    <row r="17193" customFormat="1"/>
    <row r="17194" customFormat="1"/>
    <row r="17195" customFormat="1"/>
    <row r="17196" customFormat="1"/>
    <row r="17197" customFormat="1"/>
    <row r="17198" customFormat="1"/>
    <row r="17199" customFormat="1"/>
    <row r="17200" customFormat="1"/>
    <row r="17201" customFormat="1"/>
    <row r="17202" customFormat="1"/>
    <row r="17203" customFormat="1"/>
    <row r="17204" customFormat="1"/>
    <row r="17205" customFormat="1"/>
    <row r="17206" customFormat="1"/>
    <row r="17207" customFormat="1"/>
    <row r="17208" customFormat="1"/>
    <row r="17209" customFormat="1"/>
    <row r="17210" customFormat="1"/>
    <row r="17211" customFormat="1"/>
    <row r="17212" customFormat="1"/>
    <row r="17213" customFormat="1"/>
    <row r="17214" customFormat="1"/>
    <row r="17215" customFormat="1"/>
    <row r="17216" customFormat="1"/>
    <row r="17217" customFormat="1"/>
    <row r="17218" customFormat="1"/>
    <row r="17219" customFormat="1"/>
    <row r="17220" customFormat="1"/>
    <row r="17221" customFormat="1"/>
    <row r="17222" customFormat="1"/>
    <row r="17223" customFormat="1"/>
    <row r="17224" customFormat="1"/>
    <row r="17225" customFormat="1"/>
    <row r="17226" customFormat="1"/>
    <row r="17227" customFormat="1"/>
    <row r="17228" customFormat="1"/>
    <row r="17229" customFormat="1"/>
    <row r="17230" customFormat="1"/>
    <row r="17231" customFormat="1"/>
    <row r="17232" customFormat="1"/>
    <row r="17233" customFormat="1"/>
    <row r="17234" customFormat="1"/>
    <row r="17235" customFormat="1"/>
    <row r="17236" customFormat="1"/>
    <row r="17237" customFormat="1"/>
    <row r="17238" customFormat="1"/>
    <row r="17239" customFormat="1"/>
    <row r="17240" customFormat="1"/>
    <row r="17241" customFormat="1"/>
    <row r="17242" customFormat="1"/>
    <row r="17243" customFormat="1"/>
    <row r="17244" customFormat="1"/>
    <row r="17245" customFormat="1"/>
    <row r="17246" customFormat="1"/>
    <row r="17247" customFormat="1"/>
    <row r="17248" customFormat="1"/>
    <row r="17249" customFormat="1"/>
    <row r="17250" customFormat="1"/>
    <row r="17251" customFormat="1"/>
    <row r="17252" customFormat="1"/>
    <row r="17253" customFormat="1"/>
    <row r="17254" customFormat="1"/>
    <row r="17255" customFormat="1"/>
    <row r="17256" customFormat="1"/>
    <row r="17257" customFormat="1"/>
    <row r="17258" customFormat="1"/>
    <row r="17259" customFormat="1"/>
    <row r="17260" customFormat="1"/>
    <row r="17261" customFormat="1"/>
    <row r="17262" customFormat="1"/>
    <row r="17263" customFormat="1"/>
    <row r="17264" customFormat="1"/>
    <row r="17265" customFormat="1"/>
    <row r="17266" customFormat="1"/>
    <row r="17267" customFormat="1"/>
    <row r="17268" customFormat="1"/>
    <row r="17269" customFormat="1"/>
    <row r="17270" customFormat="1"/>
    <row r="17271" customFormat="1"/>
    <row r="17272" customFormat="1"/>
    <row r="17273" customFormat="1"/>
    <row r="17274" customFormat="1"/>
    <row r="17275" customFormat="1"/>
    <row r="17276" customFormat="1"/>
    <row r="17277" customFormat="1"/>
    <row r="17278" customFormat="1"/>
    <row r="17279" customFormat="1"/>
    <row r="17280" customFormat="1"/>
    <row r="17281" customFormat="1"/>
    <row r="17282" customFormat="1"/>
    <row r="17283" customFormat="1"/>
    <row r="17284" customFormat="1"/>
    <row r="17285" customFormat="1"/>
    <row r="17286" customFormat="1"/>
    <row r="17287" customFormat="1"/>
    <row r="17288" customFormat="1"/>
    <row r="17289" customFormat="1"/>
    <row r="17290" customFormat="1"/>
    <row r="17291" customFormat="1"/>
    <row r="17292" customFormat="1"/>
    <row r="17293" customFormat="1"/>
    <row r="17294" customFormat="1"/>
    <row r="17295" customFormat="1"/>
    <row r="17296" customFormat="1"/>
    <row r="17297" customFormat="1"/>
    <row r="17298" customFormat="1"/>
    <row r="17299" customFormat="1"/>
    <row r="17300" customFormat="1"/>
    <row r="17301" customFormat="1"/>
    <row r="17302" customFormat="1"/>
    <row r="17303" customFormat="1"/>
    <row r="17304" customFormat="1"/>
    <row r="17305" customFormat="1"/>
    <row r="17306" customFormat="1"/>
    <row r="17307" customFormat="1"/>
    <row r="17308" customFormat="1"/>
    <row r="17309" customFormat="1"/>
    <row r="17310" customFormat="1"/>
    <row r="17311" customFormat="1"/>
    <row r="17312" customFormat="1"/>
    <row r="17313" customFormat="1"/>
    <row r="17314" customFormat="1"/>
    <row r="17315" customFormat="1"/>
    <row r="17316" customFormat="1"/>
    <row r="17317" customFormat="1"/>
    <row r="17318" customFormat="1"/>
    <row r="17319" customFormat="1"/>
    <row r="17320" customFormat="1"/>
    <row r="17321" customFormat="1"/>
    <row r="17322" customFormat="1"/>
    <row r="17323" customFormat="1"/>
    <row r="17324" customFormat="1"/>
    <row r="17325" customFormat="1"/>
    <row r="17326" customFormat="1"/>
    <row r="17327" customFormat="1"/>
    <row r="17328" customFormat="1"/>
    <row r="17329" customFormat="1"/>
    <row r="17330" customFormat="1"/>
    <row r="17331" customFormat="1"/>
    <row r="17332" customFormat="1"/>
    <row r="17333" customFormat="1"/>
    <row r="17334" customFormat="1"/>
    <row r="17335" customFormat="1"/>
    <row r="17336" customFormat="1"/>
    <row r="17337" customFormat="1"/>
    <row r="17338" customFormat="1"/>
    <row r="17339" customFormat="1"/>
    <row r="17340" customFormat="1"/>
    <row r="17341" customFormat="1"/>
    <row r="17342" customFormat="1"/>
    <row r="17343" customFormat="1"/>
    <row r="17344" customFormat="1"/>
    <row r="17345" customFormat="1"/>
    <row r="17346" customFormat="1"/>
    <row r="17347" customFormat="1"/>
    <row r="17348" customFormat="1"/>
    <row r="17349" customFormat="1"/>
    <row r="17350" customFormat="1"/>
    <row r="17351" customFormat="1"/>
    <row r="17352" customFormat="1"/>
    <row r="17353" customFormat="1"/>
    <row r="17354" customFormat="1"/>
    <row r="17355" customFormat="1"/>
    <row r="17356" customFormat="1"/>
    <row r="17357" customFormat="1"/>
    <row r="17358" customFormat="1"/>
    <row r="17359" customFormat="1"/>
    <row r="17360" customFormat="1"/>
    <row r="17361" customFormat="1"/>
    <row r="17362" customFormat="1"/>
    <row r="17363" customFormat="1"/>
    <row r="17364" customFormat="1"/>
    <row r="17365" customFormat="1"/>
    <row r="17366" customFormat="1"/>
    <row r="17367" customFormat="1"/>
    <row r="17368" customFormat="1"/>
    <row r="17369" customFormat="1"/>
    <row r="17370" customFormat="1"/>
    <row r="17371" customFormat="1"/>
    <row r="17372" customFormat="1"/>
    <row r="17373" customFormat="1"/>
    <row r="17374" customFormat="1"/>
    <row r="17375" customFormat="1"/>
    <row r="17376" customFormat="1"/>
    <row r="17377" customFormat="1"/>
    <row r="17378" customFormat="1"/>
    <row r="17379" customFormat="1"/>
    <row r="17380" customFormat="1"/>
    <row r="17381" customFormat="1"/>
    <row r="17382" customFormat="1"/>
    <row r="17383" customFormat="1"/>
    <row r="17384" customFormat="1"/>
    <row r="17385" customFormat="1"/>
    <row r="17386" customFormat="1"/>
    <row r="17387" customFormat="1"/>
    <row r="17388" customFormat="1"/>
    <row r="17389" customFormat="1"/>
    <row r="17390" customFormat="1"/>
    <row r="17391" customFormat="1"/>
    <row r="17392" customFormat="1"/>
    <row r="17393" customFormat="1"/>
    <row r="17394" customFormat="1"/>
    <row r="17395" customFormat="1"/>
    <row r="17396" customFormat="1"/>
    <row r="17397" customFormat="1"/>
    <row r="17398" customFormat="1"/>
    <row r="17399" customFormat="1"/>
    <row r="17400" customFormat="1"/>
    <row r="17401" customFormat="1"/>
    <row r="17402" customFormat="1"/>
    <row r="17403" customFormat="1"/>
    <row r="17404" customFormat="1"/>
    <row r="17405" customFormat="1"/>
    <row r="17406" customFormat="1"/>
    <row r="17407" customFormat="1"/>
    <row r="17408" customFormat="1"/>
    <row r="17409" customFormat="1"/>
    <row r="17410" customFormat="1"/>
    <row r="17411" customFormat="1"/>
    <row r="17412" customFormat="1"/>
    <row r="17413" customFormat="1"/>
    <row r="17414" customFormat="1"/>
    <row r="17415" customFormat="1"/>
    <row r="17416" customFormat="1"/>
    <row r="17417" customFormat="1"/>
    <row r="17418" customFormat="1"/>
    <row r="17419" customFormat="1"/>
    <row r="17420" customFormat="1"/>
    <row r="17421" customFormat="1"/>
    <row r="17422" customFormat="1"/>
    <row r="17423" customFormat="1"/>
    <row r="17424" customFormat="1"/>
    <row r="17425" customFormat="1"/>
    <row r="17426" customFormat="1"/>
    <row r="17427" customFormat="1"/>
    <row r="17428" customFormat="1"/>
    <row r="17429" customFormat="1"/>
    <row r="17430" customFormat="1"/>
    <row r="17431" customFormat="1"/>
    <row r="17432" customFormat="1"/>
    <row r="17433" customFormat="1"/>
    <row r="17434" customFormat="1"/>
    <row r="17435" customFormat="1"/>
    <row r="17436" customFormat="1"/>
    <row r="17437" customFormat="1"/>
    <row r="17438" customFormat="1"/>
    <row r="17439" customFormat="1"/>
    <row r="17440" customFormat="1"/>
    <row r="17441" customFormat="1"/>
    <row r="17442" customFormat="1"/>
    <row r="17443" customFormat="1"/>
    <row r="17444" customFormat="1"/>
    <row r="17445" customFormat="1"/>
    <row r="17446" customFormat="1"/>
    <row r="17447" customFormat="1"/>
    <row r="17448" customFormat="1"/>
    <row r="17449" customFormat="1"/>
    <row r="17450" customFormat="1"/>
    <row r="17451" customFormat="1"/>
    <row r="17452" customFormat="1"/>
    <row r="17453" customFormat="1"/>
    <row r="17454" customFormat="1"/>
    <row r="17455" customFormat="1"/>
    <row r="17456" customFormat="1"/>
    <row r="17457" customFormat="1"/>
    <row r="17458" customFormat="1"/>
    <row r="17459" customFormat="1"/>
    <row r="17460" customFormat="1"/>
    <row r="17461" customFormat="1"/>
    <row r="17462" customFormat="1"/>
    <row r="17463" customFormat="1"/>
    <row r="17464" customFormat="1"/>
    <row r="17465" customFormat="1"/>
    <row r="17466" customFormat="1"/>
    <row r="17467" customFormat="1"/>
    <row r="17468" customFormat="1"/>
    <row r="17469" customFormat="1"/>
    <row r="17470" customFormat="1"/>
    <row r="17471" customFormat="1"/>
    <row r="17472" customFormat="1"/>
    <row r="17473" customFormat="1"/>
    <row r="17474" customFormat="1"/>
    <row r="17475" customFormat="1"/>
    <row r="17476" customFormat="1"/>
    <row r="17477" customFormat="1"/>
    <row r="17478" customFormat="1"/>
    <row r="17479" customFormat="1"/>
    <row r="17480" customFormat="1"/>
    <row r="17481" customFormat="1"/>
    <row r="17482" customFormat="1"/>
    <row r="17483" customFormat="1"/>
    <row r="17484" customFormat="1"/>
    <row r="17485" customFormat="1"/>
    <row r="17486" customFormat="1"/>
    <row r="17487" customFormat="1"/>
    <row r="17488" customFormat="1"/>
    <row r="17489" customFormat="1"/>
    <row r="17490" customFormat="1"/>
    <row r="17491" customFormat="1"/>
    <row r="17492" customFormat="1"/>
    <row r="17493" customFormat="1"/>
    <row r="17494" customFormat="1"/>
    <row r="17495" customFormat="1"/>
    <row r="17496" customFormat="1"/>
    <row r="17497" customFormat="1"/>
    <row r="17498" customFormat="1"/>
    <row r="17499" customFormat="1"/>
    <row r="17500" customFormat="1"/>
    <row r="17501" customFormat="1"/>
    <row r="17502" customFormat="1"/>
    <row r="17503" customFormat="1"/>
    <row r="17504" customFormat="1"/>
    <row r="17505" customFormat="1"/>
    <row r="17506" customFormat="1"/>
    <row r="17507" customFormat="1"/>
    <row r="17508" customFormat="1"/>
    <row r="17509" customFormat="1"/>
    <row r="17510" customFormat="1"/>
    <row r="17511" customFormat="1"/>
    <row r="17512" customFormat="1"/>
    <row r="17513" customFormat="1"/>
    <row r="17514" customFormat="1"/>
    <row r="17515" customFormat="1"/>
    <row r="17516" customFormat="1"/>
    <row r="17517" customFormat="1"/>
    <row r="17518" customFormat="1"/>
    <row r="17519" customFormat="1"/>
    <row r="17520" customFormat="1"/>
    <row r="17521" customFormat="1"/>
    <row r="17522" customFormat="1"/>
    <row r="17523" customFormat="1"/>
    <row r="17524" customFormat="1"/>
    <row r="17525" customFormat="1"/>
    <row r="17526" customFormat="1"/>
    <row r="17527" customFormat="1"/>
    <row r="17528" customFormat="1"/>
    <row r="17529" customFormat="1"/>
    <row r="17530" customFormat="1"/>
    <row r="17531" customFormat="1"/>
    <row r="17532" customFormat="1"/>
    <row r="17533" customFormat="1"/>
    <row r="17534" customFormat="1"/>
    <row r="17535" customFormat="1"/>
    <row r="17536" customFormat="1"/>
    <row r="17537" customFormat="1"/>
    <row r="17538" customFormat="1"/>
    <row r="17539" customFormat="1"/>
    <row r="17540" customFormat="1"/>
    <row r="17541" customFormat="1"/>
    <row r="17542" customFormat="1"/>
    <row r="17543" customFormat="1"/>
    <row r="17544" customFormat="1"/>
    <row r="17545" customFormat="1"/>
    <row r="17546" customFormat="1"/>
    <row r="17547" customFormat="1"/>
    <row r="17548" customFormat="1"/>
    <row r="17549" customFormat="1"/>
    <row r="17550" customFormat="1"/>
    <row r="17551" customFormat="1"/>
    <row r="17552" customFormat="1"/>
    <row r="17553" customFormat="1"/>
    <row r="17554" customFormat="1"/>
    <row r="17555" customFormat="1"/>
    <row r="17556" customFormat="1"/>
    <row r="17557" customFormat="1"/>
    <row r="17558" customFormat="1"/>
    <row r="17559" customFormat="1"/>
    <row r="17560" customFormat="1"/>
    <row r="17561" customFormat="1"/>
    <row r="17562" customFormat="1"/>
    <row r="17563" customFormat="1"/>
    <row r="17564" customFormat="1"/>
    <row r="17565" customFormat="1"/>
    <row r="17566" customFormat="1"/>
    <row r="17567" customFormat="1"/>
    <row r="17568" customFormat="1"/>
    <row r="17569" customFormat="1"/>
    <row r="17570" customFormat="1"/>
    <row r="17571" customFormat="1"/>
    <row r="17572" customFormat="1"/>
    <row r="17573" customFormat="1"/>
    <row r="17574" customFormat="1"/>
    <row r="17575" customFormat="1"/>
    <row r="17576" customFormat="1"/>
    <row r="17577" customFormat="1"/>
    <row r="17578" customFormat="1"/>
    <row r="17579" customFormat="1"/>
    <row r="17580" customFormat="1"/>
    <row r="17581" customFormat="1"/>
    <row r="17582" customFormat="1"/>
    <row r="17583" customFormat="1"/>
    <row r="17584" customFormat="1"/>
    <row r="17585" customFormat="1"/>
    <row r="17586" customFormat="1"/>
    <row r="17587" customFormat="1"/>
    <row r="17588" customFormat="1"/>
    <row r="17589" customFormat="1"/>
    <row r="17590" customFormat="1"/>
    <row r="17591" customFormat="1"/>
    <row r="17592" customFormat="1"/>
    <row r="17593" customFormat="1"/>
    <row r="17594" customFormat="1"/>
    <row r="17595" customFormat="1"/>
    <row r="17596" customFormat="1"/>
    <row r="17597" customFormat="1"/>
    <row r="17598" customFormat="1"/>
    <row r="17599" customFormat="1"/>
    <row r="17600" customFormat="1"/>
    <row r="17601" customFormat="1"/>
    <row r="17602" customFormat="1"/>
    <row r="17603" customFormat="1"/>
    <row r="17604" customFormat="1"/>
    <row r="17605" customFormat="1"/>
    <row r="17606" customFormat="1"/>
    <row r="17607" customFormat="1"/>
    <row r="17608" customFormat="1"/>
    <row r="17609" customFormat="1"/>
    <row r="17610" customFormat="1"/>
    <row r="17611" customFormat="1"/>
    <row r="17612" customFormat="1"/>
    <row r="17613" customFormat="1"/>
    <row r="17614" customFormat="1"/>
    <row r="17615" customFormat="1"/>
    <row r="17616" customFormat="1"/>
    <row r="17617" customFormat="1"/>
    <row r="17618" customFormat="1"/>
    <row r="17619" customFormat="1"/>
    <row r="17620" customFormat="1"/>
    <row r="17621" customFormat="1"/>
    <row r="17622" customFormat="1"/>
    <row r="17623" customFormat="1"/>
    <row r="17624" customFormat="1"/>
    <row r="17625" customFormat="1"/>
    <row r="17626" customFormat="1"/>
    <row r="17627" customFormat="1"/>
    <row r="17628" customFormat="1"/>
    <row r="17629" customFormat="1"/>
    <row r="17630" customFormat="1"/>
    <row r="17631" customFormat="1"/>
    <row r="17632" customFormat="1"/>
    <row r="17633" customFormat="1"/>
    <row r="17634" customFormat="1"/>
    <row r="17635" customFormat="1"/>
    <row r="17636" customFormat="1"/>
    <row r="17637" customFormat="1"/>
    <row r="17638" customFormat="1"/>
    <row r="17639" customFormat="1"/>
    <row r="17640" customFormat="1"/>
    <row r="17641" customFormat="1"/>
    <row r="17642" customFormat="1"/>
    <row r="17643" customFormat="1"/>
    <row r="17644" customFormat="1"/>
    <row r="17645" customFormat="1"/>
    <row r="17646" customFormat="1"/>
    <row r="17647" customFormat="1"/>
    <row r="17648" customFormat="1"/>
    <row r="17649" customFormat="1"/>
    <row r="17650" customFormat="1"/>
    <row r="17651" customFormat="1"/>
    <row r="17652" customFormat="1"/>
    <row r="17653" customFormat="1"/>
    <row r="17654" customFormat="1"/>
    <row r="17655" customFormat="1"/>
    <row r="17656" customFormat="1"/>
    <row r="17657" customFormat="1"/>
    <row r="17658" customFormat="1"/>
    <row r="17659" customFormat="1"/>
    <row r="17660" customFormat="1"/>
    <row r="17661" customFormat="1"/>
    <row r="17662" customFormat="1"/>
    <row r="17663" customFormat="1"/>
    <row r="17664" customFormat="1"/>
    <row r="17665" customFormat="1"/>
    <row r="17666" customFormat="1"/>
    <row r="17667" customFormat="1"/>
    <row r="17668" customFormat="1"/>
    <row r="17669" customFormat="1"/>
    <row r="17670" customFormat="1"/>
    <row r="17671" customFormat="1"/>
    <row r="17672" customFormat="1"/>
    <row r="17673" customFormat="1"/>
    <row r="17674" customFormat="1"/>
    <row r="17675" customFormat="1"/>
    <row r="17676" customFormat="1"/>
    <row r="17677" customFormat="1"/>
    <row r="17678" customFormat="1"/>
    <row r="17679" customFormat="1"/>
    <row r="17680" customFormat="1"/>
    <row r="17681" customFormat="1"/>
    <row r="17682" customFormat="1"/>
    <row r="17683" customFormat="1"/>
    <row r="17684" customFormat="1"/>
    <row r="17685" customFormat="1"/>
    <row r="17686" customFormat="1"/>
    <row r="17687" customFormat="1"/>
    <row r="17688" customFormat="1"/>
    <row r="17689" customFormat="1"/>
    <row r="17690" customFormat="1"/>
    <row r="17691" customFormat="1"/>
    <row r="17692" customFormat="1"/>
    <row r="17693" customFormat="1"/>
    <row r="17694" customFormat="1"/>
    <row r="17695" customFormat="1"/>
    <row r="17696" customFormat="1"/>
    <row r="17697" customFormat="1"/>
    <row r="17698" customFormat="1"/>
    <row r="17699" customFormat="1"/>
    <row r="17700" customFormat="1"/>
    <row r="17701" customFormat="1"/>
    <row r="17702" customFormat="1"/>
    <row r="17703" customFormat="1"/>
    <row r="17704" customFormat="1"/>
    <row r="17705" customFormat="1"/>
    <row r="17706" customFormat="1"/>
    <row r="17707" customFormat="1"/>
    <row r="17708" customFormat="1"/>
    <row r="17709" customFormat="1"/>
    <row r="17710" customFormat="1"/>
    <row r="17711" customFormat="1"/>
    <row r="17712" customFormat="1"/>
    <row r="17713" customFormat="1"/>
    <row r="17714" customFormat="1"/>
    <row r="17715" customFormat="1"/>
    <row r="17716" customFormat="1"/>
    <row r="17717" customFormat="1"/>
    <row r="17718" customFormat="1"/>
    <row r="17719" customFormat="1"/>
    <row r="17720" customFormat="1"/>
    <row r="17721" customFormat="1"/>
    <row r="17722" customFormat="1"/>
    <row r="17723" customFormat="1"/>
    <row r="17724" customFormat="1"/>
    <row r="17725" customFormat="1"/>
    <row r="17726" customFormat="1"/>
    <row r="17727" customFormat="1"/>
    <row r="17728" customFormat="1"/>
    <row r="17729" customFormat="1"/>
    <row r="17730" customFormat="1"/>
    <row r="17731" customFormat="1"/>
    <row r="17732" customFormat="1"/>
    <row r="17733" customFormat="1"/>
    <row r="17734" customFormat="1"/>
    <row r="17735" customFormat="1"/>
    <row r="17736" customFormat="1"/>
    <row r="17737" customFormat="1"/>
    <row r="17738" customFormat="1"/>
    <row r="17739" customFormat="1"/>
    <row r="17740" customFormat="1"/>
    <row r="17741" customFormat="1"/>
    <row r="17742" customFormat="1"/>
    <row r="17743" customFormat="1"/>
    <row r="17744" customFormat="1"/>
    <row r="17745" customFormat="1"/>
    <row r="17746" customFormat="1"/>
    <row r="17747" customFormat="1"/>
    <row r="17748" customFormat="1"/>
    <row r="17749" customFormat="1"/>
    <row r="17750" customFormat="1"/>
    <row r="17751" customFormat="1"/>
    <row r="17752" customFormat="1"/>
    <row r="17753" customFormat="1"/>
    <row r="17754" customFormat="1"/>
    <row r="17755" customFormat="1"/>
    <row r="17756" customFormat="1"/>
    <row r="17757" customFormat="1"/>
    <row r="17758" customFormat="1"/>
    <row r="17759" customFormat="1"/>
    <row r="17760" customFormat="1"/>
    <row r="17761" customFormat="1"/>
    <row r="17762" customFormat="1"/>
    <row r="17763" customFormat="1"/>
    <row r="17764" customFormat="1"/>
    <row r="17765" customFormat="1"/>
    <row r="17766" customFormat="1"/>
    <row r="17767" customFormat="1"/>
    <row r="17768" customFormat="1"/>
    <row r="17769" customFormat="1"/>
    <row r="17770" customFormat="1"/>
    <row r="17771" customFormat="1"/>
    <row r="17772" customFormat="1"/>
    <row r="17773" customFormat="1"/>
    <row r="17774" customFormat="1"/>
    <row r="17775" customFormat="1"/>
    <row r="17776" customFormat="1"/>
    <row r="17777" customFormat="1"/>
    <row r="17778" customFormat="1"/>
    <row r="17779" customFormat="1"/>
    <row r="17780" customFormat="1"/>
    <row r="17781" customFormat="1"/>
    <row r="17782" customFormat="1"/>
    <row r="17783" customFormat="1"/>
    <row r="17784" customFormat="1"/>
    <row r="17785" customFormat="1"/>
    <row r="17786" customFormat="1"/>
    <row r="17787" customFormat="1"/>
    <row r="17788" customFormat="1"/>
    <row r="17789" customFormat="1"/>
    <row r="17790" customFormat="1"/>
    <row r="17791" customFormat="1"/>
    <row r="17792" customFormat="1"/>
    <row r="17793" customFormat="1"/>
    <row r="17794" customFormat="1"/>
    <row r="17795" customFormat="1"/>
    <row r="17796" customFormat="1"/>
    <row r="17797" customFormat="1"/>
    <row r="17798" customFormat="1"/>
    <row r="17799" customFormat="1"/>
    <row r="17800" customFormat="1"/>
    <row r="17801" customFormat="1"/>
    <row r="17802" customFormat="1"/>
    <row r="17803" customFormat="1"/>
    <row r="17804" customFormat="1"/>
    <row r="17805" customFormat="1"/>
    <row r="17806" customFormat="1"/>
    <row r="17807" customFormat="1"/>
    <row r="17808" customFormat="1"/>
    <row r="17809" customFormat="1"/>
    <row r="17810" customFormat="1"/>
    <row r="17811" customFormat="1"/>
    <row r="17812" customFormat="1"/>
    <row r="17813" customFormat="1"/>
    <row r="17814" customFormat="1"/>
    <row r="17815" customFormat="1"/>
    <row r="17816" customFormat="1"/>
    <row r="17817" customFormat="1"/>
    <row r="17818" customFormat="1"/>
    <row r="17819" customFormat="1"/>
    <row r="17820" customFormat="1"/>
    <row r="17821" customFormat="1"/>
    <row r="17822" customFormat="1"/>
    <row r="17823" customFormat="1"/>
    <row r="17824" customFormat="1"/>
    <row r="17825" customFormat="1"/>
    <row r="17826" customFormat="1"/>
    <row r="17827" customFormat="1"/>
    <row r="17828" customFormat="1"/>
    <row r="17829" customFormat="1"/>
    <row r="17830" customFormat="1"/>
    <row r="17831" customFormat="1"/>
    <row r="17832" customFormat="1"/>
    <row r="17833" customFormat="1"/>
    <row r="17834" customFormat="1"/>
    <row r="17835" customFormat="1"/>
    <row r="17836" customFormat="1"/>
    <row r="17837" customFormat="1"/>
    <row r="17838" customFormat="1"/>
    <row r="17839" customFormat="1"/>
    <row r="17840" customFormat="1"/>
    <row r="17841" customFormat="1"/>
    <row r="17842" customFormat="1"/>
    <row r="17843" customFormat="1"/>
    <row r="17844" customFormat="1"/>
    <row r="17845" customFormat="1"/>
    <row r="17846" customFormat="1"/>
    <row r="17847" customFormat="1"/>
    <row r="17848" customFormat="1"/>
    <row r="17849" customFormat="1"/>
    <row r="17850" customFormat="1"/>
    <row r="17851" customFormat="1"/>
    <row r="17852" customFormat="1"/>
    <row r="17853" customFormat="1"/>
    <row r="17854" customFormat="1"/>
    <row r="17855" customFormat="1"/>
    <row r="17856" customFormat="1"/>
    <row r="17857" customFormat="1"/>
    <row r="17858" customFormat="1"/>
    <row r="17859" customFormat="1"/>
    <row r="17860" customFormat="1"/>
    <row r="17861" customFormat="1"/>
    <row r="17862" customFormat="1"/>
    <row r="17863" customFormat="1"/>
    <row r="17864" customFormat="1"/>
    <row r="17865" customFormat="1"/>
    <row r="17866" customFormat="1"/>
    <row r="17867" customFormat="1"/>
    <row r="17868" customFormat="1"/>
    <row r="17869" customFormat="1"/>
    <row r="17870" customFormat="1"/>
    <row r="17871" customFormat="1"/>
    <row r="17872" customFormat="1"/>
    <row r="17873" customFormat="1"/>
    <row r="17874" customFormat="1"/>
    <row r="17875" customFormat="1"/>
    <row r="17876" customFormat="1"/>
    <row r="17877" customFormat="1"/>
    <row r="17878" customFormat="1"/>
    <row r="17879" customFormat="1"/>
    <row r="17880" customFormat="1"/>
    <row r="17881" customFormat="1"/>
    <row r="17882" customFormat="1"/>
    <row r="17883" customFormat="1"/>
    <row r="17884" customFormat="1"/>
    <row r="17885" customFormat="1"/>
    <row r="17886" customFormat="1"/>
    <row r="17887" customFormat="1"/>
    <row r="17888" customFormat="1"/>
    <row r="17889" customFormat="1"/>
    <row r="17890" customFormat="1"/>
    <row r="17891" customFormat="1"/>
    <row r="17892" customFormat="1"/>
    <row r="17893" customFormat="1"/>
    <row r="17894" customFormat="1"/>
    <row r="17895" customFormat="1"/>
    <row r="17896" customFormat="1"/>
    <row r="17897" customFormat="1"/>
    <row r="17898" customFormat="1"/>
    <row r="17899" customFormat="1"/>
    <row r="17900" customFormat="1"/>
    <row r="17901" customFormat="1"/>
    <row r="17902" customFormat="1"/>
    <row r="17903" customFormat="1"/>
    <row r="17904" customFormat="1"/>
    <row r="17905" customFormat="1"/>
    <row r="17906" customFormat="1"/>
    <row r="17907" customFormat="1"/>
    <row r="17908" customFormat="1"/>
    <row r="17909" customFormat="1"/>
    <row r="17910" customFormat="1"/>
    <row r="17911" customFormat="1"/>
    <row r="17912" customFormat="1"/>
    <row r="17913" customFormat="1"/>
    <row r="17914" customFormat="1"/>
    <row r="17915" customFormat="1"/>
    <row r="17916" customFormat="1"/>
    <row r="17917" customFormat="1"/>
    <row r="17918" customFormat="1"/>
    <row r="17919" customFormat="1"/>
    <row r="17920" customFormat="1"/>
    <row r="17921" customFormat="1"/>
    <row r="17922" customFormat="1"/>
    <row r="17923" customFormat="1"/>
    <row r="17924" customFormat="1"/>
    <row r="17925" customFormat="1"/>
    <row r="17926" customFormat="1"/>
    <row r="17927" customFormat="1"/>
    <row r="17928" customFormat="1"/>
    <row r="17929" customFormat="1"/>
    <row r="17930" customFormat="1"/>
    <row r="17931" customFormat="1"/>
    <row r="17932" customFormat="1"/>
    <row r="17933" customFormat="1"/>
    <row r="17934" customFormat="1"/>
    <row r="17935" customFormat="1"/>
    <row r="17936" customFormat="1"/>
    <row r="17937" customFormat="1"/>
    <row r="17938" customFormat="1"/>
    <row r="17939" customFormat="1"/>
    <row r="17940" customFormat="1"/>
    <row r="17941" customFormat="1"/>
    <row r="17942" customFormat="1"/>
    <row r="17943" customFormat="1"/>
    <row r="17944" customFormat="1"/>
    <row r="17945" customFormat="1"/>
    <row r="17946" customFormat="1"/>
    <row r="17947" customFormat="1"/>
    <row r="17948" customFormat="1"/>
    <row r="17949" customFormat="1"/>
    <row r="17950" customFormat="1"/>
    <row r="17951" customFormat="1"/>
    <row r="17952" customFormat="1"/>
    <row r="17953" customFormat="1"/>
    <row r="17954" customFormat="1"/>
    <row r="17955" customFormat="1"/>
    <row r="17956" customFormat="1"/>
    <row r="17957" customFormat="1"/>
    <row r="17958" customFormat="1"/>
    <row r="17959" customFormat="1"/>
    <row r="17960" customFormat="1"/>
    <row r="17961" customFormat="1"/>
    <row r="17962" customFormat="1"/>
    <row r="17963" customFormat="1"/>
    <row r="17964" customFormat="1"/>
    <row r="17965" customFormat="1"/>
    <row r="17966" customFormat="1"/>
    <row r="17967" customFormat="1"/>
    <row r="17968" customFormat="1"/>
    <row r="17969" customFormat="1"/>
    <row r="17970" customFormat="1"/>
    <row r="17971" customFormat="1"/>
    <row r="17972" customFormat="1"/>
    <row r="17973" customFormat="1"/>
    <row r="17974" customFormat="1"/>
    <row r="17975" customFormat="1"/>
    <row r="17976" customFormat="1"/>
    <row r="17977" customFormat="1"/>
    <row r="17978" customFormat="1"/>
    <row r="17979" customFormat="1"/>
    <row r="17980" customFormat="1"/>
    <row r="17981" customFormat="1"/>
    <row r="17982" customFormat="1"/>
    <row r="17983" customFormat="1"/>
    <row r="17984" customFormat="1"/>
    <row r="17985" customFormat="1"/>
    <row r="17986" customFormat="1"/>
    <row r="17987" customFormat="1"/>
    <row r="17988" customFormat="1"/>
    <row r="17989" customFormat="1"/>
    <row r="17990" customFormat="1"/>
    <row r="17991" customFormat="1"/>
    <row r="17992" customFormat="1"/>
    <row r="17993" customFormat="1"/>
    <row r="17994" customFormat="1"/>
    <row r="17995" customFormat="1"/>
    <row r="17996" customFormat="1"/>
    <row r="17997" customFormat="1"/>
    <row r="17998" customFormat="1"/>
    <row r="17999" customFormat="1"/>
    <row r="18000" customFormat="1"/>
    <row r="18001" customFormat="1"/>
    <row r="18002" customFormat="1"/>
    <row r="18003" customFormat="1"/>
    <row r="18004" customFormat="1"/>
    <row r="18005" customFormat="1"/>
    <row r="18006" customFormat="1"/>
    <row r="18007" customFormat="1"/>
    <row r="18008" customFormat="1"/>
    <row r="18009" customFormat="1"/>
    <row r="18010" customFormat="1"/>
    <row r="18011" customFormat="1"/>
    <row r="18012" customFormat="1"/>
    <row r="18013" customFormat="1"/>
    <row r="18014" customFormat="1"/>
    <row r="18015" customFormat="1"/>
    <row r="18016" customFormat="1"/>
    <row r="18017" customFormat="1"/>
    <row r="18018" customFormat="1"/>
    <row r="18019" customFormat="1"/>
    <row r="18020" customFormat="1"/>
    <row r="18021" customFormat="1"/>
    <row r="18022" customFormat="1"/>
    <row r="18023" customFormat="1"/>
    <row r="18024" customFormat="1"/>
    <row r="18025" customFormat="1"/>
    <row r="18026" customFormat="1"/>
    <row r="18027" customFormat="1"/>
    <row r="18028" customFormat="1"/>
    <row r="18029" customFormat="1"/>
    <row r="18030" customFormat="1"/>
    <row r="18031" customFormat="1"/>
    <row r="18032" customFormat="1"/>
    <row r="18033" customFormat="1"/>
    <row r="18034" customFormat="1"/>
    <row r="18035" customFormat="1"/>
    <row r="18036" customFormat="1"/>
    <row r="18037" customFormat="1"/>
    <row r="18038" customFormat="1"/>
    <row r="18039" customFormat="1"/>
    <row r="18040" customFormat="1"/>
    <row r="18041" customFormat="1"/>
    <row r="18042" customFormat="1"/>
    <row r="18043" customFormat="1"/>
    <row r="18044" customFormat="1"/>
    <row r="18045" customFormat="1"/>
    <row r="18046" customFormat="1"/>
    <row r="18047" customFormat="1"/>
    <row r="18048" customFormat="1"/>
    <row r="18049" customFormat="1"/>
    <row r="18050" customFormat="1"/>
    <row r="18051" customFormat="1"/>
    <row r="18052" customFormat="1"/>
    <row r="18053" customFormat="1"/>
    <row r="18054" customFormat="1"/>
    <row r="18055" customFormat="1"/>
    <row r="18056" customFormat="1"/>
    <row r="18057" customFormat="1"/>
    <row r="18058" customFormat="1"/>
    <row r="18059" customFormat="1"/>
    <row r="18060" customFormat="1"/>
    <row r="18061" customFormat="1"/>
    <row r="18062" customFormat="1"/>
    <row r="18063" customFormat="1"/>
    <row r="18064" customFormat="1"/>
    <row r="18065" customFormat="1"/>
    <row r="18066" customFormat="1"/>
    <row r="18067" customFormat="1"/>
    <row r="18068" customFormat="1"/>
    <row r="18069" customFormat="1"/>
    <row r="18070" customFormat="1"/>
    <row r="18071" customFormat="1"/>
    <row r="18072" customFormat="1"/>
    <row r="18073" customFormat="1"/>
    <row r="18074" customFormat="1"/>
    <row r="18075" customFormat="1"/>
    <row r="18076" customFormat="1"/>
    <row r="18077" customFormat="1"/>
    <row r="18078" customFormat="1"/>
    <row r="18079" customFormat="1"/>
    <row r="18080" customFormat="1"/>
    <row r="18081" customFormat="1"/>
    <row r="18082" customFormat="1"/>
    <row r="18083" customFormat="1"/>
    <row r="18084" customFormat="1"/>
    <row r="18085" customFormat="1"/>
    <row r="18086" customFormat="1"/>
    <row r="18087" customFormat="1"/>
    <row r="18088" customFormat="1"/>
    <row r="18089" customFormat="1"/>
    <row r="18090" customFormat="1"/>
    <row r="18091" customFormat="1"/>
    <row r="18092" customFormat="1"/>
    <row r="18093" customFormat="1"/>
    <row r="18094" customFormat="1"/>
    <row r="18095" customFormat="1"/>
    <row r="18096" customFormat="1"/>
    <row r="18097" customFormat="1"/>
    <row r="18098" customFormat="1"/>
    <row r="18099" customFormat="1"/>
    <row r="18100" customFormat="1"/>
    <row r="18101" customFormat="1"/>
    <row r="18102" customFormat="1"/>
    <row r="18103" customFormat="1"/>
    <row r="18104" customFormat="1"/>
    <row r="18105" customFormat="1"/>
    <row r="18106" customFormat="1"/>
    <row r="18107" customFormat="1"/>
    <row r="18108" customFormat="1"/>
    <row r="18109" customFormat="1"/>
    <row r="18110" customFormat="1"/>
    <row r="18111" customFormat="1"/>
    <row r="18112" customFormat="1"/>
    <row r="18113" customFormat="1"/>
    <row r="18114" customFormat="1"/>
    <row r="18115" customFormat="1"/>
    <row r="18116" customFormat="1"/>
    <row r="18117" customFormat="1"/>
    <row r="18118" customFormat="1"/>
    <row r="18119" customFormat="1"/>
    <row r="18120" customFormat="1"/>
    <row r="18121" customFormat="1"/>
    <row r="18122" customFormat="1"/>
    <row r="18123" customFormat="1"/>
    <row r="18124" customFormat="1"/>
    <row r="18125" customFormat="1"/>
    <row r="18126" customFormat="1"/>
    <row r="18127" customFormat="1"/>
    <row r="18128" customFormat="1"/>
    <row r="18129" customFormat="1"/>
    <row r="18130" customFormat="1"/>
    <row r="18131" customFormat="1"/>
    <row r="18132" customFormat="1"/>
    <row r="18133" customFormat="1"/>
    <row r="18134" customFormat="1"/>
    <row r="18135" customFormat="1"/>
    <row r="18136" customFormat="1"/>
    <row r="18137" customFormat="1"/>
    <row r="18138" customFormat="1"/>
    <row r="18139" customFormat="1"/>
    <row r="18140" customFormat="1"/>
    <row r="18141" customFormat="1"/>
    <row r="18142" customFormat="1"/>
    <row r="18143" customFormat="1"/>
    <row r="18144" customFormat="1"/>
    <row r="18145" customFormat="1"/>
    <row r="18146" customFormat="1"/>
    <row r="18147" customFormat="1"/>
    <row r="18148" customFormat="1"/>
    <row r="18149" customFormat="1"/>
    <row r="18150" customFormat="1"/>
    <row r="18151" customFormat="1"/>
    <row r="18152" customFormat="1"/>
    <row r="18153" customFormat="1"/>
    <row r="18154" customFormat="1"/>
    <row r="18155" customFormat="1"/>
    <row r="18156" customFormat="1"/>
    <row r="18157" customFormat="1"/>
    <row r="18158" customFormat="1"/>
    <row r="18159" customFormat="1"/>
    <row r="18160" customFormat="1"/>
    <row r="18161" customFormat="1"/>
    <row r="18162" customFormat="1"/>
    <row r="18163" customFormat="1"/>
    <row r="18164" customFormat="1"/>
    <row r="18165" customFormat="1"/>
    <row r="18166" customFormat="1"/>
    <row r="18167" customFormat="1"/>
    <row r="18168" customFormat="1"/>
    <row r="18169" customFormat="1"/>
    <row r="18170" customFormat="1"/>
    <row r="18171" customFormat="1"/>
    <row r="18172" customFormat="1"/>
    <row r="18173" customFormat="1"/>
    <row r="18174" customFormat="1"/>
    <row r="18175" customFormat="1"/>
    <row r="18176" customFormat="1"/>
    <row r="18177" customFormat="1"/>
    <row r="18178" customFormat="1"/>
    <row r="18179" customFormat="1"/>
    <row r="18180" customFormat="1"/>
    <row r="18181" customFormat="1"/>
    <row r="18182" customFormat="1"/>
    <row r="18183" customFormat="1"/>
    <row r="18184" customFormat="1"/>
    <row r="18185" customFormat="1"/>
    <row r="18186" customFormat="1"/>
    <row r="18187" customFormat="1"/>
    <row r="18188" customFormat="1"/>
    <row r="18189" customFormat="1"/>
    <row r="18190" customFormat="1"/>
    <row r="18191" customFormat="1"/>
    <row r="18192" customFormat="1"/>
    <row r="18193" customFormat="1"/>
    <row r="18194" customFormat="1"/>
    <row r="18195" customFormat="1"/>
    <row r="18196" customFormat="1"/>
    <row r="18197" customFormat="1"/>
    <row r="18198" customFormat="1"/>
    <row r="18199" customFormat="1"/>
    <row r="18200" customFormat="1"/>
    <row r="18201" customFormat="1"/>
    <row r="18202" customFormat="1"/>
    <row r="18203" customFormat="1"/>
    <row r="18204" customFormat="1"/>
    <row r="18205" customFormat="1"/>
    <row r="18206" customFormat="1"/>
    <row r="18207" customFormat="1"/>
    <row r="18208" customFormat="1"/>
    <row r="18209" customFormat="1"/>
    <row r="18210" customFormat="1"/>
    <row r="18211" customFormat="1"/>
    <row r="18212" customFormat="1"/>
    <row r="18213" customFormat="1"/>
    <row r="18214" customFormat="1"/>
    <row r="18215" customFormat="1"/>
    <row r="18216" customFormat="1"/>
    <row r="18217" customFormat="1"/>
    <row r="18218" customFormat="1"/>
    <row r="18219" customFormat="1"/>
    <row r="18220" customFormat="1"/>
    <row r="18221" customFormat="1"/>
    <row r="18222" customFormat="1"/>
    <row r="18223" customFormat="1"/>
    <row r="18224" customFormat="1"/>
    <row r="18225" customFormat="1"/>
    <row r="18226" customFormat="1"/>
    <row r="18227" customFormat="1"/>
    <row r="18228" customFormat="1"/>
    <row r="18229" customFormat="1"/>
    <row r="18230" customFormat="1"/>
    <row r="18231" customFormat="1"/>
    <row r="18232" customFormat="1"/>
    <row r="18233" customFormat="1"/>
    <row r="18234" customFormat="1"/>
    <row r="18235" customFormat="1"/>
    <row r="18236" customFormat="1"/>
    <row r="18237" customFormat="1"/>
    <row r="18238" customFormat="1"/>
    <row r="18239" customFormat="1"/>
    <row r="18240" customFormat="1"/>
    <row r="18241" customFormat="1"/>
    <row r="18242" customFormat="1"/>
    <row r="18243" customFormat="1"/>
    <row r="18244" customFormat="1"/>
    <row r="18245" customFormat="1"/>
    <row r="18246" customFormat="1"/>
    <row r="18247" customFormat="1"/>
    <row r="18248" customFormat="1"/>
    <row r="18249" customFormat="1"/>
    <row r="18250" customFormat="1"/>
    <row r="18251" customFormat="1"/>
    <row r="18252" customFormat="1"/>
    <row r="18253" customFormat="1"/>
    <row r="18254" customFormat="1"/>
    <row r="18255" customFormat="1"/>
    <row r="18256" customFormat="1"/>
    <row r="18257" customFormat="1"/>
    <row r="18258" customFormat="1"/>
    <row r="18259" customFormat="1"/>
    <row r="18260" customFormat="1"/>
    <row r="18261" customFormat="1"/>
    <row r="18262" customFormat="1"/>
    <row r="18263" customFormat="1"/>
    <row r="18264" customFormat="1"/>
    <row r="18265" customFormat="1"/>
    <row r="18266" customFormat="1"/>
    <row r="18267" customFormat="1"/>
    <row r="18268" customFormat="1"/>
    <row r="18269" customFormat="1"/>
    <row r="18270" customFormat="1"/>
    <row r="18271" customFormat="1"/>
    <row r="18272" customFormat="1"/>
    <row r="18273" customFormat="1"/>
    <row r="18274" customFormat="1"/>
    <row r="18275" customFormat="1"/>
    <row r="18276" customFormat="1"/>
    <row r="18277" customFormat="1"/>
    <row r="18278" customFormat="1"/>
    <row r="18279" customFormat="1"/>
    <row r="18280" customFormat="1"/>
    <row r="18281" customFormat="1"/>
    <row r="18282" customFormat="1"/>
    <row r="18283" customFormat="1"/>
    <row r="18284" customFormat="1"/>
    <row r="18285" customFormat="1"/>
    <row r="18286" customFormat="1"/>
    <row r="18287" customFormat="1"/>
    <row r="18288" customFormat="1"/>
    <row r="18289" customFormat="1"/>
    <row r="18290" customFormat="1"/>
    <row r="18291" customFormat="1"/>
    <row r="18292" customFormat="1"/>
    <row r="18293" customFormat="1"/>
    <row r="18294" customFormat="1"/>
    <row r="18295" customFormat="1"/>
    <row r="18296" customFormat="1"/>
    <row r="18297" customFormat="1"/>
    <row r="18298" customFormat="1"/>
    <row r="18299" customFormat="1"/>
    <row r="18300" customFormat="1"/>
    <row r="18301" customFormat="1"/>
    <row r="18302" customFormat="1"/>
    <row r="18303" customFormat="1"/>
    <row r="18304" customFormat="1"/>
    <row r="18305" customFormat="1"/>
    <row r="18306" customFormat="1"/>
    <row r="18307" customFormat="1"/>
    <row r="18308" customFormat="1"/>
    <row r="18309" customFormat="1"/>
    <row r="18310" customFormat="1"/>
    <row r="18311" customFormat="1"/>
    <row r="18312" customFormat="1"/>
    <row r="18313" customFormat="1"/>
    <row r="18314" customFormat="1"/>
    <row r="18315" customFormat="1"/>
    <row r="18316" customFormat="1"/>
    <row r="18317" customFormat="1"/>
    <row r="18318" customFormat="1"/>
    <row r="18319" customFormat="1"/>
    <row r="18320" customFormat="1"/>
    <row r="18321" customFormat="1"/>
    <row r="18322" customFormat="1"/>
    <row r="18323" customFormat="1"/>
    <row r="18324" customFormat="1"/>
    <row r="18325" customFormat="1"/>
    <row r="18326" customFormat="1"/>
    <row r="18327" customFormat="1"/>
    <row r="18328" customFormat="1"/>
    <row r="18329" customFormat="1"/>
    <row r="18330" customFormat="1"/>
    <row r="18331" customFormat="1"/>
    <row r="18332" customFormat="1"/>
    <row r="18333" customFormat="1"/>
    <row r="18334" customFormat="1"/>
    <row r="18335" customFormat="1"/>
    <row r="18336" customFormat="1"/>
    <row r="18337" customFormat="1"/>
    <row r="18338" customFormat="1"/>
    <row r="18339" customFormat="1"/>
    <row r="18340" customFormat="1"/>
    <row r="18341" customFormat="1"/>
    <row r="18342" customFormat="1"/>
    <row r="18343" customFormat="1"/>
    <row r="18344" customFormat="1"/>
    <row r="18345" customFormat="1"/>
    <row r="18346" customFormat="1"/>
    <row r="18347" customFormat="1"/>
    <row r="18348" customFormat="1"/>
    <row r="18349" customFormat="1"/>
    <row r="18350" customFormat="1"/>
    <row r="18351" customFormat="1"/>
    <row r="18352" customFormat="1"/>
    <row r="18353" customFormat="1"/>
    <row r="18354" customFormat="1"/>
    <row r="18355" customFormat="1"/>
    <row r="18356" customFormat="1"/>
    <row r="18357" customFormat="1"/>
    <row r="18358" customFormat="1"/>
    <row r="18359" customFormat="1"/>
    <row r="18360" customFormat="1"/>
    <row r="18361" customFormat="1"/>
    <row r="18362" customFormat="1"/>
    <row r="18363" customFormat="1"/>
    <row r="18364" customFormat="1"/>
    <row r="18365" customFormat="1"/>
    <row r="18366" customFormat="1"/>
    <row r="18367" customFormat="1"/>
    <row r="18368" customFormat="1"/>
    <row r="18369" customFormat="1"/>
    <row r="18370" customFormat="1"/>
    <row r="18371" customFormat="1"/>
    <row r="18372" customFormat="1"/>
    <row r="18373" customFormat="1"/>
    <row r="18374" customFormat="1"/>
    <row r="18375" customFormat="1"/>
    <row r="18376" customFormat="1"/>
    <row r="18377" customFormat="1"/>
    <row r="18378" customFormat="1"/>
    <row r="18379" customFormat="1"/>
    <row r="18380" customFormat="1"/>
    <row r="18381" customFormat="1"/>
    <row r="18382" customFormat="1"/>
    <row r="18383" customFormat="1"/>
    <row r="18384" customFormat="1"/>
    <row r="18385" customFormat="1"/>
    <row r="18386" customFormat="1"/>
    <row r="18387" customFormat="1"/>
    <row r="18388" customFormat="1"/>
    <row r="18389" customFormat="1"/>
    <row r="18390" customFormat="1"/>
    <row r="18391" customFormat="1"/>
    <row r="18392" customFormat="1"/>
    <row r="18393" customFormat="1"/>
    <row r="18394" customFormat="1"/>
    <row r="18395" customFormat="1"/>
    <row r="18396" customFormat="1"/>
    <row r="18397" customFormat="1"/>
    <row r="18398" customFormat="1"/>
    <row r="18399" customFormat="1"/>
    <row r="18400" customFormat="1"/>
    <row r="18401" customFormat="1"/>
    <row r="18402" customFormat="1"/>
    <row r="18403" customFormat="1"/>
    <row r="18404" customFormat="1"/>
    <row r="18405" customFormat="1"/>
    <row r="18406" customFormat="1"/>
    <row r="18407" customFormat="1"/>
    <row r="18408" customFormat="1"/>
    <row r="18409" customFormat="1"/>
    <row r="18410" customFormat="1"/>
    <row r="18411" customFormat="1"/>
    <row r="18412" customFormat="1"/>
    <row r="18413" customFormat="1"/>
    <row r="18414" customFormat="1"/>
    <row r="18415" customFormat="1"/>
    <row r="18416" customFormat="1"/>
    <row r="18417" customFormat="1"/>
    <row r="18418" customFormat="1"/>
    <row r="18419" customFormat="1"/>
    <row r="18420" customFormat="1"/>
    <row r="18421" customFormat="1"/>
    <row r="18422" customFormat="1"/>
    <row r="18423" customFormat="1"/>
    <row r="18424" customFormat="1"/>
    <row r="18425" customFormat="1"/>
    <row r="18426" customFormat="1"/>
    <row r="18427" customFormat="1"/>
    <row r="18428" customFormat="1"/>
    <row r="18429" customFormat="1"/>
    <row r="18430" customFormat="1"/>
    <row r="18431" customFormat="1"/>
    <row r="18432" customFormat="1"/>
    <row r="18433" customFormat="1"/>
    <row r="18434" customFormat="1"/>
    <row r="18435" customFormat="1"/>
    <row r="18436" customFormat="1"/>
    <row r="18437" customFormat="1"/>
    <row r="18438" customFormat="1"/>
    <row r="18439" customFormat="1"/>
    <row r="18440" customFormat="1"/>
    <row r="18441" customFormat="1"/>
    <row r="18442" customFormat="1"/>
    <row r="18443" customFormat="1"/>
    <row r="18444" customFormat="1"/>
    <row r="18445" customFormat="1"/>
    <row r="18446" customFormat="1"/>
    <row r="18447" customFormat="1"/>
    <row r="18448" customFormat="1"/>
    <row r="18449" customFormat="1"/>
    <row r="18450" customFormat="1"/>
    <row r="18451" customFormat="1"/>
    <row r="18452" customFormat="1"/>
    <row r="18453" customFormat="1"/>
    <row r="18454" customFormat="1"/>
    <row r="18455" customFormat="1"/>
    <row r="18456" customFormat="1"/>
    <row r="18457" customFormat="1"/>
    <row r="18458" customFormat="1"/>
    <row r="18459" customFormat="1"/>
    <row r="18460" customFormat="1"/>
    <row r="18461" customFormat="1"/>
    <row r="18462" customFormat="1"/>
    <row r="18463" customFormat="1"/>
    <row r="18464" customFormat="1"/>
    <row r="18465" customFormat="1"/>
    <row r="18466" customFormat="1"/>
    <row r="18467" customFormat="1"/>
    <row r="18468" customFormat="1"/>
    <row r="18469" customFormat="1"/>
    <row r="18470" customFormat="1"/>
    <row r="18471" customFormat="1"/>
    <row r="18472" customFormat="1"/>
    <row r="18473" customFormat="1"/>
    <row r="18474" customFormat="1"/>
    <row r="18475" customFormat="1"/>
    <row r="18476" customFormat="1"/>
    <row r="18477" customFormat="1"/>
    <row r="18478" customFormat="1"/>
    <row r="18479" customFormat="1"/>
    <row r="18480" customFormat="1"/>
    <row r="18481" customFormat="1"/>
    <row r="18482" customFormat="1"/>
    <row r="18483" customFormat="1"/>
    <row r="18484" customFormat="1"/>
    <row r="18485" customFormat="1"/>
    <row r="18486" customFormat="1"/>
    <row r="18487" customFormat="1"/>
    <row r="18488" customFormat="1"/>
    <row r="18489" customFormat="1"/>
    <row r="18490" customFormat="1"/>
    <row r="18491" customFormat="1"/>
    <row r="18492" customFormat="1"/>
    <row r="18493" customFormat="1"/>
    <row r="18494" customFormat="1"/>
    <row r="18495" customFormat="1"/>
    <row r="18496" customFormat="1"/>
    <row r="18497" customFormat="1"/>
    <row r="18498" customFormat="1"/>
    <row r="18499" customFormat="1"/>
    <row r="18500" customFormat="1"/>
    <row r="18501" customFormat="1"/>
    <row r="18502" customFormat="1"/>
    <row r="18503" customFormat="1"/>
    <row r="18504" customFormat="1"/>
    <row r="18505" customFormat="1"/>
    <row r="18506" customFormat="1"/>
    <row r="18507" customFormat="1"/>
    <row r="18508" customFormat="1"/>
    <row r="18509" customFormat="1"/>
    <row r="18510" customFormat="1"/>
    <row r="18511" customFormat="1"/>
    <row r="18512" customFormat="1"/>
    <row r="18513" customFormat="1"/>
    <row r="18514" customFormat="1"/>
    <row r="18515" customFormat="1"/>
    <row r="18516" customFormat="1"/>
    <row r="18517" customFormat="1"/>
    <row r="18518" customFormat="1"/>
    <row r="18519" customFormat="1"/>
    <row r="18520" customFormat="1"/>
    <row r="18521" customFormat="1"/>
    <row r="18522" customFormat="1"/>
    <row r="18523" customFormat="1"/>
    <row r="18524" customFormat="1"/>
    <row r="18525" customFormat="1"/>
    <row r="18526" customFormat="1"/>
    <row r="18527" customFormat="1"/>
    <row r="18528" customFormat="1"/>
    <row r="18529" customFormat="1"/>
    <row r="18530" customFormat="1"/>
    <row r="18531" customFormat="1"/>
    <row r="18532" customFormat="1"/>
    <row r="18533" customFormat="1"/>
    <row r="18534" customFormat="1"/>
    <row r="18535" customFormat="1"/>
    <row r="18536" customFormat="1"/>
    <row r="18537" customFormat="1"/>
    <row r="18538" customFormat="1"/>
    <row r="18539" customFormat="1"/>
    <row r="18540" customFormat="1"/>
    <row r="18541" customFormat="1"/>
    <row r="18542" customFormat="1"/>
    <row r="18543" customFormat="1"/>
    <row r="18544" customFormat="1"/>
    <row r="18545" customFormat="1"/>
    <row r="18546" customFormat="1"/>
    <row r="18547" customFormat="1"/>
    <row r="18548" customFormat="1"/>
    <row r="18549" customFormat="1"/>
    <row r="18550" customFormat="1"/>
    <row r="18551" customFormat="1"/>
    <row r="18552" customFormat="1"/>
    <row r="18553" customFormat="1"/>
    <row r="18554" customFormat="1"/>
    <row r="18555" customFormat="1"/>
    <row r="18556" customFormat="1"/>
    <row r="18557" customFormat="1"/>
    <row r="18558" customFormat="1"/>
    <row r="18559" customFormat="1"/>
    <row r="18560" customFormat="1"/>
    <row r="18561" customFormat="1"/>
    <row r="18562" customFormat="1"/>
    <row r="18563" customFormat="1"/>
    <row r="18564" customFormat="1"/>
    <row r="18565" customFormat="1"/>
    <row r="18566" customFormat="1"/>
    <row r="18567" customFormat="1"/>
    <row r="18568" customFormat="1"/>
    <row r="18569" customFormat="1"/>
    <row r="18570" customFormat="1"/>
    <row r="18571" customFormat="1"/>
    <row r="18572" customFormat="1"/>
    <row r="18573" customFormat="1"/>
    <row r="18574" customFormat="1"/>
    <row r="18575" customFormat="1"/>
    <row r="18576" customFormat="1"/>
    <row r="18577" customFormat="1"/>
    <row r="18578" customFormat="1"/>
    <row r="18579" customFormat="1"/>
    <row r="18580" customFormat="1"/>
    <row r="18581" customFormat="1"/>
    <row r="18582" customFormat="1"/>
    <row r="18583" customFormat="1"/>
    <row r="18584" customFormat="1"/>
    <row r="18585" customFormat="1"/>
    <row r="18586" customFormat="1"/>
    <row r="18587" customFormat="1"/>
    <row r="18588" customFormat="1"/>
    <row r="18589" customFormat="1"/>
    <row r="18590" customFormat="1"/>
    <row r="18591" customFormat="1"/>
    <row r="18592" customFormat="1"/>
    <row r="18593" customFormat="1"/>
    <row r="18594" customFormat="1"/>
    <row r="18595" customFormat="1"/>
    <row r="18596" customFormat="1"/>
    <row r="18597" customFormat="1"/>
    <row r="18598" customFormat="1"/>
    <row r="18599" customFormat="1"/>
    <row r="18600" customFormat="1"/>
    <row r="18601" customFormat="1"/>
    <row r="18602" customFormat="1"/>
    <row r="18603" customFormat="1"/>
    <row r="18604" customFormat="1"/>
    <row r="18605" customFormat="1"/>
    <row r="18606" customFormat="1"/>
    <row r="18607" customFormat="1"/>
    <row r="18608" customFormat="1"/>
    <row r="18609" customFormat="1"/>
    <row r="18610" customFormat="1"/>
    <row r="18611" customFormat="1"/>
    <row r="18612" customFormat="1"/>
    <row r="18613" customFormat="1"/>
    <row r="18614" customFormat="1"/>
    <row r="18615" customFormat="1"/>
    <row r="18616" customFormat="1"/>
    <row r="18617" customFormat="1"/>
    <row r="18618" customFormat="1"/>
    <row r="18619" customFormat="1"/>
    <row r="18620" customFormat="1"/>
    <row r="18621" customFormat="1"/>
    <row r="18622" customFormat="1"/>
    <row r="18623" customFormat="1"/>
    <row r="18624" customFormat="1"/>
    <row r="18625" customFormat="1"/>
    <row r="18626" customFormat="1"/>
    <row r="18627" customFormat="1"/>
    <row r="18628" customFormat="1"/>
    <row r="18629" customFormat="1"/>
    <row r="18630" customFormat="1"/>
    <row r="18631" customFormat="1"/>
    <row r="18632" customFormat="1"/>
    <row r="18633" customFormat="1"/>
    <row r="18634" customFormat="1"/>
    <row r="18635" customFormat="1"/>
    <row r="18636" customFormat="1"/>
    <row r="18637" customFormat="1"/>
    <row r="18638" customFormat="1"/>
    <row r="18639" customFormat="1"/>
    <row r="18640" customFormat="1"/>
    <row r="18641" customFormat="1"/>
    <row r="18642" customFormat="1"/>
    <row r="18643" customFormat="1"/>
    <row r="18644" customFormat="1"/>
    <row r="18645" customFormat="1"/>
    <row r="18646" customFormat="1"/>
    <row r="18647" customFormat="1"/>
    <row r="18648" customFormat="1"/>
    <row r="18649" customFormat="1"/>
    <row r="18650" customFormat="1"/>
    <row r="18651" customFormat="1"/>
    <row r="18652" customFormat="1"/>
    <row r="18653" customFormat="1"/>
    <row r="18654" customFormat="1"/>
    <row r="18655" customFormat="1"/>
    <row r="18656" customFormat="1"/>
    <row r="18657" customFormat="1"/>
    <row r="18658" customFormat="1"/>
    <row r="18659" customFormat="1"/>
    <row r="18660" customFormat="1"/>
    <row r="18661" customFormat="1"/>
    <row r="18662" customFormat="1"/>
    <row r="18663" customFormat="1"/>
    <row r="18664" customFormat="1"/>
    <row r="18665" customFormat="1"/>
    <row r="18666" customFormat="1"/>
    <row r="18667" customFormat="1"/>
    <row r="18668" customFormat="1"/>
    <row r="18669" customFormat="1"/>
    <row r="18670" customFormat="1"/>
    <row r="18671" customFormat="1"/>
    <row r="18672" customFormat="1"/>
    <row r="18673" customFormat="1"/>
    <row r="18674" customFormat="1"/>
    <row r="18675" customFormat="1"/>
    <row r="18676" customFormat="1"/>
    <row r="18677" customFormat="1"/>
    <row r="18678" customFormat="1"/>
    <row r="18679" customFormat="1"/>
    <row r="18680" customFormat="1"/>
    <row r="18681" customFormat="1"/>
    <row r="18682" customFormat="1"/>
    <row r="18683" customFormat="1"/>
    <row r="18684" customFormat="1"/>
    <row r="18685" customFormat="1"/>
    <row r="18686" customFormat="1"/>
    <row r="18687" customFormat="1"/>
    <row r="18688" customFormat="1"/>
    <row r="18689" customFormat="1"/>
    <row r="18690" customFormat="1"/>
    <row r="18691" customFormat="1"/>
    <row r="18692" customFormat="1"/>
    <row r="18693" customFormat="1"/>
    <row r="18694" customFormat="1"/>
    <row r="18695" customFormat="1"/>
    <row r="18696" customFormat="1"/>
    <row r="18697" customFormat="1"/>
    <row r="18698" customFormat="1"/>
    <row r="18699" customFormat="1"/>
    <row r="18700" customFormat="1"/>
    <row r="18701" customFormat="1"/>
    <row r="18702" customFormat="1"/>
    <row r="18703" customFormat="1"/>
    <row r="18704" customFormat="1"/>
    <row r="18705" customFormat="1"/>
    <row r="18706" customFormat="1"/>
    <row r="18707" customFormat="1"/>
    <row r="18708" customFormat="1"/>
    <row r="18709" customFormat="1"/>
    <row r="18710" customFormat="1"/>
    <row r="18711" customFormat="1"/>
    <row r="18712" customFormat="1"/>
    <row r="18713" customFormat="1"/>
    <row r="18714" customFormat="1"/>
    <row r="18715" customFormat="1"/>
    <row r="18716" customFormat="1"/>
    <row r="18717" customFormat="1"/>
    <row r="18718" customFormat="1"/>
    <row r="18719" customFormat="1"/>
    <row r="18720" customFormat="1"/>
    <row r="18721" customFormat="1"/>
    <row r="18722" customFormat="1"/>
    <row r="18723" customFormat="1"/>
    <row r="18724" customFormat="1"/>
    <row r="18725" customFormat="1"/>
    <row r="18726" customFormat="1"/>
    <row r="18727" customFormat="1"/>
    <row r="18728" customFormat="1"/>
    <row r="18729" customFormat="1"/>
    <row r="18730" customFormat="1"/>
    <row r="18731" customFormat="1"/>
    <row r="18732" customFormat="1"/>
    <row r="18733" customFormat="1"/>
    <row r="18734" customFormat="1"/>
    <row r="18735" customFormat="1"/>
    <row r="18736" customFormat="1"/>
    <row r="18737" customFormat="1"/>
    <row r="18738" customFormat="1"/>
    <row r="18739" customFormat="1"/>
    <row r="18740" customFormat="1"/>
    <row r="18741" customFormat="1"/>
    <row r="18742" customFormat="1"/>
    <row r="18743" customFormat="1"/>
    <row r="18744" customFormat="1"/>
    <row r="18745" customFormat="1"/>
    <row r="18746" customFormat="1"/>
    <row r="18747" customFormat="1"/>
    <row r="18748" customFormat="1"/>
    <row r="18749" customFormat="1"/>
    <row r="18750" customFormat="1"/>
    <row r="18751" customFormat="1"/>
    <row r="18752" customFormat="1"/>
    <row r="18753" customFormat="1"/>
    <row r="18754" customFormat="1"/>
    <row r="18755" customFormat="1"/>
    <row r="18756" customFormat="1"/>
    <row r="18757" customFormat="1"/>
    <row r="18758" customFormat="1"/>
    <row r="18759" customFormat="1"/>
    <row r="18760" customFormat="1"/>
    <row r="18761" customFormat="1"/>
    <row r="18762" customFormat="1"/>
    <row r="18763" customFormat="1"/>
    <row r="18764" customFormat="1"/>
    <row r="18765" customFormat="1"/>
    <row r="18766" customFormat="1"/>
    <row r="18767" customFormat="1"/>
    <row r="18768" customFormat="1"/>
    <row r="18769" customFormat="1"/>
    <row r="18770" customFormat="1"/>
    <row r="18771" customFormat="1"/>
    <row r="18772" customFormat="1"/>
    <row r="18773" customFormat="1"/>
    <row r="18774" customFormat="1"/>
    <row r="18775" customFormat="1"/>
    <row r="18776" customFormat="1"/>
    <row r="18777" customFormat="1"/>
    <row r="18778" customFormat="1"/>
    <row r="18779" customFormat="1"/>
    <row r="18780" customFormat="1"/>
    <row r="18781" customFormat="1"/>
    <row r="18782" customFormat="1"/>
    <row r="18783" customFormat="1"/>
    <row r="18784" customFormat="1"/>
    <row r="18785" customFormat="1"/>
    <row r="18786" customFormat="1"/>
    <row r="18787" customFormat="1"/>
    <row r="18788" customFormat="1"/>
    <row r="18789" customFormat="1"/>
    <row r="18790" customFormat="1"/>
    <row r="18791" customFormat="1"/>
    <row r="18792" customFormat="1"/>
    <row r="18793" customFormat="1"/>
    <row r="18794" customFormat="1"/>
    <row r="18795" customFormat="1"/>
    <row r="18796" customFormat="1"/>
    <row r="18797" customFormat="1"/>
    <row r="18798" customFormat="1"/>
    <row r="18799" customFormat="1"/>
    <row r="18800" customFormat="1"/>
    <row r="18801" customFormat="1"/>
    <row r="18802" customFormat="1"/>
    <row r="18803" customFormat="1"/>
    <row r="18804" customFormat="1"/>
    <row r="18805" customFormat="1"/>
    <row r="18806" customFormat="1"/>
    <row r="18807" customFormat="1"/>
    <row r="18808" customFormat="1"/>
    <row r="18809" customFormat="1"/>
    <row r="18810" customFormat="1"/>
    <row r="18811" customFormat="1"/>
    <row r="18812" customFormat="1"/>
    <row r="18813" customFormat="1"/>
    <row r="18814" customFormat="1"/>
    <row r="18815" customFormat="1"/>
    <row r="18816" customFormat="1"/>
    <row r="18817" customFormat="1"/>
    <row r="18818" customFormat="1"/>
    <row r="18819" customFormat="1"/>
    <row r="18820" customFormat="1"/>
    <row r="18821" customFormat="1"/>
    <row r="18822" customFormat="1"/>
    <row r="18823" customFormat="1"/>
    <row r="18824" customFormat="1"/>
    <row r="18825" customFormat="1"/>
    <row r="18826" customFormat="1"/>
    <row r="18827" customFormat="1"/>
    <row r="18828" customFormat="1"/>
    <row r="18829" customFormat="1"/>
    <row r="18830" customFormat="1"/>
    <row r="18831" customFormat="1"/>
    <row r="18832" customFormat="1"/>
    <row r="18833" customFormat="1"/>
    <row r="18834" customFormat="1"/>
    <row r="18835" customFormat="1"/>
    <row r="18836" customFormat="1"/>
    <row r="18837" customFormat="1"/>
    <row r="18838" customFormat="1"/>
    <row r="18839" customFormat="1"/>
    <row r="18840" customFormat="1"/>
    <row r="18841" customFormat="1"/>
    <row r="18842" customFormat="1"/>
    <row r="18843" customFormat="1"/>
    <row r="18844" customFormat="1"/>
    <row r="18845" customFormat="1"/>
    <row r="18846" customFormat="1"/>
    <row r="18847" customFormat="1"/>
    <row r="18848" customFormat="1"/>
    <row r="18849" customFormat="1"/>
    <row r="18850" customFormat="1"/>
    <row r="18851" customFormat="1"/>
    <row r="18852" customFormat="1"/>
    <row r="18853" customFormat="1"/>
    <row r="18854" customFormat="1"/>
    <row r="18855" customFormat="1"/>
    <row r="18856" customFormat="1"/>
    <row r="18857" customFormat="1"/>
    <row r="18858" customFormat="1"/>
    <row r="18859" customFormat="1"/>
    <row r="18860" customFormat="1"/>
    <row r="18861" customFormat="1"/>
    <row r="18862" customFormat="1"/>
    <row r="18863" customFormat="1"/>
    <row r="18864" customFormat="1"/>
    <row r="18865" customFormat="1"/>
    <row r="18866" customFormat="1"/>
    <row r="18867" customFormat="1"/>
    <row r="18868" customFormat="1"/>
    <row r="18869" customFormat="1"/>
    <row r="18870" customFormat="1"/>
    <row r="18871" customFormat="1"/>
    <row r="18872" customFormat="1"/>
    <row r="18873" customFormat="1"/>
    <row r="18874" customFormat="1"/>
    <row r="18875" customFormat="1"/>
    <row r="18876" customFormat="1"/>
    <row r="18877" customFormat="1"/>
    <row r="18878" customFormat="1"/>
    <row r="18879" customFormat="1"/>
    <row r="18880" customFormat="1"/>
    <row r="18881" customFormat="1"/>
    <row r="18882" customFormat="1"/>
    <row r="18883" customFormat="1"/>
    <row r="18884" customFormat="1"/>
    <row r="18885" customFormat="1"/>
    <row r="18886" customFormat="1"/>
    <row r="18887" customFormat="1"/>
    <row r="18888" customFormat="1"/>
    <row r="18889" customFormat="1"/>
    <row r="18890" customFormat="1"/>
    <row r="18891" customFormat="1"/>
    <row r="18892" customFormat="1"/>
    <row r="18893" customFormat="1"/>
    <row r="18894" customFormat="1"/>
    <row r="18895" customFormat="1"/>
    <row r="18896" customFormat="1"/>
    <row r="18897" customFormat="1"/>
    <row r="18898" customFormat="1"/>
    <row r="18899" customFormat="1"/>
    <row r="18900" customFormat="1"/>
    <row r="18901" customFormat="1"/>
    <row r="18902" customFormat="1"/>
    <row r="18903" customFormat="1"/>
    <row r="18904" customFormat="1"/>
    <row r="18905" customFormat="1"/>
    <row r="18906" customFormat="1"/>
    <row r="18907" customFormat="1"/>
    <row r="18908" customFormat="1"/>
    <row r="18909" customFormat="1"/>
    <row r="18910" customFormat="1"/>
    <row r="18911" customFormat="1"/>
    <row r="18912" customFormat="1"/>
    <row r="18913" customFormat="1"/>
    <row r="18914" customFormat="1"/>
    <row r="18915" customFormat="1"/>
    <row r="18916" customFormat="1"/>
    <row r="18917" customFormat="1"/>
    <row r="18918" customFormat="1"/>
    <row r="18919" customFormat="1"/>
    <row r="18920" customFormat="1"/>
    <row r="18921" customFormat="1"/>
    <row r="18922" customFormat="1"/>
    <row r="18923" customFormat="1"/>
    <row r="18924" customFormat="1"/>
    <row r="18925" customFormat="1"/>
    <row r="18926" customFormat="1"/>
    <row r="18927" customFormat="1"/>
    <row r="18928" customFormat="1"/>
    <row r="18929" customFormat="1"/>
    <row r="18930" customFormat="1"/>
    <row r="18931" customFormat="1"/>
    <row r="18932" customFormat="1"/>
    <row r="18933" customFormat="1"/>
    <row r="18934" customFormat="1"/>
    <row r="18935" customFormat="1"/>
    <row r="18936" customFormat="1"/>
    <row r="18937" customFormat="1"/>
    <row r="18938" customFormat="1"/>
    <row r="18939" customFormat="1"/>
    <row r="18940" customFormat="1"/>
    <row r="18941" customFormat="1"/>
    <row r="18942" customFormat="1"/>
    <row r="18943" customFormat="1"/>
    <row r="18944" customFormat="1"/>
    <row r="18945" customFormat="1"/>
    <row r="18946" customFormat="1"/>
    <row r="18947" customFormat="1"/>
    <row r="18948" customFormat="1"/>
    <row r="18949" customFormat="1"/>
    <row r="18950" customFormat="1"/>
    <row r="18951" customFormat="1"/>
    <row r="18952" customFormat="1"/>
    <row r="18953" customFormat="1"/>
    <row r="18954" customFormat="1"/>
    <row r="18955" customFormat="1"/>
    <row r="18956" customFormat="1"/>
    <row r="18957" customFormat="1"/>
    <row r="18958" customFormat="1"/>
    <row r="18959" customFormat="1"/>
    <row r="18960" customFormat="1"/>
    <row r="18961" customFormat="1"/>
    <row r="18962" customFormat="1"/>
    <row r="18963" customFormat="1"/>
    <row r="18964" customFormat="1"/>
    <row r="18965" customFormat="1"/>
    <row r="18966" customFormat="1"/>
    <row r="18967" customFormat="1"/>
    <row r="18968" customFormat="1"/>
    <row r="18969" customFormat="1"/>
    <row r="18970" customFormat="1"/>
    <row r="18971" customFormat="1"/>
    <row r="18972" customFormat="1"/>
    <row r="18973" customFormat="1"/>
    <row r="18974" customFormat="1"/>
    <row r="18975" customFormat="1"/>
    <row r="18976" customFormat="1"/>
    <row r="18977" customFormat="1"/>
    <row r="18978" customFormat="1"/>
    <row r="18979" customFormat="1"/>
    <row r="18980" customFormat="1"/>
    <row r="18981" customFormat="1"/>
    <row r="18982" customFormat="1"/>
    <row r="18983" customFormat="1"/>
    <row r="18984" customFormat="1"/>
    <row r="18985" customFormat="1"/>
    <row r="18986" customFormat="1"/>
    <row r="18987" customFormat="1"/>
    <row r="18988" customFormat="1"/>
    <row r="18989" customFormat="1"/>
    <row r="18990" customFormat="1"/>
    <row r="18991" customFormat="1"/>
    <row r="18992" customFormat="1"/>
    <row r="18993" customFormat="1"/>
    <row r="18994" customFormat="1"/>
    <row r="18995" customFormat="1"/>
    <row r="18996" customFormat="1"/>
    <row r="18997" customFormat="1"/>
    <row r="18998" customFormat="1"/>
    <row r="18999" customFormat="1"/>
    <row r="19000" customFormat="1"/>
    <row r="19001" customFormat="1"/>
    <row r="19002" customFormat="1"/>
    <row r="19003" customFormat="1"/>
    <row r="19004" customFormat="1"/>
    <row r="19005" customFormat="1"/>
    <row r="19006" customFormat="1"/>
    <row r="19007" customFormat="1"/>
    <row r="19008" customFormat="1"/>
    <row r="19009" customFormat="1"/>
    <row r="19010" customFormat="1"/>
    <row r="19011" customFormat="1"/>
    <row r="19012" customFormat="1"/>
    <row r="19013" customFormat="1"/>
    <row r="19014" customFormat="1"/>
    <row r="19015" customFormat="1"/>
    <row r="19016" customFormat="1"/>
    <row r="19017" customFormat="1"/>
    <row r="19018" customFormat="1"/>
    <row r="19019" customFormat="1"/>
    <row r="19020" customFormat="1"/>
    <row r="19021" customFormat="1"/>
    <row r="19022" customFormat="1"/>
    <row r="19023" customFormat="1"/>
    <row r="19024" customFormat="1"/>
    <row r="19025" customFormat="1"/>
    <row r="19026" customFormat="1"/>
    <row r="19027" customFormat="1"/>
    <row r="19028" customFormat="1"/>
    <row r="19029" customFormat="1"/>
    <row r="19030" customFormat="1"/>
    <row r="19031" customFormat="1"/>
    <row r="19032" customFormat="1"/>
    <row r="19033" customFormat="1"/>
    <row r="19034" customFormat="1"/>
    <row r="19035" customFormat="1"/>
    <row r="19036" customFormat="1"/>
    <row r="19037" customFormat="1"/>
    <row r="19038" customFormat="1"/>
    <row r="19039" customFormat="1"/>
    <row r="19040" customFormat="1"/>
    <row r="19041" customFormat="1"/>
    <row r="19042" customFormat="1"/>
    <row r="19043" customFormat="1"/>
    <row r="19044" customFormat="1"/>
    <row r="19045" customFormat="1"/>
    <row r="19046" customFormat="1"/>
    <row r="19047" customFormat="1"/>
    <row r="19048" customFormat="1"/>
    <row r="19049" customFormat="1"/>
    <row r="19050" customFormat="1"/>
    <row r="19051" customFormat="1"/>
    <row r="19052" customFormat="1"/>
    <row r="19053" customFormat="1"/>
    <row r="19054" customFormat="1"/>
    <row r="19055" customFormat="1"/>
    <row r="19056" customFormat="1"/>
    <row r="19057" customFormat="1"/>
    <row r="19058" customFormat="1"/>
    <row r="19059" customFormat="1"/>
    <row r="19060" customFormat="1"/>
    <row r="19061" customFormat="1"/>
    <row r="19062" customFormat="1"/>
    <row r="19063" customFormat="1"/>
    <row r="19064" customFormat="1"/>
    <row r="19065" customFormat="1"/>
    <row r="19066" customFormat="1"/>
    <row r="19067" customFormat="1"/>
    <row r="19068" customFormat="1"/>
    <row r="19069" customFormat="1"/>
    <row r="19070" customFormat="1"/>
    <row r="19071" customFormat="1"/>
    <row r="19072" customFormat="1"/>
    <row r="19073" customFormat="1"/>
    <row r="19074" customFormat="1"/>
    <row r="19075" customFormat="1"/>
    <row r="19076" customFormat="1"/>
    <row r="19077" customFormat="1"/>
    <row r="19078" customFormat="1"/>
    <row r="19079" customFormat="1"/>
    <row r="19080" customFormat="1"/>
    <row r="19081" customFormat="1"/>
    <row r="19082" customFormat="1"/>
    <row r="19083" customFormat="1"/>
    <row r="19084" customFormat="1"/>
    <row r="19085" customFormat="1"/>
    <row r="19086" customFormat="1"/>
    <row r="19087" customFormat="1"/>
    <row r="19088" customFormat="1"/>
    <row r="19089" customFormat="1"/>
    <row r="19090" customFormat="1"/>
    <row r="19091" customFormat="1"/>
    <row r="19092" customFormat="1"/>
    <row r="19093" customFormat="1"/>
    <row r="19094" customFormat="1"/>
    <row r="19095" customFormat="1"/>
    <row r="19096" customFormat="1"/>
    <row r="19097" customFormat="1"/>
    <row r="19098" customFormat="1"/>
    <row r="19099" customFormat="1"/>
    <row r="19100" customFormat="1"/>
    <row r="19101" customFormat="1"/>
    <row r="19102" customFormat="1"/>
    <row r="19103" customFormat="1"/>
    <row r="19104" customFormat="1"/>
    <row r="19105" customFormat="1"/>
    <row r="19106" customFormat="1"/>
    <row r="19107" customFormat="1"/>
    <row r="19108" customFormat="1"/>
    <row r="19109" customFormat="1"/>
    <row r="19110" customFormat="1"/>
    <row r="19111" customFormat="1"/>
    <row r="19112" customFormat="1"/>
    <row r="19113" customFormat="1"/>
    <row r="19114" customFormat="1"/>
    <row r="19115" customFormat="1"/>
    <row r="19116" customFormat="1"/>
    <row r="19117" customFormat="1"/>
    <row r="19118" customFormat="1"/>
    <row r="19119" customFormat="1"/>
    <row r="19120" customFormat="1"/>
    <row r="19121" customFormat="1"/>
    <row r="19122" customFormat="1"/>
    <row r="19123" customFormat="1"/>
    <row r="19124" customFormat="1"/>
    <row r="19125" customFormat="1"/>
    <row r="19126" customFormat="1"/>
    <row r="19127" customFormat="1"/>
    <row r="19128" customFormat="1"/>
    <row r="19129" customFormat="1"/>
    <row r="19130" customFormat="1"/>
    <row r="19131" customFormat="1"/>
    <row r="19132" customFormat="1"/>
    <row r="19133" customFormat="1"/>
    <row r="19134" customFormat="1"/>
    <row r="19135" customFormat="1"/>
    <row r="19136" customFormat="1"/>
    <row r="19137" customFormat="1"/>
    <row r="19138" customFormat="1"/>
    <row r="19139" customFormat="1"/>
    <row r="19140" customFormat="1"/>
    <row r="19141" customFormat="1"/>
    <row r="19142" customFormat="1"/>
    <row r="19143" customFormat="1"/>
    <row r="19144" customFormat="1"/>
    <row r="19145" customFormat="1"/>
    <row r="19146" customFormat="1"/>
    <row r="19147" customFormat="1"/>
    <row r="19148" customFormat="1"/>
    <row r="19149" customFormat="1"/>
    <row r="19150" customFormat="1"/>
    <row r="19151" customFormat="1"/>
    <row r="19152" customFormat="1"/>
    <row r="19153" customFormat="1"/>
    <row r="19154" customFormat="1"/>
    <row r="19155" customFormat="1"/>
    <row r="19156" customFormat="1"/>
    <row r="19157" customFormat="1"/>
    <row r="19158" customFormat="1"/>
    <row r="19159" customFormat="1"/>
    <row r="19160" customFormat="1"/>
    <row r="19161" customFormat="1"/>
    <row r="19162" customFormat="1"/>
    <row r="19163" customFormat="1"/>
    <row r="19164" customFormat="1"/>
    <row r="19165" customFormat="1"/>
    <row r="19166" customFormat="1"/>
    <row r="19167" customFormat="1"/>
    <row r="19168" customFormat="1"/>
    <row r="19169" customFormat="1"/>
    <row r="19170" customFormat="1"/>
    <row r="19171" customFormat="1"/>
    <row r="19172" customFormat="1"/>
    <row r="19173" customFormat="1"/>
    <row r="19174" customFormat="1"/>
    <row r="19175" customFormat="1"/>
    <row r="19176" customFormat="1"/>
    <row r="19177" customFormat="1"/>
    <row r="19178" customFormat="1"/>
    <row r="19179" customFormat="1"/>
    <row r="19180" customFormat="1"/>
    <row r="19181" customFormat="1"/>
    <row r="19182" customFormat="1"/>
    <row r="19183" customFormat="1"/>
    <row r="19184" customFormat="1"/>
    <row r="19185" customFormat="1"/>
    <row r="19186" customFormat="1"/>
    <row r="19187" customFormat="1"/>
    <row r="19188" customFormat="1"/>
    <row r="19189" customFormat="1"/>
    <row r="19190" customFormat="1"/>
    <row r="19191" customFormat="1"/>
    <row r="19192" customFormat="1"/>
    <row r="19193" customFormat="1"/>
    <row r="19194" customFormat="1"/>
    <row r="19195" customFormat="1"/>
    <row r="19196" customFormat="1"/>
    <row r="19197" customFormat="1"/>
    <row r="19198" customFormat="1"/>
    <row r="19199" customFormat="1"/>
    <row r="19200" customFormat="1"/>
    <row r="19201" customFormat="1"/>
    <row r="19202" customFormat="1"/>
    <row r="19203" customFormat="1"/>
    <row r="19204" customFormat="1"/>
    <row r="19205" customFormat="1"/>
    <row r="19206" customFormat="1"/>
    <row r="19207" customFormat="1"/>
    <row r="19208" customFormat="1"/>
    <row r="19209" customFormat="1"/>
    <row r="19210" customFormat="1"/>
    <row r="19211" customFormat="1"/>
    <row r="19212" customFormat="1"/>
    <row r="19213" customFormat="1"/>
    <row r="19214" customFormat="1"/>
    <row r="19215" customFormat="1"/>
    <row r="19216" customFormat="1"/>
    <row r="19217" customFormat="1"/>
    <row r="19218" customFormat="1"/>
    <row r="19219" customFormat="1"/>
    <row r="19220" customFormat="1"/>
    <row r="19221" customFormat="1"/>
    <row r="19222" customFormat="1"/>
    <row r="19223" customFormat="1"/>
    <row r="19224" customFormat="1"/>
    <row r="19225" customFormat="1"/>
    <row r="19226" customFormat="1"/>
    <row r="19227" customFormat="1"/>
    <row r="19228" customFormat="1"/>
    <row r="19229" customFormat="1"/>
    <row r="19230" customFormat="1"/>
    <row r="19231" customFormat="1"/>
    <row r="19232" customFormat="1"/>
    <row r="19233" customFormat="1"/>
    <row r="19234" customFormat="1"/>
    <row r="19235" customFormat="1"/>
    <row r="19236" customFormat="1"/>
    <row r="19237" customFormat="1"/>
    <row r="19238" customFormat="1"/>
    <row r="19239" customFormat="1"/>
    <row r="19240" customFormat="1"/>
    <row r="19241" customFormat="1"/>
    <row r="19242" customFormat="1"/>
    <row r="19243" customFormat="1"/>
    <row r="19244" customFormat="1"/>
    <row r="19245" customFormat="1"/>
    <row r="19246" customFormat="1"/>
    <row r="19247" customFormat="1"/>
    <row r="19248" customFormat="1"/>
    <row r="19249" customFormat="1"/>
    <row r="19250" customFormat="1"/>
    <row r="19251" customFormat="1"/>
    <row r="19252" customFormat="1"/>
    <row r="19253" customFormat="1"/>
    <row r="19254" customFormat="1"/>
    <row r="19255" customFormat="1"/>
    <row r="19256" customFormat="1"/>
    <row r="19257" customFormat="1"/>
    <row r="19258" customFormat="1"/>
    <row r="19259" customFormat="1"/>
    <row r="19260" customFormat="1"/>
    <row r="19261" customFormat="1"/>
    <row r="19262" customFormat="1"/>
    <row r="19263" customFormat="1"/>
    <row r="19264" customFormat="1"/>
    <row r="19265" customFormat="1"/>
    <row r="19266" customFormat="1"/>
    <row r="19267" customFormat="1"/>
    <row r="19268" customFormat="1"/>
    <row r="19269" customFormat="1"/>
    <row r="19270" customFormat="1"/>
    <row r="19271" customFormat="1"/>
    <row r="19272" customFormat="1"/>
    <row r="19273" customFormat="1"/>
    <row r="19274" customFormat="1"/>
    <row r="19275" customFormat="1"/>
    <row r="19276" customFormat="1"/>
    <row r="19277" customFormat="1"/>
    <row r="19278" customFormat="1"/>
    <row r="19279" customFormat="1"/>
    <row r="19280" customFormat="1"/>
    <row r="19281" customFormat="1"/>
    <row r="19282" customFormat="1"/>
    <row r="19283" customFormat="1"/>
    <row r="19284" customFormat="1"/>
    <row r="19285" customFormat="1"/>
    <row r="19286" customFormat="1"/>
    <row r="19287" customFormat="1"/>
    <row r="19288" customFormat="1"/>
    <row r="19289" customFormat="1"/>
    <row r="19290" customFormat="1"/>
    <row r="19291" customFormat="1"/>
    <row r="19292" customFormat="1"/>
    <row r="19293" customFormat="1"/>
    <row r="19294" customFormat="1"/>
    <row r="19295" customFormat="1"/>
    <row r="19296" customFormat="1"/>
    <row r="19297" customFormat="1"/>
    <row r="19298" customFormat="1"/>
    <row r="19299" customFormat="1"/>
    <row r="19300" customFormat="1"/>
    <row r="19301" customFormat="1"/>
    <row r="19302" customFormat="1"/>
    <row r="19303" customFormat="1"/>
    <row r="19304" customFormat="1"/>
    <row r="19305" customFormat="1"/>
    <row r="19306" customFormat="1"/>
    <row r="19307" customFormat="1"/>
    <row r="19308" customFormat="1"/>
    <row r="19309" customFormat="1"/>
    <row r="19310" customFormat="1"/>
    <row r="19311" customFormat="1"/>
    <row r="19312" customFormat="1"/>
    <row r="19313" customFormat="1"/>
    <row r="19314" customFormat="1"/>
    <row r="19315" customFormat="1"/>
    <row r="19316" customFormat="1"/>
    <row r="19317" customFormat="1"/>
    <row r="19318" customFormat="1"/>
    <row r="19319" customFormat="1"/>
    <row r="19320" customFormat="1"/>
    <row r="19321" customFormat="1"/>
    <row r="19322" customFormat="1"/>
    <row r="19323" customFormat="1"/>
    <row r="19324" customFormat="1"/>
    <row r="19325" customFormat="1"/>
    <row r="19326" customFormat="1"/>
    <row r="19327" customFormat="1"/>
    <row r="19328" customFormat="1"/>
    <row r="19329" customFormat="1"/>
    <row r="19330" customFormat="1"/>
    <row r="19331" customFormat="1"/>
    <row r="19332" customFormat="1"/>
    <row r="19333" customFormat="1"/>
    <row r="19334" customFormat="1"/>
    <row r="19335" customFormat="1"/>
    <row r="19336" customFormat="1"/>
    <row r="19337" customFormat="1"/>
    <row r="19338" customFormat="1"/>
    <row r="19339" customFormat="1"/>
    <row r="19340" customFormat="1"/>
    <row r="19341" customFormat="1"/>
    <row r="19342" customFormat="1"/>
    <row r="19343" customFormat="1"/>
    <row r="19344" customFormat="1"/>
    <row r="19345" customFormat="1"/>
    <row r="19346" customFormat="1"/>
    <row r="19347" customFormat="1"/>
    <row r="19348" customFormat="1"/>
    <row r="19349" customFormat="1"/>
    <row r="19350" customFormat="1"/>
    <row r="19351" customFormat="1"/>
    <row r="19352" customFormat="1"/>
    <row r="19353" customFormat="1"/>
    <row r="19354" customFormat="1"/>
    <row r="19355" customFormat="1"/>
    <row r="19356" customFormat="1"/>
    <row r="19357" customFormat="1"/>
    <row r="19358" customFormat="1"/>
    <row r="19359" customFormat="1"/>
    <row r="19360" customFormat="1"/>
    <row r="19361" customFormat="1"/>
    <row r="19362" customFormat="1"/>
    <row r="19363" customFormat="1"/>
    <row r="19364" customFormat="1"/>
    <row r="19365" customFormat="1"/>
    <row r="19366" customFormat="1"/>
    <row r="19367" customFormat="1"/>
    <row r="19368" customFormat="1"/>
    <row r="19369" customFormat="1"/>
    <row r="19370" customFormat="1"/>
    <row r="19371" customFormat="1"/>
    <row r="19372" customFormat="1"/>
    <row r="19373" customFormat="1"/>
    <row r="19374" customFormat="1"/>
    <row r="19375" customFormat="1"/>
    <row r="19376" customFormat="1"/>
    <row r="19377" customFormat="1"/>
    <row r="19378" customFormat="1"/>
    <row r="19379" customFormat="1"/>
    <row r="19380" customFormat="1"/>
    <row r="19381" customFormat="1"/>
    <row r="19382" customFormat="1"/>
    <row r="19383" customFormat="1"/>
    <row r="19384" customFormat="1"/>
    <row r="19385" customFormat="1"/>
    <row r="19386" customFormat="1"/>
    <row r="19387" customFormat="1"/>
    <row r="19388" customFormat="1"/>
    <row r="19389" customFormat="1"/>
    <row r="19390" customFormat="1"/>
    <row r="19391" customFormat="1"/>
    <row r="19392" customFormat="1"/>
    <row r="19393" customFormat="1"/>
    <row r="19394" customFormat="1"/>
    <row r="19395" customFormat="1"/>
    <row r="19396" customFormat="1"/>
    <row r="19397" customFormat="1"/>
    <row r="19398" customFormat="1"/>
    <row r="19399" customFormat="1"/>
    <row r="19400" customFormat="1"/>
    <row r="19401" customFormat="1"/>
    <row r="19402" customFormat="1"/>
    <row r="19403" customFormat="1"/>
    <row r="19404" customFormat="1"/>
    <row r="19405" customFormat="1"/>
    <row r="19406" customFormat="1"/>
    <row r="19407" customFormat="1"/>
    <row r="19408" customFormat="1"/>
    <row r="19409" customFormat="1"/>
    <row r="19410" customFormat="1"/>
    <row r="19411" customFormat="1"/>
    <row r="19412" customFormat="1"/>
    <row r="19413" customFormat="1"/>
    <row r="19414" customFormat="1"/>
    <row r="19415" customFormat="1"/>
    <row r="19416" customFormat="1"/>
    <row r="19417" customFormat="1"/>
    <row r="19418" customFormat="1"/>
    <row r="19419" customFormat="1"/>
    <row r="19420" customFormat="1"/>
    <row r="19421" customFormat="1"/>
    <row r="19422" customFormat="1"/>
    <row r="19423" customFormat="1"/>
    <row r="19424" customFormat="1"/>
    <row r="19425" customFormat="1"/>
    <row r="19426" customFormat="1"/>
    <row r="19427" customFormat="1"/>
    <row r="19428" customFormat="1"/>
    <row r="19429" customFormat="1"/>
    <row r="19430" customFormat="1"/>
    <row r="19431" customFormat="1"/>
    <row r="19432" customFormat="1"/>
    <row r="19433" customFormat="1"/>
    <row r="19434" customFormat="1"/>
    <row r="19435" customFormat="1"/>
    <row r="19436" customFormat="1"/>
    <row r="19437" customFormat="1"/>
    <row r="19438" customFormat="1"/>
    <row r="19439" customFormat="1"/>
    <row r="19440" customFormat="1"/>
    <row r="19441" customFormat="1"/>
    <row r="19442" customFormat="1"/>
    <row r="19443" customFormat="1"/>
    <row r="19444" customFormat="1"/>
    <row r="19445" customFormat="1"/>
    <row r="19446" customFormat="1"/>
    <row r="19447" customFormat="1"/>
    <row r="19448" customFormat="1"/>
    <row r="19449" customFormat="1"/>
    <row r="19450" customFormat="1"/>
    <row r="19451" customFormat="1"/>
    <row r="19452" customFormat="1"/>
    <row r="19453" customFormat="1"/>
    <row r="19454" customFormat="1"/>
    <row r="19455" customFormat="1"/>
    <row r="19456" customFormat="1"/>
    <row r="19457" customFormat="1"/>
    <row r="19458" customFormat="1"/>
    <row r="19459" customFormat="1"/>
    <row r="19460" customFormat="1"/>
    <row r="19461" customFormat="1"/>
    <row r="19462" customFormat="1"/>
    <row r="19463" customFormat="1"/>
    <row r="19464" customFormat="1"/>
    <row r="19465" customFormat="1"/>
    <row r="19466" customFormat="1"/>
    <row r="19467" customFormat="1"/>
    <row r="19468" customFormat="1"/>
    <row r="19469" customFormat="1"/>
    <row r="19470" customFormat="1"/>
    <row r="19471" customFormat="1"/>
    <row r="19472" customFormat="1"/>
    <row r="19473" customFormat="1"/>
    <row r="19474" customFormat="1"/>
    <row r="19475" customFormat="1"/>
    <row r="19476" customFormat="1"/>
    <row r="19477" customFormat="1"/>
    <row r="19478" customFormat="1"/>
    <row r="19479" customFormat="1"/>
    <row r="19480" customFormat="1"/>
    <row r="19481" customFormat="1"/>
    <row r="19482" customFormat="1"/>
    <row r="19483" customFormat="1"/>
    <row r="19484" customFormat="1"/>
    <row r="19485" customFormat="1"/>
    <row r="19486" customFormat="1"/>
    <row r="19487" customFormat="1"/>
    <row r="19488" customFormat="1"/>
    <row r="19489" customFormat="1"/>
    <row r="19490" customFormat="1"/>
    <row r="19491" customFormat="1"/>
    <row r="19492" customFormat="1"/>
    <row r="19493" customFormat="1"/>
    <row r="19494" customFormat="1"/>
    <row r="19495" customFormat="1"/>
    <row r="19496" customFormat="1"/>
    <row r="19497" customFormat="1"/>
    <row r="19498" customFormat="1"/>
    <row r="19499" customFormat="1"/>
    <row r="19500" customFormat="1"/>
    <row r="19501" customFormat="1"/>
    <row r="19502" customFormat="1"/>
    <row r="19503" customFormat="1"/>
    <row r="19504" customFormat="1"/>
    <row r="19505" customFormat="1"/>
    <row r="19506" customFormat="1"/>
    <row r="19507" customFormat="1"/>
    <row r="19508" customFormat="1"/>
    <row r="19509" customFormat="1"/>
    <row r="19510" customFormat="1"/>
    <row r="19511" customFormat="1"/>
    <row r="19512" customFormat="1"/>
    <row r="19513" customFormat="1"/>
    <row r="19514" customFormat="1"/>
    <row r="19515" customFormat="1"/>
    <row r="19516" customFormat="1"/>
    <row r="19517" customFormat="1"/>
    <row r="19518" customFormat="1"/>
    <row r="19519" customFormat="1"/>
    <row r="19520" customFormat="1"/>
    <row r="19521" customFormat="1"/>
    <row r="19522" customFormat="1"/>
    <row r="19523" customFormat="1"/>
    <row r="19524" customFormat="1"/>
    <row r="19525" customFormat="1"/>
    <row r="19526" customFormat="1"/>
    <row r="19527" customFormat="1"/>
    <row r="19528" customFormat="1"/>
    <row r="19529" customFormat="1"/>
    <row r="19530" customFormat="1"/>
    <row r="19531" customFormat="1"/>
    <row r="19532" customFormat="1"/>
    <row r="19533" customFormat="1"/>
    <row r="19534" customFormat="1"/>
    <row r="19535" customFormat="1"/>
    <row r="19536" customFormat="1"/>
    <row r="19537" customFormat="1"/>
    <row r="19538" customFormat="1"/>
    <row r="19539" customFormat="1"/>
    <row r="19540" customFormat="1"/>
    <row r="19541" customFormat="1"/>
    <row r="19542" customFormat="1"/>
    <row r="19543" customFormat="1"/>
    <row r="19544" customFormat="1"/>
    <row r="19545" customFormat="1"/>
    <row r="19546" customFormat="1"/>
    <row r="19547" customFormat="1"/>
    <row r="19548" customFormat="1"/>
    <row r="19549" customFormat="1"/>
    <row r="19550" customFormat="1"/>
    <row r="19551" customFormat="1"/>
    <row r="19552" customFormat="1"/>
    <row r="19553" customFormat="1"/>
    <row r="19554" customFormat="1"/>
    <row r="19555" customFormat="1"/>
    <row r="19556" customFormat="1"/>
    <row r="19557" customFormat="1"/>
    <row r="19558" customFormat="1"/>
    <row r="19559" customFormat="1"/>
    <row r="19560" customFormat="1"/>
    <row r="19561" customFormat="1"/>
    <row r="19562" customFormat="1"/>
    <row r="19563" customFormat="1"/>
    <row r="19564" customFormat="1"/>
    <row r="19565" customFormat="1"/>
    <row r="19566" customFormat="1"/>
    <row r="19567" customFormat="1"/>
    <row r="19568" customFormat="1"/>
    <row r="19569" customFormat="1"/>
    <row r="19570" customFormat="1"/>
    <row r="19571" customFormat="1"/>
    <row r="19572" customFormat="1"/>
    <row r="19573" customFormat="1"/>
    <row r="19574" customFormat="1"/>
    <row r="19575" customFormat="1"/>
    <row r="19576" customFormat="1"/>
    <row r="19577" customFormat="1"/>
    <row r="19578" customFormat="1"/>
    <row r="19579" customFormat="1"/>
    <row r="19580" customFormat="1"/>
    <row r="19581" customFormat="1"/>
    <row r="19582" customFormat="1"/>
    <row r="19583" customFormat="1"/>
    <row r="19584" customFormat="1"/>
    <row r="19585" customFormat="1"/>
    <row r="19586" customFormat="1"/>
    <row r="19587" customFormat="1"/>
    <row r="19588" customFormat="1"/>
    <row r="19589" customFormat="1"/>
    <row r="19590" customFormat="1"/>
    <row r="19591" customFormat="1"/>
    <row r="19592" customFormat="1"/>
    <row r="19593" customFormat="1"/>
    <row r="19594" customFormat="1"/>
    <row r="19595" customFormat="1"/>
    <row r="19596" customFormat="1"/>
    <row r="19597" customFormat="1"/>
    <row r="19598" customFormat="1"/>
    <row r="19599" customFormat="1"/>
    <row r="19600" customFormat="1"/>
    <row r="19601" customFormat="1"/>
    <row r="19602" customFormat="1"/>
    <row r="19603" customFormat="1"/>
    <row r="19604" customFormat="1"/>
    <row r="19605" customFormat="1"/>
    <row r="19606" customFormat="1"/>
    <row r="19607" customFormat="1"/>
    <row r="19608" customFormat="1"/>
    <row r="19609" customFormat="1"/>
    <row r="19610" customFormat="1"/>
    <row r="19611" customFormat="1"/>
    <row r="19612" customFormat="1"/>
    <row r="19613" customFormat="1"/>
    <row r="19614" customFormat="1"/>
    <row r="19615" customFormat="1"/>
    <row r="19616" customFormat="1"/>
    <row r="19617" customFormat="1"/>
    <row r="19618" customFormat="1"/>
    <row r="19619" customFormat="1"/>
    <row r="19620" customFormat="1"/>
    <row r="19621" customFormat="1"/>
    <row r="19622" customFormat="1"/>
    <row r="19623" customFormat="1"/>
    <row r="19624" customFormat="1"/>
    <row r="19625" customFormat="1"/>
    <row r="19626" customFormat="1"/>
    <row r="19627" customFormat="1"/>
    <row r="19628" customFormat="1"/>
    <row r="19629" customFormat="1"/>
    <row r="19630" customFormat="1"/>
    <row r="19631" customFormat="1"/>
    <row r="19632" customFormat="1"/>
    <row r="19633" customFormat="1"/>
    <row r="19634" customFormat="1"/>
    <row r="19635" customFormat="1"/>
    <row r="19636" customFormat="1"/>
    <row r="19637" customFormat="1"/>
    <row r="19638" customFormat="1"/>
    <row r="19639" customFormat="1"/>
    <row r="19640" customFormat="1"/>
    <row r="19641" customFormat="1"/>
    <row r="19642" customFormat="1"/>
    <row r="19643" customFormat="1"/>
    <row r="19644" customFormat="1"/>
    <row r="19645" customFormat="1"/>
    <row r="19646" customFormat="1"/>
    <row r="19647" customFormat="1"/>
    <row r="19648" customFormat="1"/>
    <row r="19649" customFormat="1"/>
    <row r="19650" customFormat="1"/>
    <row r="19651" customFormat="1"/>
    <row r="19652" customFormat="1"/>
    <row r="19653" customFormat="1"/>
    <row r="19654" customFormat="1"/>
    <row r="19655" customFormat="1"/>
    <row r="19656" customFormat="1"/>
    <row r="19657" customFormat="1"/>
    <row r="19658" customFormat="1"/>
    <row r="19659" customFormat="1"/>
    <row r="19660" customFormat="1"/>
    <row r="19661" customFormat="1"/>
    <row r="19662" customFormat="1"/>
    <row r="19663" customFormat="1"/>
    <row r="19664" customFormat="1"/>
    <row r="19665" customFormat="1"/>
    <row r="19666" customFormat="1"/>
    <row r="19667" customFormat="1"/>
    <row r="19668" customFormat="1"/>
    <row r="19669" customFormat="1"/>
    <row r="19670" customFormat="1"/>
    <row r="19671" customFormat="1"/>
    <row r="19672" customFormat="1"/>
    <row r="19673" customFormat="1"/>
    <row r="19674" customFormat="1"/>
    <row r="19675" customFormat="1"/>
    <row r="19676" customFormat="1"/>
    <row r="19677" customFormat="1"/>
    <row r="19678" customFormat="1"/>
    <row r="19679" customFormat="1"/>
    <row r="19680" customFormat="1"/>
    <row r="19681" customFormat="1"/>
    <row r="19682" customFormat="1"/>
    <row r="19683" customFormat="1"/>
    <row r="19684" customFormat="1"/>
    <row r="19685" customFormat="1"/>
    <row r="19686" customFormat="1"/>
    <row r="19687" customFormat="1"/>
    <row r="19688" customFormat="1"/>
    <row r="19689" customFormat="1"/>
    <row r="19690" customFormat="1"/>
    <row r="19691" customFormat="1"/>
    <row r="19692" customFormat="1"/>
    <row r="19693" customFormat="1"/>
    <row r="19694" customFormat="1"/>
    <row r="19695" customFormat="1"/>
    <row r="19696" customFormat="1"/>
    <row r="19697" customFormat="1"/>
    <row r="19698" customFormat="1"/>
    <row r="19699" customFormat="1"/>
    <row r="19700" customFormat="1"/>
    <row r="19701" customFormat="1"/>
    <row r="19702" customFormat="1"/>
    <row r="19703" customFormat="1"/>
    <row r="19704" customFormat="1"/>
    <row r="19705" customFormat="1"/>
    <row r="19706" customFormat="1"/>
    <row r="19707" customFormat="1"/>
    <row r="19708" customFormat="1"/>
    <row r="19709" customFormat="1"/>
    <row r="19710" customFormat="1"/>
    <row r="19711" customFormat="1"/>
    <row r="19712" customFormat="1"/>
    <row r="19713" customFormat="1"/>
    <row r="19714" customFormat="1"/>
    <row r="19715" customFormat="1"/>
    <row r="19716" customFormat="1"/>
    <row r="19717" customFormat="1"/>
    <row r="19718" customFormat="1"/>
    <row r="19719" customFormat="1"/>
    <row r="19720" customFormat="1"/>
    <row r="19721" customFormat="1"/>
    <row r="19722" customFormat="1"/>
    <row r="19723" customFormat="1"/>
    <row r="19724" customFormat="1"/>
    <row r="19725" customFormat="1"/>
    <row r="19726" customFormat="1"/>
    <row r="19727" customFormat="1"/>
    <row r="19728" customFormat="1"/>
    <row r="19729" customFormat="1"/>
    <row r="19730" customFormat="1"/>
    <row r="19731" customFormat="1"/>
    <row r="19732" customFormat="1"/>
    <row r="19733" customFormat="1"/>
    <row r="19734" customFormat="1"/>
    <row r="19735" customFormat="1"/>
    <row r="19736" customFormat="1"/>
    <row r="19737" customFormat="1"/>
    <row r="19738" customFormat="1"/>
    <row r="19739" customFormat="1"/>
    <row r="19740" customFormat="1"/>
    <row r="19741" customFormat="1"/>
    <row r="19742" customFormat="1"/>
    <row r="19743" customFormat="1"/>
    <row r="19744" customFormat="1"/>
    <row r="19745" customFormat="1"/>
    <row r="19746" customFormat="1"/>
    <row r="19747" customFormat="1"/>
    <row r="19748" customFormat="1"/>
    <row r="19749" customFormat="1"/>
    <row r="19750" customFormat="1"/>
    <row r="19751" customFormat="1"/>
    <row r="19752" customFormat="1"/>
    <row r="19753" customFormat="1"/>
    <row r="19754" customFormat="1"/>
    <row r="19755" customFormat="1"/>
    <row r="19756" customFormat="1"/>
    <row r="19757" customFormat="1"/>
    <row r="19758" customFormat="1"/>
    <row r="19759" customFormat="1"/>
    <row r="19760" customFormat="1"/>
    <row r="19761" customFormat="1"/>
    <row r="19762" customFormat="1"/>
    <row r="19763" customFormat="1"/>
    <row r="19764" customFormat="1"/>
    <row r="19765" customFormat="1"/>
    <row r="19766" customFormat="1"/>
    <row r="19767" customFormat="1"/>
    <row r="19768" customFormat="1"/>
    <row r="19769" customFormat="1"/>
    <row r="19770" customFormat="1"/>
    <row r="19771" customFormat="1"/>
    <row r="19772" customFormat="1"/>
    <row r="19773" customFormat="1"/>
    <row r="19774" customFormat="1"/>
    <row r="19775" customFormat="1"/>
    <row r="19776" customFormat="1"/>
    <row r="19777" customFormat="1"/>
    <row r="19778" customFormat="1"/>
    <row r="19779" customFormat="1"/>
    <row r="19780" customFormat="1"/>
    <row r="19781" customFormat="1"/>
    <row r="19782" customFormat="1"/>
    <row r="19783" customFormat="1"/>
    <row r="19784" customFormat="1"/>
    <row r="19785" customFormat="1"/>
    <row r="19786" customFormat="1"/>
    <row r="19787" customFormat="1"/>
    <row r="19788" customFormat="1"/>
    <row r="19789" customFormat="1"/>
    <row r="19790" customFormat="1"/>
    <row r="19791" customFormat="1"/>
    <row r="19792" customFormat="1"/>
    <row r="19793" customFormat="1"/>
    <row r="19794" customFormat="1"/>
    <row r="19795" customFormat="1"/>
    <row r="19796" customFormat="1"/>
    <row r="19797" customFormat="1"/>
    <row r="19798" customFormat="1"/>
    <row r="19799" customFormat="1"/>
    <row r="19800" customFormat="1"/>
    <row r="19801" customFormat="1"/>
    <row r="19802" customFormat="1"/>
    <row r="19803" customFormat="1"/>
    <row r="19804" customFormat="1"/>
    <row r="19805" customFormat="1"/>
    <row r="19806" customFormat="1"/>
    <row r="19807" customFormat="1"/>
    <row r="19808" customFormat="1"/>
    <row r="19809" customFormat="1"/>
    <row r="19810" customFormat="1"/>
    <row r="19811" customFormat="1"/>
    <row r="19812" customFormat="1"/>
    <row r="19813" customFormat="1"/>
    <row r="19814" customFormat="1"/>
    <row r="19815" customFormat="1"/>
    <row r="19816" customFormat="1"/>
    <row r="19817" customFormat="1"/>
    <row r="19818" customFormat="1"/>
    <row r="19819" customFormat="1"/>
    <row r="19820" customFormat="1"/>
    <row r="19821" customFormat="1"/>
    <row r="19822" customFormat="1"/>
    <row r="19823" customFormat="1"/>
    <row r="19824" customFormat="1"/>
    <row r="19825" customFormat="1"/>
    <row r="19826" customFormat="1"/>
    <row r="19827" customFormat="1"/>
    <row r="19828" customFormat="1"/>
    <row r="19829" customFormat="1"/>
    <row r="19830" customFormat="1"/>
    <row r="19831" customFormat="1"/>
    <row r="19832" customFormat="1"/>
    <row r="19833" customFormat="1"/>
    <row r="19834" customFormat="1"/>
    <row r="19835" customFormat="1"/>
    <row r="19836" customFormat="1"/>
    <row r="19837" customFormat="1"/>
    <row r="19838" customFormat="1"/>
    <row r="19839" customFormat="1"/>
    <row r="19840" customFormat="1"/>
    <row r="19841" customFormat="1"/>
    <row r="19842" customFormat="1"/>
    <row r="19843" customFormat="1"/>
    <row r="19844" customFormat="1"/>
    <row r="19845" customFormat="1"/>
    <row r="19846" customFormat="1"/>
    <row r="19847" customFormat="1"/>
    <row r="19848" customFormat="1"/>
    <row r="19849" customFormat="1"/>
    <row r="19850" customFormat="1"/>
    <row r="19851" customFormat="1"/>
    <row r="19852" customFormat="1"/>
    <row r="19853" customFormat="1"/>
    <row r="19854" customFormat="1"/>
    <row r="19855" customFormat="1"/>
    <row r="19856" customFormat="1"/>
    <row r="19857" customFormat="1"/>
    <row r="19858" customFormat="1"/>
    <row r="19859" customFormat="1"/>
    <row r="19860" customFormat="1"/>
    <row r="19861" customFormat="1"/>
    <row r="19862" customFormat="1"/>
    <row r="19863" customFormat="1"/>
    <row r="19864" customFormat="1"/>
    <row r="19865" customFormat="1"/>
    <row r="19866" customFormat="1"/>
    <row r="19867" customFormat="1"/>
    <row r="19868" customFormat="1"/>
    <row r="19869" customFormat="1"/>
    <row r="19870" customFormat="1"/>
    <row r="19871" customFormat="1"/>
    <row r="19872" customFormat="1"/>
    <row r="19873" customFormat="1"/>
    <row r="19874" customFormat="1"/>
    <row r="19875" customFormat="1"/>
    <row r="19876" customFormat="1"/>
    <row r="19877" customFormat="1"/>
    <row r="19878" customFormat="1"/>
    <row r="19879" customFormat="1"/>
    <row r="19880" customFormat="1"/>
    <row r="19881" customFormat="1"/>
    <row r="19882" customFormat="1"/>
    <row r="19883" customFormat="1"/>
    <row r="19884" customFormat="1"/>
    <row r="19885" customFormat="1"/>
    <row r="19886" customFormat="1"/>
    <row r="19887" customFormat="1"/>
    <row r="19888" customFormat="1"/>
    <row r="19889" customFormat="1"/>
    <row r="19890" customFormat="1"/>
    <row r="19891" customFormat="1"/>
    <row r="19892" customFormat="1"/>
    <row r="19893" customFormat="1"/>
    <row r="19894" customFormat="1"/>
    <row r="19895" customFormat="1"/>
    <row r="19896" customFormat="1"/>
    <row r="19897" customFormat="1"/>
    <row r="19898" customFormat="1"/>
    <row r="19899" customFormat="1"/>
    <row r="19900" customFormat="1"/>
    <row r="19901" customFormat="1"/>
    <row r="19902" customFormat="1"/>
    <row r="19903" customFormat="1"/>
    <row r="19904" customFormat="1"/>
    <row r="19905" customFormat="1"/>
    <row r="19906" customFormat="1"/>
    <row r="19907" customFormat="1"/>
    <row r="19908" customFormat="1"/>
    <row r="19909" customFormat="1"/>
    <row r="19910" customFormat="1"/>
    <row r="19911" customFormat="1"/>
    <row r="19912" customFormat="1"/>
    <row r="19913" customFormat="1"/>
    <row r="19914" customFormat="1"/>
    <row r="19915" customFormat="1"/>
    <row r="19916" customFormat="1"/>
    <row r="19917" customFormat="1"/>
    <row r="19918" customFormat="1"/>
    <row r="19919" customFormat="1"/>
    <row r="19920" customFormat="1"/>
    <row r="19921" customFormat="1"/>
    <row r="19922" customFormat="1"/>
    <row r="19923" customFormat="1"/>
    <row r="19924" customFormat="1"/>
    <row r="19925" customFormat="1"/>
    <row r="19926" customFormat="1"/>
    <row r="19927" customFormat="1"/>
    <row r="19928" customFormat="1"/>
    <row r="19929" customFormat="1"/>
    <row r="19930" customFormat="1"/>
    <row r="19931" customFormat="1"/>
    <row r="19932" customFormat="1"/>
    <row r="19933" customFormat="1"/>
    <row r="19934" customFormat="1"/>
    <row r="19935" customFormat="1"/>
    <row r="19936" customFormat="1"/>
    <row r="19937" customFormat="1"/>
    <row r="19938" customFormat="1"/>
    <row r="19939" customFormat="1"/>
    <row r="19940" customFormat="1"/>
    <row r="19941" customFormat="1"/>
    <row r="19942" customFormat="1"/>
    <row r="19943" customFormat="1"/>
    <row r="19944" customFormat="1"/>
    <row r="19945" customFormat="1"/>
    <row r="19946" customFormat="1"/>
    <row r="19947" customFormat="1"/>
    <row r="19948" customFormat="1"/>
    <row r="19949" customFormat="1"/>
    <row r="19950" customFormat="1"/>
    <row r="19951" customFormat="1"/>
    <row r="19952" customFormat="1"/>
    <row r="19953" customFormat="1"/>
    <row r="19954" customFormat="1"/>
    <row r="19955" customFormat="1"/>
    <row r="19956" customFormat="1"/>
    <row r="19957" customFormat="1"/>
    <row r="19958" customFormat="1"/>
    <row r="19959" customFormat="1"/>
    <row r="19960" customFormat="1"/>
    <row r="19961" customFormat="1"/>
    <row r="19962" customFormat="1"/>
    <row r="19963" customFormat="1"/>
    <row r="19964" customFormat="1"/>
    <row r="19965" customFormat="1"/>
    <row r="19966" customFormat="1"/>
    <row r="19967" customFormat="1"/>
    <row r="19968" customFormat="1"/>
    <row r="19969" customFormat="1"/>
    <row r="19970" customFormat="1"/>
    <row r="19971" customFormat="1"/>
    <row r="19972" customFormat="1"/>
    <row r="19973" customFormat="1"/>
    <row r="19974" customFormat="1"/>
    <row r="19975" customFormat="1"/>
    <row r="19976" customFormat="1"/>
    <row r="19977" customFormat="1"/>
    <row r="19978" customFormat="1"/>
    <row r="19979" customFormat="1"/>
    <row r="19980" customFormat="1"/>
    <row r="19981" customFormat="1"/>
    <row r="19982" customFormat="1"/>
    <row r="19983" customFormat="1"/>
    <row r="19984" customFormat="1"/>
    <row r="19985" customFormat="1"/>
    <row r="19986" customFormat="1"/>
    <row r="19987" customFormat="1"/>
    <row r="19988" customFormat="1"/>
    <row r="19989" customFormat="1"/>
    <row r="19990" customFormat="1"/>
    <row r="19991" customFormat="1"/>
    <row r="19992" customFormat="1"/>
    <row r="19993" customFormat="1"/>
    <row r="19994" customFormat="1"/>
    <row r="19995" customFormat="1"/>
    <row r="19996" customFormat="1"/>
    <row r="19997" customFormat="1"/>
    <row r="19998" customFormat="1"/>
    <row r="19999" customFormat="1"/>
    <row r="20000" customFormat="1"/>
    <row r="20001" customFormat="1"/>
    <row r="20002" customFormat="1"/>
    <row r="20003" customFormat="1"/>
    <row r="20004" customFormat="1"/>
    <row r="20005" customFormat="1"/>
    <row r="20006" customFormat="1"/>
    <row r="20007" customFormat="1"/>
    <row r="20008" customFormat="1"/>
    <row r="20009" customFormat="1"/>
    <row r="20010" customFormat="1"/>
    <row r="20011" customFormat="1"/>
    <row r="20012" customFormat="1"/>
    <row r="20013" customFormat="1"/>
    <row r="20014" customFormat="1"/>
    <row r="20015" customFormat="1"/>
    <row r="20016" customFormat="1"/>
    <row r="20017" customFormat="1"/>
    <row r="20018" customFormat="1"/>
    <row r="20019" customFormat="1"/>
    <row r="20020" customFormat="1"/>
    <row r="20021" customFormat="1"/>
    <row r="20022" customFormat="1"/>
    <row r="20023" customFormat="1"/>
    <row r="20024" customFormat="1"/>
    <row r="20025" customFormat="1"/>
    <row r="20026" customFormat="1"/>
    <row r="20027" customFormat="1"/>
    <row r="20028" customFormat="1"/>
    <row r="20029" customFormat="1"/>
    <row r="20030" customFormat="1"/>
    <row r="20031" customFormat="1"/>
    <row r="20032" customFormat="1"/>
    <row r="20033" customFormat="1"/>
    <row r="20034" customFormat="1"/>
    <row r="20035" customFormat="1"/>
    <row r="20036" customFormat="1"/>
    <row r="20037" customFormat="1"/>
    <row r="20038" customFormat="1"/>
    <row r="20039" customFormat="1"/>
    <row r="20040" customFormat="1"/>
    <row r="20041" customFormat="1"/>
    <row r="20042" customFormat="1"/>
    <row r="20043" customFormat="1"/>
    <row r="20044" customFormat="1"/>
    <row r="20045" customFormat="1"/>
    <row r="20046" customFormat="1"/>
    <row r="20047" customFormat="1"/>
    <row r="20048" customFormat="1"/>
    <row r="20049" customFormat="1"/>
    <row r="20050" customFormat="1"/>
    <row r="20051" customFormat="1"/>
    <row r="20052" customFormat="1"/>
    <row r="20053" customFormat="1"/>
    <row r="20054" customFormat="1"/>
    <row r="20055" customFormat="1"/>
    <row r="20056" customFormat="1"/>
    <row r="20057" customFormat="1"/>
    <row r="20058" customFormat="1"/>
    <row r="20059" customFormat="1"/>
    <row r="20060" customFormat="1"/>
    <row r="20061" customFormat="1"/>
    <row r="20062" customFormat="1"/>
    <row r="20063" customFormat="1"/>
    <row r="20064" customFormat="1"/>
    <row r="20065" customFormat="1"/>
    <row r="20066" customFormat="1"/>
    <row r="20067" customFormat="1"/>
    <row r="20068" customFormat="1"/>
    <row r="20069" customFormat="1"/>
    <row r="20070" customFormat="1"/>
    <row r="20071" customFormat="1"/>
    <row r="20072" customFormat="1"/>
    <row r="20073" customFormat="1"/>
    <row r="20074" customFormat="1"/>
    <row r="20075" customFormat="1"/>
    <row r="20076" customFormat="1"/>
    <row r="20077" customFormat="1"/>
    <row r="20078" customFormat="1"/>
    <row r="20079" customFormat="1"/>
    <row r="20080" customFormat="1"/>
    <row r="20081" customFormat="1"/>
    <row r="20082" customFormat="1"/>
    <row r="20083" customFormat="1"/>
    <row r="20084" customFormat="1"/>
    <row r="20085" customFormat="1"/>
    <row r="20086" customFormat="1"/>
    <row r="20087" customFormat="1"/>
    <row r="20088" customFormat="1"/>
    <row r="20089" customFormat="1"/>
    <row r="20090" customFormat="1"/>
    <row r="20091" customFormat="1"/>
    <row r="20092" customFormat="1"/>
    <row r="20093" customFormat="1"/>
    <row r="20094" customFormat="1"/>
    <row r="20095" customFormat="1"/>
    <row r="20096" customFormat="1"/>
    <row r="20097" customFormat="1"/>
    <row r="20098" customFormat="1"/>
    <row r="20099" customFormat="1"/>
    <row r="20100" customFormat="1"/>
    <row r="20101" customFormat="1"/>
    <row r="20102" customFormat="1"/>
    <row r="20103" customFormat="1"/>
    <row r="20104" customFormat="1"/>
    <row r="20105" customFormat="1"/>
    <row r="20106" customFormat="1"/>
    <row r="20107" customFormat="1"/>
    <row r="20108" customFormat="1"/>
    <row r="20109" customFormat="1"/>
    <row r="20110" customFormat="1"/>
    <row r="20111" customFormat="1"/>
    <row r="20112" customFormat="1"/>
    <row r="20113" customFormat="1"/>
    <row r="20114" customFormat="1"/>
    <row r="20115" customFormat="1"/>
    <row r="20116" customFormat="1"/>
    <row r="20117" customFormat="1"/>
    <row r="20118" customFormat="1"/>
    <row r="20119" customFormat="1"/>
    <row r="20120" customFormat="1"/>
    <row r="20121" customFormat="1"/>
    <row r="20122" customFormat="1"/>
    <row r="20123" customFormat="1"/>
    <row r="20124" customFormat="1"/>
    <row r="20125" customFormat="1"/>
    <row r="20126" customFormat="1"/>
    <row r="20127" customFormat="1"/>
    <row r="20128" customFormat="1"/>
    <row r="20129" customFormat="1"/>
    <row r="20130" customFormat="1"/>
    <row r="20131" customFormat="1"/>
    <row r="20132" customFormat="1"/>
    <row r="20133" customFormat="1"/>
    <row r="20134" customFormat="1"/>
    <row r="20135" customFormat="1"/>
    <row r="20136" customFormat="1"/>
    <row r="20137" customFormat="1"/>
    <row r="20138" customFormat="1"/>
    <row r="20139" customFormat="1"/>
    <row r="20140" customFormat="1"/>
    <row r="20141" customFormat="1"/>
    <row r="20142" customFormat="1"/>
    <row r="20143" customFormat="1"/>
    <row r="20144" customFormat="1"/>
    <row r="20145" customFormat="1"/>
    <row r="20146" customFormat="1"/>
    <row r="20147" customFormat="1"/>
    <row r="20148" customFormat="1"/>
    <row r="20149" customFormat="1"/>
    <row r="20150" customFormat="1"/>
    <row r="20151" customFormat="1"/>
    <row r="20152" customFormat="1"/>
    <row r="20153" customFormat="1"/>
    <row r="20154" customFormat="1"/>
    <row r="20155" customFormat="1"/>
    <row r="20156" customFormat="1"/>
    <row r="20157" customFormat="1"/>
    <row r="20158" customFormat="1"/>
    <row r="20159" customFormat="1"/>
    <row r="20160" customFormat="1"/>
    <row r="20161" customFormat="1"/>
    <row r="20162" customFormat="1"/>
    <row r="20163" customFormat="1"/>
    <row r="20164" customFormat="1"/>
    <row r="20165" customFormat="1"/>
    <row r="20166" customFormat="1"/>
    <row r="20167" customFormat="1"/>
    <row r="20168" customFormat="1"/>
    <row r="20169" customFormat="1"/>
    <row r="20170" customFormat="1"/>
    <row r="20171" customFormat="1"/>
    <row r="20172" customFormat="1"/>
    <row r="20173" customFormat="1"/>
    <row r="20174" customFormat="1"/>
    <row r="20175" customFormat="1"/>
    <row r="20176" customFormat="1"/>
    <row r="20177" customFormat="1"/>
    <row r="20178" customFormat="1"/>
    <row r="20179" customFormat="1"/>
    <row r="20180" customFormat="1"/>
    <row r="20181" customFormat="1"/>
    <row r="20182" customFormat="1"/>
    <row r="20183" customFormat="1"/>
    <row r="20184" customFormat="1"/>
    <row r="20185" customFormat="1"/>
    <row r="20186" customFormat="1"/>
    <row r="20187" customFormat="1"/>
    <row r="20188" customFormat="1"/>
    <row r="20189" customFormat="1"/>
    <row r="20190" customFormat="1"/>
    <row r="20191" customFormat="1"/>
    <row r="20192" customFormat="1"/>
    <row r="20193" customFormat="1"/>
    <row r="20194" customFormat="1"/>
    <row r="20195" customFormat="1"/>
    <row r="20196" customFormat="1"/>
    <row r="20197" customFormat="1"/>
    <row r="20198" customFormat="1"/>
    <row r="20199" customFormat="1"/>
    <row r="20200" customFormat="1"/>
    <row r="20201" customFormat="1"/>
    <row r="20202" customFormat="1"/>
    <row r="20203" customFormat="1"/>
    <row r="20204" customFormat="1"/>
    <row r="20205" customFormat="1"/>
    <row r="20206" customFormat="1"/>
    <row r="20207" customFormat="1"/>
    <row r="20208" customFormat="1"/>
    <row r="20209" customFormat="1"/>
    <row r="20210" customFormat="1"/>
    <row r="20211" customFormat="1"/>
    <row r="20212" customFormat="1"/>
    <row r="20213" customFormat="1"/>
    <row r="20214" customFormat="1"/>
    <row r="20215" customFormat="1"/>
    <row r="20216" customFormat="1"/>
    <row r="20217" customFormat="1"/>
    <row r="20218" customFormat="1"/>
    <row r="20219" customFormat="1"/>
    <row r="20220" customFormat="1"/>
    <row r="20221" customFormat="1"/>
    <row r="20222" customFormat="1"/>
    <row r="20223" customFormat="1"/>
    <row r="20224" customFormat="1"/>
    <row r="20225" customFormat="1"/>
    <row r="20226" customFormat="1"/>
    <row r="20227" customFormat="1"/>
    <row r="20228" customFormat="1"/>
    <row r="20229" customFormat="1"/>
    <row r="20230" customFormat="1"/>
    <row r="20231" customFormat="1"/>
    <row r="20232" customFormat="1"/>
    <row r="20233" customFormat="1"/>
    <row r="20234" customFormat="1"/>
    <row r="20235" customFormat="1"/>
    <row r="20236" customFormat="1"/>
    <row r="20237" customFormat="1"/>
    <row r="20238" customFormat="1"/>
    <row r="20239" customFormat="1"/>
    <row r="20240" customFormat="1"/>
    <row r="20241" customFormat="1"/>
    <row r="20242" customFormat="1"/>
    <row r="20243" customFormat="1"/>
    <row r="20244" customFormat="1"/>
    <row r="20245" customFormat="1"/>
    <row r="20246" customFormat="1"/>
    <row r="20247" customFormat="1"/>
    <row r="20248" customFormat="1"/>
    <row r="20249" customFormat="1"/>
    <row r="20250" customFormat="1"/>
    <row r="20251" customFormat="1"/>
    <row r="20252" customFormat="1"/>
    <row r="20253" customFormat="1"/>
    <row r="20254" customFormat="1"/>
    <row r="20255" customFormat="1"/>
    <row r="20256" customFormat="1"/>
    <row r="20257" customFormat="1"/>
    <row r="20258" customFormat="1"/>
    <row r="20259" customFormat="1"/>
    <row r="20260" customFormat="1"/>
    <row r="20261" customFormat="1"/>
    <row r="20262" customFormat="1"/>
    <row r="20263" customFormat="1"/>
    <row r="20264" customFormat="1"/>
    <row r="20265" customFormat="1"/>
    <row r="20266" customFormat="1"/>
    <row r="20267" customFormat="1"/>
    <row r="20268" customFormat="1"/>
    <row r="20269" customFormat="1"/>
    <row r="20270" customFormat="1"/>
    <row r="20271" customFormat="1"/>
    <row r="20272" customFormat="1"/>
    <row r="20273" customFormat="1"/>
    <row r="20274" customFormat="1"/>
    <row r="20275" customFormat="1"/>
    <row r="20276" customFormat="1"/>
    <row r="20277" customFormat="1"/>
    <row r="20278" customFormat="1"/>
    <row r="20279" customFormat="1"/>
    <row r="20280" customFormat="1"/>
    <row r="20281" customFormat="1"/>
    <row r="20282" customFormat="1"/>
    <row r="20283" customFormat="1"/>
    <row r="20284" customFormat="1"/>
    <row r="20285" customFormat="1"/>
    <row r="20286" customFormat="1"/>
    <row r="20287" customFormat="1"/>
    <row r="20288" customFormat="1"/>
    <row r="20289" customFormat="1"/>
    <row r="20290" customFormat="1"/>
    <row r="20291" customFormat="1"/>
    <row r="20292" customFormat="1"/>
    <row r="20293" customFormat="1"/>
    <row r="20294" customFormat="1"/>
    <row r="20295" customFormat="1"/>
    <row r="20296" customFormat="1"/>
    <row r="20297" customFormat="1"/>
    <row r="20298" customFormat="1"/>
    <row r="20299" customFormat="1"/>
    <row r="20300" customFormat="1"/>
    <row r="20301" customFormat="1"/>
    <row r="20302" customFormat="1"/>
    <row r="20303" customFormat="1"/>
    <row r="20304" customFormat="1"/>
    <row r="20305" customFormat="1"/>
    <row r="20306" customFormat="1"/>
    <row r="20307" customFormat="1"/>
    <row r="20308" customFormat="1"/>
    <row r="20309" customFormat="1"/>
    <row r="20310" customFormat="1"/>
    <row r="20311" customFormat="1"/>
    <row r="20312" customFormat="1"/>
    <row r="20313" customFormat="1"/>
    <row r="20314" customFormat="1"/>
    <row r="20315" customFormat="1"/>
    <row r="20316" customFormat="1"/>
    <row r="20317" customFormat="1"/>
    <row r="20318" customFormat="1"/>
    <row r="20319" customFormat="1"/>
    <row r="20320" customFormat="1"/>
    <row r="20321" customFormat="1"/>
    <row r="20322" customFormat="1"/>
    <row r="20323" customFormat="1"/>
    <row r="20324" customFormat="1"/>
    <row r="20325" customFormat="1"/>
    <row r="20326" customFormat="1"/>
    <row r="20327" customFormat="1"/>
    <row r="20328" customFormat="1"/>
    <row r="20329" customFormat="1"/>
    <row r="20330" customFormat="1"/>
    <row r="20331" customFormat="1"/>
    <row r="20332" customFormat="1"/>
    <row r="20333" customFormat="1"/>
    <row r="20334" customFormat="1"/>
    <row r="20335" customFormat="1"/>
    <row r="20336" customFormat="1"/>
    <row r="20337" customFormat="1"/>
    <row r="20338" customFormat="1"/>
    <row r="20339" customFormat="1"/>
    <row r="20340" customFormat="1"/>
    <row r="20341" customFormat="1"/>
    <row r="20342" customFormat="1"/>
    <row r="20343" customFormat="1"/>
    <row r="20344" customFormat="1"/>
    <row r="20345" customFormat="1"/>
    <row r="20346" customFormat="1"/>
    <row r="20347" customFormat="1"/>
    <row r="20348" customFormat="1"/>
    <row r="20349" customFormat="1"/>
    <row r="20350" customFormat="1"/>
    <row r="20351" customFormat="1"/>
    <row r="20352" customFormat="1"/>
    <row r="20353" customFormat="1"/>
    <row r="20354" customFormat="1"/>
    <row r="20355" customFormat="1"/>
    <row r="20356" customFormat="1"/>
    <row r="20357" customFormat="1"/>
    <row r="20358" customFormat="1"/>
    <row r="20359" customFormat="1"/>
    <row r="20360" customFormat="1"/>
    <row r="20361" customFormat="1"/>
    <row r="20362" customFormat="1"/>
    <row r="20363" customFormat="1"/>
    <row r="20364" customFormat="1"/>
    <row r="20365" customFormat="1"/>
    <row r="20366" customFormat="1"/>
    <row r="20367" customFormat="1"/>
    <row r="20368" customFormat="1"/>
    <row r="20369" customFormat="1"/>
    <row r="20370" customFormat="1"/>
    <row r="20371" customFormat="1"/>
    <row r="20372" customFormat="1"/>
    <row r="20373" customFormat="1"/>
    <row r="20374" customFormat="1"/>
    <row r="20375" customFormat="1"/>
    <row r="20376" customFormat="1"/>
    <row r="20377" customFormat="1"/>
    <row r="20378" customFormat="1"/>
    <row r="20379" customFormat="1"/>
    <row r="20380" customFormat="1"/>
    <row r="20381" customFormat="1"/>
    <row r="20382" customFormat="1"/>
    <row r="20383" customFormat="1"/>
    <row r="20384" customFormat="1"/>
    <row r="20385" customFormat="1"/>
    <row r="20386" customFormat="1"/>
    <row r="20387" customFormat="1"/>
    <row r="20388" customFormat="1"/>
    <row r="20389" customFormat="1"/>
    <row r="20390" customFormat="1"/>
    <row r="20391" customFormat="1"/>
    <row r="20392" customFormat="1"/>
    <row r="20393" customFormat="1"/>
    <row r="20394" customFormat="1"/>
    <row r="20395" customFormat="1"/>
    <row r="20396" customFormat="1"/>
    <row r="20397" customFormat="1"/>
    <row r="20398" customFormat="1"/>
    <row r="20399" customFormat="1"/>
    <row r="20400" customFormat="1"/>
    <row r="20401" customFormat="1"/>
    <row r="20402" customFormat="1"/>
    <row r="20403" customFormat="1"/>
    <row r="20404" customFormat="1"/>
    <row r="20405" customFormat="1"/>
    <row r="20406" customFormat="1"/>
    <row r="20407" customFormat="1"/>
    <row r="20408" customFormat="1"/>
    <row r="20409" customFormat="1"/>
    <row r="20410" customFormat="1"/>
    <row r="20411" customFormat="1"/>
    <row r="20412" customFormat="1"/>
    <row r="20413" customFormat="1"/>
    <row r="20414" customFormat="1"/>
    <row r="20415" customFormat="1"/>
    <row r="20416" customFormat="1"/>
    <row r="20417" customFormat="1"/>
    <row r="20418" customFormat="1"/>
    <row r="20419" customFormat="1"/>
    <row r="20420" customFormat="1"/>
    <row r="20421" customFormat="1"/>
    <row r="20422" customFormat="1"/>
    <row r="20423" customFormat="1"/>
    <row r="20424" customFormat="1"/>
    <row r="20425" customFormat="1"/>
    <row r="20426" customFormat="1"/>
    <row r="20427" customFormat="1"/>
    <row r="20428" customFormat="1"/>
    <row r="20429" customFormat="1"/>
    <row r="20430" customFormat="1"/>
    <row r="20431" customFormat="1"/>
    <row r="20432" customFormat="1"/>
    <row r="20433" customFormat="1"/>
    <row r="20434" customFormat="1"/>
    <row r="20435" customFormat="1"/>
    <row r="20436" customFormat="1"/>
    <row r="20437" customFormat="1"/>
    <row r="20438" customFormat="1"/>
    <row r="20439" customFormat="1"/>
    <row r="20440" customFormat="1"/>
    <row r="20441" customFormat="1"/>
    <row r="20442" customFormat="1"/>
    <row r="20443" customFormat="1"/>
    <row r="20444" customFormat="1"/>
    <row r="20445" customFormat="1"/>
    <row r="20446" customFormat="1"/>
    <row r="20447" customFormat="1"/>
    <row r="20448" customFormat="1"/>
    <row r="20449" customFormat="1"/>
    <row r="20450" customFormat="1"/>
    <row r="20451" customFormat="1"/>
    <row r="20452" customFormat="1"/>
    <row r="20453" customFormat="1"/>
    <row r="20454" customFormat="1"/>
    <row r="20455" customFormat="1"/>
    <row r="20456" customFormat="1"/>
    <row r="20457" customFormat="1"/>
    <row r="20458" customFormat="1"/>
    <row r="20459" customFormat="1"/>
    <row r="20460" customFormat="1"/>
    <row r="20461" customFormat="1"/>
    <row r="20462" customFormat="1"/>
    <row r="20463" customFormat="1"/>
    <row r="20464" customFormat="1"/>
    <row r="20465" customFormat="1"/>
    <row r="20466" customFormat="1"/>
    <row r="20467" customFormat="1"/>
    <row r="20468" customFormat="1"/>
    <row r="20469" customFormat="1"/>
    <row r="20470" customFormat="1"/>
    <row r="20471" customFormat="1"/>
    <row r="20472" customFormat="1"/>
    <row r="20473" customFormat="1"/>
    <row r="20474" customFormat="1"/>
    <row r="20475" customFormat="1"/>
    <row r="20476" customFormat="1"/>
    <row r="20477" customFormat="1"/>
    <row r="20478" customFormat="1"/>
    <row r="20479" customFormat="1"/>
    <row r="20480" customFormat="1"/>
    <row r="20481" customFormat="1"/>
    <row r="20482" customFormat="1"/>
    <row r="20483" customFormat="1"/>
    <row r="20484" customFormat="1"/>
    <row r="20485" customFormat="1"/>
    <row r="20486" customFormat="1"/>
    <row r="20487" customFormat="1"/>
    <row r="20488" customFormat="1"/>
    <row r="20489" customFormat="1"/>
    <row r="20490" customFormat="1"/>
    <row r="20491" customFormat="1"/>
    <row r="20492" customFormat="1"/>
    <row r="20493" customFormat="1"/>
    <row r="20494" customFormat="1"/>
    <row r="20495" customFormat="1"/>
    <row r="20496" customFormat="1"/>
    <row r="20497" customFormat="1"/>
    <row r="20498" customFormat="1"/>
    <row r="20499" customFormat="1"/>
    <row r="20500" customFormat="1"/>
    <row r="20501" customFormat="1"/>
    <row r="20502" customFormat="1"/>
    <row r="20503" customFormat="1"/>
    <row r="20504" customFormat="1"/>
    <row r="20505" customFormat="1"/>
    <row r="20506" customFormat="1"/>
    <row r="20507" customFormat="1"/>
    <row r="20508" customFormat="1"/>
    <row r="20509" customFormat="1"/>
    <row r="20510" customFormat="1"/>
    <row r="20511" customFormat="1"/>
    <row r="20512" customFormat="1"/>
    <row r="20513" customFormat="1"/>
    <row r="20514" customFormat="1"/>
    <row r="20515" customFormat="1"/>
    <row r="20516" customFormat="1"/>
    <row r="20517" customFormat="1"/>
    <row r="20518" customFormat="1"/>
    <row r="20519" customFormat="1"/>
    <row r="20520" customFormat="1"/>
    <row r="20521" customFormat="1"/>
    <row r="20522" customFormat="1"/>
    <row r="20523" customFormat="1"/>
    <row r="20524" customFormat="1"/>
    <row r="20525" customFormat="1"/>
    <row r="20526" customFormat="1"/>
    <row r="20527" customFormat="1"/>
    <row r="20528" customFormat="1"/>
    <row r="20529" customFormat="1"/>
    <row r="20530" customFormat="1"/>
    <row r="20531" customFormat="1"/>
    <row r="20532" customFormat="1"/>
    <row r="20533" customFormat="1"/>
    <row r="20534" customFormat="1"/>
    <row r="20535" customFormat="1"/>
    <row r="20536" customFormat="1"/>
    <row r="20537" customFormat="1"/>
    <row r="20538" customFormat="1"/>
    <row r="20539" customFormat="1"/>
    <row r="20540" customFormat="1"/>
    <row r="20541" customFormat="1"/>
    <row r="20542" customFormat="1"/>
    <row r="20543" customFormat="1"/>
    <row r="20544" customFormat="1"/>
    <row r="20545" customFormat="1"/>
    <row r="20546" customFormat="1"/>
    <row r="20547" customFormat="1"/>
    <row r="20548" customFormat="1"/>
    <row r="20549" customFormat="1"/>
    <row r="20550" customFormat="1"/>
    <row r="20551" customFormat="1"/>
    <row r="20552" customFormat="1"/>
    <row r="20553" customFormat="1"/>
    <row r="20554" customFormat="1"/>
    <row r="20555" customFormat="1"/>
    <row r="20556" customFormat="1"/>
    <row r="20557" customFormat="1"/>
    <row r="20558" customFormat="1"/>
    <row r="20559" customFormat="1"/>
    <row r="20560" customFormat="1"/>
    <row r="20561" customFormat="1"/>
    <row r="20562" customFormat="1"/>
    <row r="20563" customFormat="1"/>
    <row r="20564" customFormat="1"/>
    <row r="20565" customFormat="1"/>
    <row r="20566" customFormat="1"/>
    <row r="20567" customFormat="1"/>
    <row r="20568" customFormat="1"/>
    <row r="20569" customFormat="1"/>
    <row r="20570" customFormat="1"/>
    <row r="20571" customFormat="1"/>
    <row r="20572" customFormat="1"/>
    <row r="20573" customFormat="1"/>
    <row r="20574" customFormat="1"/>
    <row r="20575" customFormat="1"/>
    <row r="20576" customFormat="1"/>
    <row r="20577" customFormat="1"/>
    <row r="20578" customFormat="1"/>
    <row r="20579" customFormat="1"/>
    <row r="20580" customFormat="1"/>
    <row r="20581" customFormat="1"/>
    <row r="20582" customFormat="1"/>
    <row r="20583" customFormat="1"/>
    <row r="20584" customFormat="1"/>
    <row r="20585" customFormat="1"/>
    <row r="20586" customFormat="1"/>
    <row r="20587" customFormat="1"/>
    <row r="20588" customFormat="1"/>
    <row r="20589" customFormat="1"/>
    <row r="20590" customFormat="1"/>
    <row r="20591" customFormat="1"/>
    <row r="20592" customFormat="1"/>
    <row r="20593" customFormat="1"/>
    <row r="20594" customFormat="1"/>
    <row r="20595" customFormat="1"/>
    <row r="20596" customFormat="1"/>
    <row r="20597" customFormat="1"/>
    <row r="20598" customFormat="1"/>
    <row r="20599" customFormat="1"/>
    <row r="20600" customFormat="1"/>
    <row r="20601" customFormat="1"/>
    <row r="20602" customFormat="1"/>
    <row r="20603" customFormat="1"/>
    <row r="20604" customFormat="1"/>
    <row r="20605" customFormat="1"/>
    <row r="20606" customFormat="1"/>
    <row r="20607" customFormat="1"/>
    <row r="20608" customFormat="1"/>
    <row r="20609" customFormat="1"/>
    <row r="20610" customFormat="1"/>
    <row r="20611" customFormat="1"/>
    <row r="20612" customFormat="1"/>
    <row r="20613" customFormat="1"/>
    <row r="20614" customFormat="1"/>
    <row r="20615" customFormat="1"/>
    <row r="20616" customFormat="1"/>
    <row r="20617" customFormat="1"/>
    <row r="20618" customFormat="1"/>
    <row r="20619" customFormat="1"/>
    <row r="20620" customFormat="1"/>
    <row r="20621" customFormat="1"/>
    <row r="20622" customFormat="1"/>
    <row r="20623" customFormat="1"/>
    <row r="20624" customFormat="1"/>
    <row r="20625" customFormat="1"/>
    <row r="20626" customFormat="1"/>
    <row r="20627" customFormat="1"/>
    <row r="20628" customFormat="1"/>
    <row r="20629" customFormat="1"/>
    <row r="20630" customFormat="1"/>
    <row r="20631" customFormat="1"/>
    <row r="20632" customFormat="1"/>
    <row r="20633" customFormat="1"/>
    <row r="20634" customFormat="1"/>
    <row r="20635" customFormat="1"/>
    <row r="20636" customFormat="1"/>
    <row r="20637" customFormat="1"/>
    <row r="20638" customFormat="1"/>
    <row r="20639" customFormat="1"/>
    <row r="20640" customFormat="1"/>
    <row r="20641" customFormat="1"/>
    <row r="20642" customFormat="1"/>
    <row r="20643" customFormat="1"/>
    <row r="20644" customFormat="1"/>
    <row r="20645" customFormat="1"/>
    <row r="20646" customFormat="1"/>
    <row r="20647" customFormat="1"/>
    <row r="20648" customFormat="1"/>
    <row r="20649" customFormat="1"/>
    <row r="20650" customFormat="1"/>
    <row r="20651" customFormat="1"/>
    <row r="20652" customFormat="1"/>
    <row r="20653" customFormat="1"/>
    <row r="20654" customFormat="1"/>
    <row r="20655" customFormat="1"/>
    <row r="20656" customFormat="1"/>
    <row r="20657" customFormat="1"/>
    <row r="20658" customFormat="1"/>
    <row r="20659" customFormat="1"/>
    <row r="20660" customFormat="1"/>
    <row r="20661" customFormat="1"/>
    <row r="20662" customFormat="1"/>
    <row r="20663" customFormat="1"/>
    <row r="20664" customFormat="1"/>
    <row r="20665" customFormat="1"/>
    <row r="20666" customFormat="1"/>
    <row r="20667" customFormat="1"/>
    <row r="20668" customFormat="1"/>
    <row r="20669" customFormat="1"/>
    <row r="20670" customFormat="1"/>
    <row r="20671" customFormat="1"/>
    <row r="20672" customFormat="1"/>
    <row r="20673" customFormat="1"/>
    <row r="20674" customFormat="1"/>
    <row r="20675" customFormat="1"/>
    <row r="20676" customFormat="1"/>
    <row r="20677" customFormat="1"/>
    <row r="20678" customFormat="1"/>
    <row r="20679" customFormat="1"/>
    <row r="20680" customFormat="1"/>
    <row r="20681" customFormat="1"/>
    <row r="20682" customFormat="1"/>
    <row r="20683" customFormat="1"/>
    <row r="20684" customFormat="1"/>
    <row r="20685" customFormat="1"/>
    <row r="20686" customFormat="1"/>
    <row r="20687" customFormat="1"/>
    <row r="20688" customFormat="1"/>
    <row r="20689" customFormat="1"/>
    <row r="20690" customFormat="1"/>
    <row r="20691" customFormat="1"/>
    <row r="20692" customFormat="1"/>
    <row r="20693" customFormat="1"/>
    <row r="20694" customFormat="1"/>
    <row r="20695" customFormat="1"/>
    <row r="20696" customFormat="1"/>
    <row r="20697" customFormat="1"/>
    <row r="20698" customFormat="1"/>
    <row r="20699" customFormat="1"/>
    <row r="20700" customFormat="1"/>
    <row r="20701" customFormat="1"/>
    <row r="20702" customFormat="1"/>
    <row r="20703" customFormat="1"/>
    <row r="20704" customFormat="1"/>
    <row r="20705" customFormat="1"/>
    <row r="20706" customFormat="1"/>
    <row r="20707" customFormat="1"/>
    <row r="20708" customFormat="1"/>
    <row r="20709" customFormat="1"/>
    <row r="20710" customFormat="1"/>
    <row r="20711" customFormat="1"/>
    <row r="20712" customFormat="1"/>
    <row r="20713" customFormat="1"/>
    <row r="20714" customFormat="1"/>
    <row r="20715" customFormat="1"/>
    <row r="20716" customFormat="1"/>
    <row r="20717" customFormat="1"/>
    <row r="20718" customFormat="1"/>
    <row r="20719" customFormat="1"/>
    <row r="20720" customFormat="1"/>
    <row r="20721" customFormat="1"/>
    <row r="20722" customFormat="1"/>
    <row r="20723" customFormat="1"/>
    <row r="20724" customFormat="1"/>
    <row r="20725" customFormat="1"/>
    <row r="20726" customFormat="1"/>
    <row r="20727" customFormat="1"/>
    <row r="20728" customFormat="1"/>
    <row r="20729" customFormat="1"/>
    <row r="20730" customFormat="1"/>
    <row r="20731" customFormat="1"/>
    <row r="20732" customFormat="1"/>
    <row r="20733" customFormat="1"/>
    <row r="20734" customFormat="1"/>
    <row r="20735" customFormat="1"/>
    <row r="20736" customFormat="1"/>
    <row r="20737" customFormat="1"/>
    <row r="20738" customFormat="1"/>
    <row r="20739" customFormat="1"/>
    <row r="20740" customFormat="1"/>
    <row r="20741" customFormat="1"/>
    <row r="20742" customFormat="1"/>
    <row r="20743" customFormat="1"/>
    <row r="20744" customFormat="1"/>
    <row r="20745" customFormat="1"/>
    <row r="20746" customFormat="1"/>
    <row r="20747" customFormat="1"/>
    <row r="20748" customFormat="1"/>
    <row r="20749" customFormat="1"/>
    <row r="20750" customFormat="1"/>
    <row r="20751" customFormat="1"/>
    <row r="20752" customFormat="1"/>
    <row r="20753" customFormat="1"/>
    <row r="20754" customFormat="1"/>
    <row r="20755" customFormat="1"/>
    <row r="20756" customFormat="1"/>
    <row r="20757" customFormat="1"/>
    <row r="20758" customFormat="1"/>
    <row r="20759" customFormat="1"/>
    <row r="20760" customFormat="1"/>
    <row r="20761" customFormat="1"/>
    <row r="20762" customFormat="1"/>
    <row r="20763" customFormat="1"/>
    <row r="20764" customFormat="1"/>
    <row r="20765" customFormat="1"/>
    <row r="20766" customFormat="1"/>
    <row r="20767" customFormat="1"/>
    <row r="20768" customFormat="1"/>
    <row r="20769" customFormat="1"/>
    <row r="20770" customFormat="1"/>
    <row r="20771" customFormat="1"/>
    <row r="20772" customFormat="1"/>
    <row r="20773" customFormat="1"/>
    <row r="20774" customFormat="1"/>
    <row r="20775" customFormat="1"/>
    <row r="20776" customFormat="1"/>
    <row r="20777" customFormat="1"/>
    <row r="20778" customFormat="1"/>
    <row r="20779" customFormat="1"/>
    <row r="20780" customFormat="1"/>
    <row r="20781" customFormat="1"/>
    <row r="20782" customFormat="1"/>
    <row r="20783" customFormat="1"/>
    <row r="20784" customFormat="1"/>
    <row r="20785" customFormat="1"/>
    <row r="20786" customFormat="1"/>
    <row r="20787" customFormat="1"/>
    <row r="20788" customFormat="1"/>
    <row r="20789" customFormat="1"/>
    <row r="20790" customFormat="1"/>
    <row r="20791" customFormat="1"/>
    <row r="20792" customFormat="1"/>
    <row r="20793" customFormat="1"/>
    <row r="20794" customFormat="1"/>
    <row r="20795" customFormat="1"/>
    <row r="20796" customFormat="1"/>
    <row r="20797" customFormat="1"/>
    <row r="20798" customFormat="1"/>
    <row r="20799" customFormat="1"/>
    <row r="20800" customFormat="1"/>
    <row r="20801" customFormat="1"/>
    <row r="20802" customFormat="1"/>
    <row r="20803" customFormat="1"/>
    <row r="20804" customFormat="1"/>
    <row r="20805" customFormat="1"/>
    <row r="20806" customFormat="1"/>
    <row r="20807" customFormat="1"/>
    <row r="20808" customFormat="1"/>
    <row r="20809" customFormat="1"/>
    <row r="20810" customFormat="1"/>
    <row r="20811" customFormat="1"/>
    <row r="20812" customFormat="1"/>
    <row r="20813" customFormat="1"/>
    <row r="20814" customFormat="1"/>
    <row r="20815" customFormat="1"/>
    <row r="20816" customFormat="1"/>
    <row r="20817" customFormat="1"/>
    <row r="20818" customFormat="1"/>
    <row r="20819" customFormat="1"/>
    <row r="20820" customFormat="1"/>
    <row r="20821" customFormat="1"/>
    <row r="20822" customFormat="1"/>
    <row r="20823" customFormat="1"/>
    <row r="20824" customFormat="1"/>
    <row r="20825" customFormat="1"/>
    <row r="20826" customFormat="1"/>
    <row r="20827" customFormat="1"/>
    <row r="20828" customFormat="1"/>
    <row r="20829" customFormat="1"/>
    <row r="20830" customFormat="1"/>
    <row r="20831" customFormat="1"/>
    <row r="20832" customFormat="1"/>
    <row r="20833" customFormat="1"/>
    <row r="20834" customFormat="1"/>
    <row r="20835" customFormat="1"/>
    <row r="20836" customFormat="1"/>
    <row r="20837" customFormat="1"/>
    <row r="20838" customFormat="1"/>
    <row r="20839" customFormat="1"/>
    <row r="20840" customFormat="1"/>
    <row r="20841" customFormat="1"/>
    <row r="20842" customFormat="1"/>
    <row r="20843" customFormat="1"/>
    <row r="20844" customFormat="1"/>
    <row r="20845" customFormat="1"/>
    <row r="20846" customFormat="1"/>
    <row r="20847" customFormat="1"/>
    <row r="20848" customFormat="1"/>
    <row r="20849" customFormat="1"/>
    <row r="20850" customFormat="1"/>
    <row r="20851" customFormat="1"/>
    <row r="20852" customFormat="1"/>
    <row r="20853" customFormat="1"/>
    <row r="20854" customFormat="1"/>
    <row r="20855" customFormat="1"/>
    <row r="20856" customFormat="1"/>
    <row r="20857" customFormat="1"/>
    <row r="20858" customFormat="1"/>
    <row r="20859" customFormat="1"/>
    <row r="20860" customFormat="1"/>
    <row r="20861" customFormat="1"/>
    <row r="20862" customFormat="1"/>
    <row r="20863" customFormat="1"/>
    <row r="20864" customFormat="1"/>
    <row r="20865" customFormat="1"/>
    <row r="20866" customFormat="1"/>
    <row r="20867" customFormat="1"/>
    <row r="20868" customFormat="1"/>
    <row r="20869" customFormat="1"/>
    <row r="20870" customFormat="1"/>
    <row r="20871" customFormat="1"/>
    <row r="20872" customFormat="1"/>
    <row r="20873" customFormat="1"/>
    <row r="20874" customFormat="1"/>
    <row r="20875" customFormat="1"/>
    <row r="20876" customFormat="1"/>
    <row r="20877" customFormat="1"/>
    <row r="20878" customFormat="1"/>
    <row r="20879" customFormat="1"/>
    <row r="20880" customFormat="1"/>
    <row r="20881" customFormat="1"/>
    <row r="20882" customFormat="1"/>
    <row r="20883" customFormat="1"/>
    <row r="20884" customFormat="1"/>
    <row r="20885" customFormat="1"/>
    <row r="20886" customFormat="1"/>
    <row r="20887" customFormat="1"/>
    <row r="20888" customFormat="1"/>
    <row r="20889" customFormat="1"/>
    <row r="20890" customFormat="1"/>
    <row r="20891" customFormat="1"/>
    <row r="20892" customFormat="1"/>
    <row r="20893" customFormat="1"/>
    <row r="20894" customFormat="1"/>
    <row r="20895" customFormat="1"/>
    <row r="20896" customFormat="1"/>
    <row r="20897" customFormat="1"/>
    <row r="20898" customFormat="1"/>
    <row r="20899" customFormat="1"/>
    <row r="20900" customFormat="1"/>
    <row r="20901" customFormat="1"/>
    <row r="20902" customFormat="1"/>
    <row r="20903" customFormat="1"/>
    <row r="20904" customFormat="1"/>
    <row r="20905" customFormat="1"/>
    <row r="20906" customFormat="1"/>
    <row r="20907" customFormat="1"/>
    <row r="20908" customFormat="1"/>
    <row r="20909" customFormat="1"/>
    <row r="20910" customFormat="1"/>
    <row r="20911" customFormat="1"/>
    <row r="20912" customFormat="1"/>
    <row r="20913" customFormat="1"/>
    <row r="20914" customFormat="1"/>
    <row r="20915" customFormat="1"/>
    <row r="20916" customFormat="1"/>
    <row r="20917" customFormat="1"/>
    <row r="20918" customFormat="1"/>
    <row r="20919" customFormat="1"/>
    <row r="20920" customFormat="1"/>
    <row r="20921" customFormat="1"/>
    <row r="20922" customFormat="1"/>
    <row r="20923" customFormat="1"/>
    <row r="20924" customFormat="1"/>
    <row r="20925" customFormat="1"/>
    <row r="20926" customFormat="1"/>
    <row r="20927" customFormat="1"/>
    <row r="20928" customFormat="1"/>
    <row r="20929" customFormat="1"/>
    <row r="20930" customFormat="1"/>
    <row r="20931" customFormat="1"/>
    <row r="20932" customFormat="1"/>
    <row r="20933" customFormat="1"/>
    <row r="20934" customFormat="1"/>
    <row r="20935" customFormat="1"/>
    <row r="20936" customFormat="1"/>
    <row r="20937" customFormat="1"/>
    <row r="20938" customFormat="1"/>
    <row r="20939" customFormat="1"/>
    <row r="20940" customFormat="1"/>
    <row r="20941" customFormat="1"/>
    <row r="20942" customFormat="1"/>
    <row r="20943" customFormat="1"/>
    <row r="20944" customFormat="1"/>
    <row r="20945" customFormat="1"/>
    <row r="20946" customFormat="1"/>
    <row r="20947" customFormat="1"/>
    <row r="20948" customFormat="1"/>
    <row r="20949" customFormat="1"/>
    <row r="20950" customFormat="1"/>
    <row r="20951" customFormat="1"/>
    <row r="20952" customFormat="1"/>
    <row r="20953" customFormat="1"/>
    <row r="20954" customFormat="1"/>
    <row r="20955" customFormat="1"/>
    <row r="20956" customFormat="1"/>
    <row r="20957" customFormat="1"/>
    <row r="20958" customFormat="1"/>
    <row r="20959" customFormat="1"/>
    <row r="20960" customFormat="1"/>
    <row r="20961" customFormat="1"/>
    <row r="20962" customFormat="1"/>
    <row r="20963" customFormat="1"/>
    <row r="20964" customFormat="1"/>
    <row r="20965" customFormat="1"/>
    <row r="20966" customFormat="1"/>
    <row r="20967" customFormat="1"/>
    <row r="20968" customFormat="1"/>
    <row r="20969" customFormat="1"/>
    <row r="20970" customFormat="1"/>
    <row r="20971" customFormat="1"/>
    <row r="20972" customFormat="1"/>
    <row r="20973" customFormat="1"/>
    <row r="20974" customFormat="1"/>
    <row r="20975" customFormat="1"/>
    <row r="20976" customFormat="1"/>
    <row r="20977" customFormat="1"/>
    <row r="20978" customFormat="1"/>
    <row r="20979" customFormat="1"/>
    <row r="20980" customFormat="1"/>
    <row r="20981" customFormat="1"/>
    <row r="20982" customFormat="1"/>
    <row r="20983" customFormat="1"/>
    <row r="20984" customFormat="1"/>
    <row r="20985" customFormat="1"/>
    <row r="20986" customFormat="1"/>
    <row r="20987" customFormat="1"/>
    <row r="20988" customFormat="1"/>
    <row r="20989" customFormat="1"/>
    <row r="20990" customFormat="1"/>
    <row r="20991" customFormat="1"/>
    <row r="20992" customFormat="1"/>
    <row r="20993" customFormat="1"/>
    <row r="20994" customFormat="1"/>
    <row r="20995" customFormat="1"/>
    <row r="20996" customFormat="1"/>
    <row r="20997" customFormat="1"/>
    <row r="20998" customFormat="1"/>
    <row r="20999" customFormat="1"/>
    <row r="21000" customFormat="1"/>
    <row r="21001" customFormat="1"/>
    <row r="21002" customFormat="1"/>
    <row r="21003" customFormat="1"/>
    <row r="21004" customFormat="1"/>
    <row r="21005" customFormat="1"/>
    <row r="21006" customFormat="1"/>
    <row r="21007" customFormat="1"/>
    <row r="21008" customFormat="1"/>
    <row r="21009" customFormat="1"/>
    <row r="21010" customFormat="1"/>
    <row r="21011" customFormat="1"/>
    <row r="21012" customFormat="1"/>
    <row r="21013" customFormat="1"/>
    <row r="21014" customFormat="1"/>
    <row r="21015" customFormat="1"/>
    <row r="21016" customFormat="1"/>
    <row r="21017" customFormat="1"/>
    <row r="21018" customFormat="1"/>
    <row r="21019" customFormat="1"/>
    <row r="21020" customFormat="1"/>
    <row r="21021" customFormat="1"/>
    <row r="21022" customFormat="1"/>
    <row r="21023" customFormat="1"/>
    <row r="21024" customFormat="1"/>
    <row r="21025" customFormat="1"/>
    <row r="21026" customFormat="1"/>
    <row r="21027" customFormat="1"/>
    <row r="21028" customFormat="1"/>
    <row r="21029" customFormat="1"/>
    <row r="21030" customFormat="1"/>
    <row r="21031" customFormat="1"/>
    <row r="21032" customFormat="1"/>
    <row r="21033" customFormat="1"/>
    <row r="21034" customFormat="1"/>
    <row r="21035" customFormat="1"/>
    <row r="21036" customFormat="1"/>
    <row r="21037" customFormat="1"/>
    <row r="21038" customFormat="1"/>
    <row r="21039" customFormat="1"/>
    <row r="21040" customFormat="1"/>
    <row r="21041" customFormat="1"/>
    <row r="21042" customFormat="1"/>
    <row r="21043" customFormat="1"/>
    <row r="21044" customFormat="1"/>
    <row r="21045" customFormat="1"/>
    <row r="21046" customFormat="1"/>
    <row r="21047" customFormat="1"/>
    <row r="21048" customFormat="1"/>
    <row r="21049" customFormat="1"/>
    <row r="21050" customFormat="1"/>
    <row r="21051" customFormat="1"/>
    <row r="21052" customFormat="1"/>
    <row r="21053" customFormat="1"/>
    <row r="21054" customFormat="1"/>
    <row r="21055" customFormat="1"/>
    <row r="21056" customFormat="1"/>
    <row r="21057" customFormat="1"/>
    <row r="21058" customFormat="1"/>
    <row r="21059" customFormat="1"/>
    <row r="21060" customFormat="1"/>
    <row r="21061" customFormat="1"/>
    <row r="21062" customFormat="1"/>
    <row r="21063" customFormat="1"/>
    <row r="21064" customFormat="1"/>
    <row r="21065" customFormat="1"/>
    <row r="21066" customFormat="1"/>
    <row r="21067" customFormat="1"/>
    <row r="21068" customFormat="1"/>
    <row r="21069" customFormat="1"/>
    <row r="21070" customFormat="1"/>
    <row r="21071" customFormat="1"/>
    <row r="21072" customFormat="1"/>
    <row r="21073" customFormat="1"/>
    <row r="21074" customFormat="1"/>
    <row r="21075" customFormat="1"/>
    <row r="21076" customFormat="1"/>
    <row r="21077" customFormat="1"/>
    <row r="21078" customFormat="1"/>
    <row r="21079" customFormat="1"/>
    <row r="21080" customFormat="1"/>
    <row r="21081" customFormat="1"/>
    <row r="21082" customFormat="1"/>
    <row r="21083" customFormat="1"/>
    <row r="21084" customFormat="1"/>
    <row r="21085" customFormat="1"/>
    <row r="21086" customFormat="1"/>
    <row r="21087" customFormat="1"/>
    <row r="21088" customFormat="1"/>
    <row r="21089" customFormat="1"/>
    <row r="21090" customFormat="1"/>
    <row r="21091" customFormat="1"/>
    <row r="21092" customFormat="1"/>
    <row r="21093" customFormat="1"/>
    <row r="21094" customFormat="1"/>
    <row r="21095" customFormat="1"/>
    <row r="21096" customFormat="1"/>
    <row r="21097" customFormat="1"/>
    <row r="21098" customFormat="1"/>
    <row r="21099" customFormat="1"/>
    <row r="21100" customFormat="1"/>
    <row r="21101" customFormat="1"/>
    <row r="21102" customFormat="1"/>
    <row r="21103" customFormat="1"/>
    <row r="21104" customFormat="1"/>
    <row r="21105" customFormat="1"/>
    <row r="21106" customFormat="1"/>
    <row r="21107" customFormat="1"/>
    <row r="21108" customFormat="1"/>
    <row r="21109" customFormat="1"/>
    <row r="21110" customFormat="1"/>
    <row r="21111" customFormat="1"/>
    <row r="21112" customFormat="1"/>
    <row r="21113" customFormat="1"/>
    <row r="21114" customFormat="1"/>
    <row r="21115" customFormat="1"/>
    <row r="21116" customFormat="1"/>
    <row r="21117" customFormat="1"/>
    <row r="21118" customFormat="1"/>
    <row r="21119" customFormat="1"/>
    <row r="21120" customFormat="1"/>
    <row r="21121" customFormat="1"/>
    <row r="21122" customFormat="1"/>
    <row r="21123" customFormat="1"/>
    <row r="21124" customFormat="1"/>
    <row r="21125" customFormat="1"/>
    <row r="21126" customFormat="1"/>
    <row r="21127" customFormat="1"/>
    <row r="21128" customFormat="1"/>
    <row r="21129" customFormat="1"/>
    <row r="21130" customFormat="1"/>
    <row r="21131" customFormat="1"/>
    <row r="21132" customFormat="1"/>
    <row r="21133" customFormat="1"/>
    <row r="21134" customFormat="1"/>
    <row r="21135" customFormat="1"/>
    <row r="21136" customFormat="1"/>
    <row r="21137" customFormat="1"/>
    <row r="21138" customFormat="1"/>
    <row r="21139" customFormat="1"/>
    <row r="21140" customFormat="1"/>
    <row r="21141" customFormat="1"/>
    <row r="21142" customFormat="1"/>
    <row r="21143" customFormat="1"/>
    <row r="21144" customFormat="1"/>
    <row r="21145" customFormat="1"/>
    <row r="21146" customFormat="1"/>
    <row r="21147" customFormat="1"/>
    <row r="21148" customFormat="1"/>
    <row r="21149" customFormat="1"/>
    <row r="21150" customFormat="1"/>
    <row r="21151" customFormat="1"/>
    <row r="21152" customFormat="1"/>
    <row r="21153" customFormat="1"/>
    <row r="21154" customFormat="1"/>
    <row r="21155" customFormat="1"/>
    <row r="21156" customFormat="1"/>
    <row r="21157" customFormat="1"/>
    <row r="21158" customFormat="1"/>
    <row r="21159" customFormat="1"/>
    <row r="21160" customFormat="1"/>
    <row r="21161" customFormat="1"/>
    <row r="21162" customFormat="1"/>
    <row r="21163" customFormat="1"/>
    <row r="21164" customFormat="1"/>
    <row r="21165" customFormat="1"/>
    <row r="21166" customFormat="1"/>
    <row r="21167" customFormat="1"/>
    <row r="21168" customFormat="1"/>
    <row r="21169" customFormat="1"/>
    <row r="21170" customFormat="1"/>
    <row r="21171" customFormat="1"/>
    <row r="21172" customFormat="1"/>
    <row r="21173" customFormat="1"/>
    <row r="21174" customFormat="1"/>
    <row r="21175" customFormat="1"/>
    <row r="21176" customFormat="1"/>
    <row r="21177" customFormat="1"/>
    <row r="21178" customFormat="1"/>
    <row r="21179" customFormat="1"/>
    <row r="21180" customFormat="1"/>
    <row r="21181" customFormat="1"/>
    <row r="21182" customFormat="1"/>
    <row r="21183" customFormat="1"/>
    <row r="21184" customFormat="1"/>
    <row r="21185" customFormat="1"/>
    <row r="21186" customFormat="1"/>
    <row r="21187" customFormat="1"/>
    <row r="21188" customFormat="1"/>
    <row r="21189" customFormat="1"/>
    <row r="21190" customFormat="1"/>
    <row r="21191" customFormat="1"/>
    <row r="21192" customFormat="1"/>
    <row r="21193" customFormat="1"/>
    <row r="21194" customFormat="1"/>
    <row r="21195" customFormat="1"/>
    <row r="21196" customFormat="1"/>
    <row r="21197" customFormat="1"/>
    <row r="21198" customFormat="1"/>
    <row r="21199" customFormat="1"/>
    <row r="21200" customFormat="1"/>
    <row r="21201" customFormat="1"/>
    <row r="21202" customFormat="1"/>
    <row r="21203" customFormat="1"/>
    <row r="21204" customFormat="1"/>
    <row r="21205" customFormat="1"/>
    <row r="21206" customFormat="1"/>
    <row r="21207" customFormat="1"/>
    <row r="21208" customFormat="1"/>
    <row r="21209" customFormat="1"/>
    <row r="21210" customFormat="1"/>
    <row r="21211" customFormat="1"/>
    <row r="21212" customFormat="1"/>
    <row r="21213" customFormat="1"/>
    <row r="21214" customFormat="1"/>
    <row r="21215" customFormat="1"/>
    <row r="21216" customFormat="1"/>
    <row r="21217" customFormat="1"/>
    <row r="21218" customFormat="1"/>
    <row r="21219" customFormat="1"/>
    <row r="21220" customFormat="1"/>
    <row r="21221" customFormat="1"/>
    <row r="21222" customFormat="1"/>
    <row r="21223" customFormat="1"/>
    <row r="21224" customFormat="1"/>
    <row r="21225" customFormat="1"/>
    <row r="21226" customFormat="1"/>
    <row r="21227" customFormat="1"/>
    <row r="21228" customFormat="1"/>
    <row r="21229" customFormat="1"/>
    <row r="21230" customFormat="1"/>
    <row r="21231" customFormat="1"/>
    <row r="21232" customFormat="1"/>
    <row r="21233" customFormat="1"/>
    <row r="21234" customFormat="1"/>
    <row r="21235" customFormat="1"/>
    <row r="21236" customFormat="1"/>
    <row r="21237" customFormat="1"/>
    <row r="21238" customFormat="1"/>
    <row r="21239" customFormat="1"/>
    <row r="21240" customFormat="1"/>
    <row r="21241" customFormat="1"/>
    <row r="21242" customFormat="1"/>
    <row r="21243" customFormat="1"/>
    <row r="21244" customFormat="1"/>
    <row r="21245" customFormat="1"/>
    <row r="21246" customFormat="1"/>
    <row r="21247" customFormat="1"/>
    <row r="21248" customFormat="1"/>
    <row r="21249" customFormat="1"/>
    <row r="21250" customFormat="1"/>
    <row r="21251" customFormat="1"/>
    <row r="21252" customFormat="1"/>
    <row r="21253" customFormat="1"/>
    <row r="21254" customFormat="1"/>
    <row r="21255" customFormat="1"/>
    <row r="21256" customFormat="1"/>
    <row r="21257" customFormat="1"/>
    <row r="21258" customFormat="1"/>
    <row r="21259" customFormat="1"/>
    <row r="21260" customFormat="1"/>
    <row r="21261" customFormat="1"/>
    <row r="21262" customFormat="1"/>
    <row r="21263" customFormat="1"/>
    <row r="21264" customFormat="1"/>
    <row r="21265" customFormat="1"/>
    <row r="21266" customFormat="1"/>
    <row r="21267" customFormat="1"/>
    <row r="21268" customFormat="1"/>
    <row r="21269" customFormat="1"/>
    <row r="21270" customFormat="1"/>
    <row r="21271" customFormat="1"/>
    <row r="21272" customFormat="1"/>
    <row r="21273" customFormat="1"/>
    <row r="21274" customFormat="1"/>
    <row r="21275" customFormat="1"/>
    <row r="21276" customFormat="1"/>
    <row r="21277" customFormat="1"/>
    <row r="21278" customFormat="1"/>
    <row r="21279" customFormat="1"/>
    <row r="21280" customFormat="1"/>
    <row r="21281" customFormat="1"/>
    <row r="21282" customFormat="1"/>
    <row r="21283" customFormat="1"/>
    <row r="21284" customFormat="1"/>
    <row r="21285" customFormat="1"/>
    <row r="21286" customFormat="1"/>
    <row r="21287" customFormat="1"/>
    <row r="21288" customFormat="1"/>
    <row r="21289" customFormat="1"/>
    <row r="21290" customFormat="1"/>
    <row r="21291" customFormat="1"/>
    <row r="21292" customFormat="1"/>
    <row r="21293" customFormat="1"/>
    <row r="21294" customFormat="1"/>
    <row r="21295" customFormat="1"/>
    <row r="21296" customFormat="1"/>
    <row r="21297" customFormat="1"/>
    <row r="21298" customFormat="1"/>
    <row r="21299" customFormat="1"/>
    <row r="21300" customFormat="1"/>
    <row r="21301" customFormat="1"/>
    <row r="21302" customFormat="1"/>
    <row r="21303" customFormat="1"/>
    <row r="21304" customFormat="1"/>
    <row r="21305" customFormat="1"/>
    <row r="21306" customFormat="1"/>
    <row r="21307" customFormat="1"/>
    <row r="21308" customFormat="1"/>
    <row r="21309" customFormat="1"/>
    <row r="21310" customFormat="1"/>
    <row r="21311" customFormat="1"/>
    <row r="21312" customFormat="1"/>
    <row r="21313" customFormat="1"/>
    <row r="21314" customFormat="1"/>
    <row r="21315" customFormat="1"/>
    <row r="21316" customFormat="1"/>
    <row r="21317" customFormat="1"/>
    <row r="21318" customFormat="1"/>
    <row r="21319" customFormat="1"/>
    <row r="21320" customFormat="1"/>
    <row r="21321" customFormat="1"/>
    <row r="21322" customFormat="1"/>
    <row r="21323" customFormat="1"/>
    <row r="21324" customFormat="1"/>
    <row r="21325" customFormat="1"/>
    <row r="21326" customFormat="1"/>
    <row r="21327" customFormat="1"/>
    <row r="21328" customFormat="1"/>
    <row r="21329" customFormat="1"/>
    <row r="21330" customFormat="1"/>
    <row r="21331" customFormat="1"/>
    <row r="21332" customFormat="1"/>
    <row r="21333" customFormat="1"/>
    <row r="21334" customFormat="1"/>
    <row r="21335" customFormat="1"/>
    <row r="21336" customFormat="1"/>
    <row r="21337" customFormat="1"/>
    <row r="21338" customFormat="1"/>
    <row r="21339" customFormat="1"/>
    <row r="21340" customFormat="1"/>
    <row r="21341" customFormat="1"/>
    <row r="21342" customFormat="1"/>
    <row r="21343" customFormat="1"/>
    <row r="21344" customFormat="1"/>
    <row r="21345" customFormat="1"/>
    <row r="21346" customFormat="1"/>
    <row r="21347" customFormat="1"/>
    <row r="21348" customFormat="1"/>
    <row r="21349" customFormat="1"/>
    <row r="21350" customFormat="1"/>
    <row r="21351" customFormat="1"/>
    <row r="21352" customFormat="1"/>
    <row r="21353" customFormat="1"/>
    <row r="21354" customFormat="1"/>
    <row r="21355" customFormat="1"/>
    <row r="21356" customFormat="1"/>
    <row r="21357" customFormat="1"/>
    <row r="21358" customFormat="1"/>
    <row r="21359" customFormat="1"/>
    <row r="21360" customFormat="1"/>
    <row r="21361" customFormat="1"/>
    <row r="21362" customFormat="1"/>
    <row r="21363" customFormat="1"/>
    <row r="21364" customFormat="1"/>
    <row r="21365" customFormat="1"/>
    <row r="21366" customFormat="1"/>
    <row r="21367" customFormat="1"/>
    <row r="21368" customFormat="1"/>
    <row r="21369" customFormat="1"/>
    <row r="21370" customFormat="1"/>
    <row r="21371" customFormat="1"/>
    <row r="21372" customFormat="1"/>
    <row r="21373" customFormat="1"/>
    <row r="21374" customFormat="1"/>
    <row r="21375" customFormat="1"/>
    <row r="21376" customFormat="1"/>
    <row r="21377" customFormat="1"/>
    <row r="21378" customFormat="1"/>
    <row r="21379" customFormat="1"/>
    <row r="21380" customFormat="1"/>
    <row r="21381" customFormat="1"/>
    <row r="21382" customFormat="1"/>
    <row r="21383" customFormat="1"/>
    <row r="21384" customFormat="1"/>
    <row r="21385" customFormat="1"/>
    <row r="21386" customFormat="1"/>
    <row r="21387" customFormat="1"/>
    <row r="21388" customFormat="1"/>
    <row r="21389" customFormat="1"/>
    <row r="21390" customFormat="1"/>
    <row r="21391" customFormat="1"/>
    <row r="21392" customFormat="1"/>
    <row r="21393" customFormat="1"/>
    <row r="21394" customFormat="1"/>
    <row r="21395" customFormat="1"/>
    <row r="21396" customFormat="1"/>
    <row r="21397" customFormat="1"/>
    <row r="21398" customFormat="1"/>
    <row r="21399" customFormat="1"/>
    <row r="21400" customFormat="1"/>
    <row r="21401" customFormat="1"/>
    <row r="21402" customFormat="1"/>
    <row r="21403" customFormat="1"/>
    <row r="21404" customFormat="1"/>
    <row r="21405" customFormat="1"/>
    <row r="21406" customFormat="1"/>
    <row r="21407" customFormat="1"/>
    <row r="21408" customFormat="1"/>
    <row r="21409" customFormat="1"/>
    <row r="21410" customFormat="1"/>
    <row r="21411" customFormat="1"/>
    <row r="21412" customFormat="1"/>
    <row r="21413" customFormat="1"/>
    <row r="21414" customFormat="1"/>
    <row r="21415" customFormat="1"/>
    <row r="21416" customFormat="1"/>
    <row r="21417" customFormat="1"/>
    <row r="21418" customFormat="1"/>
    <row r="21419" customFormat="1"/>
    <row r="21420" customFormat="1"/>
    <row r="21421" customFormat="1"/>
    <row r="21422" customFormat="1"/>
    <row r="21423" customFormat="1"/>
    <row r="21424" customFormat="1"/>
    <row r="21425" customFormat="1"/>
    <row r="21426" customFormat="1"/>
    <row r="21427" customFormat="1"/>
    <row r="21428" customFormat="1"/>
    <row r="21429" customFormat="1"/>
    <row r="21430" customFormat="1"/>
    <row r="21431" customFormat="1"/>
    <row r="21432" customFormat="1"/>
    <row r="21433" customFormat="1"/>
    <row r="21434" customFormat="1"/>
    <row r="21435" customFormat="1"/>
    <row r="21436" customFormat="1"/>
    <row r="21437" customFormat="1"/>
    <row r="21438" customFormat="1"/>
    <row r="21439" customFormat="1"/>
    <row r="21440" customFormat="1"/>
    <row r="21441" customFormat="1"/>
    <row r="21442" customFormat="1"/>
    <row r="21443" customFormat="1"/>
    <row r="21444" customFormat="1"/>
    <row r="21445" customFormat="1"/>
    <row r="21446" customFormat="1"/>
    <row r="21447" customFormat="1"/>
    <row r="21448" customFormat="1"/>
    <row r="21449" customFormat="1"/>
    <row r="21450" customFormat="1"/>
    <row r="21451" customFormat="1"/>
    <row r="21452" customFormat="1"/>
    <row r="21453" customFormat="1"/>
    <row r="21454" customFormat="1"/>
    <row r="21455" customFormat="1"/>
    <row r="21456" customFormat="1"/>
    <row r="21457" customFormat="1"/>
    <row r="21458" customFormat="1"/>
    <row r="21459" customFormat="1"/>
    <row r="21460" customFormat="1"/>
    <row r="21461" customFormat="1"/>
    <row r="21462" customFormat="1"/>
    <row r="21463" customFormat="1"/>
    <row r="21464" customFormat="1"/>
    <row r="21465" customFormat="1"/>
    <row r="21466" customFormat="1"/>
    <row r="21467" customFormat="1"/>
    <row r="21468" customFormat="1"/>
    <row r="21469" customFormat="1"/>
    <row r="21470" customFormat="1"/>
    <row r="21471" customFormat="1"/>
    <row r="21472" customFormat="1"/>
    <row r="21473" customFormat="1"/>
    <row r="21474" customFormat="1"/>
    <row r="21475" customFormat="1"/>
    <row r="21476" customFormat="1"/>
    <row r="21477" customFormat="1"/>
    <row r="21478" customFormat="1"/>
    <row r="21479" customFormat="1"/>
    <row r="21480" customFormat="1"/>
    <row r="21481" customFormat="1"/>
    <row r="21482" customFormat="1"/>
    <row r="21483" customFormat="1"/>
    <row r="21484" customFormat="1"/>
    <row r="21485" customFormat="1"/>
    <row r="21486" customFormat="1"/>
    <row r="21487" customFormat="1"/>
    <row r="21488" customFormat="1"/>
    <row r="21489" customFormat="1"/>
    <row r="21490" customFormat="1"/>
    <row r="21491" customFormat="1"/>
    <row r="21492" customFormat="1"/>
    <row r="21493" customFormat="1"/>
    <row r="21494" customFormat="1"/>
    <row r="21495" customFormat="1"/>
    <row r="21496" customFormat="1"/>
    <row r="21497" customFormat="1"/>
    <row r="21498" customFormat="1"/>
    <row r="21499" customFormat="1"/>
    <row r="21500" customFormat="1"/>
    <row r="21501" customFormat="1"/>
    <row r="21502" customFormat="1"/>
    <row r="21503" customFormat="1"/>
    <row r="21504" customFormat="1"/>
    <row r="21505" customFormat="1"/>
    <row r="21506" customFormat="1"/>
    <row r="21507" customFormat="1"/>
    <row r="21508" customFormat="1"/>
    <row r="21509" customFormat="1"/>
    <row r="21510" customFormat="1"/>
    <row r="21511" customFormat="1"/>
    <row r="21512" customFormat="1"/>
    <row r="21513" customFormat="1"/>
    <row r="21514" customFormat="1"/>
    <row r="21515" customFormat="1"/>
    <row r="21516" customFormat="1"/>
    <row r="21517" customFormat="1"/>
    <row r="21518" customFormat="1"/>
    <row r="21519" customFormat="1"/>
    <row r="21520" customFormat="1"/>
    <row r="21521" customFormat="1"/>
    <row r="21522" customFormat="1"/>
    <row r="21523" customFormat="1"/>
    <row r="21524" customFormat="1"/>
    <row r="21525" customFormat="1"/>
    <row r="21526" customFormat="1"/>
    <row r="21527" customFormat="1"/>
    <row r="21528" customFormat="1"/>
    <row r="21529" customFormat="1"/>
    <row r="21530" customFormat="1"/>
    <row r="21531" customFormat="1"/>
    <row r="21532" customFormat="1"/>
    <row r="21533" customFormat="1"/>
    <row r="21534" customFormat="1"/>
    <row r="21535" customFormat="1"/>
    <row r="21536" customFormat="1"/>
    <row r="21537" customFormat="1"/>
    <row r="21538" customFormat="1"/>
    <row r="21539" customFormat="1"/>
    <row r="21540" customFormat="1"/>
    <row r="21541" customFormat="1"/>
    <row r="21542" customFormat="1"/>
    <row r="21543" customFormat="1"/>
    <row r="21544" customFormat="1"/>
    <row r="21545" customFormat="1"/>
    <row r="21546" customFormat="1"/>
    <row r="21547" customFormat="1"/>
    <row r="21548" customFormat="1"/>
    <row r="21549" customFormat="1"/>
    <row r="21550" customFormat="1"/>
    <row r="21551" customFormat="1"/>
    <row r="21552" customFormat="1"/>
    <row r="21553" customFormat="1"/>
    <row r="21554" customFormat="1"/>
    <row r="21555" customFormat="1"/>
    <row r="21556" customFormat="1"/>
    <row r="21557" customFormat="1"/>
    <row r="21558" customFormat="1"/>
    <row r="21559" customFormat="1"/>
    <row r="21560" customFormat="1"/>
    <row r="21561" customFormat="1"/>
    <row r="21562" customFormat="1"/>
    <row r="21563" customFormat="1"/>
    <row r="21564" customFormat="1"/>
    <row r="21565" customFormat="1"/>
    <row r="21566" customFormat="1"/>
    <row r="21567" customFormat="1"/>
    <row r="21568" customFormat="1"/>
    <row r="21569" customFormat="1"/>
    <row r="21570" customFormat="1"/>
    <row r="21571" customFormat="1"/>
    <row r="21572" customFormat="1"/>
    <row r="21573" customFormat="1"/>
    <row r="21574" customFormat="1"/>
    <row r="21575" customFormat="1"/>
    <row r="21576" customFormat="1"/>
    <row r="21577" customFormat="1"/>
    <row r="21578" customFormat="1"/>
    <row r="21579" customFormat="1"/>
    <row r="21580" customFormat="1"/>
    <row r="21581" customFormat="1"/>
    <row r="21582" customFormat="1"/>
    <row r="21583" customFormat="1"/>
    <row r="21584" customFormat="1"/>
    <row r="21585" customFormat="1"/>
    <row r="21586" customFormat="1"/>
    <row r="21587" customFormat="1"/>
    <row r="21588" customFormat="1"/>
    <row r="21589" customFormat="1"/>
    <row r="21590" customFormat="1"/>
    <row r="21591" customFormat="1"/>
    <row r="21592" customFormat="1"/>
    <row r="21593" customFormat="1"/>
    <row r="21594" customFormat="1"/>
    <row r="21595" customFormat="1"/>
    <row r="21596" customFormat="1"/>
    <row r="21597" customFormat="1"/>
    <row r="21598" customFormat="1"/>
    <row r="21599" customFormat="1"/>
    <row r="21600" customFormat="1"/>
    <row r="21601" customFormat="1"/>
    <row r="21602" customFormat="1"/>
    <row r="21603" customFormat="1"/>
    <row r="21604" customFormat="1"/>
    <row r="21605" customFormat="1"/>
    <row r="21606" customFormat="1"/>
    <row r="21607" customFormat="1"/>
    <row r="21608" customFormat="1"/>
    <row r="21609" customFormat="1"/>
    <row r="21610" customFormat="1"/>
    <row r="21611" customFormat="1"/>
    <row r="21612" customFormat="1"/>
    <row r="21613" customFormat="1"/>
    <row r="21614" customFormat="1"/>
    <row r="21615" customFormat="1"/>
    <row r="21616" customFormat="1"/>
    <row r="21617" customFormat="1"/>
    <row r="21618" customFormat="1"/>
    <row r="21619" customFormat="1"/>
    <row r="21620" customFormat="1"/>
    <row r="21621" customFormat="1"/>
    <row r="21622" customFormat="1"/>
    <row r="21623" customFormat="1"/>
    <row r="21624" customFormat="1"/>
    <row r="21625" customFormat="1"/>
    <row r="21626" customFormat="1"/>
    <row r="21627" customFormat="1"/>
    <row r="21628" customFormat="1"/>
    <row r="21629" customFormat="1"/>
    <row r="21630" customFormat="1"/>
    <row r="21631" customFormat="1"/>
    <row r="21632" customFormat="1"/>
    <row r="21633" customFormat="1"/>
    <row r="21634" customFormat="1"/>
    <row r="21635" customFormat="1"/>
    <row r="21636" customFormat="1"/>
    <row r="21637" customFormat="1"/>
    <row r="21638" customFormat="1"/>
    <row r="21639" customFormat="1"/>
    <row r="21640" customFormat="1"/>
    <row r="21641" customFormat="1"/>
    <row r="21642" customFormat="1"/>
    <row r="21643" customFormat="1"/>
    <row r="21644" customFormat="1"/>
    <row r="21645" customFormat="1"/>
    <row r="21646" customFormat="1"/>
    <row r="21647" customFormat="1"/>
    <row r="21648" customFormat="1"/>
    <row r="21649" customFormat="1"/>
    <row r="21650" customFormat="1"/>
    <row r="21651" customFormat="1"/>
    <row r="21652" customFormat="1"/>
    <row r="21653" customFormat="1"/>
    <row r="21654" customFormat="1"/>
    <row r="21655" customFormat="1"/>
    <row r="21656" customFormat="1"/>
    <row r="21657" customFormat="1"/>
    <row r="21658" customFormat="1"/>
    <row r="21659" customFormat="1"/>
    <row r="21660" customFormat="1"/>
    <row r="21661" customFormat="1"/>
    <row r="21662" customFormat="1"/>
    <row r="21663" customFormat="1"/>
    <row r="21664" customFormat="1"/>
    <row r="21665" customFormat="1"/>
    <row r="21666" customFormat="1"/>
    <row r="21667" customFormat="1"/>
    <row r="21668" customFormat="1"/>
    <row r="21669" customFormat="1"/>
    <row r="21670" customFormat="1"/>
    <row r="21671" customFormat="1"/>
    <row r="21672" customFormat="1"/>
    <row r="21673" customFormat="1"/>
    <row r="21674" customFormat="1"/>
    <row r="21675" customFormat="1"/>
    <row r="21676" customFormat="1"/>
    <row r="21677" customFormat="1"/>
    <row r="21678" customFormat="1"/>
    <row r="21679" customFormat="1"/>
    <row r="21680" customFormat="1"/>
    <row r="21681" customFormat="1"/>
    <row r="21682" customFormat="1"/>
    <row r="21683" customFormat="1"/>
    <row r="21684" customFormat="1"/>
    <row r="21685" customFormat="1"/>
    <row r="21686" customFormat="1"/>
    <row r="21687" customFormat="1"/>
    <row r="21688" customFormat="1"/>
    <row r="21689" customFormat="1"/>
    <row r="21690" customFormat="1"/>
    <row r="21691" customFormat="1"/>
    <row r="21692" customFormat="1"/>
    <row r="21693" customFormat="1"/>
    <row r="21694" customFormat="1"/>
    <row r="21695" customFormat="1"/>
    <row r="21696" customFormat="1"/>
    <row r="21697" customFormat="1"/>
    <row r="21698" customFormat="1"/>
    <row r="21699" customFormat="1"/>
    <row r="21700" customFormat="1"/>
    <row r="21701" customFormat="1"/>
    <row r="21702" customFormat="1"/>
    <row r="21703" customFormat="1"/>
    <row r="21704" customFormat="1"/>
    <row r="21705" customFormat="1"/>
    <row r="21706" customFormat="1"/>
    <row r="21707" customFormat="1"/>
    <row r="21708" customFormat="1"/>
    <row r="21709" customFormat="1"/>
    <row r="21710" customFormat="1"/>
    <row r="21711" customFormat="1"/>
    <row r="21712" customFormat="1"/>
    <row r="21713" customFormat="1"/>
    <row r="21714" customFormat="1"/>
    <row r="21715" customFormat="1"/>
    <row r="21716" customFormat="1"/>
    <row r="21717" customFormat="1"/>
    <row r="21718" customFormat="1"/>
    <row r="21719" customFormat="1"/>
    <row r="21720" customFormat="1"/>
    <row r="21721" customFormat="1"/>
    <row r="21722" customFormat="1"/>
    <row r="21723" customFormat="1"/>
    <row r="21724" customFormat="1"/>
    <row r="21725" customFormat="1"/>
    <row r="21726" customFormat="1"/>
    <row r="21727" customFormat="1"/>
    <row r="21728" customFormat="1"/>
    <row r="21729" customFormat="1"/>
    <row r="21730" customFormat="1"/>
    <row r="21731" customFormat="1"/>
    <row r="21732" customFormat="1"/>
    <row r="21733" customFormat="1"/>
    <row r="21734" customFormat="1"/>
    <row r="21735" customFormat="1"/>
    <row r="21736" customFormat="1"/>
    <row r="21737" customFormat="1"/>
    <row r="21738" customFormat="1"/>
    <row r="21739" customFormat="1"/>
    <row r="21740" customFormat="1"/>
    <row r="21741" customFormat="1"/>
    <row r="21742" customFormat="1"/>
    <row r="21743" customFormat="1"/>
    <row r="21744" customFormat="1"/>
    <row r="21745" customFormat="1"/>
    <row r="21746" customFormat="1"/>
    <row r="21747" customFormat="1"/>
    <row r="21748" customFormat="1"/>
    <row r="21749" customFormat="1"/>
    <row r="21750" customFormat="1"/>
    <row r="21751" customFormat="1"/>
    <row r="21752" customFormat="1"/>
    <row r="21753" customFormat="1"/>
    <row r="21754" customFormat="1"/>
    <row r="21755" customFormat="1"/>
    <row r="21756" customFormat="1"/>
    <row r="21757" customFormat="1"/>
    <row r="21758" customFormat="1"/>
    <row r="21759" customFormat="1"/>
    <row r="21760" customFormat="1"/>
    <row r="21761" customFormat="1"/>
    <row r="21762" customFormat="1"/>
    <row r="21763" customFormat="1"/>
    <row r="21764" customFormat="1"/>
    <row r="21765" customFormat="1"/>
    <row r="21766" customFormat="1"/>
    <row r="21767" customFormat="1"/>
    <row r="21768" customFormat="1"/>
    <row r="21769" customFormat="1"/>
    <row r="21770" customFormat="1"/>
    <row r="21771" customFormat="1"/>
    <row r="21772" customFormat="1"/>
    <row r="21773" customFormat="1"/>
    <row r="21774" customFormat="1"/>
    <row r="21775" customFormat="1"/>
    <row r="21776" customFormat="1"/>
    <row r="21777" customFormat="1"/>
    <row r="21778" customFormat="1"/>
    <row r="21779" customFormat="1"/>
    <row r="21780" customFormat="1"/>
    <row r="21781" customFormat="1"/>
    <row r="21782" customFormat="1"/>
    <row r="21783" customFormat="1"/>
    <row r="21784" customFormat="1"/>
    <row r="21785" customFormat="1"/>
    <row r="21786" customFormat="1"/>
    <row r="21787" customFormat="1"/>
    <row r="21788" customFormat="1"/>
    <row r="21789" customFormat="1"/>
    <row r="21790" customFormat="1"/>
    <row r="21791" customFormat="1"/>
    <row r="21792" customFormat="1"/>
    <row r="21793" customFormat="1"/>
    <row r="21794" customFormat="1"/>
    <row r="21795" customFormat="1"/>
    <row r="21796" customFormat="1"/>
    <row r="21797" customFormat="1"/>
    <row r="21798" customFormat="1"/>
    <row r="21799" customFormat="1"/>
    <row r="21800" customFormat="1"/>
    <row r="21801" customFormat="1"/>
    <row r="21802" customFormat="1"/>
    <row r="21803" customFormat="1"/>
    <row r="21804" customFormat="1"/>
    <row r="21805" customFormat="1"/>
    <row r="21806" customFormat="1"/>
    <row r="21807" customFormat="1"/>
    <row r="21808" customFormat="1"/>
    <row r="21809" customFormat="1"/>
    <row r="21810" customFormat="1"/>
    <row r="21811" customFormat="1"/>
    <row r="21812" customFormat="1"/>
    <row r="21813" customFormat="1"/>
    <row r="21814" customFormat="1"/>
    <row r="21815" customFormat="1"/>
    <row r="21816" customFormat="1"/>
    <row r="21817" customFormat="1"/>
    <row r="21818" customFormat="1"/>
    <row r="21819" customFormat="1"/>
    <row r="21820" customFormat="1"/>
    <row r="21821" customFormat="1"/>
    <row r="21822" customFormat="1"/>
    <row r="21823" customFormat="1"/>
    <row r="21824" customFormat="1"/>
    <row r="21825" customFormat="1"/>
    <row r="21826" customFormat="1"/>
    <row r="21827" customFormat="1"/>
    <row r="21828" customFormat="1"/>
    <row r="21829" customFormat="1"/>
    <row r="21830" customFormat="1"/>
    <row r="21831" customFormat="1"/>
    <row r="21832" customFormat="1"/>
    <row r="21833" customFormat="1"/>
    <row r="21834" customFormat="1"/>
    <row r="21835" customFormat="1"/>
    <row r="21836" customFormat="1"/>
    <row r="21837" customFormat="1"/>
    <row r="21838" customFormat="1"/>
    <row r="21839" customFormat="1"/>
    <row r="21840" customFormat="1"/>
    <row r="21841" customFormat="1"/>
    <row r="21842" customFormat="1"/>
    <row r="21843" customFormat="1"/>
    <row r="21844" customFormat="1"/>
    <row r="21845" customFormat="1"/>
    <row r="21846" customFormat="1"/>
    <row r="21847" customFormat="1"/>
    <row r="21848" customFormat="1"/>
    <row r="21849" customFormat="1"/>
    <row r="21850" customFormat="1"/>
    <row r="21851" customFormat="1"/>
    <row r="21852" customFormat="1"/>
    <row r="21853" customFormat="1"/>
    <row r="21854" customFormat="1"/>
    <row r="21855" customFormat="1"/>
    <row r="21856" customFormat="1"/>
    <row r="21857" customFormat="1"/>
    <row r="21858" customFormat="1"/>
    <row r="21859" customFormat="1"/>
    <row r="21860" customFormat="1"/>
    <row r="21861" customFormat="1"/>
    <row r="21862" customFormat="1"/>
    <row r="21863" customFormat="1"/>
    <row r="21864" customFormat="1"/>
    <row r="21865" customFormat="1"/>
    <row r="21866" customFormat="1"/>
    <row r="21867" customFormat="1"/>
    <row r="21868" customFormat="1"/>
    <row r="21869" customFormat="1"/>
    <row r="21870" customFormat="1"/>
    <row r="21871" customFormat="1"/>
    <row r="21872" customFormat="1"/>
    <row r="21873" customFormat="1"/>
    <row r="21874" customFormat="1"/>
    <row r="21875" customFormat="1"/>
    <row r="21876" customFormat="1"/>
    <row r="21877" customFormat="1"/>
    <row r="21878" customFormat="1"/>
    <row r="21879" customFormat="1"/>
    <row r="21880" customFormat="1"/>
    <row r="21881" customFormat="1"/>
    <row r="21882" customFormat="1"/>
    <row r="21883" customFormat="1"/>
    <row r="21884" customFormat="1"/>
    <row r="21885" customFormat="1"/>
    <row r="21886" customFormat="1"/>
    <row r="21887" customFormat="1"/>
    <row r="21888" customFormat="1"/>
    <row r="21889" customFormat="1"/>
    <row r="21890" customFormat="1"/>
    <row r="21891" customFormat="1"/>
    <row r="21892" customFormat="1"/>
    <row r="21893" customFormat="1"/>
    <row r="21894" customFormat="1"/>
    <row r="21895" customFormat="1"/>
    <row r="21896" customFormat="1"/>
    <row r="21897" customFormat="1"/>
    <row r="21898" customFormat="1"/>
    <row r="21899" customFormat="1"/>
    <row r="21900" customFormat="1"/>
    <row r="21901" customFormat="1"/>
    <row r="21902" customFormat="1"/>
    <row r="21903" customFormat="1"/>
    <row r="21904" customFormat="1"/>
    <row r="21905" customFormat="1"/>
    <row r="21906" customFormat="1"/>
    <row r="21907" customFormat="1"/>
    <row r="21908" customFormat="1"/>
    <row r="21909" customFormat="1"/>
    <row r="21910" customFormat="1"/>
    <row r="21911" customFormat="1"/>
    <row r="21912" customFormat="1"/>
    <row r="21913" customFormat="1"/>
    <row r="21914" customFormat="1"/>
    <row r="21915" customFormat="1"/>
    <row r="21916" customFormat="1"/>
    <row r="21917" customFormat="1"/>
    <row r="21918" customFormat="1"/>
    <row r="21919" customFormat="1"/>
    <row r="21920" customFormat="1"/>
    <row r="21921" customFormat="1"/>
    <row r="21922" customFormat="1"/>
    <row r="21923" customFormat="1"/>
    <row r="21924" customFormat="1"/>
    <row r="21925" customFormat="1"/>
    <row r="21926" customFormat="1"/>
    <row r="21927" customFormat="1"/>
    <row r="21928" customFormat="1"/>
    <row r="21929" customFormat="1"/>
    <row r="21930" customFormat="1"/>
    <row r="21931" customFormat="1"/>
    <row r="21932" customFormat="1"/>
    <row r="21933" customFormat="1"/>
    <row r="21934" customFormat="1"/>
    <row r="21935" customFormat="1"/>
    <row r="21936" customFormat="1"/>
    <row r="21937" customFormat="1"/>
    <row r="21938" customFormat="1"/>
    <row r="21939" customFormat="1"/>
    <row r="21940" customFormat="1"/>
    <row r="21941" customFormat="1"/>
    <row r="21942" customFormat="1"/>
    <row r="21943" customFormat="1"/>
    <row r="21944" customFormat="1"/>
    <row r="21945" customFormat="1"/>
    <row r="21946" customFormat="1"/>
    <row r="21947" customFormat="1"/>
    <row r="21948" customFormat="1"/>
    <row r="21949" customFormat="1"/>
    <row r="21950" customFormat="1"/>
    <row r="21951" customFormat="1"/>
    <row r="21952" customFormat="1"/>
    <row r="21953" customFormat="1"/>
    <row r="21954" customFormat="1"/>
    <row r="21955" customFormat="1"/>
    <row r="21956" customFormat="1"/>
    <row r="21957" customFormat="1"/>
    <row r="21958" customFormat="1"/>
    <row r="21959" customFormat="1"/>
    <row r="21960" customFormat="1"/>
    <row r="21961" customFormat="1"/>
    <row r="21962" customFormat="1"/>
    <row r="21963" customFormat="1"/>
    <row r="21964" customFormat="1"/>
    <row r="21965" customFormat="1"/>
    <row r="21966" customFormat="1"/>
    <row r="21967" customFormat="1"/>
    <row r="21968" customFormat="1"/>
    <row r="21969" customFormat="1"/>
    <row r="21970" customFormat="1"/>
    <row r="21971" customFormat="1"/>
    <row r="21972" customFormat="1"/>
    <row r="21973" customFormat="1"/>
    <row r="21974" customFormat="1"/>
    <row r="21975" customFormat="1"/>
    <row r="21976" customFormat="1"/>
    <row r="21977" customFormat="1"/>
    <row r="21978" customFormat="1"/>
    <row r="21979" customFormat="1"/>
    <row r="21980" customFormat="1"/>
    <row r="21981" customFormat="1"/>
    <row r="21982" customFormat="1"/>
    <row r="21983" customFormat="1"/>
    <row r="21984" customFormat="1"/>
    <row r="21985" customFormat="1"/>
    <row r="21986" customFormat="1"/>
    <row r="21987" customFormat="1"/>
    <row r="21988" customFormat="1"/>
    <row r="21989" customFormat="1"/>
    <row r="21990" customFormat="1"/>
    <row r="21991" customFormat="1"/>
    <row r="21992" customFormat="1"/>
    <row r="21993" customFormat="1"/>
    <row r="21994" customFormat="1"/>
    <row r="21995" customFormat="1"/>
    <row r="21996" customFormat="1"/>
    <row r="21997" customFormat="1"/>
    <row r="21998" customFormat="1"/>
    <row r="21999" customFormat="1"/>
    <row r="22000" customFormat="1"/>
    <row r="22001" customFormat="1"/>
    <row r="22002" customFormat="1"/>
    <row r="22003" customFormat="1"/>
    <row r="22004" customFormat="1"/>
    <row r="22005" customFormat="1"/>
    <row r="22006" customFormat="1"/>
    <row r="22007" customFormat="1"/>
    <row r="22008" customFormat="1"/>
    <row r="22009" customFormat="1"/>
    <row r="22010" customFormat="1"/>
    <row r="22011" customFormat="1"/>
    <row r="22012" customFormat="1"/>
    <row r="22013" customFormat="1"/>
    <row r="22014" customFormat="1"/>
    <row r="22015" customFormat="1"/>
    <row r="22016" customFormat="1"/>
    <row r="22017" customFormat="1"/>
    <row r="22018" customFormat="1"/>
    <row r="22019" customFormat="1"/>
    <row r="22020" customFormat="1"/>
    <row r="22021" customFormat="1"/>
    <row r="22022" customFormat="1"/>
    <row r="22023" customFormat="1"/>
    <row r="22024" customFormat="1"/>
    <row r="22025" customFormat="1"/>
    <row r="22026" customFormat="1"/>
    <row r="22027" customFormat="1"/>
    <row r="22028" customFormat="1"/>
    <row r="22029" customFormat="1"/>
    <row r="22030" customFormat="1"/>
    <row r="22031" customFormat="1"/>
    <row r="22032" customFormat="1"/>
    <row r="22033" customFormat="1"/>
    <row r="22034" customFormat="1"/>
    <row r="22035" customFormat="1"/>
    <row r="22036" customFormat="1"/>
    <row r="22037" customFormat="1"/>
    <row r="22038" customFormat="1"/>
    <row r="22039" customFormat="1"/>
    <row r="22040" customFormat="1"/>
    <row r="22041" customFormat="1"/>
    <row r="22042" customFormat="1"/>
    <row r="22043" customFormat="1"/>
    <row r="22044" customFormat="1"/>
    <row r="22045" customFormat="1"/>
    <row r="22046" customFormat="1"/>
    <row r="22047" customFormat="1"/>
    <row r="22048" customFormat="1"/>
    <row r="22049" customFormat="1"/>
    <row r="22050" customFormat="1"/>
    <row r="22051" customFormat="1"/>
    <row r="22052" customFormat="1"/>
    <row r="22053" customFormat="1"/>
    <row r="22054" customFormat="1"/>
    <row r="22055" customFormat="1"/>
    <row r="22056" customFormat="1"/>
    <row r="22057" customFormat="1"/>
    <row r="22058" customFormat="1"/>
    <row r="22059" customFormat="1"/>
    <row r="22060" customFormat="1"/>
    <row r="22061" customFormat="1"/>
    <row r="22062" customFormat="1"/>
    <row r="22063" customFormat="1"/>
    <row r="22064" customFormat="1"/>
    <row r="22065" customFormat="1"/>
    <row r="22066" customFormat="1"/>
    <row r="22067" customFormat="1"/>
    <row r="22068" customFormat="1"/>
    <row r="22069" customFormat="1"/>
    <row r="22070" customFormat="1"/>
    <row r="22071" customFormat="1"/>
    <row r="22072" customFormat="1"/>
    <row r="22073" customFormat="1"/>
    <row r="22074" customFormat="1"/>
    <row r="22075" customFormat="1"/>
    <row r="22076" customFormat="1"/>
    <row r="22077" customFormat="1"/>
    <row r="22078" customFormat="1"/>
    <row r="22079" customFormat="1"/>
    <row r="22080" customFormat="1"/>
    <row r="22081" customFormat="1"/>
    <row r="22082" customFormat="1"/>
    <row r="22083" customFormat="1"/>
    <row r="22084" customFormat="1"/>
    <row r="22085" customFormat="1"/>
    <row r="22086" customFormat="1"/>
    <row r="22087" customFormat="1"/>
    <row r="22088" customFormat="1"/>
    <row r="22089" customFormat="1"/>
    <row r="22090" customFormat="1"/>
    <row r="22091" customFormat="1"/>
    <row r="22092" customFormat="1"/>
    <row r="22093" customFormat="1"/>
    <row r="22094" customFormat="1"/>
    <row r="22095" customFormat="1"/>
    <row r="22096" customFormat="1"/>
    <row r="22097" customFormat="1"/>
    <row r="22098" customFormat="1"/>
    <row r="22099" customFormat="1"/>
    <row r="22100" customFormat="1"/>
    <row r="22101" customFormat="1"/>
    <row r="22102" customFormat="1"/>
    <row r="22103" customFormat="1"/>
    <row r="22104" customFormat="1"/>
    <row r="22105" customFormat="1"/>
    <row r="22106" customFormat="1"/>
    <row r="22107" customFormat="1"/>
    <row r="22108" customFormat="1"/>
    <row r="22109" customFormat="1"/>
    <row r="22110" customFormat="1"/>
    <row r="22111" customFormat="1"/>
    <row r="22112" customFormat="1"/>
    <row r="22113" customFormat="1"/>
    <row r="22114" customFormat="1"/>
    <row r="22115" customFormat="1"/>
    <row r="22116" customFormat="1"/>
    <row r="22117" customFormat="1"/>
    <row r="22118" customFormat="1"/>
    <row r="22119" customFormat="1"/>
    <row r="22120" customFormat="1"/>
    <row r="22121" customFormat="1"/>
    <row r="22122" customFormat="1"/>
    <row r="22123" customFormat="1"/>
    <row r="22124" customFormat="1"/>
    <row r="22125" customFormat="1"/>
    <row r="22126" customFormat="1"/>
    <row r="22127" customFormat="1"/>
    <row r="22128" customFormat="1"/>
    <row r="22129" customFormat="1"/>
    <row r="22130" customFormat="1"/>
    <row r="22131" customFormat="1"/>
    <row r="22132" customFormat="1"/>
    <row r="22133" customFormat="1"/>
    <row r="22134" customFormat="1"/>
    <row r="22135" customFormat="1"/>
    <row r="22136" customFormat="1"/>
    <row r="22137" customFormat="1"/>
    <row r="22138" customFormat="1"/>
    <row r="22139" customFormat="1"/>
    <row r="22140" customFormat="1"/>
    <row r="22141" customFormat="1"/>
    <row r="22142" customFormat="1"/>
    <row r="22143" customFormat="1"/>
    <row r="22144" customFormat="1"/>
    <row r="22145" customFormat="1"/>
    <row r="22146" customFormat="1"/>
    <row r="22147" customFormat="1"/>
    <row r="22148" customFormat="1"/>
    <row r="22149" customFormat="1"/>
    <row r="22150" customFormat="1"/>
    <row r="22151" customFormat="1"/>
    <row r="22152" customFormat="1"/>
    <row r="22153" customFormat="1"/>
    <row r="22154" customFormat="1"/>
    <row r="22155" customFormat="1"/>
    <row r="22156" customFormat="1"/>
    <row r="22157" customFormat="1"/>
    <row r="22158" customFormat="1"/>
    <row r="22159" customFormat="1"/>
    <row r="22160" customFormat="1"/>
    <row r="22161" customFormat="1"/>
    <row r="22162" customFormat="1"/>
    <row r="22163" customFormat="1"/>
    <row r="22164" customFormat="1"/>
    <row r="22165" customFormat="1"/>
    <row r="22166" customFormat="1"/>
    <row r="22167" customFormat="1"/>
    <row r="22168" customFormat="1"/>
    <row r="22169" customFormat="1"/>
    <row r="22170" customFormat="1"/>
    <row r="22171" customFormat="1"/>
    <row r="22172" customFormat="1"/>
    <row r="22173" customFormat="1"/>
    <row r="22174" customFormat="1"/>
    <row r="22175" customFormat="1"/>
    <row r="22176" customFormat="1"/>
    <row r="22177" customFormat="1"/>
    <row r="22178" customFormat="1"/>
    <row r="22179" customFormat="1"/>
    <row r="22180" customFormat="1"/>
    <row r="22181" customFormat="1"/>
    <row r="22182" customFormat="1"/>
    <row r="22183" customFormat="1"/>
    <row r="22184" customFormat="1"/>
    <row r="22185" customFormat="1"/>
    <row r="22186" customFormat="1"/>
    <row r="22187" customFormat="1"/>
    <row r="22188" customFormat="1"/>
    <row r="22189" customFormat="1"/>
    <row r="22190" customFormat="1"/>
    <row r="22191" customFormat="1"/>
    <row r="22192" customFormat="1"/>
    <row r="22193" customFormat="1"/>
    <row r="22194" customFormat="1"/>
    <row r="22195" customFormat="1"/>
    <row r="22196" customFormat="1"/>
    <row r="22197" customFormat="1"/>
    <row r="22198" customFormat="1"/>
    <row r="22199" customFormat="1"/>
    <row r="22200" customFormat="1"/>
    <row r="22201" customFormat="1"/>
    <row r="22202" customFormat="1"/>
    <row r="22203" customFormat="1"/>
    <row r="22204" customFormat="1"/>
    <row r="22205" customFormat="1"/>
    <row r="22206" customFormat="1"/>
    <row r="22207" customFormat="1"/>
    <row r="22208" customFormat="1"/>
    <row r="22209" customFormat="1"/>
    <row r="22210" customFormat="1"/>
    <row r="22211" customFormat="1"/>
    <row r="22212" customFormat="1"/>
    <row r="22213" customFormat="1"/>
    <row r="22214" customFormat="1"/>
    <row r="22215" customFormat="1"/>
    <row r="22216" customFormat="1"/>
    <row r="22217" customFormat="1"/>
    <row r="22218" customFormat="1"/>
    <row r="22219" customFormat="1"/>
    <row r="22220" customFormat="1"/>
    <row r="22221" customFormat="1"/>
    <row r="22222" customFormat="1"/>
    <row r="22223" customFormat="1"/>
    <row r="22224" customFormat="1"/>
    <row r="22225" customFormat="1"/>
    <row r="22226" customFormat="1"/>
    <row r="22227" customFormat="1"/>
    <row r="22228" customFormat="1"/>
    <row r="22229" customFormat="1"/>
    <row r="22230" customFormat="1"/>
    <row r="22231" customFormat="1"/>
    <row r="22232" customFormat="1"/>
    <row r="22233" customFormat="1"/>
    <row r="22234" customFormat="1"/>
    <row r="22235" customFormat="1"/>
    <row r="22236" customFormat="1"/>
    <row r="22237" customFormat="1"/>
    <row r="22238" customFormat="1"/>
    <row r="22239" customFormat="1"/>
    <row r="22240" customFormat="1"/>
    <row r="22241" customFormat="1"/>
    <row r="22242" customFormat="1"/>
    <row r="22243" customFormat="1"/>
    <row r="22244" customFormat="1"/>
    <row r="22245" customFormat="1"/>
    <row r="22246" customFormat="1"/>
    <row r="22247" customFormat="1"/>
    <row r="22248" customFormat="1"/>
    <row r="22249" customFormat="1"/>
    <row r="22250" customFormat="1"/>
    <row r="22251" customFormat="1"/>
    <row r="22252" customFormat="1"/>
    <row r="22253" customFormat="1"/>
    <row r="22254" customFormat="1"/>
    <row r="22255" customFormat="1"/>
    <row r="22256" customFormat="1"/>
    <row r="22257" customFormat="1"/>
    <row r="22258" customFormat="1"/>
    <row r="22259" customFormat="1"/>
    <row r="22260" customFormat="1"/>
    <row r="22261" customFormat="1"/>
    <row r="22262" customFormat="1"/>
    <row r="22263" customFormat="1"/>
    <row r="22264" customFormat="1"/>
    <row r="22265" customFormat="1"/>
    <row r="22266" customFormat="1"/>
    <row r="22267" customFormat="1"/>
    <row r="22268" customFormat="1"/>
    <row r="22269" customFormat="1"/>
    <row r="22270" customFormat="1"/>
    <row r="22271" customFormat="1"/>
    <row r="22272" customFormat="1"/>
    <row r="22273" customFormat="1"/>
    <row r="22274" customFormat="1"/>
    <row r="22275" customFormat="1"/>
    <row r="22276" customFormat="1"/>
    <row r="22277" customFormat="1"/>
    <row r="22278" customFormat="1"/>
    <row r="22279" customFormat="1"/>
    <row r="22280" customFormat="1"/>
    <row r="22281" customFormat="1"/>
    <row r="22282" customFormat="1"/>
    <row r="22283" customFormat="1"/>
    <row r="22284" customFormat="1"/>
    <row r="22285" customFormat="1"/>
    <row r="22286" customFormat="1"/>
    <row r="22287" customFormat="1"/>
    <row r="22288" customFormat="1"/>
    <row r="22289" customFormat="1"/>
    <row r="22290" customFormat="1"/>
    <row r="22291" customFormat="1"/>
    <row r="22292" customFormat="1"/>
    <row r="22293" customFormat="1"/>
    <row r="22294" customFormat="1"/>
    <row r="22295" customFormat="1"/>
    <row r="22296" customFormat="1"/>
    <row r="22297" customFormat="1"/>
    <row r="22298" customFormat="1"/>
    <row r="22299" customFormat="1"/>
    <row r="22300" customFormat="1"/>
    <row r="22301" customFormat="1"/>
    <row r="22302" customFormat="1"/>
    <row r="22303" customFormat="1"/>
    <row r="22304" customFormat="1"/>
    <row r="22305" customFormat="1"/>
    <row r="22306" customFormat="1"/>
    <row r="22307" customFormat="1"/>
    <row r="22308" customFormat="1"/>
    <row r="22309" customFormat="1"/>
    <row r="22310" customFormat="1"/>
    <row r="22311" customFormat="1"/>
    <row r="22312" customFormat="1"/>
    <row r="22313" customFormat="1"/>
    <row r="22314" customFormat="1"/>
    <row r="22315" customFormat="1"/>
    <row r="22316" customFormat="1"/>
    <row r="22317" customFormat="1"/>
    <row r="22318" customFormat="1"/>
    <row r="22319" customFormat="1"/>
    <row r="22320" customFormat="1"/>
    <row r="22321" customFormat="1"/>
    <row r="22322" customFormat="1"/>
    <row r="22323" customFormat="1"/>
    <row r="22324" customFormat="1"/>
    <row r="22325" customFormat="1"/>
    <row r="22326" customFormat="1"/>
    <row r="22327" customFormat="1"/>
    <row r="22328" customFormat="1"/>
    <row r="22329" customFormat="1"/>
    <row r="22330" customFormat="1"/>
    <row r="22331" customFormat="1"/>
    <row r="22332" customFormat="1"/>
    <row r="22333" customFormat="1"/>
    <row r="22334" customFormat="1"/>
    <row r="22335" customFormat="1"/>
    <row r="22336" customFormat="1"/>
    <row r="22337" customFormat="1"/>
    <row r="22338" customFormat="1"/>
    <row r="22339" customFormat="1"/>
    <row r="22340" customFormat="1"/>
    <row r="22341" customFormat="1"/>
    <row r="22342" customFormat="1"/>
    <row r="22343" customFormat="1"/>
    <row r="22344" customFormat="1"/>
    <row r="22345" customFormat="1"/>
    <row r="22346" customFormat="1"/>
    <row r="22347" customFormat="1"/>
    <row r="22348" customFormat="1"/>
    <row r="22349" customFormat="1"/>
    <row r="22350" customFormat="1"/>
    <row r="22351" customFormat="1"/>
    <row r="22352" customFormat="1"/>
    <row r="22353" customFormat="1"/>
    <row r="22354" customFormat="1"/>
    <row r="22355" customFormat="1"/>
    <row r="22356" customFormat="1"/>
    <row r="22357" customFormat="1"/>
    <row r="22358" customFormat="1"/>
    <row r="22359" customFormat="1"/>
    <row r="22360" customFormat="1"/>
    <row r="22361" customFormat="1"/>
    <row r="22362" customFormat="1"/>
    <row r="22363" customFormat="1"/>
    <row r="22364" customFormat="1"/>
    <row r="22365" customFormat="1"/>
    <row r="22366" customFormat="1"/>
    <row r="22367" customFormat="1"/>
    <row r="22368" customFormat="1"/>
    <row r="22369" customFormat="1"/>
    <row r="22370" customFormat="1"/>
    <row r="22371" customFormat="1"/>
    <row r="22372" customFormat="1"/>
    <row r="22373" customFormat="1"/>
    <row r="22374" customFormat="1"/>
    <row r="22375" customFormat="1"/>
    <row r="22376" customFormat="1"/>
    <row r="22377" customFormat="1"/>
    <row r="22378" customFormat="1"/>
    <row r="22379" customFormat="1"/>
    <row r="22380" customFormat="1"/>
    <row r="22381" customFormat="1"/>
    <row r="22382" customFormat="1"/>
    <row r="22383" customFormat="1"/>
    <row r="22384" customFormat="1"/>
    <row r="22385" customFormat="1"/>
    <row r="22386" customFormat="1"/>
    <row r="22387" customFormat="1"/>
    <row r="22388" customFormat="1"/>
    <row r="22389" customFormat="1"/>
    <row r="22390" customFormat="1"/>
    <row r="22391" customFormat="1"/>
    <row r="22392" customFormat="1"/>
    <row r="22393" customFormat="1"/>
    <row r="22394" customFormat="1"/>
    <row r="22395" customFormat="1"/>
    <row r="22396" customFormat="1"/>
    <row r="22397" customFormat="1"/>
    <row r="22398" customFormat="1"/>
    <row r="22399" customFormat="1"/>
    <row r="22400" customFormat="1"/>
    <row r="22401" customFormat="1"/>
    <row r="22402" customFormat="1"/>
    <row r="22403" customFormat="1"/>
    <row r="22404" customFormat="1"/>
    <row r="22405" customFormat="1"/>
    <row r="22406" customFormat="1"/>
    <row r="22407" customFormat="1"/>
    <row r="22408" customFormat="1"/>
    <row r="22409" customFormat="1"/>
    <row r="22410" customFormat="1"/>
    <row r="22411" customFormat="1"/>
    <row r="22412" customFormat="1"/>
    <row r="22413" customFormat="1"/>
    <row r="22414" customFormat="1"/>
    <row r="22415" customFormat="1"/>
    <row r="22416" customFormat="1"/>
    <row r="22417" customFormat="1"/>
    <row r="22418" customFormat="1"/>
    <row r="22419" customFormat="1"/>
    <row r="22420" customFormat="1"/>
    <row r="22421" customFormat="1"/>
    <row r="22422" customFormat="1"/>
    <row r="22423" customFormat="1"/>
    <row r="22424" customFormat="1"/>
    <row r="22425" customFormat="1"/>
    <row r="22426" customFormat="1"/>
    <row r="22427" customFormat="1"/>
    <row r="22428" customFormat="1"/>
    <row r="22429" customFormat="1"/>
    <row r="22430" customFormat="1"/>
    <row r="22431" customFormat="1"/>
    <row r="22432" customFormat="1"/>
    <row r="22433" customFormat="1"/>
    <row r="22434" customFormat="1"/>
    <row r="22435" customFormat="1"/>
    <row r="22436" customFormat="1"/>
    <row r="22437" customFormat="1"/>
    <row r="22438" customFormat="1"/>
    <row r="22439" customFormat="1"/>
    <row r="22440" customFormat="1"/>
    <row r="22441" customFormat="1"/>
    <row r="22442" customFormat="1"/>
    <row r="22443" customFormat="1"/>
    <row r="22444" customFormat="1"/>
    <row r="22445" customFormat="1"/>
    <row r="22446" customFormat="1"/>
    <row r="22447" customFormat="1"/>
    <row r="22448" customFormat="1"/>
    <row r="22449" customFormat="1"/>
    <row r="22450" customFormat="1"/>
    <row r="22451" customFormat="1"/>
    <row r="22452" customFormat="1"/>
    <row r="22453" customFormat="1"/>
    <row r="22454" customFormat="1"/>
    <row r="22455" customFormat="1"/>
    <row r="22456" customFormat="1"/>
    <row r="22457" customFormat="1"/>
    <row r="22458" customFormat="1"/>
    <row r="22459" customFormat="1"/>
    <row r="22460" customFormat="1"/>
    <row r="22461" customFormat="1"/>
    <row r="22462" customFormat="1"/>
    <row r="22463" customFormat="1"/>
    <row r="22464" customFormat="1"/>
    <row r="22465" customFormat="1"/>
    <row r="22466" customFormat="1"/>
    <row r="22467" customFormat="1"/>
    <row r="22468" customFormat="1"/>
    <row r="22469" customFormat="1"/>
    <row r="22470" customFormat="1"/>
    <row r="22471" customFormat="1"/>
    <row r="22472" customFormat="1"/>
    <row r="22473" customFormat="1"/>
    <row r="22474" customFormat="1"/>
    <row r="22475" customFormat="1"/>
    <row r="22476" customFormat="1"/>
    <row r="22477" customFormat="1"/>
    <row r="22478" customFormat="1"/>
    <row r="22479" customFormat="1"/>
    <row r="22480" customFormat="1"/>
    <row r="22481" customFormat="1"/>
    <row r="22482" customFormat="1"/>
    <row r="22483" customFormat="1"/>
    <row r="22484" customFormat="1"/>
    <row r="22485" customFormat="1"/>
    <row r="22486" customFormat="1"/>
    <row r="22487" customFormat="1"/>
    <row r="22488" customFormat="1"/>
    <row r="22489" customFormat="1"/>
    <row r="22490" customFormat="1"/>
    <row r="22491" customFormat="1"/>
    <row r="22492" customFormat="1"/>
    <row r="22493" customFormat="1"/>
    <row r="22494" customFormat="1"/>
    <row r="22495" customFormat="1"/>
    <row r="22496" customFormat="1"/>
    <row r="22497" customFormat="1"/>
    <row r="22498" customFormat="1"/>
    <row r="22499" customFormat="1"/>
    <row r="22500" customFormat="1"/>
    <row r="22501" customFormat="1"/>
    <row r="22502" customFormat="1"/>
    <row r="22503" customFormat="1"/>
    <row r="22504" customFormat="1"/>
    <row r="22505" customFormat="1"/>
    <row r="22506" customFormat="1"/>
    <row r="22507" customFormat="1"/>
    <row r="22508" customFormat="1"/>
    <row r="22509" customFormat="1"/>
    <row r="22510" customFormat="1"/>
    <row r="22511" customFormat="1"/>
    <row r="22512" customFormat="1"/>
    <row r="22513" customFormat="1"/>
    <row r="22514" customFormat="1"/>
    <row r="22515" customFormat="1"/>
    <row r="22516" customFormat="1"/>
    <row r="22517" customFormat="1"/>
    <row r="22518" customFormat="1"/>
    <row r="22519" customFormat="1"/>
    <row r="22520" customFormat="1"/>
    <row r="22521" customFormat="1"/>
    <row r="22522" customFormat="1"/>
    <row r="22523" customFormat="1"/>
    <row r="22524" customFormat="1"/>
    <row r="22525" customFormat="1"/>
    <row r="22526" customFormat="1"/>
    <row r="22527" customFormat="1"/>
    <row r="22528" customFormat="1"/>
    <row r="22529" customFormat="1"/>
    <row r="22530" customFormat="1"/>
    <row r="22531" customFormat="1"/>
    <row r="22532" customFormat="1"/>
    <row r="22533" customFormat="1"/>
    <row r="22534" customFormat="1"/>
    <row r="22535" customFormat="1"/>
    <row r="22536" customFormat="1"/>
    <row r="22537" customFormat="1"/>
    <row r="22538" customFormat="1"/>
    <row r="22539" customFormat="1"/>
    <row r="22540" customFormat="1"/>
    <row r="22541" customFormat="1"/>
    <row r="22542" customFormat="1"/>
    <row r="22543" customFormat="1"/>
    <row r="22544" customFormat="1"/>
    <row r="22545" customFormat="1"/>
    <row r="22546" customFormat="1"/>
    <row r="22547" customFormat="1"/>
    <row r="22548" customFormat="1"/>
    <row r="22549" customFormat="1"/>
    <row r="22550" customFormat="1"/>
    <row r="22551" customFormat="1"/>
    <row r="22552" customFormat="1"/>
    <row r="22553" customFormat="1"/>
    <row r="22554" customFormat="1"/>
    <row r="22555" customFormat="1"/>
    <row r="22556" customFormat="1"/>
    <row r="22557" customFormat="1"/>
    <row r="22558" customFormat="1"/>
    <row r="22559" customFormat="1"/>
    <row r="22560" customFormat="1"/>
    <row r="22561" customFormat="1"/>
    <row r="22562" customFormat="1"/>
    <row r="22563" customFormat="1"/>
    <row r="22564" customFormat="1"/>
    <row r="22565" customFormat="1"/>
    <row r="22566" customFormat="1"/>
    <row r="22567" customFormat="1"/>
    <row r="22568" customFormat="1"/>
    <row r="22569" customFormat="1"/>
    <row r="22570" customFormat="1"/>
    <row r="22571" customFormat="1"/>
    <row r="22572" customFormat="1"/>
    <row r="22573" customFormat="1"/>
    <row r="22574" customFormat="1"/>
    <row r="22575" customFormat="1"/>
    <row r="22576" customFormat="1"/>
    <row r="22577" customFormat="1"/>
    <row r="22578" customFormat="1"/>
    <row r="22579" customFormat="1"/>
    <row r="22580" customFormat="1"/>
    <row r="22581" customFormat="1"/>
    <row r="22582" customFormat="1"/>
    <row r="22583" customFormat="1"/>
    <row r="22584" customFormat="1"/>
    <row r="22585" customFormat="1"/>
    <row r="22586" customFormat="1"/>
    <row r="22587" customFormat="1"/>
    <row r="22588" customFormat="1"/>
    <row r="22589" customFormat="1"/>
    <row r="22590" customFormat="1"/>
    <row r="22591" customFormat="1"/>
    <row r="22592" customFormat="1"/>
    <row r="22593" customFormat="1"/>
    <row r="22594" customFormat="1"/>
    <row r="22595" customFormat="1"/>
    <row r="22596" customFormat="1"/>
    <row r="22597" customFormat="1"/>
    <row r="22598" customFormat="1"/>
    <row r="22599" customFormat="1"/>
    <row r="22600" customFormat="1"/>
    <row r="22601" customFormat="1"/>
    <row r="22602" customFormat="1"/>
    <row r="22603" customFormat="1"/>
    <row r="22604" customFormat="1"/>
    <row r="22605" customFormat="1"/>
    <row r="22606" customFormat="1"/>
    <row r="22607" customFormat="1"/>
    <row r="22608" customFormat="1"/>
    <row r="22609" customFormat="1"/>
    <row r="22610" customFormat="1"/>
    <row r="22611" customFormat="1"/>
    <row r="22612" customFormat="1"/>
    <row r="22613" customFormat="1"/>
    <row r="22614" customFormat="1"/>
    <row r="22615" customFormat="1"/>
    <row r="22616" customFormat="1"/>
    <row r="22617" customFormat="1"/>
    <row r="22618" customFormat="1"/>
    <row r="22619" customFormat="1"/>
    <row r="22620" customFormat="1"/>
    <row r="22621" customFormat="1"/>
    <row r="22622" customFormat="1"/>
    <row r="22623" customFormat="1"/>
    <row r="22624" customFormat="1"/>
    <row r="22625" customFormat="1"/>
    <row r="22626" customFormat="1"/>
    <row r="22627" customFormat="1"/>
    <row r="22628" customFormat="1"/>
    <row r="22629" customFormat="1"/>
    <row r="22630" customFormat="1"/>
    <row r="22631" customFormat="1"/>
    <row r="22632" customFormat="1"/>
    <row r="22633" customFormat="1"/>
    <row r="22634" customFormat="1"/>
    <row r="22635" customFormat="1"/>
    <row r="22636" customFormat="1"/>
    <row r="22637" customFormat="1"/>
    <row r="22638" customFormat="1"/>
    <row r="22639" customFormat="1"/>
    <row r="22640" customFormat="1"/>
    <row r="22641" customFormat="1"/>
    <row r="22642" customFormat="1"/>
    <row r="22643" customFormat="1"/>
    <row r="22644" customFormat="1"/>
    <row r="22645" customFormat="1"/>
    <row r="22646" customFormat="1"/>
    <row r="22647" customFormat="1"/>
    <row r="22648" customFormat="1"/>
    <row r="22649" customFormat="1"/>
    <row r="22650" customFormat="1"/>
    <row r="22651" customFormat="1"/>
    <row r="22652" customFormat="1"/>
    <row r="22653" customFormat="1"/>
    <row r="22654" customFormat="1"/>
    <row r="22655" customFormat="1"/>
    <row r="22656" customFormat="1"/>
    <row r="22657" customFormat="1"/>
    <row r="22658" customFormat="1"/>
    <row r="22659" customFormat="1"/>
    <row r="22660" customFormat="1"/>
    <row r="22661" customFormat="1"/>
    <row r="22662" customFormat="1"/>
    <row r="22663" customFormat="1"/>
    <row r="22664" customFormat="1"/>
    <row r="22665" customFormat="1"/>
    <row r="22666" customFormat="1"/>
    <row r="22667" customFormat="1"/>
    <row r="22668" customFormat="1"/>
    <row r="22669" customFormat="1"/>
    <row r="22670" customFormat="1"/>
    <row r="22671" customFormat="1"/>
    <row r="22672" customFormat="1"/>
    <row r="22673" customFormat="1"/>
    <row r="22674" customFormat="1"/>
    <row r="22675" customFormat="1"/>
    <row r="22676" customFormat="1"/>
    <row r="22677" customFormat="1"/>
    <row r="22678" customFormat="1"/>
    <row r="22679" customFormat="1"/>
    <row r="22680" customFormat="1"/>
    <row r="22681" customFormat="1"/>
    <row r="22682" customFormat="1"/>
    <row r="22683" customFormat="1"/>
    <row r="22684" customFormat="1"/>
    <row r="22685" customFormat="1"/>
    <row r="22686" customFormat="1"/>
    <row r="22687" customFormat="1"/>
    <row r="22688" customFormat="1"/>
    <row r="22689" customFormat="1"/>
    <row r="22690" customFormat="1"/>
    <row r="22691" customFormat="1"/>
    <row r="22692" customFormat="1"/>
    <row r="22693" customFormat="1"/>
    <row r="22694" customFormat="1"/>
    <row r="22695" customFormat="1"/>
    <row r="22696" customFormat="1"/>
    <row r="22697" customFormat="1"/>
    <row r="22698" customFormat="1"/>
    <row r="22699" customFormat="1"/>
    <row r="22700" customFormat="1"/>
    <row r="22701" customFormat="1"/>
    <row r="22702" customFormat="1"/>
    <row r="22703" customFormat="1"/>
    <row r="22704" customFormat="1"/>
    <row r="22705" customFormat="1"/>
    <row r="22706" customFormat="1"/>
    <row r="22707" customFormat="1"/>
    <row r="22708" customFormat="1"/>
    <row r="22709" customFormat="1"/>
    <row r="22710" customFormat="1"/>
    <row r="22711" customFormat="1"/>
    <row r="22712" customFormat="1"/>
    <row r="22713" customFormat="1"/>
    <row r="22714" customFormat="1"/>
    <row r="22715" customFormat="1"/>
    <row r="22716" customFormat="1"/>
    <row r="22717" customFormat="1"/>
    <row r="22718" customFormat="1"/>
    <row r="22719" customFormat="1"/>
    <row r="22720" customFormat="1"/>
    <row r="22721" customFormat="1"/>
    <row r="22722" customFormat="1"/>
    <row r="22723" customFormat="1"/>
    <row r="22724" customFormat="1"/>
    <row r="22725" customFormat="1"/>
    <row r="22726" customFormat="1"/>
    <row r="22727" customFormat="1"/>
    <row r="22728" customFormat="1"/>
    <row r="22729" customFormat="1"/>
    <row r="22730" customFormat="1"/>
    <row r="22731" customFormat="1"/>
    <row r="22732" customFormat="1"/>
    <row r="22733" customFormat="1"/>
    <row r="22734" customFormat="1"/>
    <row r="22735" customFormat="1"/>
    <row r="22736" customFormat="1"/>
    <row r="22737" customFormat="1"/>
    <row r="22738" customFormat="1"/>
    <row r="22739" customFormat="1"/>
    <row r="22740" customFormat="1"/>
    <row r="22741" customFormat="1"/>
    <row r="22742" customFormat="1"/>
    <row r="22743" customFormat="1"/>
    <row r="22744" customFormat="1"/>
    <row r="22745" customFormat="1"/>
    <row r="22746" customFormat="1"/>
    <row r="22747" customFormat="1"/>
    <row r="22748" customFormat="1"/>
    <row r="22749" customFormat="1"/>
    <row r="22750" customFormat="1"/>
    <row r="22751" customFormat="1"/>
    <row r="22752" customFormat="1"/>
    <row r="22753" customFormat="1"/>
    <row r="22754" customFormat="1"/>
    <row r="22755" customFormat="1"/>
    <row r="22756" customFormat="1"/>
    <row r="22757" customFormat="1"/>
    <row r="22758" customFormat="1"/>
    <row r="22759" customFormat="1"/>
    <row r="22760" customFormat="1"/>
    <row r="22761" customFormat="1"/>
    <row r="22762" customFormat="1"/>
    <row r="22763" customFormat="1"/>
    <row r="22764" customFormat="1"/>
    <row r="22765" customFormat="1"/>
    <row r="22766" customFormat="1"/>
    <row r="22767" customFormat="1"/>
    <row r="22768" customFormat="1"/>
    <row r="22769" customFormat="1"/>
    <row r="22770" customFormat="1"/>
    <row r="22771" customFormat="1"/>
    <row r="22772" customFormat="1"/>
    <row r="22773" customFormat="1"/>
    <row r="22774" customFormat="1"/>
    <row r="22775" customFormat="1"/>
    <row r="22776" customFormat="1"/>
    <row r="22777" customFormat="1"/>
    <row r="22778" customFormat="1"/>
    <row r="22779" customFormat="1"/>
    <row r="22780" customFormat="1"/>
    <row r="22781" customFormat="1"/>
    <row r="22782" customFormat="1"/>
    <row r="22783" customFormat="1"/>
    <row r="22784" customFormat="1"/>
    <row r="22785" customFormat="1"/>
    <row r="22786" customFormat="1"/>
    <row r="22787" customFormat="1"/>
    <row r="22788" customFormat="1"/>
    <row r="22789" customFormat="1"/>
    <row r="22790" customFormat="1"/>
    <row r="22791" customFormat="1"/>
    <row r="22792" customFormat="1"/>
    <row r="22793" customFormat="1"/>
    <row r="22794" customFormat="1"/>
    <row r="22795" customFormat="1"/>
    <row r="22796" customFormat="1"/>
    <row r="22797" customFormat="1"/>
    <row r="22798" customFormat="1"/>
    <row r="22799" customFormat="1"/>
    <row r="22800" customFormat="1"/>
    <row r="22801" customFormat="1"/>
    <row r="22802" customFormat="1"/>
    <row r="22803" customFormat="1"/>
    <row r="22804" customFormat="1"/>
    <row r="22805" customFormat="1"/>
    <row r="22806" customFormat="1"/>
    <row r="22807" customFormat="1"/>
    <row r="22808" customFormat="1"/>
    <row r="22809" customFormat="1"/>
    <row r="22810" customFormat="1"/>
    <row r="22811" customFormat="1"/>
    <row r="22812" customFormat="1"/>
    <row r="22813" customFormat="1"/>
    <row r="22814" customFormat="1"/>
    <row r="22815" customFormat="1"/>
    <row r="22816" customFormat="1"/>
    <row r="22817" customFormat="1"/>
    <row r="22818" customFormat="1"/>
    <row r="22819" customFormat="1"/>
    <row r="22820" customFormat="1"/>
    <row r="22821" customFormat="1"/>
    <row r="22822" customFormat="1"/>
    <row r="22823" customFormat="1"/>
    <row r="22824" customFormat="1"/>
    <row r="22825" customFormat="1"/>
    <row r="22826" customFormat="1"/>
    <row r="22827" customFormat="1"/>
    <row r="22828" customFormat="1"/>
    <row r="22829" customFormat="1"/>
    <row r="22830" customFormat="1"/>
    <row r="22831" customFormat="1"/>
    <row r="22832" customFormat="1"/>
    <row r="22833" customFormat="1"/>
    <row r="22834" customFormat="1"/>
    <row r="22835" customFormat="1"/>
    <row r="22836" customFormat="1"/>
    <row r="22837" customFormat="1"/>
    <row r="22838" customFormat="1"/>
    <row r="22839" customFormat="1"/>
    <row r="22840" customFormat="1"/>
    <row r="22841" customFormat="1"/>
    <row r="22842" customFormat="1"/>
    <row r="22843" customFormat="1"/>
    <row r="22844" customFormat="1"/>
    <row r="22845" customFormat="1"/>
    <row r="22846" customFormat="1"/>
    <row r="22847" customFormat="1"/>
    <row r="22848" customFormat="1"/>
    <row r="22849" customFormat="1"/>
    <row r="22850" customFormat="1"/>
    <row r="22851" customFormat="1"/>
    <row r="22852" customFormat="1"/>
    <row r="22853" customFormat="1"/>
    <row r="22854" customFormat="1"/>
    <row r="22855" customFormat="1"/>
    <row r="22856" customFormat="1"/>
    <row r="22857" customFormat="1"/>
    <row r="22858" customFormat="1"/>
    <row r="22859" customFormat="1"/>
    <row r="22860" customFormat="1"/>
    <row r="22861" customFormat="1"/>
    <row r="22862" customFormat="1"/>
    <row r="22863" customFormat="1"/>
    <row r="22864" customFormat="1"/>
    <row r="22865" customFormat="1"/>
    <row r="22866" customFormat="1"/>
    <row r="22867" customFormat="1"/>
    <row r="22868" customFormat="1"/>
    <row r="22869" customFormat="1"/>
    <row r="22870" customFormat="1"/>
    <row r="22871" customFormat="1"/>
    <row r="22872" customFormat="1"/>
    <row r="22873" customFormat="1"/>
    <row r="22874" customFormat="1"/>
    <row r="22875" customFormat="1"/>
    <row r="22876" customFormat="1"/>
    <row r="22877" customFormat="1"/>
    <row r="22878" customFormat="1"/>
    <row r="22879" customFormat="1"/>
    <row r="22880" customFormat="1"/>
    <row r="22881" customFormat="1"/>
    <row r="22882" customFormat="1"/>
    <row r="22883" customFormat="1"/>
    <row r="22884" customFormat="1"/>
    <row r="22885" customFormat="1"/>
    <row r="22886" customFormat="1"/>
    <row r="22887" customFormat="1"/>
    <row r="22888" customFormat="1"/>
    <row r="22889" customFormat="1"/>
    <row r="22890" customFormat="1"/>
    <row r="22891" customFormat="1"/>
    <row r="22892" customFormat="1"/>
    <row r="22893" customFormat="1"/>
    <row r="22894" customFormat="1"/>
    <row r="22895" customFormat="1"/>
    <row r="22896" customFormat="1"/>
    <row r="22897" customFormat="1"/>
    <row r="22898" customFormat="1"/>
    <row r="22899" customFormat="1"/>
    <row r="22900" customFormat="1"/>
    <row r="22901" customFormat="1"/>
    <row r="22902" customFormat="1"/>
    <row r="22903" customFormat="1"/>
    <row r="22904" customFormat="1"/>
    <row r="22905" customFormat="1"/>
    <row r="22906" customFormat="1"/>
    <row r="22907" customFormat="1"/>
    <row r="22908" customFormat="1"/>
    <row r="22909" customFormat="1"/>
    <row r="22910" customFormat="1"/>
    <row r="22911" customFormat="1"/>
    <row r="22912" customFormat="1"/>
    <row r="22913" customFormat="1"/>
    <row r="22914" customFormat="1"/>
    <row r="22915" customFormat="1"/>
    <row r="22916" customFormat="1"/>
    <row r="22917" customFormat="1"/>
    <row r="22918" customFormat="1"/>
    <row r="22919" customFormat="1"/>
    <row r="22920" customFormat="1"/>
    <row r="22921" customFormat="1"/>
    <row r="22922" customFormat="1"/>
    <row r="22923" customFormat="1"/>
    <row r="22924" customFormat="1"/>
    <row r="22925" customFormat="1"/>
    <row r="22926" customFormat="1"/>
    <row r="22927" customFormat="1"/>
    <row r="22928" customFormat="1"/>
    <row r="22929" customFormat="1"/>
    <row r="22930" customFormat="1"/>
    <row r="22931" customFormat="1"/>
    <row r="22932" customFormat="1"/>
    <row r="22933" customFormat="1"/>
    <row r="22934" customFormat="1"/>
    <row r="22935" customFormat="1"/>
    <row r="22936" customFormat="1"/>
    <row r="22937" customFormat="1"/>
    <row r="22938" customFormat="1"/>
    <row r="22939" customFormat="1"/>
    <row r="22940" customFormat="1"/>
    <row r="22941" customFormat="1"/>
    <row r="22942" customFormat="1"/>
    <row r="22943" customFormat="1"/>
    <row r="22944" customFormat="1"/>
    <row r="22945" customFormat="1"/>
    <row r="22946" customFormat="1"/>
    <row r="22947" customFormat="1"/>
    <row r="22948" customFormat="1"/>
    <row r="22949" customFormat="1"/>
    <row r="22950" customFormat="1"/>
    <row r="22951" customFormat="1"/>
    <row r="22952" customFormat="1"/>
    <row r="22953" customFormat="1"/>
    <row r="22954" customFormat="1"/>
    <row r="22955" customFormat="1"/>
    <row r="22956" customFormat="1"/>
    <row r="22957" customFormat="1"/>
    <row r="22958" customFormat="1"/>
    <row r="22959" customFormat="1"/>
    <row r="22960" customFormat="1"/>
    <row r="22961" customFormat="1"/>
    <row r="22962" customFormat="1"/>
    <row r="22963" customFormat="1"/>
    <row r="22964" customFormat="1"/>
    <row r="22965" customFormat="1"/>
    <row r="22966" customFormat="1"/>
    <row r="22967" customFormat="1"/>
    <row r="22968" customFormat="1"/>
    <row r="22969" customFormat="1"/>
    <row r="22970" customFormat="1"/>
    <row r="22971" customFormat="1"/>
    <row r="22972" customFormat="1"/>
    <row r="22973" customFormat="1"/>
    <row r="22974" customFormat="1"/>
    <row r="22975" customFormat="1"/>
    <row r="22976" customFormat="1"/>
    <row r="22977" customFormat="1"/>
    <row r="22978" customFormat="1"/>
    <row r="22979" customFormat="1"/>
    <row r="22980" customFormat="1"/>
    <row r="22981" customFormat="1"/>
    <row r="22982" customFormat="1"/>
    <row r="22983" customFormat="1"/>
    <row r="22984" customFormat="1"/>
    <row r="22985" customFormat="1"/>
    <row r="22986" customFormat="1"/>
    <row r="22987" customFormat="1"/>
    <row r="22988" customFormat="1"/>
    <row r="22989" customFormat="1"/>
    <row r="22990" customFormat="1"/>
    <row r="22991" customFormat="1"/>
    <row r="22992" customFormat="1"/>
    <row r="22993" customFormat="1"/>
    <row r="22994" customFormat="1"/>
    <row r="22995" customFormat="1"/>
    <row r="22996" customFormat="1"/>
    <row r="22997" customFormat="1"/>
    <row r="22998" customFormat="1"/>
    <row r="22999" customFormat="1"/>
    <row r="23000" customFormat="1"/>
    <row r="23001" customFormat="1"/>
    <row r="23002" customFormat="1"/>
    <row r="23003" customFormat="1"/>
    <row r="23004" customFormat="1"/>
    <row r="23005" customFormat="1"/>
    <row r="23006" customFormat="1"/>
    <row r="23007" customFormat="1"/>
    <row r="23008" customFormat="1"/>
    <row r="23009" customFormat="1"/>
    <row r="23010" customFormat="1"/>
    <row r="23011" customFormat="1"/>
    <row r="23012" customFormat="1"/>
    <row r="23013" customFormat="1"/>
    <row r="23014" customFormat="1"/>
    <row r="23015" customFormat="1"/>
    <row r="23016" customFormat="1"/>
    <row r="23017" customFormat="1"/>
    <row r="23018" customFormat="1"/>
    <row r="23019" customFormat="1"/>
    <row r="23020" customFormat="1"/>
    <row r="23021" customFormat="1"/>
    <row r="23022" customFormat="1"/>
    <row r="23023" customFormat="1"/>
    <row r="23024" customFormat="1"/>
    <row r="23025" customFormat="1"/>
    <row r="23026" customFormat="1"/>
    <row r="23027" customFormat="1"/>
    <row r="23028" customFormat="1"/>
    <row r="23029" customFormat="1"/>
    <row r="23030" customFormat="1"/>
    <row r="23031" customFormat="1"/>
    <row r="23032" customFormat="1"/>
    <row r="23033" customFormat="1"/>
    <row r="23034" customFormat="1"/>
    <row r="23035" customFormat="1"/>
    <row r="23036" customFormat="1"/>
    <row r="23037" customFormat="1"/>
    <row r="23038" customFormat="1"/>
    <row r="23039" customFormat="1"/>
    <row r="23040" customFormat="1"/>
    <row r="23041" customFormat="1"/>
    <row r="23042" customFormat="1"/>
    <row r="23043" customFormat="1"/>
    <row r="23044" customFormat="1"/>
    <row r="23045" customFormat="1"/>
    <row r="23046" customFormat="1"/>
    <row r="23047" customFormat="1"/>
    <row r="23048" customFormat="1"/>
    <row r="23049" customFormat="1"/>
    <row r="23050" customFormat="1"/>
    <row r="23051" customFormat="1"/>
    <row r="23052" customFormat="1"/>
    <row r="23053" customFormat="1"/>
    <row r="23054" customFormat="1"/>
    <row r="23055" customFormat="1"/>
    <row r="23056" customFormat="1"/>
    <row r="23057" customFormat="1"/>
    <row r="23058" customFormat="1"/>
    <row r="23059" customFormat="1"/>
    <row r="23060" customFormat="1"/>
    <row r="23061" customFormat="1"/>
    <row r="23062" customFormat="1"/>
    <row r="23063" customFormat="1"/>
    <row r="23064" customFormat="1"/>
    <row r="23065" customFormat="1"/>
    <row r="23066" customFormat="1"/>
    <row r="23067" customFormat="1"/>
    <row r="23068" customFormat="1"/>
    <row r="23069" customFormat="1"/>
    <row r="23070" customFormat="1"/>
    <row r="23071" customFormat="1"/>
    <row r="23072" customFormat="1"/>
    <row r="23073" customFormat="1"/>
    <row r="23074" customFormat="1"/>
    <row r="23075" customFormat="1"/>
    <row r="23076" customFormat="1"/>
    <row r="23077" customFormat="1"/>
    <row r="23078" customFormat="1"/>
    <row r="23079" customFormat="1"/>
    <row r="23080" customFormat="1"/>
    <row r="23081" customFormat="1"/>
    <row r="23082" customFormat="1"/>
    <row r="23083" customFormat="1"/>
    <row r="23084" customFormat="1"/>
    <row r="23085" customFormat="1"/>
    <row r="23086" customFormat="1"/>
    <row r="23087" customFormat="1"/>
    <row r="23088" customFormat="1"/>
    <row r="23089" customFormat="1"/>
    <row r="23090" customFormat="1"/>
    <row r="23091" customFormat="1"/>
    <row r="23092" customFormat="1"/>
    <row r="23093" customFormat="1"/>
    <row r="23094" customFormat="1"/>
    <row r="23095" customFormat="1"/>
    <row r="23096" customFormat="1"/>
    <row r="23097" customFormat="1"/>
    <row r="23098" customFormat="1"/>
    <row r="23099" customFormat="1"/>
    <row r="23100" customFormat="1"/>
    <row r="23101" customFormat="1"/>
    <row r="23102" customFormat="1"/>
    <row r="23103" customFormat="1"/>
    <row r="23104" customFormat="1"/>
    <row r="23105" customFormat="1"/>
    <row r="23106" customFormat="1"/>
    <row r="23107" customFormat="1"/>
    <row r="23108" customFormat="1"/>
    <row r="23109" customFormat="1"/>
    <row r="23110" customFormat="1"/>
    <row r="23111" customFormat="1"/>
    <row r="23112" customFormat="1"/>
    <row r="23113" customFormat="1"/>
    <row r="23114" customFormat="1"/>
    <row r="23115" customFormat="1"/>
    <row r="23116" customFormat="1"/>
    <row r="23117" customFormat="1"/>
    <row r="23118" customFormat="1"/>
    <row r="23119" customFormat="1"/>
    <row r="23120" customFormat="1"/>
    <row r="23121" customFormat="1"/>
    <row r="23122" customFormat="1"/>
    <row r="23123" customFormat="1"/>
    <row r="23124" customFormat="1"/>
    <row r="23125" customFormat="1"/>
    <row r="23126" customFormat="1"/>
    <row r="23127" customFormat="1"/>
    <row r="23128" customFormat="1"/>
    <row r="23129" customFormat="1"/>
    <row r="23130" customFormat="1"/>
    <row r="23131" customFormat="1"/>
    <row r="23132" customFormat="1"/>
    <row r="23133" customFormat="1"/>
    <row r="23134" customFormat="1"/>
    <row r="23135" customFormat="1"/>
    <row r="23136" customFormat="1"/>
    <row r="23137" customFormat="1"/>
    <row r="23138" customFormat="1"/>
    <row r="23139" customFormat="1"/>
    <row r="23140" customFormat="1"/>
    <row r="23141" customFormat="1"/>
    <row r="23142" customFormat="1"/>
    <row r="23143" customFormat="1"/>
    <row r="23144" customFormat="1"/>
    <row r="23145" customFormat="1"/>
    <row r="23146" customFormat="1"/>
    <row r="23147" customFormat="1"/>
    <row r="23148" customFormat="1"/>
    <row r="23149" customFormat="1"/>
    <row r="23150" customFormat="1"/>
    <row r="23151" customFormat="1"/>
    <row r="23152" customFormat="1"/>
    <row r="23153" customFormat="1"/>
    <row r="23154" customFormat="1"/>
    <row r="23155" customFormat="1"/>
    <row r="23156" customFormat="1"/>
    <row r="23157" customFormat="1"/>
    <row r="23158" customFormat="1"/>
    <row r="23159" customFormat="1"/>
    <row r="23160" customFormat="1"/>
    <row r="23161" customFormat="1"/>
    <row r="23162" customFormat="1"/>
    <row r="23163" customFormat="1"/>
    <row r="23164" customFormat="1"/>
    <row r="23165" customFormat="1"/>
    <row r="23166" customFormat="1"/>
    <row r="23167" customFormat="1"/>
    <row r="23168" customFormat="1"/>
    <row r="23169" customFormat="1"/>
    <row r="23170" customFormat="1"/>
    <row r="23171" customFormat="1"/>
    <row r="23172" customFormat="1"/>
    <row r="23173" customFormat="1"/>
    <row r="23174" customFormat="1"/>
    <row r="23175" customFormat="1"/>
    <row r="23176" customFormat="1"/>
    <row r="23177" customFormat="1"/>
    <row r="23178" customFormat="1"/>
    <row r="23179" customFormat="1"/>
    <row r="23180" customFormat="1"/>
    <row r="23181" customFormat="1"/>
    <row r="23182" customFormat="1"/>
    <row r="23183" customFormat="1"/>
    <row r="23184" customFormat="1"/>
    <row r="23185" customFormat="1"/>
    <row r="23186" customFormat="1"/>
    <row r="23187" customFormat="1"/>
    <row r="23188" customFormat="1"/>
    <row r="23189" customFormat="1"/>
    <row r="23190" customFormat="1"/>
    <row r="23191" customFormat="1"/>
    <row r="23192" customFormat="1"/>
    <row r="23193" customFormat="1"/>
    <row r="23194" customFormat="1"/>
    <row r="23195" customFormat="1"/>
    <row r="23196" customFormat="1"/>
    <row r="23197" customFormat="1"/>
    <row r="23198" customFormat="1"/>
    <row r="23199" customFormat="1"/>
    <row r="23200" customFormat="1"/>
    <row r="23201" customFormat="1"/>
    <row r="23202" customFormat="1"/>
    <row r="23203" customFormat="1"/>
    <row r="23204" customFormat="1"/>
    <row r="23205" customFormat="1"/>
    <row r="23206" customFormat="1"/>
    <row r="23207" customFormat="1"/>
    <row r="23208" customFormat="1"/>
    <row r="23209" customFormat="1"/>
    <row r="23210" customFormat="1"/>
    <row r="23211" customFormat="1"/>
    <row r="23212" customFormat="1"/>
    <row r="23213" customFormat="1"/>
    <row r="23214" customFormat="1"/>
    <row r="23215" customFormat="1"/>
    <row r="23216" customFormat="1"/>
    <row r="23217" customFormat="1"/>
    <row r="23218" customFormat="1"/>
    <row r="23219" customFormat="1"/>
    <row r="23220" customFormat="1"/>
    <row r="23221" customFormat="1"/>
    <row r="23222" customFormat="1"/>
    <row r="23223" customFormat="1"/>
    <row r="23224" customFormat="1"/>
    <row r="23225" customFormat="1"/>
    <row r="23226" customFormat="1"/>
    <row r="23227" customFormat="1"/>
    <row r="23228" customFormat="1"/>
    <row r="23229" customFormat="1"/>
    <row r="23230" customFormat="1"/>
    <row r="23231" customFormat="1"/>
    <row r="23232" customFormat="1"/>
    <row r="23233" customFormat="1"/>
    <row r="23234" customFormat="1"/>
    <row r="23235" customFormat="1"/>
    <row r="23236" customFormat="1"/>
    <row r="23237" customFormat="1"/>
    <row r="23238" customFormat="1"/>
    <row r="23239" customFormat="1"/>
    <row r="23240" customFormat="1"/>
    <row r="23241" customFormat="1"/>
    <row r="23242" customFormat="1"/>
    <row r="23243" customFormat="1"/>
    <row r="23244" customFormat="1"/>
    <row r="23245" customFormat="1"/>
    <row r="23246" customFormat="1"/>
    <row r="23247" customFormat="1"/>
    <row r="23248" customFormat="1"/>
    <row r="23249" customFormat="1"/>
    <row r="23250" customFormat="1"/>
    <row r="23251" customFormat="1"/>
    <row r="23252" customFormat="1"/>
    <row r="23253" customFormat="1"/>
    <row r="23254" customFormat="1"/>
    <row r="23255" customFormat="1"/>
    <row r="23256" customFormat="1"/>
    <row r="23257" customFormat="1"/>
    <row r="23258" customFormat="1"/>
    <row r="23259" customFormat="1"/>
    <row r="23260" customFormat="1"/>
    <row r="23261" customFormat="1"/>
    <row r="23262" customFormat="1"/>
    <row r="23263" customFormat="1"/>
    <row r="23264" customFormat="1"/>
    <row r="23265" customFormat="1"/>
    <row r="23266" customFormat="1"/>
    <row r="23267" customFormat="1"/>
    <row r="23268" customFormat="1"/>
    <row r="23269" customFormat="1"/>
    <row r="23270" customFormat="1"/>
    <row r="23271" customFormat="1"/>
    <row r="23272" customFormat="1"/>
    <row r="23273" customFormat="1"/>
    <row r="23274" customFormat="1"/>
    <row r="23275" customFormat="1"/>
    <row r="23276" customFormat="1"/>
    <row r="23277" customFormat="1"/>
    <row r="23278" customFormat="1"/>
    <row r="23279" customFormat="1"/>
    <row r="23280" customFormat="1"/>
    <row r="23281" customFormat="1"/>
    <row r="23282" customFormat="1"/>
    <row r="23283" customFormat="1"/>
    <row r="23284" customFormat="1"/>
    <row r="23285" customFormat="1"/>
    <row r="23286" customFormat="1"/>
    <row r="23287" customFormat="1"/>
    <row r="23288" customFormat="1"/>
    <row r="23289" customFormat="1"/>
    <row r="23290" customFormat="1"/>
    <row r="23291" customFormat="1"/>
    <row r="23292" customFormat="1"/>
    <row r="23293" customFormat="1"/>
    <row r="23294" customFormat="1"/>
    <row r="23295" customFormat="1"/>
    <row r="23296" customFormat="1"/>
    <row r="23297" customFormat="1"/>
    <row r="23298" customFormat="1"/>
    <row r="23299" customFormat="1"/>
    <row r="23300" customFormat="1"/>
    <row r="23301" customFormat="1"/>
    <row r="23302" customFormat="1"/>
    <row r="23303" customFormat="1"/>
    <row r="23304" customFormat="1"/>
    <row r="23305" customFormat="1"/>
    <row r="23306" customFormat="1"/>
    <row r="23307" customFormat="1"/>
    <row r="23308" customFormat="1"/>
    <row r="23309" customFormat="1"/>
    <row r="23310" customFormat="1"/>
    <row r="23311" customFormat="1"/>
    <row r="23312" customFormat="1"/>
    <row r="23313" customFormat="1"/>
    <row r="23314" customFormat="1"/>
    <row r="23315" customFormat="1"/>
    <row r="23316" customFormat="1"/>
    <row r="23317" customFormat="1"/>
    <row r="23318" customFormat="1"/>
    <row r="23319" customFormat="1"/>
    <row r="23320" customFormat="1"/>
    <row r="23321" customFormat="1"/>
    <row r="23322" customFormat="1"/>
    <row r="23323" customFormat="1"/>
    <row r="23324" customFormat="1"/>
    <row r="23325" customFormat="1"/>
    <row r="23326" customFormat="1"/>
    <row r="23327" customFormat="1"/>
    <row r="23328" customFormat="1"/>
    <row r="23329" customFormat="1"/>
    <row r="23330" customFormat="1"/>
    <row r="23331" customFormat="1"/>
    <row r="23332" customFormat="1"/>
    <row r="23333" customFormat="1"/>
    <row r="23334" customFormat="1"/>
    <row r="23335" customFormat="1"/>
    <row r="23336" customFormat="1"/>
    <row r="23337" customFormat="1"/>
    <row r="23338" customFormat="1"/>
    <row r="23339" customFormat="1"/>
    <row r="23340" customFormat="1"/>
    <row r="23341" customFormat="1"/>
    <row r="23342" customFormat="1"/>
    <row r="23343" customFormat="1"/>
    <row r="23344" customFormat="1"/>
    <row r="23345" customFormat="1"/>
    <row r="23346" customFormat="1"/>
    <row r="23347" customFormat="1"/>
    <row r="23348" customFormat="1"/>
    <row r="23349" customFormat="1"/>
    <row r="23350" customFormat="1"/>
    <row r="23351" customFormat="1"/>
    <row r="23352" customFormat="1"/>
    <row r="23353" customFormat="1"/>
    <row r="23354" customFormat="1"/>
    <row r="23355" customFormat="1"/>
    <row r="23356" customFormat="1"/>
    <row r="23357" customFormat="1"/>
    <row r="23358" customFormat="1"/>
    <row r="23359" customFormat="1"/>
    <row r="23360" customFormat="1"/>
    <row r="23361" customFormat="1"/>
    <row r="23362" customFormat="1"/>
    <row r="23363" customFormat="1"/>
    <row r="23364" customFormat="1"/>
    <row r="23365" customFormat="1"/>
    <row r="23366" customFormat="1"/>
    <row r="23367" customFormat="1"/>
    <row r="23368" customFormat="1"/>
    <row r="23369" customFormat="1"/>
    <row r="23370" customFormat="1"/>
    <row r="23371" customFormat="1"/>
    <row r="23372" customFormat="1"/>
    <row r="23373" customFormat="1"/>
    <row r="23374" customFormat="1"/>
    <row r="23375" customFormat="1"/>
    <row r="23376" customFormat="1"/>
    <row r="23377" customFormat="1"/>
    <row r="23378" customFormat="1"/>
    <row r="23379" customFormat="1"/>
    <row r="23380" customFormat="1"/>
    <row r="23381" customFormat="1"/>
    <row r="23382" customFormat="1"/>
    <row r="23383" customFormat="1"/>
    <row r="23384" customFormat="1"/>
    <row r="23385" customFormat="1"/>
    <row r="23386" customFormat="1"/>
    <row r="23387" customFormat="1"/>
    <row r="23388" customFormat="1"/>
    <row r="23389" customFormat="1"/>
    <row r="23390" customFormat="1"/>
    <row r="23391" customFormat="1"/>
    <row r="23392" customFormat="1"/>
    <row r="23393" customFormat="1"/>
    <row r="23394" customFormat="1"/>
    <row r="23395" customFormat="1"/>
    <row r="23396" customFormat="1"/>
    <row r="23397" customFormat="1"/>
    <row r="23398" customFormat="1"/>
    <row r="23399" customFormat="1"/>
    <row r="23400" customFormat="1"/>
    <row r="23401" customFormat="1"/>
    <row r="23402" customFormat="1"/>
    <row r="23403" customFormat="1"/>
    <row r="23404" customFormat="1"/>
    <row r="23405" customFormat="1"/>
    <row r="23406" customFormat="1"/>
    <row r="23407" customFormat="1"/>
    <row r="23408" customFormat="1"/>
    <row r="23409" customFormat="1"/>
    <row r="23410" customFormat="1"/>
    <row r="23411" customFormat="1"/>
    <row r="23412" customFormat="1"/>
    <row r="23413" customFormat="1"/>
    <row r="23414" customFormat="1"/>
    <row r="23415" customFormat="1"/>
    <row r="23416" customFormat="1"/>
    <row r="23417" customFormat="1"/>
    <row r="23418" customFormat="1"/>
    <row r="23419" customFormat="1"/>
    <row r="23420" customFormat="1"/>
    <row r="23421" customFormat="1"/>
    <row r="23422" customFormat="1"/>
    <row r="23423" customFormat="1"/>
    <row r="23424" customFormat="1"/>
    <row r="23425" customFormat="1"/>
    <row r="23426" customFormat="1"/>
    <row r="23427" customFormat="1"/>
    <row r="23428" customFormat="1"/>
    <row r="23429" customFormat="1"/>
    <row r="23430" customFormat="1"/>
    <row r="23431" customFormat="1"/>
    <row r="23432" customFormat="1"/>
    <row r="23433" customFormat="1"/>
    <row r="23434" customFormat="1"/>
    <row r="23435" customFormat="1"/>
    <row r="23436" customFormat="1"/>
    <row r="23437" customFormat="1"/>
    <row r="23438" customFormat="1"/>
    <row r="23439" customFormat="1"/>
    <row r="23440" customFormat="1"/>
    <row r="23441" customFormat="1"/>
    <row r="23442" customFormat="1"/>
    <row r="23443" customFormat="1"/>
    <row r="23444" customFormat="1"/>
    <row r="23445" customFormat="1"/>
    <row r="23446" customFormat="1"/>
    <row r="23447" customFormat="1"/>
    <row r="23448" customFormat="1"/>
    <row r="23449" customFormat="1"/>
    <row r="23450" customFormat="1"/>
    <row r="23451" customFormat="1"/>
    <row r="23452" customFormat="1"/>
    <row r="23453" customFormat="1"/>
    <row r="23454" customFormat="1"/>
    <row r="23455" customFormat="1"/>
    <row r="23456" customFormat="1"/>
    <row r="23457" customFormat="1"/>
    <row r="23458" customFormat="1"/>
    <row r="23459" customFormat="1"/>
    <row r="23460" customFormat="1"/>
    <row r="23461" customFormat="1"/>
    <row r="23462" customFormat="1"/>
    <row r="23463" customFormat="1"/>
    <row r="23464" customFormat="1"/>
    <row r="23465" customFormat="1"/>
    <row r="23466" customFormat="1"/>
    <row r="23467" customFormat="1"/>
    <row r="23468" customFormat="1"/>
    <row r="23469" customFormat="1"/>
    <row r="23470" customFormat="1"/>
    <row r="23471" customFormat="1"/>
    <row r="23472" customFormat="1"/>
    <row r="23473" customFormat="1"/>
    <row r="23474" customFormat="1"/>
    <row r="23475" customFormat="1"/>
    <row r="23476" customFormat="1"/>
    <row r="23477" customFormat="1"/>
    <row r="23478" customFormat="1"/>
    <row r="23479" customFormat="1"/>
    <row r="23480" customFormat="1"/>
    <row r="23481" customFormat="1"/>
    <row r="23482" customFormat="1"/>
    <row r="23483" customFormat="1"/>
    <row r="23484" customFormat="1"/>
    <row r="23485" customFormat="1"/>
    <row r="23486" customFormat="1"/>
    <row r="23487" customFormat="1"/>
    <row r="23488" customFormat="1"/>
    <row r="23489" customFormat="1"/>
    <row r="23490" customFormat="1"/>
    <row r="23491" customFormat="1"/>
    <row r="23492" customFormat="1"/>
    <row r="23493" customFormat="1"/>
    <row r="23494" customFormat="1"/>
    <row r="23495" customFormat="1"/>
    <row r="23496" customFormat="1"/>
    <row r="23497" customFormat="1"/>
    <row r="23498" customFormat="1"/>
    <row r="23499" customFormat="1"/>
    <row r="23500" customFormat="1"/>
    <row r="23501" customFormat="1"/>
    <row r="23502" customFormat="1"/>
    <row r="23503" customFormat="1"/>
    <row r="23504" customFormat="1"/>
    <row r="23505" customFormat="1"/>
    <row r="23506" customFormat="1"/>
    <row r="23507" customFormat="1"/>
    <row r="23508" customFormat="1"/>
    <row r="23509" customFormat="1"/>
    <row r="23510" customFormat="1"/>
    <row r="23511" customFormat="1"/>
    <row r="23512" customFormat="1"/>
    <row r="23513" customFormat="1"/>
    <row r="23514" customFormat="1"/>
    <row r="23515" customFormat="1"/>
    <row r="23516" customFormat="1"/>
    <row r="23517" customFormat="1"/>
    <row r="23518" customFormat="1"/>
    <row r="23519" customFormat="1"/>
    <row r="23520" customFormat="1"/>
    <row r="23521" customFormat="1"/>
    <row r="23522" customFormat="1"/>
    <row r="23523" customFormat="1"/>
    <row r="23524" customFormat="1"/>
    <row r="23525" customFormat="1"/>
    <row r="23526" customFormat="1"/>
    <row r="23527" customFormat="1"/>
    <row r="23528" customFormat="1"/>
    <row r="23529" customFormat="1"/>
    <row r="23530" customFormat="1"/>
    <row r="23531" customFormat="1"/>
    <row r="23532" customFormat="1"/>
    <row r="23533" customFormat="1"/>
    <row r="23534" customFormat="1"/>
    <row r="23535" customFormat="1"/>
    <row r="23536" customFormat="1"/>
    <row r="23537" customFormat="1"/>
    <row r="23538" customFormat="1"/>
    <row r="23539" customFormat="1"/>
    <row r="23540" customFormat="1"/>
    <row r="23541" customFormat="1"/>
    <row r="23542" customFormat="1"/>
    <row r="23543" customFormat="1"/>
    <row r="23544" customFormat="1"/>
    <row r="23545" customFormat="1"/>
    <row r="23546" customFormat="1"/>
    <row r="23547" customFormat="1"/>
    <row r="23548" customFormat="1"/>
    <row r="23549" customFormat="1"/>
    <row r="23550" customFormat="1"/>
    <row r="23551" customFormat="1"/>
    <row r="23552" customFormat="1"/>
    <row r="23553" customFormat="1"/>
    <row r="23554" customFormat="1"/>
    <row r="23555" customFormat="1"/>
    <row r="23556" customFormat="1"/>
    <row r="23557" customFormat="1"/>
    <row r="23558" customFormat="1"/>
    <row r="23559" customFormat="1"/>
    <row r="23560" customFormat="1"/>
    <row r="23561" customFormat="1"/>
    <row r="23562" customFormat="1"/>
    <row r="23563" customFormat="1"/>
    <row r="23564" customFormat="1"/>
    <row r="23565" customFormat="1"/>
    <row r="23566" customFormat="1"/>
    <row r="23567" customFormat="1"/>
    <row r="23568" customFormat="1"/>
    <row r="23569" customFormat="1"/>
    <row r="23570" customFormat="1"/>
    <row r="23571" customFormat="1"/>
    <row r="23572" customFormat="1"/>
    <row r="23573" customFormat="1"/>
    <row r="23574" customFormat="1"/>
    <row r="23575" customFormat="1"/>
    <row r="23576" customFormat="1"/>
    <row r="23577" customFormat="1"/>
    <row r="23578" customFormat="1"/>
    <row r="23579" customFormat="1"/>
    <row r="23580" customFormat="1"/>
    <row r="23581" customFormat="1"/>
    <row r="23582" customFormat="1"/>
    <row r="23583" customFormat="1"/>
    <row r="23584" customFormat="1"/>
    <row r="23585" customFormat="1"/>
    <row r="23586" customFormat="1"/>
    <row r="23587" customFormat="1"/>
    <row r="23588" customFormat="1"/>
    <row r="23589" customFormat="1"/>
    <row r="23590" customFormat="1"/>
    <row r="23591" customFormat="1"/>
    <row r="23592" customFormat="1"/>
    <row r="23593" customFormat="1"/>
    <row r="23594" customFormat="1"/>
    <row r="23595" customFormat="1"/>
    <row r="23596" customFormat="1"/>
    <row r="23597" customFormat="1"/>
    <row r="23598" customFormat="1"/>
    <row r="23599" customFormat="1"/>
    <row r="23600" customFormat="1"/>
    <row r="23601" customFormat="1"/>
    <row r="23602" customFormat="1"/>
    <row r="23603" customFormat="1"/>
    <row r="23604" customFormat="1"/>
    <row r="23605" customFormat="1"/>
    <row r="23606" customFormat="1"/>
    <row r="23607" customFormat="1"/>
    <row r="23608" customFormat="1"/>
    <row r="23609" customFormat="1"/>
    <row r="23610" customFormat="1"/>
    <row r="23611" customFormat="1"/>
    <row r="23612" customFormat="1"/>
    <row r="23613" customFormat="1"/>
    <row r="23614" customFormat="1"/>
    <row r="23615" customFormat="1"/>
    <row r="23616" customFormat="1"/>
    <row r="23617" customFormat="1"/>
    <row r="23618" customFormat="1"/>
    <row r="23619" customFormat="1"/>
    <row r="23620" customFormat="1"/>
    <row r="23621" customFormat="1"/>
    <row r="23622" customFormat="1"/>
    <row r="23623" customFormat="1"/>
    <row r="23624" customFormat="1"/>
    <row r="23625" customFormat="1"/>
    <row r="23626" customFormat="1"/>
    <row r="23627" customFormat="1"/>
    <row r="23628" customFormat="1"/>
    <row r="23629" customFormat="1"/>
    <row r="23630" customFormat="1"/>
    <row r="23631" customFormat="1"/>
    <row r="23632" customFormat="1"/>
    <row r="23633" customFormat="1"/>
    <row r="23634" customFormat="1"/>
    <row r="23635" customFormat="1"/>
    <row r="23636" customFormat="1"/>
    <row r="23637" customFormat="1"/>
    <row r="23638" customFormat="1"/>
    <row r="23639" customFormat="1"/>
    <row r="23640" customFormat="1"/>
    <row r="23641" customFormat="1"/>
    <row r="23642" customFormat="1"/>
    <row r="23643" customFormat="1"/>
    <row r="23644" customFormat="1"/>
    <row r="23645" customFormat="1"/>
    <row r="23646" customFormat="1"/>
    <row r="23647" customFormat="1"/>
    <row r="23648" customFormat="1"/>
    <row r="23649" customFormat="1"/>
    <row r="23650" customFormat="1"/>
    <row r="23651" customFormat="1"/>
    <row r="23652" customFormat="1"/>
    <row r="23653" customFormat="1"/>
    <row r="23654" customFormat="1"/>
    <row r="23655" customFormat="1"/>
    <row r="23656" customFormat="1"/>
    <row r="23657" customFormat="1"/>
    <row r="23658" customFormat="1"/>
    <row r="23659" customFormat="1"/>
    <row r="23660" customFormat="1"/>
    <row r="23661" customFormat="1"/>
    <row r="23662" customFormat="1"/>
    <row r="23663" customFormat="1"/>
    <row r="23664" customFormat="1"/>
    <row r="23665" customFormat="1"/>
    <row r="23666" customFormat="1"/>
    <row r="23667" customFormat="1"/>
    <row r="23668" customFormat="1"/>
    <row r="23669" customFormat="1"/>
    <row r="23670" customFormat="1"/>
    <row r="23671" customFormat="1"/>
    <row r="23672" customFormat="1"/>
    <row r="23673" customFormat="1"/>
    <row r="23674" customFormat="1"/>
    <row r="23675" customFormat="1"/>
    <row r="23676" customFormat="1"/>
    <row r="23677" customFormat="1"/>
    <row r="23678" customFormat="1"/>
    <row r="23679" customFormat="1"/>
    <row r="23680" customFormat="1"/>
    <row r="23681" customFormat="1"/>
    <row r="23682" customFormat="1"/>
    <row r="23683" customFormat="1"/>
    <row r="23684" customFormat="1"/>
    <row r="23685" customFormat="1"/>
    <row r="23686" customFormat="1"/>
    <row r="23687" customFormat="1"/>
    <row r="23688" customFormat="1"/>
    <row r="23689" customFormat="1"/>
    <row r="23690" customFormat="1"/>
    <row r="23691" customFormat="1"/>
    <row r="23692" customFormat="1"/>
    <row r="23693" customFormat="1"/>
    <row r="23694" customFormat="1"/>
    <row r="23695" customFormat="1"/>
    <row r="23696" customFormat="1"/>
    <row r="23697" customFormat="1"/>
    <row r="23698" customFormat="1"/>
    <row r="23699" customFormat="1"/>
    <row r="23700" customFormat="1"/>
    <row r="23701" customFormat="1"/>
    <row r="23702" customFormat="1"/>
    <row r="23703" customFormat="1"/>
    <row r="23704" customFormat="1"/>
    <row r="23705" customFormat="1"/>
    <row r="23706" customFormat="1"/>
    <row r="23707" customFormat="1"/>
    <row r="23708" customFormat="1"/>
    <row r="23709" customFormat="1"/>
    <row r="23710" customFormat="1"/>
    <row r="23711" customFormat="1"/>
    <row r="23712" customFormat="1"/>
    <row r="23713" customFormat="1"/>
    <row r="23714" customFormat="1"/>
    <row r="23715" customFormat="1"/>
    <row r="23716" customFormat="1"/>
    <row r="23717" customFormat="1"/>
    <row r="23718" customFormat="1"/>
    <row r="23719" customFormat="1"/>
    <row r="23720" customFormat="1"/>
    <row r="23721" customFormat="1"/>
    <row r="23722" customFormat="1"/>
    <row r="23723" customFormat="1"/>
    <row r="23724" customFormat="1"/>
    <row r="23725" customFormat="1"/>
    <row r="23726" customFormat="1"/>
    <row r="23727" customFormat="1"/>
    <row r="23728" customFormat="1"/>
    <row r="23729" customFormat="1"/>
    <row r="23730" customFormat="1"/>
    <row r="23731" customFormat="1"/>
    <row r="23732" customFormat="1"/>
    <row r="23733" customFormat="1"/>
    <row r="23734" customFormat="1"/>
    <row r="23735" customFormat="1"/>
    <row r="23736" customFormat="1"/>
    <row r="23737" customFormat="1"/>
    <row r="23738" customFormat="1"/>
    <row r="23739" customFormat="1"/>
    <row r="23740" customFormat="1"/>
    <row r="23741" customFormat="1"/>
    <row r="23742" customFormat="1"/>
    <row r="23743" customFormat="1"/>
    <row r="23744" customFormat="1"/>
    <row r="23745" customFormat="1"/>
    <row r="23746" customFormat="1"/>
    <row r="23747" customFormat="1"/>
    <row r="23748" customFormat="1"/>
    <row r="23749" customFormat="1"/>
    <row r="23750" customFormat="1"/>
    <row r="23751" customFormat="1"/>
    <row r="23752" customFormat="1"/>
    <row r="23753" customFormat="1"/>
    <row r="23754" customFormat="1"/>
    <row r="23755" customFormat="1"/>
    <row r="23756" customFormat="1"/>
    <row r="23757" customFormat="1"/>
    <row r="23758" customFormat="1"/>
    <row r="23759" customFormat="1"/>
    <row r="23760" customFormat="1"/>
    <row r="23761" customFormat="1"/>
    <row r="23762" customFormat="1"/>
    <row r="23763" customFormat="1"/>
    <row r="23764" customFormat="1"/>
    <row r="23765" customFormat="1"/>
    <row r="23766" customFormat="1"/>
    <row r="23767" customFormat="1"/>
    <row r="23768" customFormat="1"/>
    <row r="23769" customFormat="1"/>
    <row r="23770" customFormat="1"/>
    <row r="23771" customFormat="1"/>
    <row r="23772" customFormat="1"/>
    <row r="23773" customFormat="1"/>
    <row r="23774" customFormat="1"/>
    <row r="23775" customFormat="1"/>
    <row r="23776" customFormat="1"/>
    <row r="23777" customFormat="1"/>
    <row r="23778" customFormat="1"/>
    <row r="23779" customFormat="1"/>
    <row r="23780" customFormat="1"/>
    <row r="23781" customFormat="1"/>
    <row r="23782" customFormat="1"/>
    <row r="23783" customFormat="1"/>
    <row r="23784" customFormat="1"/>
    <row r="23785" customFormat="1"/>
    <row r="23786" customFormat="1"/>
    <row r="23787" customFormat="1"/>
    <row r="23788" customFormat="1"/>
    <row r="23789" customFormat="1"/>
    <row r="23790" customFormat="1"/>
    <row r="23791" customFormat="1"/>
    <row r="23792" customFormat="1"/>
    <row r="23793" customFormat="1"/>
    <row r="23794" customFormat="1"/>
    <row r="23795" customFormat="1"/>
    <row r="23796" customFormat="1"/>
    <row r="23797" customFormat="1"/>
    <row r="23798" customFormat="1"/>
    <row r="23799" customFormat="1"/>
    <row r="23800" customFormat="1"/>
    <row r="23801" customFormat="1"/>
    <row r="23802" customFormat="1"/>
    <row r="23803" customFormat="1"/>
    <row r="23804" customFormat="1"/>
    <row r="23805" customFormat="1"/>
    <row r="23806" customFormat="1"/>
    <row r="23807" customFormat="1"/>
    <row r="23808" customFormat="1"/>
    <row r="23809" customFormat="1"/>
    <row r="23810" customFormat="1"/>
    <row r="23811" customFormat="1"/>
    <row r="23812" customFormat="1"/>
    <row r="23813" customFormat="1"/>
    <row r="23814" customFormat="1"/>
    <row r="23815" customFormat="1"/>
    <row r="23816" customFormat="1"/>
    <row r="23817" customFormat="1"/>
    <row r="23818" customFormat="1"/>
    <row r="23819" customFormat="1"/>
    <row r="23820" customFormat="1"/>
    <row r="23821" customFormat="1"/>
    <row r="23822" customFormat="1"/>
    <row r="23823" customFormat="1"/>
    <row r="23824" customFormat="1"/>
    <row r="23825" customFormat="1"/>
    <row r="23826" customFormat="1"/>
    <row r="23827" customFormat="1"/>
    <row r="23828" customFormat="1"/>
    <row r="23829" customFormat="1"/>
    <row r="23830" customFormat="1"/>
    <row r="23831" customFormat="1"/>
    <row r="23832" customFormat="1"/>
    <row r="23833" customFormat="1"/>
    <row r="23834" customFormat="1"/>
    <row r="23835" customFormat="1"/>
    <row r="23836" customFormat="1"/>
    <row r="23837" customFormat="1"/>
    <row r="23838" customFormat="1"/>
    <row r="23839" customFormat="1"/>
    <row r="23840" customFormat="1"/>
    <row r="23841" customFormat="1"/>
    <row r="23842" customFormat="1"/>
    <row r="23843" customFormat="1"/>
    <row r="23844" customFormat="1"/>
    <row r="23845" customFormat="1"/>
    <row r="23846" customFormat="1"/>
    <row r="23847" customFormat="1"/>
    <row r="23848" customFormat="1"/>
    <row r="23849" customFormat="1"/>
    <row r="23850" customFormat="1"/>
    <row r="23851" customFormat="1"/>
    <row r="23852" customFormat="1"/>
    <row r="23853" customFormat="1"/>
    <row r="23854" customFormat="1"/>
    <row r="23855" customFormat="1"/>
    <row r="23856" customFormat="1"/>
    <row r="23857" customFormat="1"/>
    <row r="23858" customFormat="1"/>
    <row r="23859" customFormat="1"/>
    <row r="23860" customFormat="1"/>
    <row r="23861" customFormat="1"/>
    <row r="23862" customFormat="1"/>
    <row r="23863" customFormat="1"/>
    <row r="23864" customFormat="1"/>
    <row r="23865" customFormat="1"/>
    <row r="23866" customFormat="1"/>
    <row r="23867" customFormat="1"/>
    <row r="23868" customFormat="1"/>
    <row r="23869" customFormat="1"/>
    <row r="23870" customFormat="1"/>
    <row r="23871" customFormat="1"/>
    <row r="23872" customFormat="1"/>
    <row r="23873" customFormat="1"/>
    <row r="23874" customFormat="1"/>
    <row r="23875" customFormat="1"/>
    <row r="23876" customFormat="1"/>
    <row r="23877" customFormat="1"/>
    <row r="23878" customFormat="1"/>
    <row r="23879" customFormat="1"/>
    <row r="23880" customFormat="1"/>
    <row r="23881" customFormat="1"/>
    <row r="23882" customFormat="1"/>
    <row r="23883" customFormat="1"/>
    <row r="23884" customFormat="1"/>
    <row r="23885" customFormat="1"/>
    <row r="23886" customFormat="1"/>
    <row r="23887" customFormat="1"/>
    <row r="23888" customFormat="1"/>
    <row r="23889" customFormat="1"/>
    <row r="23890" customFormat="1"/>
    <row r="23891" customFormat="1"/>
    <row r="23892" customFormat="1"/>
    <row r="23893" customFormat="1"/>
    <row r="23894" customFormat="1"/>
    <row r="23895" customFormat="1"/>
    <row r="23896" customFormat="1"/>
    <row r="23897" customFormat="1"/>
    <row r="23898" customFormat="1"/>
    <row r="23899" customFormat="1"/>
    <row r="23900" customFormat="1"/>
    <row r="23901" customFormat="1"/>
    <row r="23902" customFormat="1"/>
    <row r="23903" customFormat="1"/>
    <row r="23904" customFormat="1"/>
    <row r="23905" customFormat="1"/>
    <row r="23906" customFormat="1"/>
    <row r="23907" customFormat="1"/>
    <row r="23908" customFormat="1"/>
    <row r="23909" customFormat="1"/>
    <row r="23910" customFormat="1"/>
    <row r="23911" customFormat="1"/>
    <row r="23912" customFormat="1"/>
    <row r="23913" customFormat="1"/>
    <row r="23914" customFormat="1"/>
    <row r="23915" customFormat="1"/>
    <row r="23916" customFormat="1"/>
    <row r="23917" customFormat="1"/>
    <row r="23918" customFormat="1"/>
    <row r="23919" customFormat="1"/>
    <row r="23920" customFormat="1"/>
    <row r="23921" customFormat="1"/>
    <row r="23922" customFormat="1"/>
    <row r="23923" customFormat="1"/>
    <row r="23924" customFormat="1"/>
    <row r="23925" customFormat="1"/>
    <row r="23926" customFormat="1"/>
    <row r="23927" customFormat="1"/>
    <row r="23928" customFormat="1"/>
    <row r="23929" customFormat="1"/>
    <row r="23930" customFormat="1"/>
    <row r="23931" customFormat="1"/>
    <row r="23932" customFormat="1"/>
    <row r="23933" customFormat="1"/>
    <row r="23934" customFormat="1"/>
    <row r="23935" customFormat="1"/>
    <row r="23936" customFormat="1"/>
    <row r="23937" customFormat="1"/>
    <row r="23938" customFormat="1"/>
    <row r="23939" customFormat="1"/>
    <row r="23940" customFormat="1"/>
    <row r="23941" customFormat="1"/>
    <row r="23942" customFormat="1"/>
    <row r="23943" customFormat="1"/>
    <row r="23944" customFormat="1"/>
    <row r="23945" customFormat="1"/>
    <row r="23946" customFormat="1"/>
    <row r="23947" customFormat="1"/>
    <row r="23948" customFormat="1"/>
    <row r="23949" customFormat="1"/>
    <row r="23950" customFormat="1"/>
    <row r="23951" customFormat="1"/>
    <row r="23952" customFormat="1"/>
    <row r="23953" customFormat="1"/>
    <row r="23954" customFormat="1"/>
    <row r="23955" customFormat="1"/>
    <row r="23956" customFormat="1"/>
    <row r="23957" customFormat="1"/>
    <row r="23958" customFormat="1"/>
    <row r="23959" customFormat="1"/>
    <row r="23960" customFormat="1"/>
    <row r="23961" customFormat="1"/>
    <row r="23962" customFormat="1"/>
    <row r="23963" customFormat="1"/>
    <row r="23964" customFormat="1"/>
    <row r="23965" customFormat="1"/>
    <row r="23966" customFormat="1"/>
    <row r="23967" customFormat="1"/>
    <row r="23968" customFormat="1"/>
    <row r="23969" customFormat="1"/>
    <row r="23970" customFormat="1"/>
    <row r="23971" customFormat="1"/>
    <row r="23972" customFormat="1"/>
    <row r="23973" customFormat="1"/>
    <row r="23974" customFormat="1"/>
    <row r="23975" customFormat="1"/>
    <row r="23976" customFormat="1"/>
    <row r="23977" customFormat="1"/>
    <row r="23978" customFormat="1"/>
    <row r="23979" customFormat="1"/>
    <row r="23980" customFormat="1"/>
    <row r="23981" customFormat="1"/>
    <row r="23982" customFormat="1"/>
    <row r="23983" customFormat="1"/>
    <row r="23984" customFormat="1"/>
    <row r="23985" customFormat="1"/>
    <row r="23986" customFormat="1"/>
    <row r="23987" customFormat="1"/>
    <row r="23988" customFormat="1"/>
    <row r="23989" customFormat="1"/>
    <row r="23990" customFormat="1"/>
    <row r="23991" customFormat="1"/>
    <row r="23992" customFormat="1"/>
    <row r="23993" customFormat="1"/>
    <row r="23994" customFormat="1"/>
    <row r="23995" customFormat="1"/>
    <row r="23996" customFormat="1"/>
    <row r="23997" customFormat="1"/>
    <row r="23998" customFormat="1"/>
    <row r="23999" customFormat="1"/>
    <row r="24000" customFormat="1"/>
    <row r="24001" customFormat="1"/>
    <row r="24002" customFormat="1"/>
    <row r="24003" customFormat="1"/>
    <row r="24004" customFormat="1"/>
    <row r="24005" customFormat="1"/>
    <row r="24006" customFormat="1"/>
    <row r="24007" customFormat="1"/>
    <row r="24008" customFormat="1"/>
    <row r="24009" customFormat="1"/>
    <row r="24010" customFormat="1"/>
    <row r="24011" customFormat="1"/>
    <row r="24012" customFormat="1"/>
    <row r="24013" customFormat="1"/>
    <row r="24014" customFormat="1"/>
    <row r="24015" customFormat="1"/>
    <row r="24016" customFormat="1"/>
    <row r="24017" customFormat="1"/>
    <row r="24018" customFormat="1"/>
    <row r="24019" customFormat="1"/>
    <row r="24020" customFormat="1"/>
    <row r="24021" customFormat="1"/>
    <row r="24022" customFormat="1"/>
    <row r="24023" customFormat="1"/>
    <row r="24024" customFormat="1"/>
    <row r="24025" customFormat="1"/>
    <row r="24026" customFormat="1"/>
    <row r="24027" customFormat="1"/>
    <row r="24028" customFormat="1"/>
    <row r="24029" customFormat="1"/>
    <row r="24030" customFormat="1"/>
    <row r="24031" customFormat="1"/>
    <row r="24032" customFormat="1"/>
    <row r="24033" customFormat="1"/>
    <row r="24034" customFormat="1"/>
    <row r="24035" customFormat="1"/>
    <row r="24036" customFormat="1"/>
    <row r="24037" customFormat="1"/>
    <row r="24038" customFormat="1"/>
    <row r="24039" customFormat="1"/>
    <row r="24040" customFormat="1"/>
    <row r="24041" customFormat="1"/>
    <row r="24042" customFormat="1"/>
    <row r="24043" customFormat="1"/>
    <row r="24044" customFormat="1"/>
    <row r="24045" customFormat="1"/>
    <row r="24046" customFormat="1"/>
    <row r="24047" customFormat="1"/>
    <row r="24048" customFormat="1"/>
    <row r="24049" customFormat="1"/>
    <row r="24050" customFormat="1"/>
    <row r="24051" customFormat="1"/>
    <row r="24052" customFormat="1"/>
    <row r="24053" customFormat="1"/>
    <row r="24054" customFormat="1"/>
    <row r="24055" customFormat="1"/>
    <row r="24056" customFormat="1"/>
    <row r="24057" customFormat="1"/>
    <row r="24058" customFormat="1"/>
    <row r="24059" customFormat="1"/>
    <row r="24060" customFormat="1"/>
    <row r="24061" customFormat="1"/>
    <row r="24062" customFormat="1"/>
    <row r="24063" customFormat="1"/>
    <row r="24064" customFormat="1"/>
    <row r="24065" customFormat="1"/>
    <row r="24066" customFormat="1"/>
    <row r="24067" customFormat="1"/>
    <row r="24068" customFormat="1"/>
    <row r="24069" customFormat="1"/>
    <row r="24070" customFormat="1"/>
    <row r="24071" customFormat="1"/>
    <row r="24072" customFormat="1"/>
    <row r="24073" customFormat="1"/>
    <row r="24074" customFormat="1"/>
    <row r="24075" customFormat="1"/>
    <row r="24076" customFormat="1"/>
    <row r="24077" customFormat="1"/>
    <row r="24078" customFormat="1"/>
    <row r="24079" customFormat="1"/>
    <row r="24080" customFormat="1"/>
    <row r="24081" customFormat="1"/>
    <row r="24082" customFormat="1"/>
    <row r="24083" customFormat="1"/>
    <row r="24084" customFormat="1"/>
    <row r="24085" customFormat="1"/>
    <row r="24086" customFormat="1"/>
    <row r="24087" customFormat="1"/>
    <row r="24088" customFormat="1"/>
    <row r="24089" customFormat="1"/>
    <row r="24090" customFormat="1"/>
    <row r="24091" customFormat="1"/>
    <row r="24092" customFormat="1"/>
    <row r="24093" customFormat="1"/>
    <row r="24094" customFormat="1"/>
    <row r="24095" customFormat="1"/>
    <row r="24096" customFormat="1"/>
    <row r="24097" customFormat="1"/>
    <row r="24098" customFormat="1"/>
    <row r="24099" customFormat="1"/>
    <row r="24100" customFormat="1"/>
    <row r="24101" customFormat="1"/>
    <row r="24102" customFormat="1"/>
    <row r="24103" customFormat="1"/>
    <row r="24104" customFormat="1"/>
    <row r="24105" customFormat="1"/>
    <row r="24106" customFormat="1"/>
    <row r="24107" customFormat="1"/>
    <row r="24108" customFormat="1"/>
    <row r="24109" customFormat="1"/>
    <row r="24110" customFormat="1"/>
    <row r="24111" customFormat="1"/>
    <row r="24112" customFormat="1"/>
    <row r="24113" customFormat="1"/>
    <row r="24114" customFormat="1"/>
    <row r="24115" customFormat="1"/>
    <row r="24116" customFormat="1"/>
    <row r="24117" customFormat="1"/>
    <row r="24118" customFormat="1"/>
    <row r="24119" customFormat="1"/>
    <row r="24120" customFormat="1"/>
    <row r="24121" customFormat="1"/>
    <row r="24122" customFormat="1"/>
    <row r="24123" customFormat="1"/>
    <row r="24124" customFormat="1"/>
    <row r="24125" customFormat="1"/>
    <row r="24126" customFormat="1"/>
    <row r="24127" customFormat="1"/>
    <row r="24128" customFormat="1"/>
    <row r="24129" customFormat="1"/>
    <row r="24130" customFormat="1"/>
    <row r="24131" customFormat="1"/>
    <row r="24132" customFormat="1"/>
    <row r="24133" customFormat="1"/>
    <row r="24134" customFormat="1"/>
    <row r="24135" customFormat="1"/>
    <row r="24136" customFormat="1"/>
    <row r="24137" customFormat="1"/>
    <row r="24138" customFormat="1"/>
    <row r="24139" customFormat="1"/>
    <row r="24140" customFormat="1"/>
    <row r="24141" customFormat="1"/>
    <row r="24142" customFormat="1"/>
    <row r="24143" customFormat="1"/>
    <row r="24144" customFormat="1"/>
    <row r="24145" customFormat="1"/>
    <row r="24146" customFormat="1"/>
    <row r="24147" customFormat="1"/>
    <row r="24148" customFormat="1"/>
    <row r="24149" customFormat="1"/>
    <row r="24150" customFormat="1"/>
    <row r="24151" customFormat="1"/>
    <row r="24152" customFormat="1"/>
    <row r="24153" customFormat="1"/>
    <row r="24154" customFormat="1"/>
    <row r="24155" customFormat="1"/>
    <row r="24156" customFormat="1"/>
    <row r="24157" customFormat="1"/>
    <row r="24158" customFormat="1"/>
    <row r="24159" customFormat="1"/>
    <row r="24160" customFormat="1"/>
    <row r="24161" customFormat="1"/>
    <row r="24162" customFormat="1"/>
    <row r="24163" customFormat="1"/>
    <row r="24164" customFormat="1"/>
    <row r="24165" customFormat="1"/>
    <row r="24166" customFormat="1"/>
    <row r="24167" customFormat="1"/>
    <row r="24168" customFormat="1"/>
    <row r="24169" customFormat="1"/>
    <row r="24170" customFormat="1"/>
    <row r="24171" customFormat="1"/>
    <row r="24172" customFormat="1"/>
    <row r="24173" customFormat="1"/>
    <row r="24174" customFormat="1"/>
    <row r="24175" customFormat="1"/>
    <row r="24176" customFormat="1"/>
    <row r="24177" customFormat="1"/>
    <row r="24178" customFormat="1"/>
    <row r="24179" customFormat="1"/>
    <row r="24180" customFormat="1"/>
    <row r="24181" customFormat="1"/>
    <row r="24182" customFormat="1"/>
    <row r="24183" customFormat="1"/>
    <row r="24184" customFormat="1"/>
    <row r="24185" customFormat="1"/>
    <row r="24186" customFormat="1"/>
    <row r="24187" customFormat="1"/>
    <row r="24188" customFormat="1"/>
    <row r="24189" customFormat="1"/>
    <row r="24190" customFormat="1"/>
    <row r="24191" customFormat="1"/>
    <row r="24192" customFormat="1"/>
    <row r="24193" customFormat="1"/>
    <row r="24194" customFormat="1"/>
    <row r="24195" customFormat="1"/>
    <row r="24196" customFormat="1"/>
    <row r="24197" customFormat="1"/>
    <row r="24198" customFormat="1"/>
    <row r="24199" customFormat="1"/>
    <row r="24200" customFormat="1"/>
    <row r="24201" customFormat="1"/>
    <row r="24202" customFormat="1"/>
    <row r="24203" customFormat="1"/>
    <row r="24204" customFormat="1"/>
    <row r="24205" customFormat="1"/>
    <row r="24206" customFormat="1"/>
    <row r="24207" customFormat="1"/>
    <row r="24208" customFormat="1"/>
    <row r="24209" customFormat="1"/>
    <row r="24210" customFormat="1"/>
    <row r="24211" customFormat="1"/>
    <row r="24212" customFormat="1"/>
    <row r="24213" customFormat="1"/>
    <row r="24214" customFormat="1"/>
    <row r="24215" customFormat="1"/>
    <row r="24216" customFormat="1"/>
    <row r="24217" customFormat="1"/>
    <row r="24218" customFormat="1"/>
    <row r="24219" customFormat="1"/>
    <row r="24220" customFormat="1"/>
    <row r="24221" customFormat="1"/>
    <row r="24222" customFormat="1"/>
    <row r="24223" customFormat="1"/>
    <row r="24224" customFormat="1"/>
    <row r="24225" customFormat="1"/>
    <row r="24226" customFormat="1"/>
    <row r="24227" customFormat="1"/>
    <row r="24228" customFormat="1"/>
    <row r="24229" customFormat="1"/>
    <row r="24230" customFormat="1"/>
    <row r="24231" customFormat="1"/>
    <row r="24232" customFormat="1"/>
    <row r="24233" customFormat="1"/>
    <row r="24234" customFormat="1"/>
    <row r="24235" customFormat="1"/>
    <row r="24236" customFormat="1"/>
    <row r="24237" customFormat="1"/>
    <row r="24238" customFormat="1"/>
    <row r="24239" customFormat="1"/>
    <row r="24240" customFormat="1"/>
    <row r="24241" customFormat="1"/>
    <row r="24242" customFormat="1"/>
    <row r="24243" customFormat="1"/>
    <row r="24244" customFormat="1"/>
    <row r="24245" customFormat="1"/>
    <row r="24246" customFormat="1"/>
    <row r="24247" customFormat="1"/>
    <row r="24248" customFormat="1"/>
    <row r="24249" customFormat="1"/>
    <row r="24250" customFormat="1"/>
    <row r="24251" customFormat="1"/>
    <row r="24252" customFormat="1"/>
    <row r="24253" customFormat="1"/>
    <row r="24254" customFormat="1"/>
    <row r="24255" customFormat="1"/>
    <row r="24256" customFormat="1"/>
    <row r="24257" customFormat="1"/>
    <row r="24258" customFormat="1"/>
    <row r="24259" customFormat="1"/>
    <row r="24260" customFormat="1"/>
    <row r="24261" customFormat="1"/>
    <row r="24262" customFormat="1"/>
    <row r="24263" customFormat="1"/>
    <row r="24264" customFormat="1"/>
    <row r="24265" customFormat="1"/>
    <row r="24266" customFormat="1"/>
    <row r="24267" customFormat="1"/>
    <row r="24268" customFormat="1"/>
    <row r="24269" customFormat="1"/>
    <row r="24270" customFormat="1"/>
    <row r="24271" customFormat="1"/>
    <row r="24272" customFormat="1"/>
    <row r="24273" customFormat="1"/>
    <row r="24274" customFormat="1"/>
    <row r="24275" customFormat="1"/>
    <row r="24276" customFormat="1"/>
    <row r="24277" customFormat="1"/>
    <row r="24278" customFormat="1"/>
    <row r="24279" customFormat="1"/>
    <row r="24280" customFormat="1"/>
    <row r="24281" customFormat="1"/>
    <row r="24282" customFormat="1"/>
    <row r="24283" customFormat="1"/>
    <row r="24284" customFormat="1"/>
    <row r="24285" customFormat="1"/>
    <row r="24286" customFormat="1"/>
    <row r="24287" customFormat="1"/>
    <row r="24288" customFormat="1"/>
    <row r="24289" customFormat="1"/>
    <row r="24290" customFormat="1"/>
    <row r="24291" customFormat="1"/>
    <row r="24292" customFormat="1"/>
    <row r="24293" customFormat="1"/>
    <row r="24294" customFormat="1"/>
    <row r="24295" customFormat="1"/>
    <row r="24296" customFormat="1"/>
    <row r="24297" customFormat="1"/>
    <row r="24298" customFormat="1"/>
    <row r="24299" customFormat="1"/>
    <row r="24300" customFormat="1"/>
    <row r="24301" customFormat="1"/>
    <row r="24302" customFormat="1"/>
    <row r="24303" customFormat="1"/>
    <row r="24304" customFormat="1"/>
    <row r="24305" customFormat="1"/>
    <row r="24306" customFormat="1"/>
    <row r="24307" customFormat="1"/>
    <row r="24308" customFormat="1"/>
    <row r="24309" customFormat="1"/>
    <row r="24310" customFormat="1"/>
    <row r="24311" customFormat="1"/>
    <row r="24312" customFormat="1"/>
    <row r="24313" customFormat="1"/>
    <row r="24314" customFormat="1"/>
    <row r="24315" customFormat="1"/>
    <row r="24316" customFormat="1"/>
    <row r="24317" customFormat="1"/>
    <row r="24318" customFormat="1"/>
    <row r="24319" customFormat="1"/>
    <row r="24320" customFormat="1"/>
    <row r="24321" customFormat="1"/>
    <row r="24322" customFormat="1"/>
    <row r="24323" customFormat="1"/>
    <row r="24324" customFormat="1"/>
    <row r="24325" customFormat="1"/>
    <row r="24326" customFormat="1"/>
    <row r="24327" customFormat="1"/>
    <row r="24328" customFormat="1"/>
    <row r="24329" customFormat="1"/>
    <row r="24330" customFormat="1"/>
    <row r="24331" customFormat="1"/>
    <row r="24332" customFormat="1"/>
    <row r="24333" customFormat="1"/>
    <row r="24334" customFormat="1"/>
    <row r="24335" customFormat="1"/>
    <row r="24336" customFormat="1"/>
    <row r="24337" customFormat="1"/>
    <row r="24338" customFormat="1"/>
    <row r="24339" customFormat="1"/>
    <row r="24340" customFormat="1"/>
    <row r="24341" customFormat="1"/>
    <row r="24342" customFormat="1"/>
    <row r="24343" customFormat="1"/>
    <row r="24344" customFormat="1"/>
    <row r="24345" customFormat="1"/>
    <row r="24346" customFormat="1"/>
    <row r="24347" customFormat="1"/>
    <row r="24348" customFormat="1"/>
    <row r="24349" customFormat="1"/>
    <row r="24350" customFormat="1"/>
    <row r="24351" customFormat="1"/>
    <row r="24352" customFormat="1"/>
    <row r="24353" customFormat="1"/>
    <row r="24354" customFormat="1"/>
    <row r="24355" customFormat="1"/>
    <row r="24356" customFormat="1"/>
    <row r="24357" customFormat="1"/>
    <row r="24358" customFormat="1"/>
    <row r="24359" customFormat="1"/>
    <row r="24360" customFormat="1"/>
    <row r="24361" customFormat="1"/>
    <row r="24362" customFormat="1"/>
    <row r="24363" customFormat="1"/>
    <row r="24364" customFormat="1"/>
    <row r="24365" customFormat="1"/>
    <row r="24366" customFormat="1"/>
    <row r="24367" customFormat="1"/>
    <row r="24368" customFormat="1"/>
    <row r="24369" customFormat="1"/>
    <row r="24370" customFormat="1"/>
    <row r="24371" customFormat="1"/>
    <row r="24372" customFormat="1"/>
    <row r="24373" customFormat="1"/>
    <row r="24374" customFormat="1"/>
    <row r="24375" customFormat="1"/>
    <row r="24376" customFormat="1"/>
    <row r="24377" customFormat="1"/>
    <row r="24378" customFormat="1"/>
    <row r="24379" customFormat="1"/>
    <row r="24380" customFormat="1"/>
    <row r="24381" customFormat="1"/>
    <row r="24382" customFormat="1"/>
    <row r="24383" customFormat="1"/>
    <row r="24384" customFormat="1"/>
    <row r="24385" customFormat="1"/>
    <row r="24386" customFormat="1"/>
    <row r="24387" customFormat="1"/>
    <row r="24388" customFormat="1"/>
    <row r="24389" customFormat="1"/>
    <row r="24390" customFormat="1"/>
    <row r="24391" customFormat="1"/>
    <row r="24392" customFormat="1"/>
    <row r="24393" customFormat="1"/>
    <row r="24394" customFormat="1"/>
    <row r="24395" customFormat="1"/>
    <row r="24396" customFormat="1"/>
    <row r="24397" customFormat="1"/>
    <row r="24398" customFormat="1"/>
    <row r="24399" customFormat="1"/>
    <row r="24400" customFormat="1"/>
    <row r="24401" customFormat="1"/>
    <row r="24402" customFormat="1"/>
    <row r="24403" customFormat="1"/>
    <row r="24404" customFormat="1"/>
    <row r="24405" customFormat="1"/>
    <row r="24406" customFormat="1"/>
    <row r="24407" customFormat="1"/>
    <row r="24408" customFormat="1"/>
    <row r="24409" customFormat="1"/>
    <row r="24410" customFormat="1"/>
    <row r="24411" customFormat="1"/>
    <row r="24412" customFormat="1"/>
    <row r="24413" customFormat="1"/>
    <row r="24414" customFormat="1"/>
    <row r="24415" customFormat="1"/>
    <row r="24416" customFormat="1"/>
    <row r="24417" customFormat="1"/>
    <row r="24418" customFormat="1"/>
    <row r="24419" customFormat="1"/>
    <row r="24420" customFormat="1"/>
    <row r="24421" customFormat="1"/>
    <row r="24422" customFormat="1"/>
    <row r="24423" customFormat="1"/>
    <row r="24424" customFormat="1"/>
    <row r="24425" customFormat="1"/>
    <row r="24426" customFormat="1"/>
    <row r="24427" customFormat="1"/>
    <row r="24428" customFormat="1"/>
    <row r="24429" customFormat="1"/>
    <row r="24430" customFormat="1"/>
    <row r="24431" customFormat="1"/>
    <row r="24432" customFormat="1"/>
    <row r="24433" customFormat="1"/>
    <row r="24434" customFormat="1"/>
    <row r="24435" customFormat="1"/>
    <row r="24436" customFormat="1"/>
    <row r="24437" customFormat="1"/>
    <row r="24438" customFormat="1"/>
    <row r="24439" customFormat="1"/>
    <row r="24440" customFormat="1"/>
    <row r="24441" customFormat="1"/>
    <row r="24442" customFormat="1"/>
    <row r="24443" customFormat="1"/>
    <row r="24444" customFormat="1"/>
    <row r="24445" customFormat="1"/>
    <row r="24446" customFormat="1"/>
    <row r="24447" customFormat="1"/>
    <row r="24448" customFormat="1"/>
    <row r="24449" customFormat="1"/>
    <row r="24450" customFormat="1"/>
    <row r="24451" customFormat="1"/>
    <row r="24452" customFormat="1"/>
    <row r="24453" customFormat="1"/>
    <row r="24454" customFormat="1"/>
    <row r="24455" customFormat="1"/>
    <row r="24456" customFormat="1"/>
    <row r="24457" customFormat="1"/>
    <row r="24458" customFormat="1"/>
    <row r="24459" customFormat="1"/>
    <row r="24460" customFormat="1"/>
    <row r="24461" customFormat="1"/>
    <row r="24462" customFormat="1"/>
    <row r="24463" customFormat="1"/>
    <row r="24464" customFormat="1"/>
    <row r="24465" customFormat="1"/>
    <row r="24466" customFormat="1"/>
    <row r="24467" customFormat="1"/>
    <row r="24468" customFormat="1"/>
    <row r="24469" customFormat="1"/>
    <row r="24470" customFormat="1"/>
    <row r="24471" customFormat="1"/>
    <row r="24472" customFormat="1"/>
    <row r="24473" customFormat="1"/>
    <row r="24474" customFormat="1"/>
    <row r="24475" customFormat="1"/>
    <row r="24476" customFormat="1"/>
    <row r="24477" customFormat="1"/>
    <row r="24478" customFormat="1"/>
    <row r="24479" customFormat="1"/>
    <row r="24480" customFormat="1"/>
    <row r="24481" customFormat="1"/>
    <row r="24482" customFormat="1"/>
    <row r="24483" customFormat="1"/>
    <row r="24484" customFormat="1"/>
    <row r="24485" customFormat="1"/>
    <row r="24486" customFormat="1"/>
    <row r="24487" customFormat="1"/>
    <row r="24488" customFormat="1"/>
    <row r="24489" customFormat="1"/>
    <row r="24490" customFormat="1"/>
    <row r="24491" customFormat="1"/>
    <row r="24492" customFormat="1"/>
    <row r="24493" customFormat="1"/>
    <row r="24494" customFormat="1"/>
    <row r="24495" customFormat="1"/>
    <row r="24496" customFormat="1"/>
    <row r="24497" customFormat="1"/>
    <row r="24498" customFormat="1"/>
    <row r="24499" customFormat="1"/>
    <row r="24500" customFormat="1"/>
    <row r="24501" customFormat="1"/>
    <row r="24502" customFormat="1"/>
    <row r="24503" customFormat="1"/>
    <row r="24504" customFormat="1"/>
    <row r="24505" customFormat="1"/>
    <row r="24506" customFormat="1"/>
    <row r="24507" customFormat="1"/>
    <row r="24508" customFormat="1"/>
    <row r="24509" customFormat="1"/>
    <row r="24510" customFormat="1"/>
    <row r="24511" customFormat="1"/>
    <row r="24512" customFormat="1"/>
    <row r="24513" customFormat="1"/>
    <row r="24514" customFormat="1"/>
    <row r="24515" customFormat="1"/>
    <row r="24516" customFormat="1"/>
    <row r="24517" customFormat="1"/>
    <row r="24518" customFormat="1"/>
    <row r="24519" customFormat="1"/>
    <row r="24520" customFormat="1"/>
    <row r="24521" customFormat="1"/>
    <row r="24522" customFormat="1"/>
    <row r="24523" customFormat="1"/>
    <row r="24524" customFormat="1"/>
    <row r="24525" customFormat="1"/>
    <row r="24526" customFormat="1"/>
    <row r="24527" customFormat="1"/>
    <row r="24528" customFormat="1"/>
    <row r="24529" customFormat="1"/>
    <row r="24530" customFormat="1"/>
    <row r="24531" customFormat="1"/>
    <row r="24532" customFormat="1"/>
    <row r="24533" customFormat="1"/>
    <row r="24534" customFormat="1"/>
    <row r="24535" customFormat="1"/>
    <row r="24536" customFormat="1"/>
    <row r="24537" customFormat="1"/>
    <row r="24538" customFormat="1"/>
    <row r="24539" customFormat="1"/>
    <row r="24540" customFormat="1"/>
    <row r="24541" customFormat="1"/>
    <row r="24542" customFormat="1"/>
    <row r="24543" customFormat="1"/>
    <row r="24544" customFormat="1"/>
    <row r="24545" customFormat="1"/>
    <row r="24546" customFormat="1"/>
    <row r="24547" customFormat="1"/>
    <row r="24548" customFormat="1"/>
    <row r="24549" customFormat="1"/>
    <row r="24550" customFormat="1"/>
    <row r="24551" customFormat="1"/>
    <row r="24552" customFormat="1"/>
    <row r="24553" customFormat="1"/>
    <row r="24554" customFormat="1"/>
    <row r="24555" customFormat="1"/>
    <row r="24556" customFormat="1"/>
    <row r="24557" customFormat="1"/>
    <row r="24558" customFormat="1"/>
    <row r="24559" customFormat="1"/>
    <row r="24560" customFormat="1"/>
    <row r="24561" customFormat="1"/>
    <row r="24562" customFormat="1"/>
    <row r="24563" customFormat="1"/>
    <row r="24564" customFormat="1"/>
    <row r="24565" customFormat="1"/>
    <row r="24566" customFormat="1"/>
    <row r="24567" customFormat="1"/>
    <row r="24568" customFormat="1"/>
    <row r="24569" customFormat="1"/>
    <row r="24570" customFormat="1"/>
    <row r="24571" customFormat="1"/>
    <row r="24572" customFormat="1"/>
    <row r="24573" customFormat="1"/>
    <row r="24574" customFormat="1"/>
    <row r="24575" customFormat="1"/>
    <row r="24576" customFormat="1"/>
    <row r="24577" customFormat="1"/>
    <row r="24578" customFormat="1"/>
    <row r="24579" customFormat="1"/>
    <row r="24580" customFormat="1"/>
    <row r="24581" customFormat="1"/>
    <row r="24582" customFormat="1"/>
    <row r="24583" customFormat="1"/>
    <row r="24584" customFormat="1"/>
    <row r="24585" customFormat="1"/>
    <row r="24586" customFormat="1"/>
    <row r="24587" customFormat="1"/>
    <row r="24588" customFormat="1"/>
    <row r="24589" customFormat="1"/>
    <row r="24590" customFormat="1"/>
    <row r="24591" customFormat="1"/>
    <row r="24592" customFormat="1"/>
    <row r="24593" customFormat="1"/>
    <row r="24594" customFormat="1"/>
    <row r="24595" customFormat="1"/>
    <row r="24596" customFormat="1"/>
    <row r="24597" customFormat="1"/>
    <row r="24598" customFormat="1"/>
    <row r="24599" customFormat="1"/>
    <row r="24600" customFormat="1"/>
    <row r="24601" customFormat="1"/>
    <row r="24602" customFormat="1"/>
    <row r="24603" customFormat="1"/>
    <row r="24604" customFormat="1"/>
    <row r="24605" customFormat="1"/>
    <row r="24606" customFormat="1"/>
    <row r="24607" customFormat="1"/>
    <row r="24608" customFormat="1"/>
    <row r="24609" customFormat="1"/>
    <row r="24610" customFormat="1"/>
    <row r="24611" customFormat="1"/>
    <row r="24612" customFormat="1"/>
    <row r="24613" customFormat="1"/>
    <row r="24614" customFormat="1"/>
    <row r="24615" customFormat="1"/>
    <row r="24616" customFormat="1"/>
    <row r="24617" customFormat="1"/>
    <row r="24618" customFormat="1"/>
    <row r="24619" customFormat="1"/>
    <row r="24620" customFormat="1"/>
    <row r="24621" customFormat="1"/>
    <row r="24622" customFormat="1"/>
    <row r="24623" customFormat="1"/>
    <row r="24624" customFormat="1"/>
    <row r="24625" customFormat="1"/>
    <row r="24626" customFormat="1"/>
    <row r="24627" customFormat="1"/>
    <row r="24628" customFormat="1"/>
    <row r="24629" customFormat="1"/>
    <row r="24630" customFormat="1"/>
    <row r="24631" customFormat="1"/>
    <row r="24632" customFormat="1"/>
    <row r="24633" customFormat="1"/>
    <row r="24634" customFormat="1"/>
    <row r="24635" customFormat="1"/>
    <row r="24636" customFormat="1"/>
    <row r="24637" customFormat="1"/>
    <row r="24638" customFormat="1"/>
    <row r="24639" customFormat="1"/>
    <row r="24640" customFormat="1"/>
    <row r="24641" customFormat="1"/>
    <row r="24642" customFormat="1"/>
    <row r="24643" customFormat="1"/>
    <row r="24644" customFormat="1"/>
    <row r="24645" customFormat="1"/>
    <row r="24646" customFormat="1"/>
    <row r="24647" customFormat="1"/>
    <row r="24648" customFormat="1"/>
    <row r="24649" customFormat="1"/>
    <row r="24650" customFormat="1"/>
    <row r="24651" customFormat="1"/>
    <row r="24652" customFormat="1"/>
    <row r="24653" customFormat="1"/>
    <row r="24654" customFormat="1"/>
    <row r="24655" customFormat="1"/>
    <row r="24656" customFormat="1"/>
    <row r="24657" customFormat="1"/>
    <row r="24658" customFormat="1"/>
    <row r="24659" customFormat="1"/>
    <row r="24660" customFormat="1"/>
    <row r="24661" customFormat="1"/>
    <row r="24662" customFormat="1"/>
    <row r="24663" customFormat="1"/>
    <row r="24664" customFormat="1"/>
    <row r="24665" customFormat="1"/>
    <row r="24666" customFormat="1"/>
    <row r="24667" customFormat="1"/>
    <row r="24668" customFormat="1"/>
    <row r="24669" customFormat="1"/>
    <row r="24670" customFormat="1"/>
    <row r="24671" customFormat="1"/>
    <row r="24672" customFormat="1"/>
    <row r="24673" customFormat="1"/>
    <row r="24674" customFormat="1"/>
    <row r="24675" customFormat="1"/>
    <row r="24676" customFormat="1"/>
    <row r="24677" customFormat="1"/>
    <row r="24678" customFormat="1"/>
    <row r="24679" customFormat="1"/>
    <row r="24680" customFormat="1"/>
    <row r="24681" customFormat="1"/>
    <row r="24682" customFormat="1"/>
    <row r="24683" customFormat="1"/>
    <row r="24684" customFormat="1"/>
    <row r="24685" customFormat="1"/>
    <row r="24686" customFormat="1"/>
    <row r="24687" customFormat="1"/>
    <row r="24688" customFormat="1"/>
    <row r="24689" customFormat="1"/>
    <row r="24690" customFormat="1"/>
    <row r="24691" customFormat="1"/>
    <row r="24692" customFormat="1"/>
    <row r="24693" customFormat="1"/>
    <row r="24694" customFormat="1"/>
    <row r="24695" customFormat="1"/>
    <row r="24696" customFormat="1"/>
    <row r="24697" customFormat="1"/>
    <row r="24698" customFormat="1"/>
    <row r="24699" customFormat="1"/>
    <row r="24700" customFormat="1"/>
    <row r="24701" customFormat="1"/>
    <row r="24702" customFormat="1"/>
    <row r="24703" customFormat="1"/>
    <row r="24704" customFormat="1"/>
    <row r="24705" customFormat="1"/>
    <row r="24706" customFormat="1"/>
    <row r="24707" customFormat="1"/>
    <row r="24708" customFormat="1"/>
    <row r="24709" customFormat="1"/>
    <row r="24710" customFormat="1"/>
    <row r="24711" customFormat="1"/>
    <row r="24712" customFormat="1"/>
    <row r="24713" customFormat="1"/>
    <row r="24714" customFormat="1"/>
    <row r="24715" customFormat="1"/>
    <row r="24716" customFormat="1"/>
    <row r="24717" customFormat="1"/>
    <row r="24718" customFormat="1"/>
    <row r="24719" customFormat="1"/>
    <row r="24720" customFormat="1"/>
    <row r="24721" customFormat="1"/>
    <row r="24722" customFormat="1"/>
    <row r="24723" customFormat="1"/>
    <row r="24724" customFormat="1"/>
    <row r="24725" customFormat="1"/>
    <row r="24726" customFormat="1"/>
    <row r="24727" customFormat="1"/>
    <row r="24728" customFormat="1"/>
    <row r="24729" customFormat="1"/>
    <row r="24730" customFormat="1"/>
    <row r="24731" customFormat="1"/>
    <row r="24732" customFormat="1"/>
    <row r="24733" customFormat="1"/>
    <row r="24734" customFormat="1"/>
    <row r="24735" customFormat="1"/>
    <row r="24736" customFormat="1"/>
    <row r="24737" customFormat="1"/>
    <row r="24738" customFormat="1"/>
    <row r="24739" customFormat="1"/>
    <row r="24740" customFormat="1"/>
    <row r="24741" customFormat="1"/>
    <row r="24742" customFormat="1"/>
    <row r="24743" customFormat="1"/>
    <row r="24744" customFormat="1"/>
    <row r="24745" customFormat="1"/>
    <row r="24746" customFormat="1"/>
    <row r="24747" customFormat="1"/>
    <row r="24748" customFormat="1"/>
    <row r="24749" customFormat="1"/>
    <row r="24750" customFormat="1"/>
    <row r="24751" customFormat="1"/>
    <row r="24752" customFormat="1"/>
    <row r="24753" customFormat="1"/>
    <row r="24754" customFormat="1"/>
    <row r="24755" customFormat="1"/>
    <row r="24756" customFormat="1"/>
    <row r="24757" customFormat="1"/>
    <row r="24758" customFormat="1"/>
    <row r="24759" customFormat="1"/>
    <row r="24760" customFormat="1"/>
    <row r="24761" customFormat="1"/>
    <row r="24762" customFormat="1"/>
    <row r="24763" customFormat="1"/>
    <row r="24764" customFormat="1"/>
    <row r="24765" customFormat="1"/>
    <row r="24766" customFormat="1"/>
    <row r="24767" customFormat="1"/>
    <row r="24768" customFormat="1"/>
    <row r="24769" customFormat="1"/>
    <row r="24770" customFormat="1"/>
    <row r="24771" customFormat="1"/>
    <row r="24772" customFormat="1"/>
    <row r="24773" customFormat="1"/>
    <row r="24774" customFormat="1"/>
    <row r="24775" customFormat="1"/>
    <row r="24776" customFormat="1"/>
    <row r="24777" customFormat="1"/>
    <row r="24778" customFormat="1"/>
    <row r="24779" customFormat="1"/>
    <row r="24780" customFormat="1"/>
    <row r="24781" customFormat="1"/>
    <row r="24782" customFormat="1"/>
    <row r="24783" customFormat="1"/>
    <row r="24784" customFormat="1"/>
    <row r="24785" customFormat="1"/>
    <row r="24786" customFormat="1"/>
    <row r="24787" customFormat="1"/>
    <row r="24788" customFormat="1"/>
    <row r="24789" customFormat="1"/>
    <row r="24790" customFormat="1"/>
    <row r="24791" customFormat="1"/>
    <row r="24792" customFormat="1"/>
    <row r="24793" customFormat="1"/>
    <row r="24794" customFormat="1"/>
    <row r="24795" customFormat="1"/>
    <row r="24796" customFormat="1"/>
    <row r="24797" customFormat="1"/>
    <row r="24798" customFormat="1"/>
    <row r="24799" customFormat="1"/>
    <row r="24800" customFormat="1"/>
    <row r="24801" customFormat="1"/>
    <row r="24802" customFormat="1"/>
    <row r="24803" customFormat="1"/>
    <row r="24804" customFormat="1"/>
    <row r="24805" customFormat="1"/>
    <row r="24806" customFormat="1"/>
    <row r="24807" customFormat="1"/>
    <row r="24808" customFormat="1"/>
    <row r="24809" customFormat="1"/>
    <row r="24810" customFormat="1"/>
    <row r="24811" customFormat="1"/>
    <row r="24812" customFormat="1"/>
    <row r="24813" customFormat="1"/>
    <row r="24814" customFormat="1"/>
    <row r="24815" customFormat="1"/>
    <row r="24816" customFormat="1"/>
    <row r="24817" customFormat="1"/>
    <row r="24818" customFormat="1"/>
    <row r="24819" customFormat="1"/>
    <row r="24820" customFormat="1"/>
    <row r="24821" customFormat="1"/>
    <row r="24822" customFormat="1"/>
    <row r="24823" customFormat="1"/>
    <row r="24824" customFormat="1"/>
    <row r="24825" customFormat="1"/>
    <row r="24826" customFormat="1"/>
    <row r="24827" customFormat="1"/>
    <row r="24828" customFormat="1"/>
    <row r="24829" customFormat="1"/>
    <row r="24830" customFormat="1"/>
    <row r="24831" customFormat="1"/>
    <row r="24832" customFormat="1"/>
    <row r="24833" customFormat="1"/>
    <row r="24834" customFormat="1"/>
    <row r="24835" customFormat="1"/>
    <row r="24836" customFormat="1"/>
    <row r="24837" customFormat="1"/>
    <row r="24838" customFormat="1"/>
    <row r="24839" customFormat="1"/>
    <row r="24840" customFormat="1"/>
    <row r="24841" customFormat="1"/>
    <row r="24842" customFormat="1"/>
    <row r="24843" customFormat="1"/>
    <row r="24844" customFormat="1"/>
    <row r="24845" customFormat="1"/>
    <row r="24846" customFormat="1"/>
    <row r="24847" customFormat="1"/>
    <row r="24848" customFormat="1"/>
    <row r="24849" customFormat="1"/>
    <row r="24850" customFormat="1"/>
    <row r="24851" customFormat="1"/>
    <row r="24852" customFormat="1"/>
    <row r="24853" customFormat="1"/>
    <row r="24854" customFormat="1"/>
    <row r="24855" customFormat="1"/>
    <row r="24856" customFormat="1"/>
    <row r="24857" customFormat="1"/>
    <row r="24858" customFormat="1"/>
    <row r="24859" customFormat="1"/>
    <row r="24860" customFormat="1"/>
    <row r="24861" customFormat="1"/>
    <row r="24862" customFormat="1"/>
    <row r="24863" customFormat="1"/>
    <row r="24864" customFormat="1"/>
    <row r="24865" customFormat="1"/>
    <row r="24866" customFormat="1"/>
    <row r="24867" customFormat="1"/>
    <row r="24868" customFormat="1"/>
    <row r="24869" customFormat="1"/>
    <row r="24870" customFormat="1"/>
    <row r="24871" customFormat="1"/>
    <row r="24872" customFormat="1"/>
    <row r="24873" customFormat="1"/>
    <row r="24874" customFormat="1"/>
    <row r="24875" customFormat="1"/>
    <row r="24876" customFormat="1"/>
    <row r="24877" customFormat="1"/>
    <row r="24878" customFormat="1"/>
    <row r="24879" customFormat="1"/>
    <row r="24880" customFormat="1"/>
    <row r="24881" customFormat="1"/>
    <row r="24882" customFormat="1"/>
    <row r="24883" customFormat="1"/>
    <row r="24884" customFormat="1"/>
    <row r="24885" customFormat="1"/>
    <row r="24886" customFormat="1"/>
    <row r="24887" customFormat="1"/>
    <row r="24888" customFormat="1"/>
    <row r="24889" customFormat="1"/>
    <row r="24890" customFormat="1"/>
    <row r="24891" customFormat="1"/>
    <row r="24892" customFormat="1"/>
    <row r="24893" customFormat="1"/>
    <row r="24894" customFormat="1"/>
    <row r="24895" customFormat="1"/>
    <row r="24896" customFormat="1"/>
    <row r="24897" customFormat="1"/>
    <row r="24898" customFormat="1"/>
    <row r="24899" customFormat="1"/>
    <row r="24900" customFormat="1"/>
    <row r="24901" customFormat="1"/>
    <row r="24902" customFormat="1"/>
    <row r="24903" customFormat="1"/>
    <row r="24904" customFormat="1"/>
    <row r="24905" customFormat="1"/>
    <row r="24906" customFormat="1"/>
    <row r="24907" customFormat="1"/>
    <row r="24908" customFormat="1"/>
    <row r="24909" customFormat="1"/>
    <row r="24910" customFormat="1"/>
    <row r="24911" customFormat="1"/>
    <row r="24912" customFormat="1"/>
    <row r="24913" customFormat="1"/>
    <row r="24914" customFormat="1"/>
    <row r="24915" customFormat="1"/>
    <row r="24916" customFormat="1"/>
    <row r="24917" customFormat="1"/>
    <row r="24918" customFormat="1"/>
    <row r="24919" customFormat="1"/>
    <row r="24920" customFormat="1"/>
    <row r="24921" customFormat="1"/>
    <row r="24922" customFormat="1"/>
    <row r="24923" customFormat="1"/>
    <row r="24924" customFormat="1"/>
    <row r="24925" customFormat="1"/>
    <row r="24926" customFormat="1"/>
    <row r="24927" customFormat="1"/>
    <row r="24928" customFormat="1"/>
    <row r="24929" customFormat="1"/>
    <row r="24930" customFormat="1"/>
    <row r="24931" customFormat="1"/>
    <row r="24932" customFormat="1"/>
    <row r="24933" customFormat="1"/>
    <row r="24934" customFormat="1"/>
    <row r="24935" customFormat="1"/>
    <row r="24936" customFormat="1"/>
    <row r="24937" customFormat="1"/>
    <row r="24938" customFormat="1"/>
    <row r="24939" customFormat="1"/>
    <row r="24940" customFormat="1"/>
    <row r="24941" customFormat="1"/>
    <row r="24942" customFormat="1"/>
    <row r="24943" customFormat="1"/>
    <row r="24944" customFormat="1"/>
    <row r="24945" customFormat="1"/>
    <row r="24946" customFormat="1"/>
    <row r="24947" customFormat="1"/>
    <row r="24948" customFormat="1"/>
    <row r="24949" customFormat="1"/>
    <row r="24950" customFormat="1"/>
    <row r="24951" customFormat="1"/>
    <row r="24952" customFormat="1"/>
    <row r="24953" customFormat="1"/>
    <row r="24954" customFormat="1"/>
    <row r="24955" customFormat="1"/>
    <row r="24956" customFormat="1"/>
    <row r="24957" customFormat="1"/>
    <row r="24958" customFormat="1"/>
    <row r="24959" customFormat="1"/>
    <row r="24960" customFormat="1"/>
    <row r="24961" customFormat="1"/>
    <row r="24962" customFormat="1"/>
    <row r="24963" customFormat="1"/>
    <row r="24964" customFormat="1"/>
    <row r="24965" customFormat="1"/>
    <row r="24966" customFormat="1"/>
    <row r="24967" customFormat="1"/>
    <row r="24968" customFormat="1"/>
    <row r="24969" customFormat="1"/>
    <row r="24970" customFormat="1"/>
    <row r="24971" customFormat="1"/>
    <row r="24972" customFormat="1"/>
    <row r="24973" customFormat="1"/>
    <row r="24974" customFormat="1"/>
    <row r="24975" customFormat="1"/>
    <row r="24976" customFormat="1"/>
    <row r="24977" customFormat="1"/>
    <row r="24978" customFormat="1"/>
    <row r="24979" customFormat="1"/>
    <row r="24980" customFormat="1"/>
    <row r="24981" customFormat="1"/>
    <row r="24982" customFormat="1"/>
    <row r="24983" customFormat="1"/>
    <row r="24984" customFormat="1"/>
    <row r="24985" customFormat="1"/>
    <row r="24986" customFormat="1"/>
    <row r="24987" customFormat="1"/>
    <row r="24988" customFormat="1"/>
    <row r="24989" customFormat="1"/>
    <row r="24990" customFormat="1"/>
    <row r="24991" customFormat="1"/>
    <row r="24992" customFormat="1"/>
    <row r="24993" customFormat="1"/>
    <row r="24994" customFormat="1"/>
    <row r="24995" customFormat="1"/>
    <row r="24996" customFormat="1"/>
    <row r="24997" customFormat="1"/>
    <row r="24998" customFormat="1"/>
    <row r="24999" customFormat="1"/>
    <row r="25000" customFormat="1"/>
    <row r="25001" customFormat="1"/>
    <row r="25002" customFormat="1"/>
    <row r="25003" customFormat="1"/>
    <row r="25004" customFormat="1"/>
    <row r="25005" customFormat="1"/>
    <row r="25006" customFormat="1"/>
    <row r="25007" customFormat="1"/>
    <row r="25008" customFormat="1"/>
    <row r="25009" customFormat="1"/>
    <row r="25010" customFormat="1"/>
    <row r="25011" customFormat="1"/>
    <row r="25012" customFormat="1"/>
    <row r="25013" customFormat="1"/>
    <row r="25014" customFormat="1"/>
    <row r="25015" customFormat="1"/>
    <row r="25016" customFormat="1"/>
    <row r="25017" customFormat="1"/>
    <row r="25018" customFormat="1"/>
    <row r="25019" customFormat="1"/>
    <row r="25020" customFormat="1"/>
    <row r="25021" customFormat="1"/>
    <row r="25022" customFormat="1"/>
    <row r="25023" customFormat="1"/>
    <row r="25024" customFormat="1"/>
    <row r="25025" customFormat="1"/>
    <row r="25026" customFormat="1"/>
    <row r="25027" customFormat="1"/>
    <row r="25028" customFormat="1"/>
    <row r="25029" customFormat="1"/>
    <row r="25030" customFormat="1"/>
    <row r="25031" customFormat="1"/>
    <row r="25032" customFormat="1"/>
    <row r="25033" customFormat="1"/>
    <row r="25034" customFormat="1"/>
    <row r="25035" customFormat="1"/>
    <row r="25036" customFormat="1"/>
    <row r="25037" customFormat="1"/>
    <row r="25038" customFormat="1"/>
    <row r="25039" customFormat="1"/>
    <row r="25040" customFormat="1"/>
    <row r="25041" customFormat="1"/>
    <row r="25042" customFormat="1"/>
    <row r="25043" customFormat="1"/>
    <row r="25044" customFormat="1"/>
    <row r="25045" customFormat="1"/>
    <row r="25046" customFormat="1"/>
    <row r="25047" customFormat="1"/>
    <row r="25048" customFormat="1"/>
    <row r="25049" customFormat="1"/>
    <row r="25050" customFormat="1"/>
    <row r="25051" customFormat="1"/>
    <row r="25052" customFormat="1"/>
    <row r="25053" customFormat="1"/>
    <row r="25054" customFormat="1"/>
    <row r="25055" customFormat="1"/>
    <row r="25056" customFormat="1"/>
    <row r="25057" customFormat="1"/>
    <row r="25058" customFormat="1"/>
    <row r="25059" customFormat="1"/>
    <row r="25060" customFormat="1"/>
    <row r="25061" customFormat="1"/>
    <row r="25062" customFormat="1"/>
    <row r="25063" customFormat="1"/>
    <row r="25064" customFormat="1"/>
    <row r="25065" customFormat="1"/>
    <row r="25066" customFormat="1"/>
    <row r="25067" customFormat="1"/>
    <row r="25068" customFormat="1"/>
    <row r="25069" customFormat="1"/>
    <row r="25070" customFormat="1"/>
    <row r="25071" customFormat="1"/>
    <row r="25072" customFormat="1"/>
    <row r="25073" customFormat="1"/>
    <row r="25074" customFormat="1"/>
    <row r="25075" customFormat="1"/>
    <row r="25076" customFormat="1"/>
    <row r="25077" customFormat="1"/>
    <row r="25078" customFormat="1"/>
    <row r="25079" customFormat="1"/>
    <row r="25080" customFormat="1"/>
    <row r="25081" customFormat="1"/>
    <row r="25082" customFormat="1"/>
    <row r="25083" customFormat="1"/>
    <row r="25084" customFormat="1"/>
    <row r="25085" customFormat="1"/>
    <row r="25086" customFormat="1"/>
    <row r="25087" customFormat="1"/>
    <row r="25088" customFormat="1"/>
    <row r="25089" customFormat="1"/>
    <row r="25090" customFormat="1"/>
    <row r="25091" customFormat="1"/>
    <row r="25092" customFormat="1"/>
    <row r="25093" customFormat="1"/>
    <row r="25094" customFormat="1"/>
    <row r="25095" customFormat="1"/>
    <row r="25096" customFormat="1"/>
    <row r="25097" customFormat="1"/>
    <row r="25098" customFormat="1"/>
    <row r="25099" customFormat="1"/>
    <row r="25100" customFormat="1"/>
    <row r="25101" customFormat="1"/>
    <row r="25102" customFormat="1"/>
    <row r="25103" customFormat="1"/>
    <row r="25104" customFormat="1"/>
    <row r="25105" customFormat="1"/>
    <row r="25106" customFormat="1"/>
    <row r="25107" customFormat="1"/>
    <row r="25108" customFormat="1"/>
    <row r="25109" customFormat="1"/>
    <row r="25110" customFormat="1"/>
    <row r="25111" customFormat="1"/>
    <row r="25112" customFormat="1"/>
    <row r="25113" customFormat="1"/>
    <row r="25114" customFormat="1"/>
    <row r="25115" customFormat="1"/>
    <row r="25116" customFormat="1"/>
    <row r="25117" customFormat="1"/>
    <row r="25118" customFormat="1"/>
    <row r="25119" customFormat="1"/>
    <row r="25120" customFormat="1"/>
    <row r="25121" customFormat="1"/>
    <row r="25122" customFormat="1"/>
    <row r="25123" customFormat="1"/>
    <row r="25124" customFormat="1"/>
    <row r="25125" customFormat="1"/>
    <row r="25126" customFormat="1"/>
    <row r="25127" customFormat="1"/>
    <row r="25128" customFormat="1"/>
    <row r="25129" customFormat="1"/>
    <row r="25130" customFormat="1"/>
    <row r="25131" customFormat="1"/>
    <row r="25132" customFormat="1"/>
    <row r="25133" customFormat="1"/>
    <row r="25134" customFormat="1"/>
    <row r="25135" customFormat="1"/>
    <row r="25136" customFormat="1"/>
    <row r="25137" customFormat="1"/>
    <row r="25138" customFormat="1"/>
    <row r="25139" customFormat="1"/>
    <row r="25140" customFormat="1"/>
    <row r="25141" customFormat="1"/>
    <row r="25142" customFormat="1"/>
    <row r="25143" customFormat="1"/>
    <row r="25144" customFormat="1"/>
    <row r="25145" customFormat="1"/>
    <row r="25146" customFormat="1"/>
    <row r="25147" customFormat="1"/>
    <row r="25148" customFormat="1"/>
    <row r="25149" customFormat="1"/>
    <row r="25150" customFormat="1"/>
    <row r="25151" customFormat="1"/>
    <row r="25152" customFormat="1"/>
    <row r="25153" customFormat="1"/>
    <row r="25154" customFormat="1"/>
    <row r="25155" customFormat="1"/>
    <row r="25156" customFormat="1"/>
    <row r="25157" customFormat="1"/>
    <row r="25158" customFormat="1"/>
    <row r="25159" customFormat="1"/>
    <row r="25160" customFormat="1"/>
    <row r="25161" customFormat="1"/>
    <row r="25162" customFormat="1"/>
    <row r="25163" customFormat="1"/>
    <row r="25164" customFormat="1"/>
    <row r="25165" customFormat="1"/>
    <row r="25166" customFormat="1"/>
    <row r="25167" customFormat="1"/>
    <row r="25168" customFormat="1"/>
    <row r="25169" customFormat="1"/>
    <row r="25170" customFormat="1"/>
    <row r="25171" customFormat="1"/>
    <row r="25172" customFormat="1"/>
    <row r="25173" customFormat="1"/>
    <row r="25174" customFormat="1"/>
    <row r="25175" customFormat="1"/>
    <row r="25176" customFormat="1"/>
    <row r="25177" customFormat="1"/>
    <row r="25178" customFormat="1"/>
    <row r="25179" customFormat="1"/>
    <row r="25180" customFormat="1"/>
    <row r="25181" customFormat="1"/>
    <row r="25182" customFormat="1"/>
    <row r="25183" customFormat="1"/>
    <row r="25184" customFormat="1"/>
    <row r="25185" customFormat="1"/>
    <row r="25186" customFormat="1"/>
    <row r="25187" customFormat="1"/>
    <row r="25188" customFormat="1"/>
    <row r="25189" customFormat="1"/>
    <row r="25190" customFormat="1"/>
    <row r="25191" customFormat="1"/>
    <row r="25192" customFormat="1"/>
    <row r="25193" customFormat="1"/>
    <row r="25194" customFormat="1"/>
    <row r="25195" customFormat="1"/>
    <row r="25196" customFormat="1"/>
    <row r="25197" customFormat="1"/>
    <row r="25198" customFormat="1"/>
    <row r="25199" customFormat="1"/>
    <row r="25200" customFormat="1"/>
    <row r="25201" customFormat="1"/>
    <row r="25202" customFormat="1"/>
    <row r="25203" customFormat="1"/>
    <row r="25204" customFormat="1"/>
    <row r="25205" customFormat="1"/>
    <row r="25206" customFormat="1"/>
    <row r="25207" customFormat="1"/>
    <row r="25208" customFormat="1"/>
    <row r="25209" customFormat="1"/>
    <row r="25210" customFormat="1"/>
    <row r="25211" customFormat="1"/>
    <row r="25212" customFormat="1"/>
    <row r="25213" customFormat="1"/>
    <row r="25214" customFormat="1"/>
    <row r="25215" customFormat="1"/>
    <row r="25216" customFormat="1"/>
    <row r="25217" customFormat="1"/>
    <row r="25218" customFormat="1"/>
    <row r="25219" customFormat="1"/>
    <row r="25220" customFormat="1"/>
    <row r="25221" customFormat="1"/>
    <row r="25222" customFormat="1"/>
    <row r="25223" customFormat="1"/>
    <row r="25224" customFormat="1"/>
    <row r="25225" customFormat="1"/>
    <row r="25226" customFormat="1"/>
    <row r="25227" customFormat="1"/>
    <row r="25228" customFormat="1"/>
    <row r="25229" customFormat="1"/>
    <row r="25230" customFormat="1"/>
    <row r="25231" customFormat="1"/>
    <row r="25232" customFormat="1"/>
    <row r="25233" customFormat="1"/>
    <row r="25234" customFormat="1"/>
    <row r="25235" customFormat="1"/>
    <row r="25236" customFormat="1"/>
    <row r="25237" customFormat="1"/>
    <row r="25238" customFormat="1"/>
    <row r="25239" customFormat="1"/>
    <row r="25240" customFormat="1"/>
    <row r="25241" customFormat="1"/>
    <row r="25242" customFormat="1"/>
    <row r="25243" customFormat="1"/>
    <row r="25244" customFormat="1"/>
    <row r="25245" customFormat="1"/>
    <row r="25246" customFormat="1"/>
    <row r="25247" customFormat="1"/>
    <row r="25248" customFormat="1"/>
    <row r="25249" customFormat="1"/>
    <row r="25250" customFormat="1"/>
    <row r="25251" customFormat="1"/>
    <row r="25252" customFormat="1"/>
    <row r="25253" customFormat="1"/>
    <row r="25254" customFormat="1"/>
    <row r="25255" customFormat="1"/>
    <row r="25256" customFormat="1"/>
    <row r="25257" customFormat="1"/>
    <row r="25258" customFormat="1"/>
    <row r="25259" customFormat="1"/>
    <row r="25260" customFormat="1"/>
    <row r="25261" customFormat="1"/>
    <row r="25262" customFormat="1"/>
    <row r="25263" customFormat="1"/>
    <row r="25264" customFormat="1"/>
    <row r="25265" customFormat="1"/>
    <row r="25266" customFormat="1"/>
    <row r="25267" customFormat="1"/>
    <row r="25268" customFormat="1"/>
    <row r="25269" customFormat="1"/>
    <row r="25270" customFormat="1"/>
    <row r="25271" customFormat="1"/>
    <row r="25272" customFormat="1"/>
    <row r="25273" customFormat="1"/>
    <row r="25274" customFormat="1"/>
    <row r="25275" customFormat="1"/>
    <row r="25276" customFormat="1"/>
    <row r="25277" customFormat="1"/>
    <row r="25278" customFormat="1"/>
    <row r="25279" customFormat="1"/>
    <row r="25280" customFormat="1"/>
    <row r="25281" customFormat="1"/>
    <row r="25282" customFormat="1"/>
    <row r="25283" customFormat="1"/>
    <row r="25284" customFormat="1"/>
    <row r="25285" customFormat="1"/>
    <row r="25286" customFormat="1"/>
    <row r="25287" customFormat="1"/>
    <row r="25288" customFormat="1"/>
    <row r="25289" customFormat="1"/>
    <row r="25290" customFormat="1"/>
    <row r="25291" customFormat="1"/>
    <row r="25292" customFormat="1"/>
    <row r="25293" customFormat="1"/>
    <row r="25294" customFormat="1"/>
    <row r="25295" customFormat="1"/>
    <row r="25296" customFormat="1"/>
    <row r="25297" customFormat="1"/>
    <row r="25298" customFormat="1"/>
    <row r="25299" customFormat="1"/>
    <row r="25300" customFormat="1"/>
    <row r="25301" customFormat="1"/>
    <row r="25302" customFormat="1"/>
    <row r="25303" customFormat="1"/>
    <row r="25304" customFormat="1"/>
    <row r="25305" customFormat="1"/>
    <row r="25306" customFormat="1"/>
    <row r="25307" customFormat="1"/>
    <row r="25308" customFormat="1"/>
    <row r="25309" customFormat="1"/>
    <row r="25310" customFormat="1"/>
    <row r="25311" customFormat="1"/>
    <row r="25312" customFormat="1"/>
    <row r="25313" customFormat="1"/>
    <row r="25314" customFormat="1"/>
    <row r="25315" customFormat="1"/>
    <row r="25316" customFormat="1"/>
    <row r="25317" customFormat="1"/>
    <row r="25318" customFormat="1"/>
    <row r="25319" customFormat="1"/>
    <row r="25320" customFormat="1"/>
    <row r="25321" customFormat="1"/>
    <row r="25322" customFormat="1"/>
    <row r="25323" customFormat="1"/>
    <row r="25324" customFormat="1"/>
    <row r="25325" customFormat="1"/>
    <row r="25326" customFormat="1"/>
    <row r="25327" customFormat="1"/>
    <row r="25328" customFormat="1"/>
    <row r="25329" customFormat="1"/>
    <row r="25330" customFormat="1"/>
    <row r="25331" customFormat="1"/>
    <row r="25332" customFormat="1"/>
    <row r="25333" customFormat="1"/>
    <row r="25334" customFormat="1"/>
    <row r="25335" customFormat="1"/>
    <row r="25336" customFormat="1"/>
    <row r="25337" customFormat="1"/>
    <row r="25338" customFormat="1"/>
    <row r="25339" customFormat="1"/>
    <row r="25340" customFormat="1"/>
    <row r="25341" customFormat="1"/>
    <row r="25342" customFormat="1"/>
    <row r="25343" customFormat="1"/>
    <row r="25344" customFormat="1"/>
    <row r="25345" customFormat="1"/>
    <row r="25346" customFormat="1"/>
    <row r="25347" customFormat="1"/>
    <row r="25348" customFormat="1"/>
    <row r="25349" customFormat="1"/>
    <row r="25350" customFormat="1"/>
    <row r="25351" customFormat="1"/>
    <row r="25352" customFormat="1"/>
    <row r="25353" customFormat="1"/>
    <row r="25354" customFormat="1"/>
    <row r="25355" customFormat="1"/>
    <row r="25356" customFormat="1"/>
    <row r="25357" customFormat="1"/>
    <row r="25358" customFormat="1"/>
    <row r="25359" customFormat="1"/>
    <row r="25360" customFormat="1"/>
    <row r="25361" customFormat="1"/>
    <row r="25362" customFormat="1"/>
    <row r="25363" customFormat="1"/>
    <row r="25364" customFormat="1"/>
    <row r="25365" customFormat="1"/>
    <row r="25366" customFormat="1"/>
    <row r="25367" customFormat="1"/>
    <row r="25368" customFormat="1"/>
    <row r="25369" customFormat="1"/>
    <row r="25370" customFormat="1"/>
    <row r="25371" customFormat="1"/>
    <row r="25372" customFormat="1"/>
    <row r="25373" customFormat="1"/>
    <row r="25374" customFormat="1"/>
    <row r="25375" customFormat="1"/>
    <row r="25376" customFormat="1"/>
    <row r="25377" customFormat="1"/>
    <row r="25378" customFormat="1"/>
    <row r="25379" customFormat="1"/>
    <row r="25380" customFormat="1"/>
    <row r="25381" customFormat="1"/>
    <row r="25382" customFormat="1"/>
    <row r="25383" customFormat="1"/>
    <row r="25384" customFormat="1"/>
    <row r="25385" customFormat="1"/>
    <row r="25386" customFormat="1"/>
    <row r="25387" customFormat="1"/>
    <row r="25388" customFormat="1"/>
    <row r="25389" customFormat="1"/>
    <row r="25390" customFormat="1"/>
    <row r="25391" customFormat="1"/>
    <row r="25392" customFormat="1"/>
    <row r="25393" customFormat="1"/>
    <row r="25394" customFormat="1"/>
    <row r="25395" customFormat="1"/>
    <row r="25396" customFormat="1"/>
    <row r="25397" customFormat="1"/>
    <row r="25398" customFormat="1"/>
    <row r="25399" customFormat="1"/>
    <row r="25400" customFormat="1"/>
    <row r="25401" customFormat="1"/>
    <row r="25402" customFormat="1"/>
    <row r="25403" customFormat="1"/>
    <row r="25404" customFormat="1"/>
    <row r="25405" customFormat="1"/>
    <row r="25406" customFormat="1"/>
    <row r="25407" customFormat="1"/>
    <row r="25408" customFormat="1"/>
    <row r="25409" customFormat="1"/>
    <row r="25410" customFormat="1"/>
    <row r="25411" customFormat="1"/>
    <row r="25412" customFormat="1"/>
    <row r="25413" customFormat="1"/>
    <row r="25414" customFormat="1"/>
    <row r="25415" customFormat="1"/>
    <row r="25416" customFormat="1"/>
    <row r="25417" customFormat="1"/>
    <row r="25418" customFormat="1"/>
    <row r="25419" customFormat="1"/>
    <row r="25420" customFormat="1"/>
    <row r="25421" customFormat="1"/>
    <row r="25422" customFormat="1"/>
    <row r="25423" customFormat="1"/>
    <row r="25424" customFormat="1"/>
    <row r="25425" customFormat="1"/>
    <row r="25426" customFormat="1"/>
    <row r="25427" customFormat="1"/>
    <row r="25428" customFormat="1"/>
    <row r="25429" customFormat="1"/>
    <row r="25430" customFormat="1"/>
    <row r="25431" customFormat="1"/>
    <row r="25432" customFormat="1"/>
    <row r="25433" customFormat="1"/>
    <row r="25434" customFormat="1"/>
    <row r="25435" customFormat="1"/>
    <row r="25436" customFormat="1"/>
    <row r="25437" customFormat="1"/>
    <row r="25438" customFormat="1"/>
    <row r="25439" customFormat="1"/>
    <row r="25440" customFormat="1"/>
    <row r="25441" customFormat="1"/>
    <row r="25442" customFormat="1"/>
    <row r="25443" customFormat="1"/>
    <row r="25444" customFormat="1"/>
    <row r="25445" customFormat="1"/>
    <row r="25446" customFormat="1"/>
    <row r="25447" customFormat="1"/>
    <row r="25448" customFormat="1"/>
    <row r="25449" customFormat="1"/>
    <row r="25450" customFormat="1"/>
    <row r="25451" customFormat="1"/>
    <row r="25452" customFormat="1"/>
    <row r="25453" customFormat="1"/>
    <row r="25454" customFormat="1"/>
    <row r="25455" customFormat="1"/>
    <row r="25456" customFormat="1"/>
    <row r="25457" customFormat="1"/>
    <row r="25458" customFormat="1"/>
    <row r="25459" customFormat="1"/>
    <row r="25460" customFormat="1"/>
    <row r="25461" customFormat="1"/>
    <row r="25462" customFormat="1"/>
    <row r="25463" customFormat="1"/>
    <row r="25464" customFormat="1"/>
    <row r="25465" customFormat="1"/>
    <row r="25466" customFormat="1"/>
    <row r="25467" customFormat="1"/>
    <row r="25468" customFormat="1"/>
    <row r="25469" customFormat="1"/>
    <row r="25470" customFormat="1"/>
    <row r="25471" customFormat="1"/>
    <row r="25472" customFormat="1"/>
    <row r="25473" customFormat="1"/>
    <row r="25474" customFormat="1"/>
    <row r="25475" customFormat="1"/>
    <row r="25476" customFormat="1"/>
    <row r="25477" customFormat="1"/>
    <row r="25478" customFormat="1"/>
    <row r="25479" customFormat="1"/>
    <row r="25480" customFormat="1"/>
    <row r="25481" customFormat="1"/>
    <row r="25482" customFormat="1"/>
    <row r="25483" customFormat="1"/>
    <row r="25484" customFormat="1"/>
    <row r="25485" customFormat="1"/>
    <row r="25486" customFormat="1"/>
    <row r="25487" customFormat="1"/>
    <row r="25488" customFormat="1"/>
    <row r="25489" customFormat="1"/>
    <row r="25490" customFormat="1"/>
    <row r="25491" customFormat="1"/>
    <row r="25492" customFormat="1"/>
    <row r="25493" customFormat="1"/>
    <row r="25494" customFormat="1"/>
    <row r="25495" customFormat="1"/>
    <row r="25496" customFormat="1"/>
    <row r="25497" customFormat="1"/>
    <row r="25498" customFormat="1"/>
    <row r="25499" customFormat="1"/>
    <row r="25500" customFormat="1"/>
    <row r="25501" customFormat="1"/>
    <row r="25502" customFormat="1"/>
    <row r="25503" customFormat="1"/>
    <row r="25504" customFormat="1"/>
    <row r="25505" customFormat="1"/>
    <row r="25506" customFormat="1"/>
    <row r="25507" customFormat="1"/>
    <row r="25508" customFormat="1"/>
    <row r="25509" customFormat="1"/>
    <row r="25510" customFormat="1"/>
    <row r="25511" customFormat="1"/>
    <row r="25512" customFormat="1"/>
    <row r="25513" customFormat="1"/>
    <row r="25514" customFormat="1"/>
    <row r="25515" customFormat="1"/>
    <row r="25516" customFormat="1"/>
    <row r="25517" customFormat="1"/>
    <row r="25518" customFormat="1"/>
    <row r="25519" customFormat="1"/>
    <row r="25520" customFormat="1"/>
    <row r="25521" customFormat="1"/>
    <row r="25522" customFormat="1"/>
    <row r="25523" customFormat="1"/>
    <row r="25524" customFormat="1"/>
    <row r="25525" customFormat="1"/>
    <row r="25526" customFormat="1"/>
    <row r="25527" customFormat="1"/>
    <row r="25528" customFormat="1"/>
    <row r="25529" customFormat="1"/>
    <row r="25530" customFormat="1"/>
    <row r="25531" customFormat="1"/>
    <row r="25532" customFormat="1"/>
    <row r="25533" customFormat="1"/>
    <row r="25534" customFormat="1"/>
    <row r="25535" customFormat="1"/>
    <row r="25536" customFormat="1"/>
    <row r="25537" customFormat="1"/>
    <row r="25538" customFormat="1"/>
    <row r="25539" customFormat="1"/>
    <row r="25540" customFormat="1"/>
    <row r="25541" customFormat="1"/>
    <row r="25542" customFormat="1"/>
    <row r="25543" customFormat="1"/>
    <row r="25544" customFormat="1"/>
    <row r="25545" customFormat="1"/>
    <row r="25546" customFormat="1"/>
    <row r="25547" customFormat="1"/>
    <row r="25548" customFormat="1"/>
    <row r="25549" customFormat="1"/>
    <row r="25550" customFormat="1"/>
    <row r="25551" customFormat="1"/>
    <row r="25552" customFormat="1"/>
    <row r="25553" customFormat="1"/>
    <row r="25554" customFormat="1"/>
    <row r="25555" customFormat="1"/>
    <row r="25556" customFormat="1"/>
    <row r="25557" customFormat="1"/>
    <row r="25558" customFormat="1"/>
    <row r="25559" customFormat="1"/>
    <row r="25560" customFormat="1"/>
    <row r="25561" customFormat="1"/>
    <row r="25562" customFormat="1"/>
    <row r="25563" customFormat="1"/>
    <row r="25564" customFormat="1"/>
    <row r="25565" customFormat="1"/>
    <row r="25566" customFormat="1"/>
    <row r="25567" customFormat="1"/>
    <row r="25568" customFormat="1"/>
    <row r="25569" customFormat="1"/>
    <row r="25570" customFormat="1"/>
    <row r="25571" customFormat="1"/>
    <row r="25572" customFormat="1"/>
    <row r="25573" customFormat="1"/>
    <row r="25574" customFormat="1"/>
    <row r="25575" customFormat="1"/>
    <row r="25576" customFormat="1"/>
    <row r="25577" customFormat="1"/>
    <row r="25578" customFormat="1"/>
    <row r="25579" customFormat="1"/>
    <row r="25580" customFormat="1"/>
    <row r="25581" customFormat="1"/>
    <row r="25582" customFormat="1"/>
    <row r="25583" customFormat="1"/>
    <row r="25584" customFormat="1"/>
    <row r="25585" customFormat="1"/>
    <row r="25586" customFormat="1"/>
    <row r="25587" customFormat="1"/>
    <row r="25588" customFormat="1"/>
    <row r="25589" customFormat="1"/>
    <row r="25590" customFormat="1"/>
    <row r="25591" customFormat="1"/>
    <row r="25592" customFormat="1"/>
    <row r="25593" customFormat="1"/>
    <row r="25594" customFormat="1"/>
    <row r="25595" customFormat="1"/>
    <row r="25596" customFormat="1"/>
    <row r="25597" customFormat="1"/>
    <row r="25598" customFormat="1"/>
    <row r="25599" customFormat="1"/>
    <row r="25600" customFormat="1"/>
    <row r="25601" customFormat="1"/>
    <row r="25602" customFormat="1"/>
    <row r="25603" customFormat="1"/>
    <row r="25604" customFormat="1"/>
    <row r="25605" customFormat="1"/>
    <row r="25606" customFormat="1"/>
    <row r="25607" customFormat="1"/>
    <row r="25608" customFormat="1"/>
    <row r="25609" customFormat="1"/>
    <row r="25610" customFormat="1"/>
    <row r="25611" customFormat="1"/>
    <row r="25612" customFormat="1"/>
    <row r="25613" customFormat="1"/>
    <row r="25614" customFormat="1"/>
    <row r="25615" customFormat="1"/>
    <row r="25616" customFormat="1"/>
    <row r="25617" customFormat="1"/>
    <row r="25618" customFormat="1"/>
    <row r="25619" customFormat="1"/>
    <row r="25620" customFormat="1"/>
    <row r="25621" customFormat="1"/>
    <row r="25622" customFormat="1"/>
    <row r="25623" customFormat="1"/>
    <row r="25624" customFormat="1"/>
    <row r="25625" customFormat="1"/>
    <row r="25626" customFormat="1"/>
    <row r="25627" customFormat="1"/>
    <row r="25628" customFormat="1"/>
    <row r="25629" customFormat="1"/>
    <row r="25630" customFormat="1"/>
    <row r="25631" customFormat="1"/>
    <row r="25632" customFormat="1"/>
    <row r="25633" customFormat="1"/>
    <row r="25634" customFormat="1"/>
    <row r="25635" customFormat="1"/>
    <row r="25636" customFormat="1"/>
    <row r="25637" customFormat="1"/>
    <row r="25638" customFormat="1"/>
    <row r="25639" customFormat="1"/>
    <row r="25640" customFormat="1"/>
    <row r="25641" customFormat="1"/>
    <row r="25642" customFormat="1"/>
    <row r="25643" customFormat="1"/>
    <row r="25644" customFormat="1"/>
    <row r="25645" customFormat="1"/>
    <row r="25646" customFormat="1"/>
    <row r="25647" customFormat="1"/>
    <row r="25648" customFormat="1"/>
    <row r="25649" customFormat="1"/>
    <row r="25650" customFormat="1"/>
    <row r="25651" customFormat="1"/>
    <row r="25652" customFormat="1"/>
    <row r="25653" customFormat="1"/>
    <row r="25654" customFormat="1"/>
    <row r="25655" customFormat="1"/>
    <row r="25656" customFormat="1"/>
    <row r="25657" customFormat="1"/>
    <row r="25658" customFormat="1"/>
    <row r="25659" customFormat="1"/>
    <row r="25660" customFormat="1"/>
    <row r="25661" customFormat="1"/>
    <row r="25662" customFormat="1"/>
    <row r="25663" customFormat="1"/>
    <row r="25664" customFormat="1"/>
    <row r="25665" customFormat="1"/>
    <row r="25666" customFormat="1"/>
    <row r="25667" customFormat="1"/>
    <row r="25668" customFormat="1"/>
    <row r="25669" customFormat="1"/>
    <row r="25670" customFormat="1"/>
    <row r="25671" customFormat="1"/>
    <row r="25672" customFormat="1"/>
    <row r="25673" customFormat="1"/>
    <row r="25674" customFormat="1"/>
    <row r="25675" customFormat="1"/>
    <row r="25676" customFormat="1"/>
    <row r="25677" customFormat="1"/>
    <row r="25678" customFormat="1"/>
    <row r="25679" customFormat="1"/>
    <row r="25680" customFormat="1"/>
    <row r="25681" customFormat="1"/>
    <row r="25682" customFormat="1"/>
    <row r="25683" customFormat="1"/>
    <row r="25684" customFormat="1"/>
    <row r="25685" customFormat="1"/>
    <row r="25686" customFormat="1"/>
    <row r="25687" customFormat="1"/>
    <row r="25688" customFormat="1"/>
    <row r="25689" customFormat="1"/>
    <row r="25690" customFormat="1"/>
    <row r="25691" customFormat="1"/>
    <row r="25692" customFormat="1"/>
    <row r="25693" customFormat="1"/>
    <row r="25694" customFormat="1"/>
    <row r="25695" customFormat="1"/>
    <row r="25696" customFormat="1"/>
    <row r="25697" customFormat="1"/>
    <row r="25698" customFormat="1"/>
    <row r="25699" customFormat="1"/>
    <row r="25700" customFormat="1"/>
    <row r="25701" customFormat="1"/>
    <row r="25702" customFormat="1"/>
    <row r="25703" customFormat="1"/>
    <row r="25704" customFormat="1"/>
    <row r="25705" customFormat="1"/>
    <row r="25706" customFormat="1"/>
    <row r="25707" customFormat="1"/>
    <row r="25708" customFormat="1"/>
    <row r="25709" customFormat="1"/>
    <row r="25710" customFormat="1"/>
    <row r="25711" customFormat="1"/>
    <row r="25712" customFormat="1"/>
    <row r="25713" customFormat="1"/>
    <row r="25714" customFormat="1"/>
    <row r="25715" customFormat="1"/>
    <row r="25716" customFormat="1"/>
    <row r="25717" customFormat="1"/>
    <row r="25718" customFormat="1"/>
    <row r="25719" customFormat="1"/>
    <row r="25720" customFormat="1"/>
    <row r="25721" customFormat="1"/>
    <row r="25722" customFormat="1"/>
    <row r="25723" customFormat="1"/>
    <row r="25724" customFormat="1"/>
    <row r="25725" customFormat="1"/>
    <row r="25726" customFormat="1"/>
    <row r="25727" customFormat="1"/>
    <row r="25728" customFormat="1"/>
    <row r="25729" customFormat="1"/>
    <row r="25730" customFormat="1"/>
    <row r="25731" customFormat="1"/>
    <row r="25732" customFormat="1"/>
    <row r="25733" customFormat="1"/>
    <row r="25734" customFormat="1"/>
    <row r="25735" customFormat="1"/>
    <row r="25736" customFormat="1"/>
    <row r="25737" customFormat="1"/>
    <row r="25738" customFormat="1"/>
    <row r="25739" customFormat="1"/>
    <row r="25740" customFormat="1"/>
    <row r="25741" customFormat="1"/>
    <row r="25742" customFormat="1"/>
    <row r="25743" customFormat="1"/>
    <row r="25744" customFormat="1"/>
    <row r="25745" customFormat="1"/>
    <row r="25746" customFormat="1"/>
    <row r="25747" customFormat="1"/>
    <row r="25748" customFormat="1"/>
    <row r="25749" customFormat="1"/>
    <row r="25750" customFormat="1"/>
    <row r="25751" customFormat="1"/>
    <row r="25752" customFormat="1"/>
    <row r="25753" customFormat="1"/>
    <row r="25754" customFormat="1"/>
    <row r="25755" customFormat="1"/>
    <row r="25756" customFormat="1"/>
    <row r="25757" customFormat="1"/>
    <row r="25758" customFormat="1"/>
    <row r="25759" customFormat="1"/>
    <row r="25760" customFormat="1"/>
    <row r="25761" customFormat="1"/>
    <row r="25762" customFormat="1"/>
    <row r="25763" customFormat="1"/>
    <row r="25764" customFormat="1"/>
    <row r="25765" customFormat="1"/>
    <row r="25766" customFormat="1"/>
    <row r="25767" customFormat="1"/>
    <row r="25768" customFormat="1"/>
    <row r="25769" customFormat="1"/>
    <row r="25770" customFormat="1"/>
    <row r="25771" customFormat="1"/>
    <row r="25772" customFormat="1"/>
    <row r="25773" customFormat="1"/>
    <row r="25774" customFormat="1"/>
    <row r="25775" customFormat="1"/>
    <row r="25776" customFormat="1"/>
    <row r="25777" customFormat="1"/>
    <row r="25778" customFormat="1"/>
    <row r="25779" customFormat="1"/>
    <row r="25780" customFormat="1"/>
    <row r="25781" customFormat="1"/>
    <row r="25782" customFormat="1"/>
    <row r="25783" customFormat="1"/>
    <row r="25784" customFormat="1"/>
    <row r="25785" customFormat="1"/>
    <row r="25786" customFormat="1"/>
    <row r="25787" customFormat="1"/>
    <row r="25788" customFormat="1"/>
    <row r="25789" customFormat="1"/>
    <row r="25790" customFormat="1"/>
    <row r="25791" customFormat="1"/>
    <row r="25792" customFormat="1"/>
    <row r="25793" customFormat="1"/>
    <row r="25794" customFormat="1"/>
    <row r="25795" customFormat="1"/>
    <row r="25796" customFormat="1"/>
    <row r="25797" customFormat="1"/>
    <row r="25798" customFormat="1"/>
    <row r="25799" customFormat="1"/>
    <row r="25800" customFormat="1"/>
    <row r="25801" customFormat="1"/>
    <row r="25802" customFormat="1"/>
    <row r="25803" customFormat="1"/>
    <row r="25804" customFormat="1"/>
    <row r="25805" customFormat="1"/>
    <row r="25806" customFormat="1"/>
    <row r="25807" customFormat="1"/>
    <row r="25808" customFormat="1"/>
    <row r="25809" customFormat="1"/>
    <row r="25810" customFormat="1"/>
    <row r="25811" customFormat="1"/>
    <row r="25812" customFormat="1"/>
    <row r="25813" customFormat="1"/>
    <row r="25814" customFormat="1"/>
    <row r="25815" customFormat="1"/>
    <row r="25816" customFormat="1"/>
    <row r="25817" customFormat="1"/>
    <row r="25818" customFormat="1"/>
    <row r="25819" customFormat="1"/>
    <row r="25820" customFormat="1"/>
    <row r="25821" customFormat="1"/>
    <row r="25822" customFormat="1"/>
    <row r="25823" customFormat="1"/>
    <row r="25824" customFormat="1"/>
    <row r="25825" customFormat="1"/>
    <row r="25826" customFormat="1"/>
    <row r="25827" customFormat="1"/>
    <row r="25828" customFormat="1"/>
    <row r="25829" customFormat="1"/>
    <row r="25830" customFormat="1"/>
    <row r="25831" customFormat="1"/>
    <row r="25832" customFormat="1"/>
    <row r="25833" customFormat="1"/>
    <row r="25834" customFormat="1"/>
    <row r="25835" customFormat="1"/>
    <row r="25836" customFormat="1"/>
    <row r="25837" customFormat="1"/>
    <row r="25838" customFormat="1"/>
    <row r="25839" customFormat="1"/>
    <row r="25840" customFormat="1"/>
    <row r="25841" customFormat="1"/>
    <row r="25842" customFormat="1"/>
    <row r="25843" customFormat="1"/>
    <row r="25844" customFormat="1"/>
    <row r="25845" customFormat="1"/>
    <row r="25846" customFormat="1"/>
    <row r="25847" customFormat="1"/>
    <row r="25848" customFormat="1"/>
    <row r="25849" customFormat="1"/>
    <row r="25850" customFormat="1"/>
    <row r="25851" customFormat="1"/>
    <row r="25852" customFormat="1"/>
    <row r="25853" customFormat="1"/>
    <row r="25854" customFormat="1"/>
    <row r="25855" customFormat="1"/>
    <row r="25856" customFormat="1"/>
    <row r="25857" customFormat="1"/>
    <row r="25858" customFormat="1"/>
    <row r="25859" customFormat="1"/>
    <row r="25860" customFormat="1"/>
    <row r="25861" customFormat="1"/>
    <row r="25862" customFormat="1"/>
    <row r="25863" customFormat="1"/>
    <row r="25864" customFormat="1"/>
    <row r="25865" customFormat="1"/>
    <row r="25866" customFormat="1"/>
    <row r="25867" customFormat="1"/>
    <row r="25868" customFormat="1"/>
    <row r="25869" customFormat="1"/>
    <row r="25870" customFormat="1"/>
    <row r="25871" customFormat="1"/>
    <row r="25872" customFormat="1"/>
    <row r="25873" customFormat="1"/>
    <row r="25874" customFormat="1"/>
    <row r="25875" customFormat="1"/>
    <row r="25876" customFormat="1"/>
    <row r="25877" customFormat="1"/>
    <row r="25878" customFormat="1"/>
    <row r="25879" customFormat="1"/>
    <row r="25880" customFormat="1"/>
    <row r="25881" customFormat="1"/>
    <row r="25882" customFormat="1"/>
    <row r="25883" customFormat="1"/>
    <row r="25884" customFormat="1"/>
    <row r="25885" customFormat="1"/>
    <row r="25886" customFormat="1"/>
    <row r="25887" customFormat="1"/>
    <row r="25888" customFormat="1"/>
    <row r="25889" customFormat="1"/>
    <row r="25890" customFormat="1"/>
    <row r="25891" customFormat="1"/>
    <row r="25892" customFormat="1"/>
    <row r="25893" customFormat="1"/>
    <row r="25894" customFormat="1"/>
    <row r="25895" customFormat="1"/>
    <row r="25896" customFormat="1"/>
    <row r="25897" customFormat="1"/>
    <row r="25898" customFormat="1"/>
    <row r="25899" customFormat="1"/>
    <row r="25900" customFormat="1"/>
    <row r="25901" customFormat="1"/>
    <row r="25902" customFormat="1"/>
    <row r="25903" customFormat="1"/>
    <row r="25904" customFormat="1"/>
    <row r="25905" customFormat="1"/>
    <row r="25906" customFormat="1"/>
    <row r="25907" customFormat="1"/>
    <row r="25908" customFormat="1"/>
    <row r="25909" customFormat="1"/>
    <row r="25910" customFormat="1"/>
    <row r="25911" customFormat="1"/>
    <row r="25912" customFormat="1"/>
    <row r="25913" customFormat="1"/>
    <row r="25914" customFormat="1"/>
    <row r="25915" customFormat="1"/>
    <row r="25916" customFormat="1"/>
    <row r="25917" customFormat="1"/>
    <row r="25918" customFormat="1"/>
    <row r="25919" customFormat="1"/>
    <row r="25920" customFormat="1"/>
    <row r="25921" customFormat="1"/>
    <row r="25922" customFormat="1"/>
    <row r="25923" customFormat="1"/>
    <row r="25924" customFormat="1"/>
    <row r="25925" customFormat="1"/>
    <row r="25926" customFormat="1"/>
    <row r="25927" customFormat="1"/>
    <row r="25928" customFormat="1"/>
    <row r="25929" customFormat="1"/>
    <row r="25930" customFormat="1"/>
    <row r="25931" customFormat="1"/>
    <row r="25932" customFormat="1"/>
    <row r="25933" customFormat="1"/>
    <row r="25934" customFormat="1"/>
    <row r="25935" customFormat="1"/>
    <row r="25936" customFormat="1"/>
    <row r="25937" customFormat="1"/>
    <row r="25938" customFormat="1"/>
    <row r="25939" customFormat="1"/>
    <row r="25940" customFormat="1"/>
    <row r="25941" customFormat="1"/>
    <row r="25942" customFormat="1"/>
    <row r="25943" customFormat="1"/>
    <row r="25944" customFormat="1"/>
    <row r="25945" customFormat="1"/>
    <row r="25946" customFormat="1"/>
    <row r="25947" customFormat="1"/>
    <row r="25948" customFormat="1"/>
    <row r="25949" customFormat="1"/>
    <row r="25950" customFormat="1"/>
    <row r="25951" customFormat="1"/>
    <row r="25952" customFormat="1"/>
    <row r="25953" customFormat="1"/>
    <row r="25954" customFormat="1"/>
    <row r="25955" customFormat="1"/>
    <row r="25956" customFormat="1"/>
    <row r="25957" customFormat="1"/>
    <row r="25958" customFormat="1"/>
    <row r="25959" customFormat="1"/>
    <row r="25960" customFormat="1"/>
    <row r="25961" customFormat="1"/>
    <row r="25962" customFormat="1"/>
    <row r="25963" customFormat="1"/>
    <row r="25964" customFormat="1"/>
    <row r="25965" customFormat="1"/>
    <row r="25966" customFormat="1"/>
    <row r="25967" customFormat="1"/>
    <row r="25968" customFormat="1"/>
    <row r="25969" customFormat="1"/>
    <row r="25970" customFormat="1"/>
    <row r="25971" customFormat="1"/>
    <row r="25972" customFormat="1"/>
    <row r="25973" customFormat="1"/>
    <row r="25974" customFormat="1"/>
    <row r="25975" customFormat="1"/>
    <row r="25976" customFormat="1"/>
    <row r="25977" customFormat="1"/>
    <row r="25978" customFormat="1"/>
    <row r="25979" customFormat="1"/>
    <row r="25980" customFormat="1"/>
    <row r="25981" customFormat="1"/>
    <row r="25982" customFormat="1"/>
    <row r="25983" customFormat="1"/>
    <row r="25984" customFormat="1"/>
    <row r="25985" customFormat="1"/>
    <row r="25986" customFormat="1"/>
    <row r="25987" customFormat="1"/>
    <row r="25988" customFormat="1"/>
    <row r="25989" customFormat="1"/>
    <row r="25990" customFormat="1"/>
    <row r="25991" customFormat="1"/>
    <row r="25992" customFormat="1"/>
    <row r="25993" customFormat="1"/>
    <row r="25994" customFormat="1"/>
    <row r="25995" customFormat="1"/>
    <row r="25996" customFormat="1"/>
    <row r="25997" customFormat="1"/>
    <row r="25998" customFormat="1"/>
    <row r="25999" customFormat="1"/>
    <row r="26000" customFormat="1"/>
    <row r="26001" customFormat="1"/>
    <row r="26002" customFormat="1"/>
    <row r="26003" customFormat="1"/>
    <row r="26004" customFormat="1"/>
    <row r="26005" customFormat="1"/>
    <row r="26006" customFormat="1"/>
    <row r="26007" customFormat="1"/>
    <row r="26008" customFormat="1"/>
    <row r="26009" customFormat="1"/>
    <row r="26010" customFormat="1"/>
    <row r="26011" customFormat="1"/>
    <row r="26012" customFormat="1"/>
    <row r="26013" customFormat="1"/>
    <row r="26014" customFormat="1"/>
    <row r="26015" customFormat="1"/>
    <row r="26016" customFormat="1"/>
    <row r="26017" customFormat="1"/>
    <row r="26018" customFormat="1"/>
    <row r="26019" customFormat="1"/>
    <row r="26020" customFormat="1"/>
    <row r="26021" customFormat="1"/>
    <row r="26022" customFormat="1"/>
    <row r="26023" customFormat="1"/>
    <row r="26024" customFormat="1"/>
    <row r="26025" customFormat="1"/>
    <row r="26026" customFormat="1"/>
    <row r="26027" customFormat="1"/>
    <row r="26028" customFormat="1"/>
    <row r="26029" customFormat="1"/>
    <row r="26030" customFormat="1"/>
    <row r="26031" customFormat="1"/>
    <row r="26032" customFormat="1"/>
    <row r="26033" customFormat="1"/>
    <row r="26034" customFormat="1"/>
    <row r="26035" customFormat="1"/>
    <row r="26036" customFormat="1"/>
    <row r="26037" customFormat="1"/>
    <row r="26038" customFormat="1"/>
    <row r="26039" customFormat="1"/>
    <row r="26040" customFormat="1"/>
    <row r="26041" customFormat="1"/>
    <row r="26042" customFormat="1"/>
    <row r="26043" customFormat="1"/>
    <row r="26044" customFormat="1"/>
    <row r="26045" customFormat="1"/>
    <row r="26046" customFormat="1"/>
    <row r="26047" customFormat="1"/>
    <row r="26048" customFormat="1"/>
    <row r="26049" customFormat="1"/>
    <row r="26050" customFormat="1"/>
    <row r="26051" customFormat="1"/>
    <row r="26052" customFormat="1"/>
    <row r="26053" customFormat="1"/>
    <row r="26054" customFormat="1"/>
    <row r="26055" customFormat="1"/>
    <row r="26056" customFormat="1"/>
    <row r="26057" customFormat="1"/>
    <row r="26058" customFormat="1"/>
    <row r="26059" customFormat="1"/>
    <row r="26060" customFormat="1"/>
    <row r="26061" customFormat="1"/>
    <row r="26062" customFormat="1"/>
    <row r="26063" customFormat="1"/>
    <row r="26064" customFormat="1"/>
    <row r="26065" customFormat="1"/>
    <row r="26066" customFormat="1"/>
    <row r="26067" customFormat="1"/>
    <row r="26068" customFormat="1"/>
    <row r="26069" customFormat="1"/>
    <row r="26070" customFormat="1"/>
    <row r="26071" customFormat="1"/>
    <row r="26072" customFormat="1"/>
    <row r="26073" customFormat="1"/>
    <row r="26074" customFormat="1"/>
    <row r="26075" customFormat="1"/>
    <row r="26076" customFormat="1"/>
    <row r="26077" customFormat="1"/>
    <row r="26078" customFormat="1"/>
    <row r="26079" customFormat="1"/>
    <row r="26080" customFormat="1"/>
    <row r="26081" customFormat="1"/>
    <row r="26082" customFormat="1"/>
    <row r="26083" customFormat="1"/>
    <row r="26084" customFormat="1"/>
    <row r="26085" customFormat="1"/>
    <row r="26086" customFormat="1"/>
    <row r="26087" customFormat="1"/>
    <row r="26088" customFormat="1"/>
    <row r="26089" customFormat="1"/>
    <row r="26090" customFormat="1"/>
    <row r="26091" customFormat="1"/>
    <row r="26092" customFormat="1"/>
    <row r="26093" customFormat="1"/>
    <row r="26094" customFormat="1"/>
    <row r="26095" customFormat="1"/>
    <row r="26096" customFormat="1"/>
    <row r="26097" customFormat="1"/>
    <row r="26098" customFormat="1"/>
    <row r="26099" customFormat="1"/>
    <row r="26100" customFormat="1"/>
    <row r="26101" customFormat="1"/>
    <row r="26102" customFormat="1"/>
    <row r="26103" customFormat="1"/>
    <row r="26104" customFormat="1"/>
    <row r="26105" customFormat="1"/>
    <row r="26106" customFormat="1"/>
    <row r="26107" customFormat="1"/>
    <row r="26108" customFormat="1"/>
    <row r="26109" customFormat="1"/>
    <row r="26110" customFormat="1"/>
    <row r="26111" customFormat="1"/>
    <row r="26112" customFormat="1"/>
    <row r="26113" customFormat="1"/>
    <row r="26114" customFormat="1"/>
    <row r="26115" customFormat="1"/>
    <row r="26116" customFormat="1"/>
    <row r="26117" customFormat="1"/>
    <row r="26118" customFormat="1"/>
    <row r="26119" customFormat="1"/>
    <row r="26120" customFormat="1"/>
    <row r="26121" customFormat="1"/>
    <row r="26122" customFormat="1"/>
    <row r="26123" customFormat="1"/>
    <row r="26124" customFormat="1"/>
    <row r="26125" customFormat="1"/>
    <row r="26126" customFormat="1"/>
    <row r="26127" customFormat="1"/>
    <row r="26128" customFormat="1"/>
    <row r="26129" customFormat="1"/>
    <row r="26130" customFormat="1"/>
    <row r="26131" customFormat="1"/>
    <row r="26132" customFormat="1"/>
    <row r="26133" customFormat="1"/>
    <row r="26134" customFormat="1"/>
    <row r="26135" customFormat="1"/>
    <row r="26136" customFormat="1"/>
    <row r="26137" customFormat="1"/>
    <row r="26138" customFormat="1"/>
    <row r="26139" customFormat="1"/>
    <row r="26140" customFormat="1"/>
    <row r="26141" customFormat="1"/>
    <row r="26142" customFormat="1"/>
    <row r="26143" customFormat="1"/>
    <row r="26144" customFormat="1"/>
    <row r="26145" customFormat="1"/>
    <row r="26146" customFormat="1"/>
    <row r="26147" customFormat="1"/>
    <row r="26148" customFormat="1"/>
    <row r="26149" customFormat="1"/>
    <row r="26150" customFormat="1"/>
    <row r="26151" customFormat="1"/>
    <row r="26152" customFormat="1"/>
    <row r="26153" customFormat="1"/>
    <row r="26154" customFormat="1"/>
    <row r="26155" customFormat="1"/>
    <row r="26156" customFormat="1"/>
    <row r="26157" customFormat="1"/>
    <row r="26158" customFormat="1"/>
    <row r="26159" customFormat="1"/>
    <row r="26160" customFormat="1"/>
    <row r="26161" customFormat="1"/>
    <row r="26162" customFormat="1"/>
    <row r="26163" customFormat="1"/>
    <row r="26164" customFormat="1"/>
    <row r="26165" customFormat="1"/>
    <row r="26166" customFormat="1"/>
    <row r="26167" customFormat="1"/>
    <row r="26168" customFormat="1"/>
    <row r="26169" customFormat="1"/>
    <row r="26170" customFormat="1"/>
    <row r="26171" customFormat="1"/>
    <row r="26172" customFormat="1"/>
    <row r="26173" customFormat="1"/>
    <row r="26174" customFormat="1"/>
    <row r="26175" customFormat="1"/>
    <row r="26176" customFormat="1"/>
    <row r="26177" customFormat="1"/>
    <row r="26178" customFormat="1"/>
    <row r="26179" customFormat="1"/>
    <row r="26180" customFormat="1"/>
    <row r="26181" customFormat="1"/>
    <row r="26182" customFormat="1"/>
    <row r="26183" customFormat="1"/>
    <row r="26184" customFormat="1"/>
    <row r="26185" customFormat="1"/>
    <row r="26186" customFormat="1"/>
    <row r="26187" customFormat="1"/>
    <row r="26188" customFormat="1"/>
    <row r="26189" customFormat="1"/>
    <row r="26190" customFormat="1"/>
    <row r="26191" customFormat="1"/>
    <row r="26192" customFormat="1"/>
    <row r="26193" customFormat="1"/>
    <row r="26194" customFormat="1"/>
    <row r="26195" customFormat="1"/>
    <row r="26196" customFormat="1"/>
    <row r="26197" customFormat="1"/>
    <row r="26198" customFormat="1"/>
    <row r="26199" customFormat="1"/>
    <row r="26200" customFormat="1"/>
    <row r="26201" customFormat="1"/>
    <row r="26202" customFormat="1"/>
    <row r="26203" customFormat="1"/>
    <row r="26204" customFormat="1"/>
    <row r="26205" customFormat="1"/>
    <row r="26206" customFormat="1"/>
    <row r="26207" customFormat="1"/>
    <row r="26208" customFormat="1"/>
    <row r="26209" customFormat="1"/>
    <row r="26210" customFormat="1"/>
    <row r="26211" customFormat="1"/>
    <row r="26212" customFormat="1"/>
    <row r="26213" customFormat="1"/>
    <row r="26214" customFormat="1"/>
    <row r="26215" customFormat="1"/>
    <row r="26216" customFormat="1"/>
    <row r="26217" customFormat="1"/>
    <row r="26218" customFormat="1"/>
    <row r="26219" customFormat="1"/>
    <row r="26220" customFormat="1"/>
    <row r="26221" customFormat="1"/>
    <row r="26222" customFormat="1"/>
    <row r="26223" customFormat="1"/>
    <row r="26224" customFormat="1"/>
    <row r="26225" customFormat="1"/>
    <row r="26226" customFormat="1"/>
    <row r="26227" customFormat="1"/>
    <row r="26228" customFormat="1"/>
    <row r="26229" customFormat="1"/>
    <row r="26230" customFormat="1"/>
    <row r="26231" customFormat="1"/>
    <row r="26232" customFormat="1"/>
    <row r="26233" customFormat="1"/>
    <row r="26234" customFormat="1"/>
    <row r="26235" customFormat="1"/>
    <row r="26236" customFormat="1"/>
    <row r="26237" customFormat="1"/>
    <row r="26238" customFormat="1"/>
    <row r="26239" customFormat="1"/>
    <row r="26240" customFormat="1"/>
    <row r="26241" customFormat="1"/>
    <row r="26242" customFormat="1"/>
    <row r="26243" customFormat="1"/>
    <row r="26244" customFormat="1"/>
    <row r="26245" customFormat="1"/>
    <row r="26246" customFormat="1"/>
    <row r="26247" customFormat="1"/>
    <row r="26248" customFormat="1"/>
    <row r="26249" customFormat="1"/>
    <row r="26250" customFormat="1"/>
    <row r="26251" customFormat="1"/>
    <row r="26252" customFormat="1"/>
    <row r="26253" customFormat="1"/>
    <row r="26254" customFormat="1"/>
    <row r="26255" customFormat="1"/>
    <row r="26256" customFormat="1"/>
    <row r="26257" customFormat="1"/>
    <row r="26258" customFormat="1"/>
    <row r="26259" customFormat="1"/>
    <row r="26260" customFormat="1"/>
    <row r="26261" customFormat="1"/>
    <row r="26262" customFormat="1"/>
    <row r="26263" customFormat="1"/>
    <row r="26264" customFormat="1"/>
    <row r="26265" customFormat="1"/>
    <row r="26266" customFormat="1"/>
    <row r="26267" customFormat="1"/>
    <row r="26268" customFormat="1"/>
    <row r="26269" customFormat="1"/>
    <row r="26270" customFormat="1"/>
    <row r="26271" customFormat="1"/>
    <row r="26272" customFormat="1"/>
    <row r="26273" customFormat="1"/>
    <row r="26274" customFormat="1"/>
    <row r="26275" customFormat="1"/>
    <row r="26276" customFormat="1"/>
    <row r="26277" customFormat="1"/>
    <row r="26278" customFormat="1"/>
    <row r="26279" customFormat="1"/>
    <row r="26280" customFormat="1"/>
    <row r="26281" customFormat="1"/>
    <row r="26282" customFormat="1"/>
    <row r="26283" customFormat="1"/>
    <row r="26284" customFormat="1"/>
    <row r="26285" customFormat="1"/>
    <row r="26286" customFormat="1"/>
    <row r="26287" customFormat="1"/>
    <row r="26288" customFormat="1"/>
    <row r="26289" customFormat="1"/>
    <row r="26290" customFormat="1"/>
    <row r="26291" customFormat="1"/>
    <row r="26292" customFormat="1"/>
    <row r="26293" customFormat="1"/>
    <row r="26294" customFormat="1"/>
    <row r="26295" customFormat="1"/>
    <row r="26296" customFormat="1"/>
    <row r="26297" customFormat="1"/>
    <row r="26298" customFormat="1"/>
    <row r="26299" customFormat="1"/>
    <row r="26300" customFormat="1"/>
    <row r="26301" customFormat="1"/>
    <row r="26302" customFormat="1"/>
    <row r="26303" customFormat="1"/>
    <row r="26304" customFormat="1"/>
    <row r="26305" customFormat="1"/>
    <row r="26306" customFormat="1"/>
    <row r="26307" customFormat="1"/>
    <row r="26308" customFormat="1"/>
    <row r="26309" customFormat="1"/>
    <row r="26310" customFormat="1"/>
    <row r="26311" customFormat="1"/>
    <row r="26312" customFormat="1"/>
    <row r="26313" customFormat="1"/>
    <row r="26314" customFormat="1"/>
    <row r="26315" customFormat="1"/>
    <row r="26316" customFormat="1"/>
    <row r="26317" customFormat="1"/>
    <row r="26318" customFormat="1"/>
    <row r="26319" customFormat="1"/>
    <row r="26320" customFormat="1"/>
    <row r="26321" customFormat="1"/>
    <row r="26322" customFormat="1"/>
    <row r="26323" customFormat="1"/>
    <row r="26324" customFormat="1"/>
    <row r="26325" customFormat="1"/>
    <row r="26326" customFormat="1"/>
    <row r="26327" customFormat="1"/>
    <row r="26328" customFormat="1"/>
    <row r="26329" customFormat="1"/>
    <row r="26330" customFormat="1"/>
    <row r="26331" customFormat="1"/>
    <row r="26332" customFormat="1"/>
    <row r="26333" customFormat="1"/>
    <row r="26334" customFormat="1"/>
    <row r="26335" customFormat="1"/>
    <row r="26336" customFormat="1"/>
    <row r="26337" customFormat="1"/>
    <row r="26338" customFormat="1"/>
    <row r="26339" customFormat="1"/>
    <row r="26340" customFormat="1"/>
    <row r="26341" customFormat="1"/>
    <row r="26342" customFormat="1"/>
    <row r="26343" customFormat="1"/>
    <row r="26344" customFormat="1"/>
    <row r="26345" customFormat="1"/>
    <row r="26346" customFormat="1"/>
    <row r="26347" customFormat="1"/>
    <row r="26348" customFormat="1"/>
    <row r="26349" customFormat="1"/>
    <row r="26350" customFormat="1"/>
    <row r="26351" customFormat="1"/>
    <row r="26352" customFormat="1"/>
    <row r="26353" customFormat="1"/>
    <row r="26354" customFormat="1"/>
    <row r="26355" customFormat="1"/>
    <row r="26356" customFormat="1"/>
    <row r="26357" customFormat="1"/>
    <row r="26358" customFormat="1"/>
    <row r="26359" customFormat="1"/>
    <row r="26360" customFormat="1"/>
    <row r="26361" customFormat="1"/>
    <row r="26362" customFormat="1"/>
    <row r="26363" customFormat="1"/>
    <row r="26364" customFormat="1"/>
    <row r="26365" customFormat="1"/>
    <row r="26366" customFormat="1"/>
    <row r="26367" customFormat="1"/>
    <row r="26368" customFormat="1"/>
    <row r="26369" customFormat="1"/>
    <row r="26370" customFormat="1"/>
    <row r="26371" customFormat="1"/>
    <row r="26372" customFormat="1"/>
    <row r="26373" customFormat="1"/>
    <row r="26374" customFormat="1"/>
    <row r="26375" customFormat="1"/>
    <row r="26376" customFormat="1"/>
    <row r="26377" customFormat="1"/>
    <row r="26378" customFormat="1"/>
    <row r="26379" customFormat="1"/>
    <row r="26380" customFormat="1"/>
    <row r="26381" customFormat="1"/>
    <row r="26382" customFormat="1"/>
    <row r="26383" customFormat="1"/>
    <row r="26384" customFormat="1"/>
    <row r="26385" customFormat="1"/>
    <row r="26386" customFormat="1"/>
    <row r="26387" customFormat="1"/>
    <row r="26388" customFormat="1"/>
    <row r="26389" customFormat="1"/>
    <row r="26390" customFormat="1"/>
    <row r="26391" customFormat="1"/>
    <row r="26392" customFormat="1"/>
    <row r="26393" customFormat="1"/>
    <row r="26394" customFormat="1"/>
    <row r="26395" customFormat="1"/>
    <row r="26396" customFormat="1"/>
    <row r="26397" customFormat="1"/>
    <row r="26398" customFormat="1"/>
    <row r="26399" customFormat="1"/>
    <row r="26400" customFormat="1"/>
    <row r="26401" customFormat="1"/>
    <row r="26402" customFormat="1"/>
    <row r="26403" customFormat="1"/>
    <row r="26404" customFormat="1"/>
    <row r="26405" customFormat="1"/>
    <row r="26406" customFormat="1"/>
    <row r="26407" customFormat="1"/>
    <row r="26408" customFormat="1"/>
    <row r="26409" customFormat="1"/>
    <row r="26410" customFormat="1"/>
    <row r="26411" customFormat="1"/>
    <row r="26412" customFormat="1"/>
    <row r="26413" customFormat="1"/>
    <row r="26414" customFormat="1"/>
    <row r="26415" customFormat="1"/>
    <row r="26416" customFormat="1"/>
    <row r="26417" customFormat="1"/>
    <row r="26418" customFormat="1"/>
    <row r="26419" customFormat="1"/>
    <row r="26420" customFormat="1"/>
    <row r="26421" customFormat="1"/>
    <row r="26422" customFormat="1"/>
    <row r="26423" customFormat="1"/>
    <row r="26424" customFormat="1"/>
    <row r="26425" customFormat="1"/>
    <row r="26426" customFormat="1"/>
    <row r="26427" customFormat="1"/>
    <row r="26428" customFormat="1"/>
    <row r="26429" customFormat="1"/>
    <row r="26430" customFormat="1"/>
    <row r="26431" customFormat="1"/>
    <row r="26432" customFormat="1"/>
    <row r="26433" customFormat="1"/>
    <row r="26434" customFormat="1"/>
    <row r="26435" customFormat="1"/>
    <row r="26436" customFormat="1"/>
    <row r="26437" customFormat="1"/>
    <row r="26438" customFormat="1"/>
    <row r="26439" customFormat="1"/>
    <row r="26440" customFormat="1"/>
    <row r="26441" customFormat="1"/>
    <row r="26442" customFormat="1"/>
    <row r="26443" customFormat="1"/>
    <row r="26444" customFormat="1"/>
    <row r="26445" customFormat="1"/>
    <row r="26446" customFormat="1"/>
    <row r="26447" customFormat="1"/>
    <row r="26448" customFormat="1"/>
    <row r="26449" customFormat="1"/>
    <row r="26450" customFormat="1"/>
    <row r="26451" customFormat="1"/>
    <row r="26452" customFormat="1"/>
    <row r="26453" customFormat="1"/>
    <row r="26454" customFormat="1"/>
    <row r="26455" customFormat="1"/>
    <row r="26456" customFormat="1"/>
    <row r="26457" customFormat="1"/>
    <row r="26458" customFormat="1"/>
    <row r="26459" customFormat="1"/>
    <row r="26460" customFormat="1"/>
    <row r="26461" customFormat="1"/>
    <row r="26462" customFormat="1"/>
    <row r="26463" customFormat="1"/>
    <row r="26464" customFormat="1"/>
    <row r="26465" customFormat="1"/>
    <row r="26466" customFormat="1"/>
    <row r="26467" customFormat="1"/>
    <row r="26468" customFormat="1"/>
    <row r="26469" customFormat="1"/>
    <row r="26470" customFormat="1"/>
    <row r="26471" customFormat="1"/>
    <row r="26472" customFormat="1"/>
    <row r="26473" customFormat="1"/>
    <row r="26474" customFormat="1"/>
    <row r="26475" customFormat="1"/>
    <row r="26476" customFormat="1"/>
    <row r="26477" customFormat="1"/>
    <row r="26478" customFormat="1"/>
    <row r="26479" customFormat="1"/>
    <row r="26480" customFormat="1"/>
    <row r="26481" customFormat="1"/>
    <row r="26482" customFormat="1"/>
    <row r="26483" customFormat="1"/>
    <row r="26484" customFormat="1"/>
    <row r="26485" customFormat="1"/>
    <row r="26486" customFormat="1"/>
    <row r="26487" customFormat="1"/>
    <row r="26488" customFormat="1"/>
    <row r="26489" customFormat="1"/>
    <row r="26490" customFormat="1"/>
    <row r="26491" customFormat="1"/>
    <row r="26492" customFormat="1"/>
    <row r="26493" customFormat="1"/>
    <row r="26494" customFormat="1"/>
    <row r="26495" customFormat="1"/>
    <row r="26496" customFormat="1"/>
    <row r="26497" customFormat="1"/>
    <row r="26498" customFormat="1"/>
    <row r="26499" customFormat="1"/>
    <row r="26500" customFormat="1"/>
    <row r="26501" customFormat="1"/>
    <row r="26502" customFormat="1"/>
    <row r="26503" customFormat="1"/>
    <row r="26504" customFormat="1"/>
    <row r="26505" customFormat="1"/>
    <row r="26506" customFormat="1"/>
    <row r="26507" customFormat="1"/>
    <row r="26508" customFormat="1"/>
    <row r="26509" customFormat="1"/>
    <row r="26510" customFormat="1"/>
    <row r="26511" customFormat="1"/>
    <row r="26512" customFormat="1"/>
    <row r="26513" customFormat="1"/>
    <row r="26514" customFormat="1"/>
    <row r="26515" customFormat="1"/>
    <row r="26516" customFormat="1"/>
    <row r="26517" customFormat="1"/>
    <row r="26518" customFormat="1"/>
    <row r="26519" customFormat="1"/>
    <row r="26520" customFormat="1"/>
    <row r="26521" customFormat="1"/>
    <row r="26522" customFormat="1"/>
    <row r="26523" customFormat="1"/>
    <row r="26524" customFormat="1"/>
    <row r="26525" customFormat="1"/>
    <row r="26526" customFormat="1"/>
    <row r="26527" customFormat="1"/>
    <row r="26528" customFormat="1"/>
    <row r="26529" customFormat="1"/>
    <row r="26530" customFormat="1"/>
    <row r="26531" customFormat="1"/>
    <row r="26532" customFormat="1"/>
    <row r="26533" customFormat="1"/>
    <row r="26534" customFormat="1"/>
    <row r="26535" customFormat="1"/>
    <row r="26536" customFormat="1"/>
    <row r="26537" customFormat="1"/>
    <row r="26538" customFormat="1"/>
    <row r="26539" customFormat="1"/>
    <row r="26540" customFormat="1"/>
    <row r="26541" customFormat="1"/>
    <row r="26542" customFormat="1"/>
    <row r="26543" customFormat="1"/>
    <row r="26544" customFormat="1"/>
    <row r="26545" customFormat="1"/>
    <row r="26546" customFormat="1"/>
    <row r="26547" customFormat="1"/>
    <row r="26548" customFormat="1"/>
    <row r="26549" customFormat="1"/>
    <row r="26550" customFormat="1"/>
    <row r="26551" customFormat="1"/>
    <row r="26552" customFormat="1"/>
    <row r="26553" customFormat="1"/>
    <row r="26554" customFormat="1"/>
    <row r="26555" customFormat="1"/>
    <row r="26556" customFormat="1"/>
    <row r="26557" customFormat="1"/>
    <row r="26558" customFormat="1"/>
    <row r="26559" customFormat="1"/>
    <row r="26560" customFormat="1"/>
    <row r="26561" customFormat="1"/>
    <row r="26562" customFormat="1"/>
    <row r="26563" customFormat="1"/>
    <row r="26564" customFormat="1"/>
    <row r="26565" customFormat="1"/>
    <row r="26566" customFormat="1"/>
    <row r="26567" customFormat="1"/>
    <row r="26568" customFormat="1"/>
    <row r="26569" customFormat="1"/>
    <row r="26570" customFormat="1"/>
    <row r="26571" customFormat="1"/>
    <row r="26572" customFormat="1"/>
    <row r="26573" customFormat="1"/>
    <row r="26574" customFormat="1"/>
    <row r="26575" customFormat="1"/>
    <row r="26576" customFormat="1"/>
    <row r="26577" customFormat="1"/>
    <row r="26578" customFormat="1"/>
    <row r="26579" customFormat="1"/>
    <row r="26580" customFormat="1"/>
    <row r="26581" customFormat="1"/>
    <row r="26582" customFormat="1"/>
    <row r="26583" customFormat="1"/>
    <row r="26584" customFormat="1"/>
    <row r="26585" customFormat="1"/>
    <row r="26586" customFormat="1"/>
    <row r="26587" customFormat="1"/>
    <row r="26588" customFormat="1"/>
    <row r="26589" customFormat="1"/>
    <row r="26590" customFormat="1"/>
    <row r="26591" customFormat="1"/>
    <row r="26592" customFormat="1"/>
    <row r="26593" customFormat="1"/>
    <row r="26594" customFormat="1"/>
    <row r="26595" customFormat="1"/>
    <row r="26596" customFormat="1"/>
    <row r="26597" customFormat="1"/>
    <row r="26598" customFormat="1"/>
    <row r="26599" customFormat="1"/>
    <row r="26600" customFormat="1"/>
    <row r="26601" customFormat="1"/>
    <row r="26602" customFormat="1"/>
    <row r="26603" customFormat="1"/>
    <row r="26604" customFormat="1"/>
    <row r="26605" customFormat="1"/>
    <row r="26606" customFormat="1"/>
    <row r="26607" customFormat="1"/>
    <row r="26608" customFormat="1"/>
    <row r="26609" customFormat="1"/>
    <row r="26610" customFormat="1"/>
    <row r="26611" customFormat="1"/>
    <row r="26612" customFormat="1"/>
    <row r="26613" customFormat="1"/>
    <row r="26614" customFormat="1"/>
    <row r="26615" customFormat="1"/>
    <row r="26616" customFormat="1"/>
    <row r="26617" customFormat="1"/>
    <row r="26618" customFormat="1"/>
    <row r="26619" customFormat="1"/>
    <row r="26620" customFormat="1"/>
    <row r="26621" customFormat="1"/>
    <row r="26622" customFormat="1"/>
    <row r="26623" customFormat="1"/>
    <row r="26624" customFormat="1"/>
    <row r="26625" customFormat="1"/>
    <row r="26626" customFormat="1"/>
    <row r="26627" customFormat="1"/>
    <row r="26628" customFormat="1"/>
    <row r="26629" customFormat="1"/>
    <row r="26630" customFormat="1"/>
    <row r="26631" customFormat="1"/>
    <row r="26632" customFormat="1"/>
    <row r="26633" customFormat="1"/>
    <row r="26634" customFormat="1"/>
    <row r="26635" customFormat="1"/>
    <row r="26636" customFormat="1"/>
    <row r="26637" customFormat="1"/>
    <row r="26638" customFormat="1"/>
    <row r="26639" customFormat="1"/>
    <row r="26640" customFormat="1"/>
    <row r="26641" customFormat="1"/>
    <row r="26642" customFormat="1"/>
    <row r="26643" customFormat="1"/>
    <row r="26644" customFormat="1"/>
    <row r="26645" customFormat="1"/>
    <row r="26646" customFormat="1"/>
    <row r="26647" customFormat="1"/>
    <row r="26648" customFormat="1"/>
    <row r="26649" customFormat="1"/>
    <row r="26650" customFormat="1"/>
    <row r="26651" customFormat="1"/>
    <row r="26652" customFormat="1"/>
    <row r="26653" customFormat="1"/>
    <row r="26654" customFormat="1"/>
    <row r="26655" customFormat="1"/>
    <row r="26656" customFormat="1"/>
    <row r="26657" customFormat="1"/>
    <row r="26658" customFormat="1"/>
    <row r="26659" customFormat="1"/>
    <row r="26660" customFormat="1"/>
    <row r="26661" customFormat="1"/>
    <row r="26662" customFormat="1"/>
    <row r="26663" customFormat="1"/>
    <row r="26664" customFormat="1"/>
    <row r="26665" customFormat="1"/>
    <row r="26666" customFormat="1"/>
    <row r="26667" customFormat="1"/>
    <row r="26668" customFormat="1"/>
    <row r="26669" customFormat="1"/>
    <row r="26670" customFormat="1"/>
    <row r="26671" customFormat="1"/>
    <row r="26672" customFormat="1"/>
    <row r="26673" customFormat="1"/>
    <row r="26674" customFormat="1"/>
    <row r="26675" customFormat="1"/>
    <row r="26676" customFormat="1"/>
    <row r="26677" customFormat="1"/>
    <row r="26678" customFormat="1"/>
    <row r="26679" customFormat="1"/>
    <row r="26680" customFormat="1"/>
    <row r="26681" customFormat="1"/>
    <row r="26682" customFormat="1"/>
    <row r="26683" customFormat="1"/>
    <row r="26684" customFormat="1"/>
    <row r="26685" customFormat="1"/>
    <row r="26686" customFormat="1"/>
    <row r="26687" customFormat="1"/>
    <row r="26688" customFormat="1"/>
    <row r="26689" customFormat="1"/>
    <row r="26690" customFormat="1"/>
    <row r="26691" customFormat="1"/>
    <row r="26692" customFormat="1"/>
    <row r="26693" customFormat="1"/>
    <row r="26694" customFormat="1"/>
    <row r="26695" customFormat="1"/>
    <row r="26696" customFormat="1"/>
    <row r="26697" customFormat="1"/>
    <row r="26698" customFormat="1"/>
    <row r="26699" customFormat="1"/>
    <row r="26700" customFormat="1"/>
    <row r="26701" customFormat="1"/>
    <row r="26702" customFormat="1"/>
    <row r="26703" customFormat="1"/>
    <row r="26704" customFormat="1"/>
    <row r="26705" customFormat="1"/>
    <row r="26706" customFormat="1"/>
    <row r="26707" customFormat="1"/>
    <row r="26708" customFormat="1"/>
    <row r="26709" customFormat="1"/>
    <row r="26710" customFormat="1"/>
    <row r="26711" customFormat="1"/>
    <row r="26712" customFormat="1"/>
    <row r="26713" customFormat="1"/>
    <row r="26714" customFormat="1"/>
    <row r="26715" customFormat="1"/>
    <row r="26716" customFormat="1"/>
    <row r="26717" customFormat="1"/>
    <row r="26718" customFormat="1"/>
    <row r="26719" customFormat="1"/>
    <row r="26720" customFormat="1"/>
    <row r="26721" customFormat="1"/>
    <row r="26722" customFormat="1"/>
    <row r="26723" customFormat="1"/>
    <row r="26724" customFormat="1"/>
    <row r="26725" customFormat="1"/>
    <row r="26726" customFormat="1"/>
    <row r="26727" customFormat="1"/>
    <row r="26728" customFormat="1"/>
    <row r="26729" customFormat="1"/>
    <row r="26730" customFormat="1"/>
    <row r="26731" customFormat="1"/>
    <row r="26732" customFormat="1"/>
    <row r="26733" customFormat="1"/>
    <row r="26734" customFormat="1"/>
    <row r="26735" customFormat="1"/>
    <row r="26736" customFormat="1"/>
    <row r="26737" customFormat="1"/>
    <row r="26738" customFormat="1"/>
    <row r="26739" customFormat="1"/>
    <row r="26740" customFormat="1"/>
    <row r="26741" customFormat="1"/>
    <row r="26742" customFormat="1"/>
    <row r="26743" customFormat="1"/>
    <row r="26744" customFormat="1"/>
    <row r="26745" customFormat="1"/>
    <row r="26746" customFormat="1"/>
    <row r="26747" customFormat="1"/>
    <row r="26748" customFormat="1"/>
    <row r="26749" customFormat="1"/>
    <row r="26750" customFormat="1"/>
    <row r="26751" customFormat="1"/>
    <row r="26752" customFormat="1"/>
    <row r="26753" customFormat="1"/>
    <row r="26754" customFormat="1"/>
    <row r="26755" customFormat="1"/>
    <row r="26756" customFormat="1"/>
    <row r="26757" customFormat="1"/>
    <row r="26758" customFormat="1"/>
    <row r="26759" customFormat="1"/>
    <row r="26760" customFormat="1"/>
    <row r="26761" customFormat="1"/>
    <row r="26762" customFormat="1"/>
    <row r="26763" customFormat="1"/>
    <row r="26764" customFormat="1"/>
    <row r="26765" customFormat="1"/>
    <row r="26766" customFormat="1"/>
    <row r="26767" customFormat="1"/>
    <row r="26768" customFormat="1"/>
    <row r="26769" customFormat="1"/>
    <row r="26770" customFormat="1"/>
    <row r="26771" customFormat="1"/>
    <row r="26772" customFormat="1"/>
    <row r="26773" customFormat="1"/>
    <row r="26774" customFormat="1"/>
    <row r="26775" customFormat="1"/>
    <row r="26776" customFormat="1"/>
    <row r="26777" customFormat="1"/>
    <row r="26778" customFormat="1"/>
    <row r="26779" customFormat="1"/>
    <row r="26780" customFormat="1"/>
    <row r="26781" customFormat="1"/>
    <row r="26782" customFormat="1"/>
    <row r="26783" customFormat="1"/>
    <row r="26784" customFormat="1"/>
    <row r="26785" customFormat="1"/>
    <row r="26786" customFormat="1"/>
    <row r="26787" customFormat="1"/>
    <row r="26788" customFormat="1"/>
    <row r="26789" customFormat="1"/>
    <row r="26790" customFormat="1"/>
    <row r="26791" customFormat="1"/>
    <row r="26792" customFormat="1"/>
    <row r="26793" customFormat="1"/>
    <row r="26794" customFormat="1"/>
    <row r="26795" customFormat="1"/>
    <row r="26796" customFormat="1"/>
    <row r="26797" customFormat="1"/>
    <row r="26798" customFormat="1"/>
    <row r="26799" customFormat="1"/>
    <row r="26800" customFormat="1"/>
    <row r="26801" customFormat="1"/>
    <row r="26802" customFormat="1"/>
    <row r="26803" customFormat="1"/>
    <row r="26804" customFormat="1"/>
    <row r="26805" customFormat="1"/>
    <row r="26806" customFormat="1"/>
    <row r="26807" customFormat="1"/>
    <row r="26808" customFormat="1"/>
    <row r="26809" customFormat="1"/>
    <row r="26810" customFormat="1"/>
    <row r="26811" customFormat="1"/>
    <row r="26812" customFormat="1"/>
    <row r="26813" customFormat="1"/>
    <row r="26814" customFormat="1"/>
    <row r="26815" customFormat="1"/>
    <row r="26816" customFormat="1"/>
    <row r="26817" customFormat="1"/>
    <row r="26818" customFormat="1"/>
    <row r="26819" customFormat="1"/>
    <row r="26820" customFormat="1"/>
    <row r="26821" customFormat="1"/>
    <row r="26822" customFormat="1"/>
    <row r="26823" customFormat="1"/>
    <row r="26824" customFormat="1"/>
    <row r="26825" customFormat="1"/>
    <row r="26826" customFormat="1"/>
    <row r="26827" customFormat="1"/>
    <row r="26828" customFormat="1"/>
    <row r="26829" customFormat="1"/>
    <row r="26830" customFormat="1"/>
    <row r="26831" customFormat="1"/>
    <row r="26832" customFormat="1"/>
    <row r="26833" customFormat="1"/>
    <row r="26834" customFormat="1"/>
    <row r="26835" customFormat="1"/>
    <row r="26836" customFormat="1"/>
    <row r="26837" customFormat="1"/>
    <row r="26838" customFormat="1"/>
    <row r="26839" customFormat="1"/>
    <row r="26840" customFormat="1"/>
    <row r="26841" customFormat="1"/>
    <row r="26842" customFormat="1"/>
    <row r="26843" customFormat="1"/>
    <row r="26844" customFormat="1"/>
    <row r="26845" customFormat="1"/>
    <row r="26846" customFormat="1"/>
    <row r="26847" customFormat="1"/>
    <row r="26848" customFormat="1"/>
    <row r="26849" customFormat="1"/>
    <row r="26850" customFormat="1"/>
    <row r="26851" customFormat="1"/>
    <row r="26852" customFormat="1"/>
    <row r="26853" customFormat="1"/>
    <row r="26854" customFormat="1"/>
    <row r="26855" customFormat="1"/>
    <row r="26856" customFormat="1"/>
    <row r="26857" customFormat="1"/>
    <row r="26858" customFormat="1"/>
    <row r="26859" customFormat="1"/>
    <row r="26860" customFormat="1"/>
    <row r="26861" customFormat="1"/>
    <row r="26862" customFormat="1"/>
    <row r="26863" customFormat="1"/>
    <row r="26864" customFormat="1"/>
    <row r="26865" customFormat="1"/>
    <row r="26866" customFormat="1"/>
    <row r="26867" customFormat="1"/>
    <row r="26868" customFormat="1"/>
    <row r="26869" customFormat="1"/>
    <row r="26870" customFormat="1"/>
    <row r="26871" customFormat="1"/>
    <row r="26872" customFormat="1"/>
    <row r="26873" customFormat="1"/>
    <row r="26874" customFormat="1"/>
    <row r="26875" customFormat="1"/>
    <row r="26876" customFormat="1"/>
    <row r="26877" customFormat="1"/>
    <row r="26878" customFormat="1"/>
    <row r="26879" customFormat="1"/>
    <row r="26880" customFormat="1"/>
    <row r="26881" customFormat="1"/>
    <row r="26882" customFormat="1"/>
    <row r="26883" customFormat="1"/>
    <row r="26884" customFormat="1"/>
    <row r="26885" customFormat="1"/>
    <row r="26886" customFormat="1"/>
    <row r="26887" customFormat="1"/>
    <row r="26888" customFormat="1"/>
    <row r="26889" customFormat="1"/>
    <row r="26890" customFormat="1"/>
    <row r="26891" customFormat="1"/>
    <row r="26892" customFormat="1"/>
    <row r="26893" customFormat="1"/>
    <row r="26894" customFormat="1"/>
    <row r="26895" customFormat="1"/>
    <row r="26896" customFormat="1"/>
    <row r="26897" customFormat="1"/>
    <row r="26898" customFormat="1"/>
    <row r="26899" customFormat="1"/>
    <row r="26900" customFormat="1"/>
    <row r="26901" customFormat="1"/>
    <row r="26902" customFormat="1"/>
    <row r="26903" customFormat="1"/>
    <row r="26904" customFormat="1"/>
    <row r="26905" customFormat="1"/>
    <row r="26906" customFormat="1"/>
    <row r="26907" customFormat="1"/>
    <row r="26908" customFormat="1"/>
    <row r="26909" customFormat="1"/>
    <row r="26910" customFormat="1"/>
    <row r="26911" customFormat="1"/>
    <row r="26912" customFormat="1"/>
    <row r="26913" customFormat="1"/>
    <row r="26914" customFormat="1"/>
    <row r="26915" customFormat="1"/>
    <row r="26916" customFormat="1"/>
    <row r="26917" customFormat="1"/>
    <row r="26918" customFormat="1"/>
    <row r="26919" customFormat="1"/>
    <row r="26920" customFormat="1"/>
    <row r="26921" customFormat="1"/>
    <row r="26922" customFormat="1"/>
    <row r="26923" customFormat="1"/>
    <row r="26924" customFormat="1"/>
    <row r="26925" customFormat="1"/>
    <row r="26926" customFormat="1"/>
    <row r="26927" customFormat="1"/>
    <row r="26928" customFormat="1"/>
    <row r="26929" customFormat="1"/>
    <row r="26930" customFormat="1"/>
    <row r="26931" customFormat="1"/>
    <row r="26932" customFormat="1"/>
    <row r="26933" customFormat="1"/>
    <row r="26934" customFormat="1"/>
    <row r="26935" customFormat="1"/>
    <row r="26936" customFormat="1"/>
    <row r="26937" customFormat="1"/>
    <row r="26938" customFormat="1"/>
    <row r="26939" customFormat="1"/>
    <row r="26940" customFormat="1"/>
    <row r="26941" customFormat="1"/>
    <row r="26942" customFormat="1"/>
    <row r="26943" customFormat="1"/>
    <row r="26944" customFormat="1"/>
    <row r="26945" customFormat="1"/>
    <row r="26946" customFormat="1"/>
    <row r="26947" customFormat="1"/>
    <row r="26948" customFormat="1"/>
    <row r="26949" customFormat="1"/>
    <row r="26950" customFormat="1"/>
    <row r="26951" customFormat="1"/>
    <row r="26952" customFormat="1"/>
    <row r="26953" customFormat="1"/>
    <row r="26954" customFormat="1"/>
    <row r="26955" customFormat="1"/>
    <row r="26956" customFormat="1"/>
    <row r="26957" customFormat="1"/>
    <row r="26958" customFormat="1"/>
    <row r="26959" customFormat="1"/>
    <row r="26960" customFormat="1"/>
    <row r="26961" customFormat="1"/>
    <row r="26962" customFormat="1"/>
    <row r="26963" customFormat="1"/>
    <row r="26964" customFormat="1"/>
    <row r="26965" customFormat="1"/>
    <row r="26966" customFormat="1"/>
    <row r="26967" customFormat="1"/>
    <row r="26968" customFormat="1"/>
    <row r="26969" customFormat="1"/>
    <row r="26970" customFormat="1"/>
    <row r="26971" customFormat="1"/>
    <row r="26972" customFormat="1"/>
    <row r="26973" customFormat="1"/>
    <row r="26974" customFormat="1"/>
    <row r="26975" customFormat="1"/>
    <row r="26976" customFormat="1"/>
    <row r="26977" customFormat="1"/>
    <row r="26978" customFormat="1"/>
    <row r="26979" customFormat="1"/>
    <row r="26980" customFormat="1"/>
    <row r="26981" customFormat="1"/>
    <row r="26982" customFormat="1"/>
    <row r="26983" customFormat="1"/>
    <row r="26984" customFormat="1"/>
    <row r="26985" customFormat="1"/>
    <row r="26986" customFormat="1"/>
    <row r="26987" customFormat="1"/>
    <row r="26988" customFormat="1"/>
    <row r="26989" customFormat="1"/>
    <row r="26990" customFormat="1"/>
    <row r="26991" customFormat="1"/>
    <row r="26992" customFormat="1"/>
    <row r="26993" customFormat="1"/>
    <row r="26994" customFormat="1"/>
    <row r="26995" customFormat="1"/>
    <row r="26996" customFormat="1"/>
    <row r="26997" customFormat="1"/>
    <row r="26998" customFormat="1"/>
    <row r="26999" customFormat="1"/>
    <row r="27000" customFormat="1"/>
    <row r="27001" customFormat="1"/>
    <row r="27002" customFormat="1"/>
    <row r="27003" customFormat="1"/>
    <row r="27004" customFormat="1"/>
    <row r="27005" customFormat="1"/>
    <row r="27006" customFormat="1"/>
    <row r="27007" customFormat="1"/>
    <row r="27008" customFormat="1"/>
    <row r="27009" customFormat="1"/>
    <row r="27010" customFormat="1"/>
    <row r="27011" customFormat="1"/>
    <row r="27012" customFormat="1"/>
    <row r="27013" customFormat="1"/>
    <row r="27014" customFormat="1"/>
    <row r="27015" customFormat="1"/>
    <row r="27016" customFormat="1"/>
    <row r="27017" customFormat="1"/>
    <row r="27018" customFormat="1"/>
    <row r="27019" customFormat="1"/>
    <row r="27020" customFormat="1"/>
    <row r="27021" customFormat="1"/>
    <row r="27022" customFormat="1"/>
    <row r="27023" customFormat="1"/>
    <row r="27024" customFormat="1"/>
    <row r="27025" customFormat="1"/>
    <row r="27026" customFormat="1"/>
    <row r="27027" customFormat="1"/>
    <row r="27028" customFormat="1"/>
    <row r="27029" customFormat="1"/>
    <row r="27030" customFormat="1"/>
    <row r="27031" customFormat="1"/>
    <row r="27032" customFormat="1"/>
    <row r="27033" customFormat="1"/>
    <row r="27034" customFormat="1"/>
    <row r="27035" customFormat="1"/>
    <row r="27036" customFormat="1"/>
    <row r="27037" customFormat="1"/>
    <row r="27038" customFormat="1"/>
    <row r="27039" customFormat="1"/>
    <row r="27040" customFormat="1"/>
    <row r="27041" customFormat="1"/>
    <row r="27042" customFormat="1"/>
    <row r="27043" customFormat="1"/>
    <row r="27044" customFormat="1"/>
    <row r="27045" customFormat="1"/>
    <row r="27046" customFormat="1"/>
    <row r="27047" customFormat="1"/>
    <row r="27048" customFormat="1"/>
    <row r="27049" customFormat="1"/>
    <row r="27050" customFormat="1"/>
    <row r="27051" customFormat="1"/>
    <row r="27052" customFormat="1"/>
    <row r="27053" customFormat="1"/>
    <row r="27054" customFormat="1"/>
    <row r="27055" customFormat="1"/>
    <row r="27056" customFormat="1"/>
    <row r="27057" customFormat="1"/>
    <row r="27058" customFormat="1"/>
    <row r="27059" customFormat="1"/>
    <row r="27060" customFormat="1"/>
    <row r="27061" customFormat="1"/>
    <row r="27062" customFormat="1"/>
    <row r="27063" customFormat="1"/>
    <row r="27064" customFormat="1"/>
    <row r="27065" customFormat="1"/>
    <row r="27066" customFormat="1"/>
    <row r="27067" customFormat="1"/>
    <row r="27068" customFormat="1"/>
    <row r="27069" customFormat="1"/>
    <row r="27070" customFormat="1"/>
    <row r="27071" customFormat="1"/>
    <row r="27072" customFormat="1"/>
    <row r="27073" customFormat="1"/>
    <row r="27074" customFormat="1"/>
    <row r="27075" customFormat="1"/>
    <row r="27076" customFormat="1"/>
    <row r="27077" customFormat="1"/>
    <row r="27078" customFormat="1"/>
    <row r="27079" customFormat="1"/>
    <row r="27080" customFormat="1"/>
    <row r="27081" customFormat="1"/>
    <row r="27082" customFormat="1"/>
    <row r="27083" customFormat="1"/>
    <row r="27084" customFormat="1"/>
    <row r="27085" customFormat="1"/>
    <row r="27086" customFormat="1"/>
    <row r="27087" customFormat="1"/>
    <row r="27088" customFormat="1"/>
    <row r="27089" customFormat="1"/>
    <row r="27090" customFormat="1"/>
    <row r="27091" customFormat="1"/>
    <row r="27092" customFormat="1"/>
    <row r="27093" customFormat="1"/>
    <row r="27094" customFormat="1"/>
    <row r="27095" customFormat="1"/>
    <row r="27096" customFormat="1"/>
    <row r="27097" customFormat="1"/>
    <row r="27098" customFormat="1"/>
    <row r="27099" customFormat="1"/>
    <row r="27100" customFormat="1"/>
    <row r="27101" customFormat="1"/>
    <row r="27102" customFormat="1"/>
    <row r="27103" customFormat="1"/>
    <row r="27104" customFormat="1"/>
    <row r="27105" customFormat="1"/>
    <row r="27106" customFormat="1"/>
    <row r="27107" customFormat="1"/>
    <row r="27108" customFormat="1"/>
    <row r="27109" customFormat="1"/>
    <row r="27110" customFormat="1"/>
    <row r="27111" customFormat="1"/>
    <row r="27112" customFormat="1"/>
    <row r="27113" customFormat="1"/>
    <row r="27114" customFormat="1"/>
    <row r="27115" customFormat="1"/>
    <row r="27116" customFormat="1"/>
    <row r="27117" customFormat="1"/>
    <row r="27118" customFormat="1"/>
    <row r="27119" customFormat="1"/>
    <row r="27120" customFormat="1"/>
    <row r="27121" customFormat="1"/>
    <row r="27122" customFormat="1"/>
    <row r="27123" customFormat="1"/>
    <row r="27124" customFormat="1"/>
    <row r="27125" customFormat="1"/>
    <row r="27126" customFormat="1"/>
    <row r="27127" customFormat="1"/>
    <row r="27128" customFormat="1"/>
    <row r="27129" customFormat="1"/>
    <row r="27130" customFormat="1"/>
    <row r="27131" customFormat="1"/>
    <row r="27132" customFormat="1"/>
    <row r="27133" customFormat="1"/>
    <row r="27134" customFormat="1"/>
    <row r="27135" customFormat="1"/>
    <row r="27136" customFormat="1"/>
    <row r="27137" customFormat="1"/>
    <row r="27138" customFormat="1"/>
    <row r="27139" customFormat="1"/>
    <row r="27140" customFormat="1"/>
    <row r="27141" customFormat="1"/>
    <row r="27142" customFormat="1"/>
    <row r="27143" customFormat="1"/>
    <row r="27144" customFormat="1"/>
    <row r="27145" customFormat="1"/>
    <row r="27146" customFormat="1"/>
    <row r="27147" customFormat="1"/>
    <row r="27148" customFormat="1"/>
    <row r="27149" customFormat="1"/>
    <row r="27150" customFormat="1"/>
    <row r="27151" customFormat="1"/>
    <row r="27152" customFormat="1"/>
    <row r="27153" customFormat="1"/>
    <row r="27154" customFormat="1"/>
    <row r="27155" customFormat="1"/>
    <row r="27156" customFormat="1"/>
    <row r="27157" customFormat="1"/>
    <row r="27158" customFormat="1"/>
    <row r="27159" customFormat="1"/>
    <row r="27160" customFormat="1"/>
    <row r="27161" customFormat="1"/>
    <row r="27162" customFormat="1"/>
    <row r="27163" customFormat="1"/>
    <row r="27164" customFormat="1"/>
    <row r="27165" customFormat="1"/>
    <row r="27166" customFormat="1"/>
    <row r="27167" customFormat="1"/>
    <row r="27168" customFormat="1"/>
    <row r="27169" customFormat="1"/>
    <row r="27170" customFormat="1"/>
    <row r="27171" customFormat="1"/>
    <row r="27172" customFormat="1"/>
    <row r="27173" customFormat="1"/>
    <row r="27174" customFormat="1"/>
    <row r="27175" customFormat="1"/>
    <row r="27176" customFormat="1"/>
    <row r="27177" customFormat="1"/>
    <row r="27178" customFormat="1"/>
    <row r="27179" customFormat="1"/>
    <row r="27180" customFormat="1"/>
    <row r="27181" customFormat="1"/>
    <row r="27182" customFormat="1"/>
    <row r="27183" customFormat="1"/>
    <row r="27184" customFormat="1"/>
    <row r="27185" customFormat="1"/>
    <row r="27186" customFormat="1"/>
    <row r="27187" customFormat="1"/>
    <row r="27188" customFormat="1"/>
    <row r="27189" customFormat="1"/>
    <row r="27190" customFormat="1"/>
    <row r="27191" customFormat="1"/>
    <row r="27192" customFormat="1"/>
    <row r="27193" customFormat="1"/>
    <row r="27194" customFormat="1"/>
    <row r="27195" customFormat="1"/>
    <row r="27196" customFormat="1"/>
    <row r="27197" customFormat="1"/>
    <row r="27198" customFormat="1"/>
    <row r="27199" customFormat="1"/>
    <row r="27200" customFormat="1"/>
    <row r="27201" customFormat="1"/>
    <row r="27202" customFormat="1"/>
    <row r="27203" customFormat="1"/>
    <row r="27204" customFormat="1"/>
    <row r="27205" customFormat="1"/>
    <row r="27206" customFormat="1"/>
    <row r="27207" customFormat="1"/>
    <row r="27208" customFormat="1"/>
    <row r="27209" customFormat="1"/>
    <row r="27210" customFormat="1"/>
    <row r="27211" customFormat="1"/>
    <row r="27212" customFormat="1"/>
    <row r="27213" customFormat="1"/>
    <row r="27214" customFormat="1"/>
    <row r="27215" customFormat="1"/>
    <row r="27216" customFormat="1"/>
    <row r="27217" customFormat="1"/>
    <row r="27218" customFormat="1"/>
    <row r="27219" customFormat="1"/>
    <row r="27220" customFormat="1"/>
    <row r="27221" customFormat="1"/>
    <row r="27222" customFormat="1"/>
    <row r="27223" customFormat="1"/>
    <row r="27224" customFormat="1"/>
    <row r="27225" customFormat="1"/>
    <row r="27226" customFormat="1"/>
    <row r="27227" customFormat="1"/>
    <row r="27228" customFormat="1"/>
    <row r="27229" customFormat="1"/>
    <row r="27230" customFormat="1"/>
    <row r="27231" customFormat="1"/>
    <row r="27232" customFormat="1"/>
    <row r="27233" customFormat="1"/>
    <row r="27234" customFormat="1"/>
    <row r="27235" customFormat="1"/>
    <row r="27236" customFormat="1"/>
    <row r="27237" customFormat="1"/>
    <row r="27238" customFormat="1"/>
    <row r="27239" customFormat="1"/>
    <row r="27240" customFormat="1"/>
    <row r="27241" customFormat="1"/>
    <row r="27242" customFormat="1"/>
    <row r="27243" customFormat="1"/>
    <row r="27244" customFormat="1"/>
    <row r="27245" customFormat="1"/>
    <row r="27246" customFormat="1"/>
    <row r="27247" customFormat="1"/>
    <row r="27248" customFormat="1"/>
    <row r="27249" customFormat="1"/>
    <row r="27250" customFormat="1"/>
    <row r="27251" customFormat="1"/>
    <row r="27252" customFormat="1"/>
    <row r="27253" customFormat="1"/>
    <row r="27254" customFormat="1"/>
    <row r="27255" customFormat="1"/>
    <row r="27256" customFormat="1"/>
    <row r="27257" customFormat="1"/>
    <row r="27258" customFormat="1"/>
    <row r="27259" customFormat="1"/>
    <row r="27260" customFormat="1"/>
    <row r="27261" customFormat="1"/>
    <row r="27262" customFormat="1"/>
    <row r="27263" customFormat="1"/>
    <row r="27264" customFormat="1"/>
    <row r="27265" customFormat="1"/>
    <row r="27266" customFormat="1"/>
    <row r="27267" customFormat="1"/>
    <row r="27268" customFormat="1"/>
    <row r="27269" customFormat="1"/>
    <row r="27270" customFormat="1"/>
    <row r="27271" customFormat="1"/>
    <row r="27272" customFormat="1"/>
    <row r="27273" customFormat="1"/>
    <row r="27274" customFormat="1"/>
    <row r="27275" customFormat="1"/>
    <row r="27276" customFormat="1"/>
    <row r="27277" customFormat="1"/>
    <row r="27278" customFormat="1"/>
    <row r="27279" customFormat="1"/>
    <row r="27280" customFormat="1"/>
    <row r="27281" customFormat="1"/>
    <row r="27282" customFormat="1"/>
    <row r="27283" customFormat="1"/>
    <row r="27284" customFormat="1"/>
    <row r="27285" customFormat="1"/>
    <row r="27286" customFormat="1"/>
    <row r="27287" customFormat="1"/>
    <row r="27288" customFormat="1"/>
    <row r="27289" customFormat="1"/>
    <row r="27290" customFormat="1"/>
    <row r="27291" customFormat="1"/>
    <row r="27292" customFormat="1"/>
    <row r="27293" customFormat="1"/>
    <row r="27294" customFormat="1"/>
    <row r="27295" customFormat="1"/>
    <row r="27296" customFormat="1"/>
    <row r="27297" customFormat="1"/>
    <row r="27298" customFormat="1"/>
    <row r="27299" customFormat="1"/>
    <row r="27300" customFormat="1"/>
    <row r="27301" customFormat="1"/>
    <row r="27302" customFormat="1"/>
    <row r="27303" customFormat="1"/>
    <row r="27304" customFormat="1"/>
    <row r="27305" customFormat="1"/>
    <row r="27306" customFormat="1"/>
    <row r="27307" customFormat="1"/>
    <row r="27308" customFormat="1"/>
    <row r="27309" customFormat="1"/>
    <row r="27310" customFormat="1"/>
    <row r="27311" customFormat="1"/>
    <row r="27312" customFormat="1"/>
    <row r="27313" customFormat="1"/>
    <row r="27314" customFormat="1"/>
    <row r="27315" customFormat="1"/>
    <row r="27316" customFormat="1"/>
    <row r="27317" customFormat="1"/>
    <row r="27318" customFormat="1"/>
    <row r="27319" customFormat="1"/>
    <row r="27320" customFormat="1"/>
    <row r="27321" customFormat="1"/>
    <row r="27322" customFormat="1"/>
    <row r="27323" customFormat="1"/>
    <row r="27324" customFormat="1"/>
    <row r="27325" customFormat="1"/>
    <row r="27326" customFormat="1"/>
    <row r="27327" customFormat="1"/>
    <row r="27328" customFormat="1"/>
    <row r="27329" customFormat="1"/>
    <row r="27330" customFormat="1"/>
    <row r="27331" customFormat="1"/>
    <row r="27332" customFormat="1"/>
    <row r="27333" customFormat="1"/>
    <row r="27334" customFormat="1"/>
    <row r="27335" customFormat="1"/>
    <row r="27336" customFormat="1"/>
    <row r="27337" customFormat="1"/>
    <row r="27338" customFormat="1"/>
    <row r="27339" customFormat="1"/>
    <row r="27340" customFormat="1"/>
    <row r="27341" customFormat="1"/>
    <row r="27342" customFormat="1"/>
    <row r="27343" customFormat="1"/>
    <row r="27344" customFormat="1"/>
    <row r="27345" customFormat="1"/>
    <row r="27346" customFormat="1"/>
    <row r="27347" customFormat="1"/>
    <row r="27348" customFormat="1"/>
    <row r="27349" customFormat="1"/>
    <row r="27350" customFormat="1"/>
    <row r="27351" customFormat="1"/>
    <row r="27352" customFormat="1"/>
    <row r="27353" customFormat="1"/>
    <row r="27354" customFormat="1"/>
    <row r="27355" customFormat="1"/>
    <row r="27356" customFormat="1"/>
    <row r="27357" customFormat="1"/>
    <row r="27358" customFormat="1"/>
    <row r="27359" customFormat="1"/>
    <row r="27360" customFormat="1"/>
    <row r="27361" customFormat="1"/>
    <row r="27362" customFormat="1"/>
    <row r="27363" customFormat="1"/>
    <row r="27364" customFormat="1"/>
    <row r="27365" customFormat="1"/>
    <row r="27366" customFormat="1"/>
    <row r="27367" customFormat="1"/>
    <row r="27368" customFormat="1"/>
    <row r="27369" customFormat="1"/>
    <row r="27370" customFormat="1"/>
    <row r="27371" customFormat="1"/>
    <row r="27372" customFormat="1"/>
    <row r="27373" customFormat="1"/>
    <row r="27374" customFormat="1"/>
    <row r="27375" customFormat="1"/>
    <row r="27376" customFormat="1"/>
    <row r="27377" customFormat="1"/>
    <row r="27378" customFormat="1"/>
    <row r="27379" customFormat="1"/>
    <row r="27380" customFormat="1"/>
    <row r="27381" customFormat="1"/>
    <row r="27382" customFormat="1"/>
    <row r="27383" customFormat="1"/>
    <row r="27384" customFormat="1"/>
    <row r="27385" customFormat="1"/>
    <row r="27386" customFormat="1"/>
    <row r="27387" customFormat="1"/>
    <row r="27388" customFormat="1"/>
    <row r="27389" customFormat="1"/>
    <row r="27390" customFormat="1"/>
    <row r="27391" customFormat="1"/>
    <row r="27392" customFormat="1"/>
    <row r="27393" customFormat="1"/>
    <row r="27394" customFormat="1"/>
    <row r="27395" customFormat="1"/>
    <row r="27396" customFormat="1"/>
    <row r="27397" customFormat="1"/>
    <row r="27398" customFormat="1"/>
    <row r="27399" customFormat="1"/>
    <row r="27400" customFormat="1"/>
    <row r="27401" customFormat="1"/>
    <row r="27402" customFormat="1"/>
    <row r="27403" customFormat="1"/>
    <row r="27404" customFormat="1"/>
    <row r="27405" customFormat="1"/>
    <row r="27406" customFormat="1"/>
    <row r="27407" customFormat="1"/>
    <row r="27408" customFormat="1"/>
    <row r="27409" customFormat="1"/>
    <row r="27410" customFormat="1"/>
    <row r="27411" customFormat="1"/>
    <row r="27412" customFormat="1"/>
    <row r="27413" customFormat="1"/>
    <row r="27414" customFormat="1"/>
    <row r="27415" customFormat="1"/>
    <row r="27416" customFormat="1"/>
    <row r="27417" customFormat="1"/>
    <row r="27418" customFormat="1"/>
    <row r="27419" customFormat="1"/>
    <row r="27420" customFormat="1"/>
    <row r="27421" customFormat="1"/>
    <row r="27422" customFormat="1"/>
    <row r="27423" customFormat="1"/>
    <row r="27424" customFormat="1"/>
    <row r="27425" customFormat="1"/>
    <row r="27426" customFormat="1"/>
    <row r="27427" customFormat="1"/>
    <row r="27428" customFormat="1"/>
    <row r="27429" customFormat="1"/>
    <row r="27430" customFormat="1"/>
    <row r="27431" customFormat="1"/>
    <row r="27432" customFormat="1"/>
    <row r="27433" customFormat="1"/>
    <row r="27434" customFormat="1"/>
    <row r="27435" customFormat="1"/>
    <row r="27436" customFormat="1"/>
    <row r="27437" customFormat="1"/>
    <row r="27438" customFormat="1"/>
    <row r="27439" customFormat="1"/>
    <row r="27440" customFormat="1"/>
    <row r="27441" customFormat="1"/>
    <row r="27442" customFormat="1"/>
    <row r="27443" customFormat="1"/>
    <row r="27444" customFormat="1"/>
    <row r="27445" customFormat="1"/>
    <row r="27446" customFormat="1"/>
    <row r="27447" customFormat="1"/>
    <row r="27448" customFormat="1"/>
    <row r="27449" customFormat="1"/>
    <row r="27450" customFormat="1"/>
    <row r="27451" customFormat="1"/>
    <row r="27452" customFormat="1"/>
    <row r="27453" customFormat="1"/>
    <row r="27454" customFormat="1"/>
    <row r="27455" customFormat="1"/>
    <row r="27456" customFormat="1"/>
    <row r="27457" customFormat="1"/>
    <row r="27458" customFormat="1"/>
    <row r="27459" customFormat="1"/>
    <row r="27460" customFormat="1"/>
    <row r="27461" customFormat="1"/>
    <row r="27462" customFormat="1"/>
    <row r="27463" customFormat="1"/>
    <row r="27464" customFormat="1"/>
    <row r="27465" customFormat="1"/>
    <row r="27466" customFormat="1"/>
    <row r="27467" customFormat="1"/>
    <row r="27468" customFormat="1"/>
    <row r="27469" customFormat="1"/>
    <row r="27470" customFormat="1"/>
    <row r="27471" customFormat="1"/>
    <row r="27472" customFormat="1"/>
    <row r="27473" customFormat="1"/>
    <row r="27474" customFormat="1"/>
    <row r="27475" customFormat="1"/>
    <row r="27476" customFormat="1"/>
    <row r="27477" customFormat="1"/>
    <row r="27478" customFormat="1"/>
    <row r="27479" customFormat="1"/>
    <row r="27480" customFormat="1"/>
    <row r="27481" customFormat="1"/>
    <row r="27482" customFormat="1"/>
    <row r="27483" customFormat="1"/>
    <row r="27484" customFormat="1"/>
    <row r="27485" customFormat="1"/>
    <row r="27486" customFormat="1"/>
    <row r="27487" customFormat="1"/>
    <row r="27488" customFormat="1"/>
    <row r="27489" customFormat="1"/>
    <row r="27490" customFormat="1"/>
    <row r="27491" customFormat="1"/>
    <row r="27492" customFormat="1"/>
    <row r="27493" customFormat="1"/>
    <row r="27494" customFormat="1"/>
    <row r="27495" customFormat="1"/>
    <row r="27496" customFormat="1"/>
    <row r="27497" customFormat="1"/>
    <row r="27498" customFormat="1"/>
    <row r="27499" customFormat="1"/>
    <row r="27500" customFormat="1"/>
    <row r="27501" customFormat="1"/>
    <row r="27502" customFormat="1"/>
    <row r="27503" customFormat="1"/>
    <row r="27504" customFormat="1"/>
    <row r="27505" customFormat="1"/>
    <row r="27506" customFormat="1"/>
    <row r="27507" customFormat="1"/>
    <row r="27508" customFormat="1"/>
    <row r="27509" customFormat="1"/>
    <row r="27510" customFormat="1"/>
    <row r="27511" customFormat="1"/>
    <row r="27512" customFormat="1"/>
    <row r="27513" customFormat="1"/>
    <row r="27514" customFormat="1"/>
    <row r="27515" customFormat="1"/>
    <row r="27516" customFormat="1"/>
    <row r="27517" customFormat="1"/>
    <row r="27518" customFormat="1"/>
    <row r="27519" customFormat="1"/>
    <row r="27520" customFormat="1"/>
    <row r="27521" customFormat="1"/>
    <row r="27522" customFormat="1"/>
    <row r="27523" customFormat="1"/>
    <row r="27524" customFormat="1"/>
    <row r="27525" customFormat="1"/>
    <row r="27526" customFormat="1"/>
    <row r="27527" customFormat="1"/>
    <row r="27528" customFormat="1"/>
    <row r="27529" customFormat="1"/>
    <row r="27530" customFormat="1"/>
    <row r="27531" customFormat="1"/>
    <row r="27532" customFormat="1"/>
    <row r="27533" customFormat="1"/>
    <row r="27534" customFormat="1"/>
    <row r="27535" customFormat="1"/>
    <row r="27536" customFormat="1"/>
    <row r="27537" customFormat="1"/>
    <row r="27538" customFormat="1"/>
    <row r="27539" customFormat="1"/>
    <row r="27540" customFormat="1"/>
    <row r="27541" customFormat="1"/>
    <row r="27542" customFormat="1"/>
    <row r="27543" customFormat="1"/>
    <row r="27544" customFormat="1"/>
    <row r="27545" customFormat="1"/>
    <row r="27546" customFormat="1"/>
    <row r="27547" customFormat="1"/>
    <row r="27548" customFormat="1"/>
    <row r="27549" customFormat="1"/>
    <row r="27550" customFormat="1"/>
    <row r="27551" customFormat="1"/>
    <row r="27552" customFormat="1"/>
    <row r="27553" customFormat="1"/>
    <row r="27554" customFormat="1"/>
    <row r="27555" customFormat="1"/>
    <row r="27556" customFormat="1"/>
    <row r="27557" customFormat="1"/>
    <row r="27558" customFormat="1"/>
    <row r="27559" customFormat="1"/>
    <row r="27560" customFormat="1"/>
    <row r="27561" customFormat="1"/>
    <row r="27562" customFormat="1"/>
    <row r="27563" customFormat="1"/>
    <row r="27564" customFormat="1"/>
    <row r="27565" customFormat="1"/>
    <row r="27566" customFormat="1"/>
    <row r="27567" customFormat="1"/>
    <row r="27568" customFormat="1"/>
    <row r="27569" customFormat="1"/>
    <row r="27570" customFormat="1"/>
    <row r="27571" customFormat="1"/>
    <row r="27572" customFormat="1"/>
    <row r="27573" customFormat="1"/>
    <row r="27574" customFormat="1"/>
    <row r="27575" customFormat="1"/>
    <row r="27576" customFormat="1"/>
    <row r="27577" customFormat="1"/>
    <row r="27578" customFormat="1"/>
    <row r="27579" customFormat="1"/>
    <row r="27580" customFormat="1"/>
    <row r="27581" customFormat="1"/>
    <row r="27582" customFormat="1"/>
    <row r="27583" customFormat="1"/>
    <row r="27584" customFormat="1"/>
    <row r="27585" customFormat="1"/>
    <row r="27586" customFormat="1"/>
    <row r="27587" customFormat="1"/>
    <row r="27588" customFormat="1"/>
    <row r="27589" customFormat="1"/>
    <row r="27590" customFormat="1"/>
    <row r="27591" customFormat="1"/>
    <row r="27592" customFormat="1"/>
    <row r="27593" customFormat="1"/>
    <row r="27594" customFormat="1"/>
    <row r="27595" customFormat="1"/>
    <row r="27596" customFormat="1"/>
    <row r="27597" customFormat="1"/>
    <row r="27598" customFormat="1"/>
    <row r="27599" customFormat="1"/>
    <row r="27600" customFormat="1"/>
    <row r="27601" customFormat="1"/>
    <row r="27602" customFormat="1"/>
    <row r="27603" customFormat="1"/>
    <row r="27604" customFormat="1"/>
    <row r="27605" customFormat="1"/>
    <row r="27606" customFormat="1"/>
    <row r="27607" customFormat="1"/>
    <row r="27608" customFormat="1"/>
    <row r="27609" customFormat="1"/>
    <row r="27610" customFormat="1"/>
    <row r="27611" customFormat="1"/>
    <row r="27612" customFormat="1"/>
    <row r="27613" customFormat="1"/>
    <row r="27614" customFormat="1"/>
    <row r="27615" customFormat="1"/>
    <row r="27616" customFormat="1"/>
    <row r="27617" customFormat="1"/>
    <row r="27618" customFormat="1"/>
    <row r="27619" customFormat="1"/>
    <row r="27620" customFormat="1"/>
    <row r="27621" customFormat="1"/>
    <row r="27622" customFormat="1"/>
    <row r="27623" customFormat="1"/>
    <row r="27624" customFormat="1"/>
    <row r="27625" customFormat="1"/>
    <row r="27626" customFormat="1"/>
    <row r="27627" customFormat="1"/>
    <row r="27628" customFormat="1"/>
    <row r="27629" customFormat="1"/>
    <row r="27630" customFormat="1"/>
    <row r="27631" customFormat="1"/>
    <row r="27632" customFormat="1"/>
    <row r="27633" customFormat="1"/>
    <row r="27634" customFormat="1"/>
    <row r="27635" customFormat="1"/>
    <row r="27636" customFormat="1"/>
    <row r="27637" customFormat="1"/>
    <row r="27638" customFormat="1"/>
    <row r="27639" customFormat="1"/>
    <row r="27640" customFormat="1"/>
    <row r="27641" customFormat="1"/>
    <row r="27642" customFormat="1"/>
    <row r="27643" customFormat="1"/>
    <row r="27644" customFormat="1"/>
    <row r="27645" customFormat="1"/>
    <row r="27646" customFormat="1"/>
    <row r="27647" customFormat="1"/>
    <row r="27648" customFormat="1"/>
    <row r="27649" customFormat="1"/>
    <row r="27650" customFormat="1"/>
    <row r="27651" customFormat="1"/>
    <row r="27652" customFormat="1"/>
    <row r="27653" customFormat="1"/>
    <row r="27654" customFormat="1"/>
    <row r="27655" customFormat="1"/>
    <row r="27656" customFormat="1"/>
    <row r="27657" customFormat="1"/>
    <row r="27658" customFormat="1"/>
    <row r="27659" customFormat="1"/>
    <row r="27660" customFormat="1"/>
    <row r="27661" customFormat="1"/>
    <row r="27662" customFormat="1"/>
    <row r="27663" customFormat="1"/>
    <row r="27664" customFormat="1"/>
    <row r="27665" customFormat="1"/>
    <row r="27666" customFormat="1"/>
    <row r="27667" customFormat="1"/>
    <row r="27668" customFormat="1"/>
    <row r="27669" customFormat="1"/>
    <row r="27670" customFormat="1"/>
    <row r="27671" customFormat="1"/>
    <row r="27672" customFormat="1"/>
    <row r="27673" customFormat="1"/>
    <row r="27674" customFormat="1"/>
    <row r="27675" customFormat="1"/>
    <row r="27676" customFormat="1"/>
    <row r="27677" customFormat="1"/>
    <row r="27678" customFormat="1"/>
    <row r="27679" customFormat="1"/>
    <row r="27680" customFormat="1"/>
    <row r="27681" customFormat="1"/>
    <row r="27682" customFormat="1"/>
    <row r="27683" customFormat="1"/>
    <row r="27684" customFormat="1"/>
    <row r="27685" customFormat="1"/>
    <row r="27686" customFormat="1"/>
    <row r="27687" customFormat="1"/>
    <row r="27688" customFormat="1"/>
    <row r="27689" customFormat="1"/>
    <row r="27690" customFormat="1"/>
    <row r="27691" customFormat="1"/>
    <row r="27692" customFormat="1"/>
    <row r="27693" customFormat="1"/>
    <row r="27694" customFormat="1"/>
    <row r="27695" customFormat="1"/>
    <row r="27696" customFormat="1"/>
    <row r="27697" customFormat="1"/>
    <row r="27698" customFormat="1"/>
    <row r="27699" customFormat="1"/>
    <row r="27700" customFormat="1"/>
    <row r="27701" customFormat="1"/>
    <row r="27702" customFormat="1"/>
    <row r="27703" customFormat="1"/>
    <row r="27704" customFormat="1"/>
    <row r="27705" customFormat="1"/>
    <row r="27706" customFormat="1"/>
    <row r="27707" customFormat="1"/>
    <row r="27708" customFormat="1"/>
    <row r="27709" customFormat="1"/>
    <row r="27710" customFormat="1"/>
    <row r="27711" customFormat="1"/>
    <row r="27712" customFormat="1"/>
    <row r="27713" customFormat="1"/>
    <row r="27714" customFormat="1"/>
    <row r="27715" customFormat="1"/>
    <row r="27716" customFormat="1"/>
    <row r="27717" customFormat="1"/>
    <row r="27718" customFormat="1"/>
    <row r="27719" customFormat="1"/>
    <row r="27720" customFormat="1"/>
    <row r="27721" customFormat="1"/>
    <row r="27722" customFormat="1"/>
    <row r="27723" customFormat="1"/>
    <row r="27724" customFormat="1"/>
    <row r="27725" customFormat="1"/>
    <row r="27726" customFormat="1"/>
    <row r="27727" customFormat="1"/>
    <row r="27728" customFormat="1"/>
    <row r="27729" customFormat="1"/>
    <row r="27730" customFormat="1"/>
    <row r="27731" customFormat="1"/>
    <row r="27732" customFormat="1"/>
    <row r="27733" customFormat="1"/>
    <row r="27734" customFormat="1"/>
    <row r="27735" customFormat="1"/>
    <row r="27736" customFormat="1"/>
    <row r="27737" customFormat="1"/>
    <row r="27738" customFormat="1"/>
    <row r="27739" customFormat="1"/>
    <row r="27740" customFormat="1"/>
    <row r="27741" customFormat="1"/>
    <row r="27742" customFormat="1"/>
    <row r="27743" customFormat="1"/>
    <row r="27744" customFormat="1"/>
    <row r="27745" customFormat="1"/>
    <row r="27746" customFormat="1"/>
    <row r="27747" customFormat="1"/>
    <row r="27748" customFormat="1"/>
    <row r="27749" customFormat="1"/>
    <row r="27750" customFormat="1"/>
    <row r="27751" customFormat="1"/>
    <row r="27752" customFormat="1"/>
    <row r="27753" customFormat="1"/>
    <row r="27754" customFormat="1"/>
    <row r="27755" customFormat="1"/>
    <row r="27756" customFormat="1"/>
    <row r="27757" customFormat="1"/>
    <row r="27758" customFormat="1"/>
    <row r="27759" customFormat="1"/>
    <row r="27760" customFormat="1"/>
    <row r="27761" customFormat="1"/>
    <row r="27762" customFormat="1"/>
    <row r="27763" customFormat="1"/>
    <row r="27764" customFormat="1"/>
    <row r="27765" customFormat="1"/>
    <row r="27766" customFormat="1"/>
    <row r="27767" customFormat="1"/>
    <row r="27768" customFormat="1"/>
    <row r="27769" customFormat="1"/>
    <row r="27770" customFormat="1"/>
    <row r="27771" customFormat="1"/>
    <row r="27772" customFormat="1"/>
    <row r="27773" customFormat="1"/>
    <row r="27774" customFormat="1"/>
    <row r="27775" customFormat="1"/>
    <row r="27776" customFormat="1"/>
    <row r="27777" customFormat="1"/>
    <row r="27778" customFormat="1"/>
    <row r="27779" customFormat="1"/>
    <row r="27780" customFormat="1"/>
    <row r="27781" customFormat="1"/>
    <row r="27782" customFormat="1"/>
    <row r="27783" customFormat="1"/>
    <row r="27784" customFormat="1"/>
    <row r="27785" customFormat="1"/>
    <row r="27786" customFormat="1"/>
    <row r="27787" customFormat="1"/>
    <row r="27788" customFormat="1"/>
    <row r="27789" customFormat="1"/>
    <row r="27790" customFormat="1"/>
    <row r="27791" customFormat="1"/>
    <row r="27792" customFormat="1"/>
    <row r="27793" customFormat="1"/>
    <row r="27794" customFormat="1"/>
    <row r="27795" customFormat="1"/>
    <row r="27796" customFormat="1"/>
    <row r="27797" customFormat="1"/>
    <row r="27798" customFormat="1"/>
    <row r="27799" customFormat="1"/>
    <row r="27800" customFormat="1"/>
    <row r="27801" customFormat="1"/>
    <row r="27802" customFormat="1"/>
    <row r="27803" customFormat="1"/>
    <row r="27804" customFormat="1"/>
    <row r="27805" customFormat="1"/>
    <row r="27806" customFormat="1"/>
    <row r="27807" customFormat="1"/>
    <row r="27808" customFormat="1"/>
    <row r="27809" customFormat="1"/>
    <row r="27810" customFormat="1"/>
    <row r="27811" customFormat="1"/>
    <row r="27812" customFormat="1"/>
    <row r="27813" customFormat="1"/>
    <row r="27814" customFormat="1"/>
    <row r="27815" customFormat="1"/>
    <row r="27816" customFormat="1"/>
    <row r="27817" customFormat="1"/>
    <row r="27818" customFormat="1"/>
    <row r="27819" customFormat="1"/>
    <row r="27820" customFormat="1"/>
    <row r="27821" customFormat="1"/>
    <row r="27822" customFormat="1"/>
    <row r="27823" customFormat="1"/>
    <row r="27824" customFormat="1"/>
    <row r="27825" customFormat="1"/>
    <row r="27826" customFormat="1"/>
    <row r="27827" customFormat="1"/>
    <row r="27828" customFormat="1"/>
    <row r="27829" customFormat="1"/>
    <row r="27830" customFormat="1"/>
    <row r="27831" customFormat="1"/>
    <row r="27832" customFormat="1"/>
    <row r="27833" customFormat="1"/>
    <row r="27834" customFormat="1"/>
    <row r="27835" customFormat="1"/>
    <row r="27836" customFormat="1"/>
    <row r="27837" customFormat="1"/>
    <row r="27838" customFormat="1"/>
    <row r="27839" customFormat="1"/>
    <row r="27840" customFormat="1"/>
    <row r="27841" customFormat="1"/>
    <row r="27842" customFormat="1"/>
    <row r="27843" customFormat="1"/>
    <row r="27844" customFormat="1"/>
    <row r="27845" customFormat="1"/>
    <row r="27846" customFormat="1"/>
    <row r="27847" customFormat="1"/>
    <row r="27848" customFormat="1"/>
    <row r="27849" customFormat="1"/>
    <row r="27850" customFormat="1"/>
    <row r="27851" customFormat="1"/>
    <row r="27852" customFormat="1"/>
    <row r="27853" customFormat="1"/>
    <row r="27854" customFormat="1"/>
    <row r="27855" customFormat="1"/>
    <row r="27856" customFormat="1"/>
    <row r="27857" customFormat="1"/>
    <row r="27858" customFormat="1"/>
    <row r="27859" customFormat="1"/>
    <row r="27860" customFormat="1"/>
    <row r="27861" customFormat="1"/>
    <row r="27862" customFormat="1"/>
    <row r="27863" customFormat="1"/>
    <row r="27864" customFormat="1"/>
    <row r="27865" customFormat="1"/>
    <row r="27866" customFormat="1"/>
    <row r="27867" customFormat="1"/>
    <row r="27868" customFormat="1"/>
    <row r="27869" customFormat="1"/>
    <row r="27870" customFormat="1"/>
    <row r="27871" customFormat="1"/>
    <row r="27872" customFormat="1"/>
    <row r="27873" customFormat="1"/>
    <row r="27874" customFormat="1"/>
    <row r="27875" customFormat="1"/>
    <row r="27876" customFormat="1"/>
    <row r="27877" customFormat="1"/>
    <row r="27878" customFormat="1"/>
    <row r="27879" customFormat="1"/>
    <row r="27880" customFormat="1"/>
    <row r="27881" customFormat="1"/>
    <row r="27882" customFormat="1"/>
    <row r="27883" customFormat="1"/>
    <row r="27884" customFormat="1"/>
    <row r="27885" customFormat="1"/>
    <row r="27886" customFormat="1"/>
    <row r="27887" customFormat="1"/>
    <row r="27888" customFormat="1"/>
    <row r="27889" customFormat="1"/>
    <row r="27890" customFormat="1"/>
    <row r="27891" customFormat="1"/>
    <row r="27892" customFormat="1"/>
    <row r="27893" customFormat="1"/>
    <row r="27894" customFormat="1"/>
    <row r="27895" customFormat="1"/>
    <row r="27896" customFormat="1"/>
    <row r="27897" customFormat="1"/>
    <row r="27898" customFormat="1"/>
    <row r="27899" customFormat="1"/>
    <row r="27900" customFormat="1"/>
    <row r="27901" customFormat="1"/>
    <row r="27902" customFormat="1"/>
    <row r="27903" customFormat="1"/>
    <row r="27904" customFormat="1"/>
    <row r="27905" customFormat="1"/>
    <row r="27906" customFormat="1"/>
    <row r="27907" customFormat="1"/>
    <row r="27908" customFormat="1"/>
    <row r="27909" customFormat="1"/>
    <row r="27910" customFormat="1"/>
    <row r="27911" customFormat="1"/>
    <row r="27912" customFormat="1"/>
    <row r="27913" customFormat="1"/>
    <row r="27914" customFormat="1"/>
    <row r="27915" customFormat="1"/>
    <row r="27916" customFormat="1"/>
    <row r="27917" customFormat="1"/>
    <row r="27918" customFormat="1"/>
    <row r="27919" customFormat="1"/>
    <row r="27920" customFormat="1"/>
    <row r="27921" customFormat="1"/>
    <row r="27922" customFormat="1"/>
    <row r="27923" customFormat="1"/>
    <row r="27924" customFormat="1"/>
    <row r="27925" customFormat="1"/>
    <row r="27926" customFormat="1"/>
    <row r="27927" customFormat="1"/>
    <row r="27928" customFormat="1"/>
    <row r="27929" customFormat="1"/>
    <row r="27930" customFormat="1"/>
    <row r="27931" customFormat="1"/>
    <row r="27932" customFormat="1"/>
    <row r="27933" customFormat="1"/>
    <row r="27934" customFormat="1"/>
    <row r="27935" customFormat="1"/>
    <row r="27936" customFormat="1"/>
    <row r="27937" customFormat="1"/>
    <row r="27938" customFormat="1"/>
    <row r="27939" customFormat="1"/>
    <row r="27940" customFormat="1"/>
    <row r="27941" customFormat="1"/>
    <row r="27942" customFormat="1"/>
    <row r="27943" customFormat="1"/>
    <row r="27944" customFormat="1"/>
    <row r="27945" customFormat="1"/>
    <row r="27946" customFormat="1"/>
    <row r="27947" customFormat="1"/>
    <row r="27948" customFormat="1"/>
    <row r="27949" customFormat="1"/>
    <row r="27950" customFormat="1"/>
    <row r="27951" customFormat="1"/>
    <row r="27952" customFormat="1"/>
    <row r="27953" customFormat="1"/>
    <row r="27954" customFormat="1"/>
    <row r="27955" customFormat="1"/>
    <row r="27956" customFormat="1"/>
    <row r="27957" customFormat="1"/>
    <row r="27958" customFormat="1"/>
    <row r="27959" customFormat="1"/>
    <row r="27960" customFormat="1"/>
    <row r="27961" customFormat="1"/>
    <row r="27962" customFormat="1"/>
    <row r="27963" customFormat="1"/>
    <row r="27964" customFormat="1"/>
    <row r="27965" customFormat="1"/>
    <row r="27966" customFormat="1"/>
    <row r="27967" customFormat="1"/>
    <row r="27968" customFormat="1"/>
    <row r="27969" customFormat="1"/>
    <row r="27970" customFormat="1"/>
    <row r="27971" customFormat="1"/>
    <row r="27972" customFormat="1"/>
    <row r="27973" customFormat="1"/>
    <row r="27974" customFormat="1"/>
    <row r="27975" customFormat="1"/>
    <row r="27976" customFormat="1"/>
    <row r="27977" customFormat="1"/>
    <row r="27978" customFormat="1"/>
    <row r="27979" customFormat="1"/>
    <row r="27980" customFormat="1"/>
    <row r="27981" customFormat="1"/>
    <row r="27982" customFormat="1"/>
    <row r="27983" customFormat="1"/>
    <row r="27984" customFormat="1"/>
    <row r="27985" customFormat="1"/>
    <row r="27986" customFormat="1"/>
    <row r="27987" customFormat="1"/>
    <row r="27988" customFormat="1"/>
    <row r="27989" customFormat="1"/>
    <row r="27990" customFormat="1"/>
    <row r="27991" customFormat="1"/>
    <row r="27992" customFormat="1"/>
    <row r="27993" customFormat="1"/>
    <row r="27994" customFormat="1"/>
    <row r="27995" customFormat="1"/>
    <row r="27996" customFormat="1"/>
    <row r="27997" customFormat="1"/>
    <row r="27998" customFormat="1"/>
    <row r="27999" customFormat="1"/>
    <row r="28000" customFormat="1"/>
    <row r="28001" customFormat="1"/>
    <row r="28002" customFormat="1"/>
    <row r="28003" customFormat="1"/>
    <row r="28004" customFormat="1"/>
    <row r="28005" customFormat="1"/>
    <row r="28006" customFormat="1"/>
    <row r="28007" customFormat="1"/>
    <row r="28008" customFormat="1"/>
    <row r="28009" customFormat="1"/>
    <row r="28010" customFormat="1"/>
    <row r="28011" customFormat="1"/>
    <row r="28012" customFormat="1"/>
    <row r="28013" customFormat="1"/>
    <row r="28014" customFormat="1"/>
    <row r="28015" customFormat="1"/>
    <row r="28016" customFormat="1"/>
    <row r="28017" customFormat="1"/>
    <row r="28018" customFormat="1"/>
    <row r="28019" customFormat="1"/>
    <row r="28020" customFormat="1"/>
    <row r="28021" customFormat="1"/>
    <row r="28022" customFormat="1"/>
    <row r="28023" customFormat="1"/>
    <row r="28024" customFormat="1"/>
    <row r="28025" customFormat="1"/>
    <row r="28026" customFormat="1"/>
    <row r="28027" customFormat="1"/>
    <row r="28028" customFormat="1"/>
    <row r="28029" customFormat="1"/>
    <row r="28030" customFormat="1"/>
    <row r="28031" customFormat="1"/>
    <row r="28032" customFormat="1"/>
    <row r="28033" customFormat="1"/>
    <row r="28034" customFormat="1"/>
    <row r="28035" customFormat="1"/>
    <row r="28036" customFormat="1"/>
    <row r="28037" customFormat="1"/>
    <row r="28038" customFormat="1"/>
    <row r="28039" customFormat="1"/>
    <row r="28040" customFormat="1"/>
    <row r="28041" customFormat="1"/>
    <row r="28042" customFormat="1"/>
    <row r="28043" customFormat="1"/>
    <row r="28044" customFormat="1"/>
    <row r="28045" customFormat="1"/>
    <row r="28046" customFormat="1"/>
    <row r="28047" customFormat="1"/>
    <row r="28048" customFormat="1"/>
    <row r="28049" customFormat="1"/>
    <row r="28050" customFormat="1"/>
    <row r="28051" customFormat="1"/>
    <row r="28052" customFormat="1"/>
    <row r="28053" customFormat="1"/>
    <row r="28054" customFormat="1"/>
    <row r="28055" customFormat="1"/>
    <row r="28056" customFormat="1"/>
    <row r="28057" customFormat="1"/>
    <row r="28058" customFormat="1"/>
    <row r="28059" customFormat="1"/>
    <row r="28060" customFormat="1"/>
    <row r="28061" customFormat="1"/>
    <row r="28062" customFormat="1"/>
    <row r="28063" customFormat="1"/>
    <row r="28064" customFormat="1"/>
    <row r="28065" customFormat="1"/>
    <row r="28066" customFormat="1"/>
    <row r="28067" customFormat="1"/>
    <row r="28068" customFormat="1"/>
    <row r="28069" customFormat="1"/>
    <row r="28070" customFormat="1"/>
    <row r="28071" customFormat="1"/>
    <row r="28072" customFormat="1"/>
    <row r="28073" customFormat="1"/>
    <row r="28074" customFormat="1"/>
    <row r="28075" customFormat="1"/>
    <row r="28076" customFormat="1"/>
    <row r="28077" customFormat="1"/>
    <row r="28078" customFormat="1"/>
    <row r="28079" customFormat="1"/>
    <row r="28080" customFormat="1"/>
    <row r="28081" customFormat="1"/>
    <row r="28082" customFormat="1"/>
    <row r="28083" customFormat="1"/>
    <row r="28084" customFormat="1"/>
    <row r="28085" customFormat="1"/>
    <row r="28086" customFormat="1"/>
    <row r="28087" customFormat="1"/>
    <row r="28088" customFormat="1"/>
    <row r="28089" customFormat="1"/>
    <row r="28090" customFormat="1"/>
    <row r="28091" customFormat="1"/>
    <row r="28092" customFormat="1"/>
    <row r="28093" customFormat="1"/>
    <row r="28094" customFormat="1"/>
    <row r="28095" customFormat="1"/>
    <row r="28096" customFormat="1"/>
    <row r="28097" customFormat="1"/>
    <row r="28098" customFormat="1"/>
    <row r="28099" customFormat="1"/>
    <row r="28100" customFormat="1"/>
    <row r="28101" customFormat="1"/>
    <row r="28102" customFormat="1"/>
    <row r="28103" customFormat="1"/>
    <row r="28104" customFormat="1"/>
    <row r="28105" customFormat="1"/>
    <row r="28106" customFormat="1"/>
    <row r="28107" customFormat="1"/>
    <row r="28108" customFormat="1"/>
    <row r="28109" customFormat="1"/>
    <row r="28110" customFormat="1"/>
    <row r="28111" customFormat="1"/>
    <row r="28112" customFormat="1"/>
    <row r="28113" customFormat="1"/>
    <row r="28114" customFormat="1"/>
    <row r="28115" customFormat="1"/>
    <row r="28116" customFormat="1"/>
    <row r="28117" customFormat="1"/>
    <row r="28118" customFormat="1"/>
    <row r="28119" customFormat="1"/>
    <row r="28120" customFormat="1"/>
    <row r="28121" customFormat="1"/>
    <row r="28122" customFormat="1"/>
    <row r="28123" customFormat="1"/>
    <row r="28124" customFormat="1"/>
    <row r="28125" customFormat="1"/>
    <row r="28126" customFormat="1"/>
    <row r="28127" customFormat="1"/>
    <row r="28128" customFormat="1"/>
    <row r="28129" customFormat="1"/>
    <row r="28130" customFormat="1"/>
    <row r="28131" customFormat="1"/>
    <row r="28132" customFormat="1"/>
    <row r="28133" customFormat="1"/>
    <row r="28134" customFormat="1"/>
    <row r="28135" customFormat="1"/>
    <row r="28136" customFormat="1"/>
    <row r="28137" customFormat="1"/>
    <row r="28138" customFormat="1"/>
    <row r="28139" customFormat="1"/>
    <row r="28140" customFormat="1"/>
    <row r="28141" customFormat="1"/>
    <row r="28142" customFormat="1"/>
    <row r="28143" customFormat="1"/>
    <row r="28144" customFormat="1"/>
    <row r="28145" customFormat="1"/>
    <row r="28146" customFormat="1"/>
    <row r="28147" customFormat="1"/>
    <row r="28148" customFormat="1"/>
    <row r="28149" customFormat="1"/>
    <row r="28150" customFormat="1"/>
    <row r="28151" customFormat="1"/>
    <row r="28152" customFormat="1"/>
    <row r="28153" customFormat="1"/>
    <row r="28154" customFormat="1"/>
    <row r="28155" customFormat="1"/>
    <row r="28156" customFormat="1"/>
    <row r="28157" customFormat="1"/>
    <row r="28158" customFormat="1"/>
    <row r="28159" customFormat="1"/>
    <row r="28160" customFormat="1"/>
    <row r="28161" customFormat="1"/>
    <row r="28162" customFormat="1"/>
    <row r="28163" customFormat="1"/>
    <row r="28164" customFormat="1"/>
    <row r="28165" customFormat="1"/>
    <row r="28166" customFormat="1"/>
    <row r="28167" customFormat="1"/>
    <row r="28168" customFormat="1"/>
    <row r="28169" customFormat="1"/>
    <row r="28170" customFormat="1"/>
    <row r="28171" customFormat="1"/>
    <row r="28172" customFormat="1"/>
    <row r="28173" customFormat="1"/>
    <row r="28174" customFormat="1"/>
    <row r="28175" customFormat="1"/>
    <row r="28176" customFormat="1"/>
    <row r="28177" customFormat="1"/>
    <row r="28178" customFormat="1"/>
    <row r="28179" customFormat="1"/>
    <row r="28180" customFormat="1"/>
    <row r="28181" customFormat="1"/>
    <row r="28182" customFormat="1"/>
    <row r="28183" customFormat="1"/>
    <row r="28184" customFormat="1"/>
    <row r="28185" customFormat="1"/>
    <row r="28186" customFormat="1"/>
    <row r="28187" customFormat="1"/>
    <row r="28188" customFormat="1"/>
    <row r="28189" customFormat="1"/>
    <row r="28190" customFormat="1"/>
    <row r="28191" customFormat="1"/>
    <row r="28192" customFormat="1"/>
    <row r="28193" customFormat="1"/>
    <row r="28194" customFormat="1"/>
    <row r="28195" customFormat="1"/>
    <row r="28196" customFormat="1"/>
    <row r="28197" customFormat="1"/>
    <row r="28198" customFormat="1"/>
    <row r="28199" customFormat="1"/>
    <row r="28200" customFormat="1"/>
    <row r="28201" customFormat="1"/>
    <row r="28202" customFormat="1"/>
    <row r="28203" customFormat="1"/>
    <row r="28204" customFormat="1"/>
    <row r="28205" customFormat="1"/>
    <row r="28206" customFormat="1"/>
    <row r="28207" customFormat="1"/>
    <row r="28208" customFormat="1"/>
    <row r="28209" customFormat="1"/>
    <row r="28210" customFormat="1"/>
    <row r="28211" customFormat="1"/>
    <row r="28212" customFormat="1"/>
    <row r="28213" customFormat="1"/>
    <row r="28214" customFormat="1"/>
    <row r="28215" customFormat="1"/>
    <row r="28216" customFormat="1"/>
    <row r="28217" customFormat="1"/>
    <row r="28218" customFormat="1"/>
    <row r="28219" customFormat="1"/>
    <row r="28220" customFormat="1"/>
    <row r="28221" customFormat="1"/>
    <row r="28222" customFormat="1"/>
    <row r="28223" customFormat="1"/>
    <row r="28224" customFormat="1"/>
    <row r="28225" customFormat="1"/>
    <row r="28226" customFormat="1"/>
    <row r="28227" customFormat="1"/>
    <row r="28228" customFormat="1"/>
    <row r="28229" customFormat="1"/>
    <row r="28230" customFormat="1"/>
    <row r="28231" customFormat="1"/>
    <row r="28232" customFormat="1"/>
    <row r="28233" customFormat="1"/>
    <row r="28234" customFormat="1"/>
    <row r="28235" customFormat="1"/>
    <row r="28236" customFormat="1"/>
    <row r="28237" customFormat="1"/>
    <row r="28238" customFormat="1"/>
    <row r="28239" customFormat="1"/>
    <row r="28240" customFormat="1"/>
    <row r="28241" customFormat="1"/>
    <row r="28242" customFormat="1"/>
    <row r="28243" customFormat="1"/>
    <row r="28244" customFormat="1"/>
    <row r="28245" customFormat="1"/>
    <row r="28246" customFormat="1"/>
    <row r="28247" customFormat="1"/>
    <row r="28248" customFormat="1"/>
    <row r="28249" customFormat="1"/>
    <row r="28250" customFormat="1"/>
    <row r="28251" customFormat="1"/>
    <row r="28252" customFormat="1"/>
    <row r="28253" customFormat="1"/>
    <row r="28254" customFormat="1"/>
    <row r="28255" customFormat="1"/>
    <row r="28256" customFormat="1"/>
    <row r="28257" customFormat="1"/>
    <row r="28258" customFormat="1"/>
    <row r="28259" customFormat="1"/>
    <row r="28260" customFormat="1"/>
    <row r="28261" customFormat="1"/>
    <row r="28262" customFormat="1"/>
    <row r="28263" customFormat="1"/>
    <row r="28264" customFormat="1"/>
    <row r="28265" customFormat="1"/>
    <row r="28266" customFormat="1"/>
    <row r="28267" customFormat="1"/>
    <row r="28268" customFormat="1"/>
    <row r="28269" customFormat="1"/>
    <row r="28270" customFormat="1"/>
    <row r="28271" customFormat="1"/>
    <row r="28272" customFormat="1"/>
    <row r="28273" customFormat="1"/>
    <row r="28274" customFormat="1"/>
    <row r="28275" customFormat="1"/>
    <row r="28276" customFormat="1"/>
    <row r="28277" customFormat="1"/>
    <row r="28278" customFormat="1"/>
    <row r="28279" customFormat="1"/>
    <row r="28280" customFormat="1"/>
    <row r="28281" customFormat="1"/>
    <row r="28282" customFormat="1"/>
    <row r="28283" customFormat="1"/>
    <row r="28284" customFormat="1"/>
    <row r="28285" customFormat="1"/>
    <row r="28286" customFormat="1"/>
    <row r="28287" customFormat="1"/>
    <row r="28288" customFormat="1"/>
    <row r="28289" customFormat="1"/>
    <row r="28290" customFormat="1"/>
    <row r="28291" customFormat="1"/>
    <row r="28292" customFormat="1"/>
    <row r="28293" customFormat="1"/>
    <row r="28294" customFormat="1"/>
    <row r="28295" customFormat="1"/>
    <row r="28296" customFormat="1"/>
    <row r="28297" customFormat="1"/>
    <row r="28298" customFormat="1"/>
    <row r="28299" customFormat="1"/>
    <row r="28300" customFormat="1"/>
    <row r="28301" customFormat="1"/>
    <row r="28302" customFormat="1"/>
    <row r="28303" customFormat="1"/>
    <row r="28304" customFormat="1"/>
    <row r="28305" customFormat="1"/>
    <row r="28306" customFormat="1"/>
    <row r="28307" customFormat="1"/>
    <row r="28308" customFormat="1"/>
    <row r="28309" customFormat="1"/>
    <row r="28310" customFormat="1"/>
    <row r="28311" customFormat="1"/>
    <row r="28312" customFormat="1"/>
    <row r="28313" customFormat="1"/>
    <row r="28314" customFormat="1"/>
    <row r="28315" customFormat="1"/>
    <row r="28316" customFormat="1"/>
    <row r="28317" customFormat="1"/>
    <row r="28318" customFormat="1"/>
    <row r="28319" customFormat="1"/>
    <row r="28320" customFormat="1"/>
    <row r="28321" customFormat="1"/>
    <row r="28322" customFormat="1"/>
    <row r="28323" customFormat="1"/>
    <row r="28324" customFormat="1"/>
    <row r="28325" customFormat="1"/>
    <row r="28326" customFormat="1"/>
    <row r="28327" customFormat="1"/>
    <row r="28328" customFormat="1"/>
    <row r="28329" customFormat="1"/>
    <row r="28330" customFormat="1"/>
    <row r="28331" customFormat="1"/>
    <row r="28332" customFormat="1"/>
    <row r="28333" customFormat="1"/>
    <row r="28334" customFormat="1"/>
    <row r="28335" customFormat="1"/>
    <row r="28336" customFormat="1"/>
    <row r="28337" customFormat="1"/>
    <row r="28338" customFormat="1"/>
    <row r="28339" customFormat="1"/>
    <row r="28340" customFormat="1"/>
    <row r="28341" customFormat="1"/>
    <row r="28342" customFormat="1"/>
    <row r="28343" customFormat="1"/>
    <row r="28344" customFormat="1"/>
    <row r="28345" customFormat="1"/>
    <row r="28346" customFormat="1"/>
    <row r="28347" customFormat="1"/>
    <row r="28348" customFormat="1"/>
    <row r="28349" customFormat="1"/>
    <row r="28350" customFormat="1"/>
    <row r="28351" customFormat="1"/>
    <row r="28352" customFormat="1"/>
    <row r="28353" customFormat="1"/>
    <row r="28354" customFormat="1"/>
    <row r="28355" customFormat="1"/>
    <row r="28356" customFormat="1"/>
    <row r="28357" customFormat="1"/>
    <row r="28358" customFormat="1"/>
    <row r="28359" customFormat="1"/>
    <row r="28360" customFormat="1"/>
    <row r="28361" customFormat="1"/>
    <row r="28362" customFormat="1"/>
    <row r="28363" customFormat="1"/>
    <row r="28364" customFormat="1"/>
    <row r="28365" customFormat="1"/>
    <row r="28366" customFormat="1"/>
    <row r="28367" customFormat="1"/>
    <row r="28368" customFormat="1"/>
    <row r="28369" customFormat="1"/>
    <row r="28370" customFormat="1"/>
    <row r="28371" customFormat="1"/>
    <row r="28372" customFormat="1"/>
    <row r="28373" customFormat="1"/>
    <row r="28374" customFormat="1"/>
    <row r="28375" customFormat="1"/>
    <row r="28376" customFormat="1"/>
    <row r="28377" customFormat="1"/>
    <row r="28378" customFormat="1"/>
    <row r="28379" customFormat="1"/>
    <row r="28380" customFormat="1"/>
    <row r="28381" customFormat="1"/>
    <row r="28382" customFormat="1"/>
    <row r="28383" customFormat="1"/>
    <row r="28384" customFormat="1"/>
    <row r="28385" customFormat="1"/>
    <row r="28386" customFormat="1"/>
    <row r="28387" customFormat="1"/>
    <row r="28388" customFormat="1"/>
    <row r="28389" customFormat="1"/>
    <row r="28390" customFormat="1"/>
    <row r="28391" customFormat="1"/>
    <row r="28392" customFormat="1"/>
    <row r="28393" customFormat="1"/>
    <row r="28394" customFormat="1"/>
    <row r="28395" customFormat="1"/>
    <row r="28396" customFormat="1"/>
    <row r="28397" customFormat="1"/>
    <row r="28398" customFormat="1"/>
    <row r="28399" customFormat="1"/>
    <row r="28400" customFormat="1"/>
    <row r="28401" customFormat="1"/>
    <row r="28402" customFormat="1"/>
    <row r="28403" customFormat="1"/>
    <row r="28404" customFormat="1"/>
    <row r="28405" customFormat="1"/>
    <row r="28406" customFormat="1"/>
    <row r="28407" customFormat="1"/>
    <row r="28408" customFormat="1"/>
    <row r="28409" customFormat="1"/>
    <row r="28410" customFormat="1"/>
    <row r="28411" customFormat="1"/>
    <row r="28412" customFormat="1"/>
    <row r="28413" customFormat="1"/>
    <row r="28414" customFormat="1"/>
    <row r="28415" customFormat="1"/>
    <row r="28416" customFormat="1"/>
    <row r="28417" customFormat="1"/>
    <row r="28418" customFormat="1"/>
    <row r="28419" customFormat="1"/>
    <row r="28420" customFormat="1"/>
    <row r="28421" customFormat="1"/>
    <row r="28422" customFormat="1"/>
    <row r="28423" customFormat="1"/>
    <row r="28424" customFormat="1"/>
    <row r="28425" customFormat="1"/>
    <row r="28426" customFormat="1"/>
    <row r="28427" customFormat="1"/>
    <row r="28428" customFormat="1"/>
    <row r="28429" customFormat="1"/>
    <row r="28430" customFormat="1"/>
    <row r="28431" customFormat="1"/>
    <row r="28432" customFormat="1"/>
    <row r="28433" customFormat="1"/>
    <row r="28434" customFormat="1"/>
    <row r="28435" customFormat="1"/>
    <row r="28436" customFormat="1"/>
    <row r="28437" customFormat="1"/>
    <row r="28438" customFormat="1"/>
    <row r="28439" customFormat="1"/>
    <row r="28440" customFormat="1"/>
    <row r="28441" customFormat="1"/>
    <row r="28442" customFormat="1"/>
    <row r="28443" customFormat="1"/>
    <row r="28444" customFormat="1"/>
    <row r="28445" customFormat="1"/>
    <row r="28446" customFormat="1"/>
    <row r="28447" customFormat="1"/>
    <row r="28448" customFormat="1"/>
    <row r="28449" customFormat="1"/>
    <row r="28450" customFormat="1"/>
    <row r="28451" customFormat="1"/>
    <row r="28452" customFormat="1"/>
    <row r="28453" customFormat="1"/>
    <row r="28454" customFormat="1"/>
    <row r="28455" customFormat="1"/>
    <row r="28456" customFormat="1"/>
    <row r="28457" customFormat="1"/>
    <row r="28458" customFormat="1"/>
    <row r="28459" customFormat="1"/>
    <row r="28460" customFormat="1"/>
    <row r="28461" customFormat="1"/>
    <row r="28462" customFormat="1"/>
    <row r="28463" customFormat="1"/>
    <row r="28464" customFormat="1"/>
    <row r="28465" customFormat="1"/>
    <row r="28466" customFormat="1"/>
    <row r="28467" customFormat="1"/>
    <row r="28468" customFormat="1"/>
    <row r="28469" customFormat="1"/>
    <row r="28470" customFormat="1"/>
    <row r="28471" customFormat="1"/>
    <row r="28472" customFormat="1"/>
    <row r="28473" customFormat="1"/>
    <row r="28474" customFormat="1"/>
    <row r="28475" customFormat="1"/>
    <row r="28476" customFormat="1"/>
    <row r="28477" customFormat="1"/>
    <row r="28478" customFormat="1"/>
    <row r="28479" customFormat="1"/>
    <row r="28480" customFormat="1"/>
    <row r="28481" customFormat="1"/>
    <row r="28482" customFormat="1"/>
    <row r="28483" customFormat="1"/>
    <row r="28484" customFormat="1"/>
    <row r="28485" customFormat="1"/>
    <row r="28486" customFormat="1"/>
    <row r="28487" customFormat="1"/>
    <row r="28488" customFormat="1"/>
    <row r="28489" customFormat="1"/>
    <row r="28490" customFormat="1"/>
    <row r="28491" customFormat="1"/>
    <row r="28492" customFormat="1"/>
    <row r="28493" customFormat="1"/>
    <row r="28494" customFormat="1"/>
    <row r="28495" customFormat="1"/>
    <row r="28496" customFormat="1"/>
    <row r="28497" customFormat="1"/>
    <row r="28498" customFormat="1"/>
    <row r="28499" customFormat="1"/>
    <row r="28500" customFormat="1"/>
    <row r="28501" customFormat="1"/>
    <row r="28502" customFormat="1"/>
    <row r="28503" customFormat="1"/>
    <row r="28504" customFormat="1"/>
    <row r="28505" customFormat="1"/>
    <row r="28506" customFormat="1"/>
    <row r="28507" customFormat="1"/>
    <row r="28508" customFormat="1"/>
    <row r="28509" customFormat="1"/>
    <row r="28510" customFormat="1"/>
    <row r="28511" customFormat="1"/>
    <row r="28512" customFormat="1"/>
    <row r="28513" customFormat="1"/>
    <row r="28514" customFormat="1"/>
    <row r="28515" customFormat="1"/>
    <row r="28516" customFormat="1"/>
    <row r="28517" customFormat="1"/>
    <row r="28518" customFormat="1"/>
    <row r="28519" customFormat="1"/>
    <row r="28520" customFormat="1"/>
    <row r="28521" customFormat="1"/>
    <row r="28522" customFormat="1"/>
    <row r="28523" customFormat="1"/>
    <row r="28524" customFormat="1"/>
    <row r="28525" customFormat="1"/>
    <row r="28526" customFormat="1"/>
    <row r="28527" customFormat="1"/>
    <row r="28528" customFormat="1"/>
    <row r="28529" customFormat="1"/>
    <row r="28530" customFormat="1"/>
    <row r="28531" customFormat="1"/>
    <row r="28532" customFormat="1"/>
    <row r="28533" customFormat="1"/>
    <row r="28534" customFormat="1"/>
    <row r="28535" customFormat="1"/>
    <row r="28536" customFormat="1"/>
    <row r="28537" customFormat="1"/>
    <row r="28538" customFormat="1"/>
    <row r="28539" customFormat="1"/>
    <row r="28540" customFormat="1"/>
    <row r="28541" customFormat="1"/>
    <row r="28542" customFormat="1"/>
    <row r="28543" customFormat="1"/>
    <row r="28544" customFormat="1"/>
    <row r="28545" customFormat="1"/>
    <row r="28546" customFormat="1"/>
    <row r="28547" customFormat="1"/>
    <row r="28548" customFormat="1"/>
    <row r="28549" customFormat="1"/>
    <row r="28550" customFormat="1"/>
    <row r="28551" customFormat="1"/>
    <row r="28552" customFormat="1"/>
    <row r="28553" customFormat="1"/>
    <row r="28554" customFormat="1"/>
    <row r="28555" customFormat="1"/>
    <row r="28556" customFormat="1"/>
    <row r="28557" customFormat="1"/>
    <row r="28558" customFormat="1"/>
    <row r="28559" customFormat="1"/>
    <row r="28560" customFormat="1"/>
    <row r="28561" customFormat="1"/>
    <row r="28562" customFormat="1"/>
    <row r="28563" customFormat="1"/>
    <row r="28564" customFormat="1"/>
    <row r="28565" customFormat="1"/>
    <row r="28566" customFormat="1"/>
    <row r="28567" customFormat="1"/>
    <row r="28568" customFormat="1"/>
    <row r="28569" customFormat="1"/>
    <row r="28570" customFormat="1"/>
    <row r="28571" customFormat="1"/>
    <row r="28572" customFormat="1"/>
    <row r="28573" customFormat="1"/>
    <row r="28574" customFormat="1"/>
    <row r="28575" customFormat="1"/>
    <row r="28576" customFormat="1"/>
    <row r="28577" customFormat="1"/>
    <row r="28578" customFormat="1"/>
    <row r="28579" customFormat="1"/>
    <row r="28580" customFormat="1"/>
    <row r="28581" customFormat="1"/>
    <row r="28582" customFormat="1"/>
    <row r="28583" customFormat="1"/>
    <row r="28584" customFormat="1"/>
    <row r="28585" customFormat="1"/>
    <row r="28586" customFormat="1"/>
    <row r="28587" customFormat="1"/>
    <row r="28588" customFormat="1"/>
    <row r="28589" customFormat="1"/>
    <row r="28590" customFormat="1"/>
    <row r="28591" customFormat="1"/>
    <row r="28592" customFormat="1"/>
    <row r="28593" customFormat="1"/>
    <row r="28594" customFormat="1"/>
    <row r="28595" customFormat="1"/>
    <row r="28596" customFormat="1"/>
    <row r="28597" customFormat="1"/>
    <row r="28598" customFormat="1"/>
    <row r="28599" customFormat="1"/>
    <row r="28600" customFormat="1"/>
    <row r="28601" customFormat="1"/>
    <row r="28602" customFormat="1"/>
    <row r="28603" customFormat="1"/>
    <row r="28604" customFormat="1"/>
    <row r="28605" customFormat="1"/>
    <row r="28606" customFormat="1"/>
    <row r="28607" customFormat="1"/>
    <row r="28608" customFormat="1"/>
    <row r="28609" customFormat="1"/>
    <row r="28610" customFormat="1"/>
    <row r="28611" customFormat="1"/>
    <row r="28612" customFormat="1"/>
    <row r="28613" customFormat="1"/>
    <row r="28614" customFormat="1"/>
    <row r="28615" customFormat="1"/>
    <row r="28616" customFormat="1"/>
    <row r="28617" customFormat="1"/>
    <row r="28618" customFormat="1"/>
    <row r="28619" customFormat="1"/>
    <row r="28620" customFormat="1"/>
    <row r="28621" customFormat="1"/>
    <row r="28622" customFormat="1"/>
    <row r="28623" customFormat="1"/>
    <row r="28624" customFormat="1"/>
    <row r="28625" customFormat="1"/>
    <row r="28626" customFormat="1"/>
    <row r="28627" customFormat="1"/>
    <row r="28628" customFormat="1"/>
    <row r="28629" customFormat="1"/>
    <row r="28630" customFormat="1"/>
    <row r="28631" customFormat="1"/>
    <row r="28632" customFormat="1"/>
    <row r="28633" customFormat="1"/>
    <row r="28634" customFormat="1"/>
    <row r="28635" customFormat="1"/>
    <row r="28636" customFormat="1"/>
    <row r="28637" customFormat="1"/>
    <row r="28638" customFormat="1"/>
    <row r="28639" customFormat="1"/>
    <row r="28640" customFormat="1"/>
    <row r="28641" customFormat="1"/>
    <row r="28642" customFormat="1"/>
    <row r="28643" customFormat="1"/>
    <row r="28644" customFormat="1"/>
    <row r="28645" customFormat="1"/>
    <row r="28646" customFormat="1"/>
    <row r="28647" customFormat="1"/>
    <row r="28648" customFormat="1"/>
    <row r="28649" customFormat="1"/>
    <row r="28650" customFormat="1"/>
    <row r="28651" customFormat="1"/>
    <row r="28652" customFormat="1"/>
    <row r="28653" customFormat="1"/>
    <row r="28654" customFormat="1"/>
    <row r="28655" customFormat="1"/>
    <row r="28656" customFormat="1"/>
    <row r="28657" customFormat="1"/>
    <row r="28658" customFormat="1"/>
    <row r="28659" customFormat="1"/>
    <row r="28660" customFormat="1"/>
    <row r="28661" customFormat="1"/>
    <row r="28662" customFormat="1"/>
    <row r="28663" customFormat="1"/>
    <row r="28664" customFormat="1"/>
    <row r="28665" customFormat="1"/>
    <row r="28666" customFormat="1"/>
    <row r="28667" customFormat="1"/>
    <row r="28668" customFormat="1"/>
    <row r="28669" customFormat="1"/>
    <row r="28670" customFormat="1"/>
    <row r="28671" customFormat="1"/>
    <row r="28672" customFormat="1"/>
    <row r="28673" customFormat="1"/>
    <row r="28674" customFormat="1"/>
    <row r="28675" customFormat="1"/>
    <row r="28676" customFormat="1"/>
    <row r="28677" customFormat="1"/>
    <row r="28678" customFormat="1"/>
    <row r="28679" customFormat="1"/>
    <row r="28680" customFormat="1"/>
    <row r="28681" customFormat="1"/>
    <row r="28682" customFormat="1"/>
    <row r="28683" customFormat="1"/>
    <row r="28684" customFormat="1"/>
    <row r="28685" customFormat="1"/>
    <row r="28686" customFormat="1"/>
    <row r="28687" customFormat="1"/>
    <row r="28688" customFormat="1"/>
    <row r="28689" customFormat="1"/>
    <row r="28690" customFormat="1"/>
    <row r="28691" customFormat="1"/>
    <row r="28692" customFormat="1"/>
    <row r="28693" customFormat="1"/>
    <row r="28694" customFormat="1"/>
    <row r="28695" customFormat="1"/>
    <row r="28696" customFormat="1"/>
    <row r="28697" customFormat="1"/>
    <row r="28698" customFormat="1"/>
    <row r="28699" customFormat="1"/>
    <row r="28700" customFormat="1"/>
    <row r="28701" customFormat="1"/>
    <row r="28702" customFormat="1"/>
    <row r="28703" customFormat="1"/>
    <row r="28704" customFormat="1"/>
    <row r="28705" customFormat="1"/>
    <row r="28706" customFormat="1"/>
    <row r="28707" customFormat="1"/>
    <row r="28708" customFormat="1"/>
    <row r="28709" customFormat="1"/>
    <row r="28710" customFormat="1"/>
    <row r="28711" customFormat="1"/>
    <row r="28712" customFormat="1"/>
    <row r="28713" customFormat="1"/>
    <row r="28714" customFormat="1"/>
    <row r="28715" customFormat="1"/>
    <row r="28716" customFormat="1"/>
    <row r="28717" customFormat="1"/>
    <row r="28718" customFormat="1"/>
    <row r="28719" customFormat="1"/>
    <row r="28720" customFormat="1"/>
    <row r="28721" customFormat="1"/>
    <row r="28722" customFormat="1"/>
    <row r="28723" customFormat="1"/>
    <row r="28724" customFormat="1"/>
    <row r="28725" customFormat="1"/>
    <row r="28726" customFormat="1"/>
    <row r="28727" customFormat="1"/>
    <row r="28728" customFormat="1"/>
    <row r="28729" customFormat="1"/>
    <row r="28730" customFormat="1"/>
    <row r="28731" customFormat="1"/>
    <row r="28732" customFormat="1"/>
    <row r="28733" customFormat="1"/>
    <row r="28734" customFormat="1"/>
    <row r="28735" customFormat="1"/>
    <row r="28736" customFormat="1"/>
    <row r="28737" customFormat="1"/>
    <row r="28738" customFormat="1"/>
    <row r="28739" customFormat="1"/>
    <row r="28740" customFormat="1"/>
    <row r="28741" customFormat="1"/>
    <row r="28742" customFormat="1"/>
    <row r="28743" customFormat="1"/>
    <row r="28744" customFormat="1"/>
    <row r="28745" customFormat="1"/>
    <row r="28746" customFormat="1"/>
    <row r="28747" customFormat="1"/>
    <row r="28748" customFormat="1"/>
    <row r="28749" customFormat="1"/>
    <row r="28750" customFormat="1"/>
    <row r="28751" customFormat="1"/>
    <row r="28752" customFormat="1"/>
    <row r="28753" customFormat="1"/>
    <row r="28754" customFormat="1"/>
    <row r="28755" customFormat="1"/>
    <row r="28756" customFormat="1"/>
    <row r="28757" customFormat="1"/>
    <row r="28758" customFormat="1"/>
    <row r="28759" customFormat="1"/>
    <row r="28760" customFormat="1"/>
    <row r="28761" customFormat="1"/>
    <row r="28762" customFormat="1"/>
    <row r="28763" customFormat="1"/>
    <row r="28764" customFormat="1"/>
    <row r="28765" customFormat="1"/>
    <row r="28766" customFormat="1"/>
    <row r="28767" customFormat="1"/>
    <row r="28768" customFormat="1"/>
    <row r="28769" customFormat="1"/>
    <row r="28770" customFormat="1"/>
    <row r="28771" customFormat="1"/>
    <row r="28772" customFormat="1"/>
    <row r="28773" customFormat="1"/>
    <row r="28774" customFormat="1"/>
    <row r="28775" customFormat="1"/>
    <row r="28776" customFormat="1"/>
    <row r="28777" customFormat="1"/>
    <row r="28778" customFormat="1"/>
    <row r="28779" customFormat="1"/>
    <row r="28780" customFormat="1"/>
    <row r="28781" customFormat="1"/>
    <row r="28782" customFormat="1"/>
    <row r="28783" customFormat="1"/>
    <row r="28784" customFormat="1"/>
    <row r="28785" customFormat="1"/>
    <row r="28786" customFormat="1"/>
    <row r="28787" customFormat="1"/>
    <row r="28788" customFormat="1"/>
    <row r="28789" customFormat="1"/>
    <row r="28790" customFormat="1"/>
    <row r="28791" customFormat="1"/>
    <row r="28792" customFormat="1"/>
    <row r="28793" customFormat="1"/>
    <row r="28794" customFormat="1"/>
    <row r="28795" customFormat="1"/>
    <row r="28796" customFormat="1"/>
    <row r="28797" customFormat="1"/>
    <row r="28798" customFormat="1"/>
    <row r="28799" customFormat="1"/>
    <row r="28800" customFormat="1"/>
    <row r="28801" customFormat="1"/>
    <row r="28802" customFormat="1"/>
    <row r="28803" customFormat="1"/>
    <row r="28804" customFormat="1"/>
    <row r="28805" customFormat="1"/>
    <row r="28806" customFormat="1"/>
    <row r="28807" customFormat="1"/>
    <row r="28808" customFormat="1"/>
    <row r="28809" customFormat="1"/>
    <row r="28810" customFormat="1"/>
    <row r="28811" customFormat="1"/>
    <row r="28812" customFormat="1"/>
    <row r="28813" customFormat="1"/>
    <row r="28814" customFormat="1"/>
    <row r="28815" customFormat="1"/>
    <row r="28816" customFormat="1"/>
    <row r="28817" customFormat="1"/>
    <row r="28818" customFormat="1"/>
    <row r="28819" customFormat="1"/>
    <row r="28820" customFormat="1"/>
    <row r="28821" customFormat="1"/>
    <row r="28822" customFormat="1"/>
    <row r="28823" customFormat="1"/>
    <row r="28824" customFormat="1"/>
    <row r="28825" customFormat="1"/>
    <row r="28826" customFormat="1"/>
    <row r="28827" customFormat="1"/>
    <row r="28828" customFormat="1"/>
    <row r="28829" customFormat="1"/>
    <row r="28830" customFormat="1"/>
    <row r="28831" customFormat="1"/>
    <row r="28832" customFormat="1"/>
    <row r="28833" customFormat="1"/>
    <row r="28834" customFormat="1"/>
    <row r="28835" customFormat="1"/>
    <row r="28836" customFormat="1"/>
    <row r="28837" customFormat="1"/>
    <row r="28838" customFormat="1"/>
    <row r="28839" customFormat="1"/>
    <row r="28840" customFormat="1"/>
    <row r="28841" customFormat="1"/>
    <row r="28842" customFormat="1"/>
    <row r="28843" customFormat="1"/>
    <row r="28844" customFormat="1"/>
    <row r="28845" customFormat="1"/>
    <row r="28846" customFormat="1"/>
    <row r="28847" customFormat="1"/>
    <row r="28848" customFormat="1"/>
    <row r="28849" customFormat="1"/>
    <row r="28850" customFormat="1"/>
    <row r="28851" customFormat="1"/>
    <row r="28852" customFormat="1"/>
    <row r="28853" customFormat="1"/>
    <row r="28854" customFormat="1"/>
    <row r="28855" customFormat="1"/>
    <row r="28856" customFormat="1"/>
    <row r="28857" customFormat="1"/>
    <row r="28858" customFormat="1"/>
    <row r="28859" customFormat="1"/>
    <row r="28860" customFormat="1"/>
    <row r="28861" customFormat="1"/>
    <row r="28862" customFormat="1"/>
    <row r="28863" customFormat="1"/>
    <row r="28864" customFormat="1"/>
    <row r="28865" customFormat="1"/>
    <row r="28866" customFormat="1"/>
    <row r="28867" customFormat="1"/>
    <row r="28868" customFormat="1"/>
    <row r="28869" customFormat="1"/>
    <row r="28870" customFormat="1"/>
    <row r="28871" customFormat="1"/>
    <row r="28872" customFormat="1"/>
    <row r="28873" customFormat="1"/>
    <row r="28874" customFormat="1"/>
    <row r="28875" customFormat="1"/>
    <row r="28876" customFormat="1"/>
    <row r="28877" customFormat="1"/>
    <row r="28878" customFormat="1"/>
    <row r="28879" customFormat="1"/>
    <row r="28880" customFormat="1"/>
    <row r="28881" customFormat="1"/>
    <row r="28882" customFormat="1"/>
    <row r="28883" customFormat="1"/>
    <row r="28884" customFormat="1"/>
    <row r="28885" customFormat="1"/>
    <row r="28886" customFormat="1"/>
    <row r="28887" customFormat="1"/>
    <row r="28888" customFormat="1"/>
    <row r="28889" customFormat="1"/>
    <row r="28890" customFormat="1"/>
    <row r="28891" customFormat="1"/>
    <row r="28892" customFormat="1"/>
    <row r="28893" customFormat="1"/>
    <row r="28894" customFormat="1"/>
    <row r="28895" customFormat="1"/>
    <row r="28896" customFormat="1"/>
    <row r="28897" customFormat="1"/>
    <row r="28898" customFormat="1"/>
    <row r="28899" customFormat="1"/>
    <row r="28900" customFormat="1"/>
    <row r="28901" customFormat="1"/>
    <row r="28902" customFormat="1"/>
    <row r="28903" customFormat="1"/>
    <row r="28904" customFormat="1"/>
    <row r="28905" customFormat="1"/>
    <row r="28906" customFormat="1"/>
    <row r="28907" customFormat="1"/>
    <row r="28908" customFormat="1"/>
    <row r="28909" customFormat="1"/>
    <row r="28910" customFormat="1"/>
    <row r="28911" customFormat="1"/>
    <row r="28912" customFormat="1"/>
    <row r="28913" customFormat="1"/>
    <row r="28914" customFormat="1"/>
    <row r="28915" customFormat="1"/>
    <row r="28916" customFormat="1"/>
    <row r="28917" customFormat="1"/>
    <row r="28918" customFormat="1"/>
    <row r="28919" customFormat="1"/>
    <row r="28920" customFormat="1"/>
    <row r="28921" customFormat="1"/>
    <row r="28922" customFormat="1"/>
    <row r="28923" customFormat="1"/>
    <row r="28924" customFormat="1"/>
    <row r="28925" customFormat="1"/>
    <row r="28926" customFormat="1"/>
    <row r="28927" customFormat="1"/>
    <row r="28928" customFormat="1"/>
    <row r="28929" customFormat="1"/>
    <row r="28930" customFormat="1"/>
    <row r="28931" customFormat="1"/>
    <row r="28932" customFormat="1"/>
    <row r="28933" customFormat="1"/>
    <row r="28934" customFormat="1"/>
    <row r="28935" customFormat="1"/>
    <row r="28936" customFormat="1"/>
    <row r="28937" customFormat="1"/>
    <row r="28938" customFormat="1"/>
    <row r="28939" customFormat="1"/>
    <row r="28940" customFormat="1"/>
    <row r="28941" customFormat="1"/>
    <row r="28942" customFormat="1"/>
    <row r="28943" customFormat="1"/>
    <row r="28944" customFormat="1"/>
    <row r="28945" customFormat="1"/>
    <row r="28946" customFormat="1"/>
    <row r="28947" customFormat="1"/>
    <row r="28948" customFormat="1"/>
    <row r="28949" customFormat="1"/>
    <row r="28950" customFormat="1"/>
    <row r="28951" customFormat="1"/>
    <row r="28952" customFormat="1"/>
    <row r="28953" customFormat="1"/>
    <row r="28954" customFormat="1"/>
    <row r="28955" customFormat="1"/>
    <row r="28956" customFormat="1"/>
    <row r="28957" customFormat="1"/>
    <row r="28958" customFormat="1"/>
    <row r="28959" customFormat="1"/>
    <row r="28960" customFormat="1"/>
    <row r="28961" customFormat="1"/>
    <row r="28962" customFormat="1"/>
    <row r="28963" customFormat="1"/>
    <row r="28964" customFormat="1"/>
    <row r="28965" customFormat="1"/>
    <row r="28966" customFormat="1"/>
    <row r="28967" customFormat="1"/>
    <row r="28968" customFormat="1"/>
    <row r="28969" customFormat="1"/>
    <row r="28970" customFormat="1"/>
    <row r="28971" customFormat="1"/>
    <row r="28972" customFormat="1"/>
    <row r="28973" customFormat="1"/>
    <row r="28974" customFormat="1"/>
    <row r="28975" customFormat="1"/>
    <row r="28976" customFormat="1"/>
    <row r="28977" customFormat="1"/>
    <row r="28978" customFormat="1"/>
    <row r="28979" customFormat="1"/>
    <row r="28980" customFormat="1"/>
    <row r="28981" customFormat="1"/>
    <row r="28982" customFormat="1"/>
    <row r="28983" customFormat="1"/>
    <row r="28984" customFormat="1"/>
    <row r="28985" customFormat="1"/>
    <row r="28986" customFormat="1"/>
    <row r="28987" customFormat="1"/>
    <row r="28988" customFormat="1"/>
    <row r="28989" customFormat="1"/>
    <row r="28990" customFormat="1"/>
    <row r="28991" customFormat="1"/>
    <row r="28992" customFormat="1"/>
    <row r="28993" customFormat="1"/>
    <row r="28994" customFormat="1"/>
    <row r="28995" customFormat="1"/>
    <row r="28996" customFormat="1"/>
    <row r="28997" customFormat="1"/>
    <row r="28998" customFormat="1"/>
    <row r="28999" customFormat="1"/>
    <row r="29000" customFormat="1"/>
    <row r="29001" customFormat="1"/>
    <row r="29002" customFormat="1"/>
    <row r="29003" customFormat="1"/>
    <row r="29004" customFormat="1"/>
    <row r="29005" customFormat="1"/>
    <row r="29006" customFormat="1"/>
    <row r="29007" customFormat="1"/>
    <row r="29008" customFormat="1"/>
    <row r="29009" customFormat="1"/>
    <row r="29010" customFormat="1"/>
    <row r="29011" customFormat="1"/>
    <row r="29012" customFormat="1"/>
    <row r="29013" customFormat="1"/>
    <row r="29014" customFormat="1"/>
    <row r="29015" customFormat="1"/>
    <row r="29016" customFormat="1"/>
    <row r="29017" customFormat="1"/>
    <row r="29018" customFormat="1"/>
    <row r="29019" customFormat="1"/>
    <row r="29020" customFormat="1"/>
    <row r="29021" customFormat="1"/>
    <row r="29022" customFormat="1"/>
    <row r="29023" customFormat="1"/>
    <row r="29024" customFormat="1"/>
    <row r="29025" customFormat="1"/>
    <row r="29026" customFormat="1"/>
    <row r="29027" customFormat="1"/>
    <row r="29028" customFormat="1"/>
    <row r="29029" customFormat="1"/>
    <row r="29030" customFormat="1"/>
    <row r="29031" customFormat="1"/>
    <row r="29032" customFormat="1"/>
    <row r="29033" customFormat="1"/>
    <row r="29034" customFormat="1"/>
    <row r="29035" customFormat="1"/>
    <row r="29036" customFormat="1"/>
    <row r="29037" customFormat="1"/>
    <row r="29038" customFormat="1"/>
    <row r="29039" customFormat="1"/>
    <row r="29040" customFormat="1"/>
    <row r="29041" customFormat="1"/>
    <row r="29042" customFormat="1"/>
    <row r="29043" customFormat="1"/>
    <row r="29044" customFormat="1"/>
    <row r="29045" customFormat="1"/>
    <row r="29046" customFormat="1"/>
    <row r="29047" customFormat="1"/>
    <row r="29048" customFormat="1"/>
    <row r="29049" customFormat="1"/>
    <row r="29050" customFormat="1"/>
    <row r="29051" customFormat="1"/>
    <row r="29052" customFormat="1"/>
    <row r="29053" customFormat="1"/>
    <row r="29054" customFormat="1"/>
    <row r="29055" customFormat="1"/>
    <row r="29056" customFormat="1"/>
    <row r="29057" customFormat="1"/>
    <row r="29058" customFormat="1"/>
    <row r="29059" customFormat="1"/>
    <row r="29060" customFormat="1"/>
    <row r="29061" customFormat="1"/>
    <row r="29062" customFormat="1"/>
    <row r="29063" customFormat="1"/>
    <row r="29064" customFormat="1"/>
    <row r="29065" customFormat="1"/>
    <row r="29066" customFormat="1"/>
    <row r="29067" customFormat="1"/>
    <row r="29068" customFormat="1"/>
    <row r="29069" customFormat="1"/>
    <row r="29070" customFormat="1"/>
    <row r="29071" customFormat="1"/>
    <row r="29072" customFormat="1"/>
    <row r="29073" customFormat="1"/>
    <row r="29074" customFormat="1"/>
    <row r="29075" customFormat="1"/>
    <row r="29076" customFormat="1"/>
    <row r="29077" customFormat="1"/>
    <row r="29078" customFormat="1"/>
    <row r="29079" customFormat="1"/>
    <row r="29080" customFormat="1"/>
    <row r="29081" customFormat="1"/>
    <row r="29082" customFormat="1"/>
    <row r="29083" customFormat="1"/>
    <row r="29084" customFormat="1"/>
    <row r="29085" customFormat="1"/>
    <row r="29086" customFormat="1"/>
    <row r="29087" customFormat="1"/>
    <row r="29088" customFormat="1"/>
    <row r="29089" customFormat="1"/>
    <row r="29090" customFormat="1"/>
    <row r="29091" customFormat="1"/>
    <row r="29092" customFormat="1"/>
    <row r="29093" customFormat="1"/>
    <row r="29094" customFormat="1"/>
    <row r="29095" customFormat="1"/>
    <row r="29096" customFormat="1"/>
    <row r="29097" customFormat="1"/>
    <row r="29098" customFormat="1"/>
    <row r="29099" customFormat="1"/>
    <row r="29100" customFormat="1"/>
    <row r="29101" customFormat="1"/>
    <row r="29102" customFormat="1"/>
    <row r="29103" customFormat="1"/>
    <row r="29104" customFormat="1"/>
    <row r="29105" customFormat="1"/>
    <row r="29106" customFormat="1"/>
    <row r="29107" customFormat="1"/>
    <row r="29108" customFormat="1"/>
    <row r="29109" customFormat="1"/>
    <row r="29110" customFormat="1"/>
    <row r="29111" customFormat="1"/>
    <row r="29112" customFormat="1"/>
    <row r="29113" customFormat="1"/>
    <row r="29114" customFormat="1"/>
    <row r="29115" customFormat="1"/>
    <row r="29116" customFormat="1"/>
    <row r="29117" customFormat="1"/>
    <row r="29118" customFormat="1"/>
    <row r="29119" customFormat="1"/>
    <row r="29120" customFormat="1"/>
    <row r="29121" customFormat="1"/>
    <row r="29122" customFormat="1"/>
    <row r="29123" customFormat="1"/>
    <row r="29124" customFormat="1"/>
    <row r="29125" customFormat="1"/>
    <row r="29126" customFormat="1"/>
    <row r="29127" customFormat="1"/>
    <row r="29128" customFormat="1"/>
    <row r="29129" customFormat="1"/>
    <row r="29130" customFormat="1"/>
    <row r="29131" customFormat="1"/>
    <row r="29132" customFormat="1"/>
    <row r="29133" customFormat="1"/>
    <row r="29134" customFormat="1"/>
    <row r="29135" customFormat="1"/>
    <row r="29136" customFormat="1"/>
    <row r="29137" customFormat="1"/>
    <row r="29138" customFormat="1"/>
    <row r="29139" customFormat="1"/>
    <row r="29140" customFormat="1"/>
    <row r="29141" customFormat="1"/>
    <row r="29142" customFormat="1"/>
    <row r="29143" customFormat="1"/>
    <row r="29144" customFormat="1"/>
    <row r="29145" customFormat="1"/>
    <row r="29146" customFormat="1"/>
    <row r="29147" customFormat="1"/>
    <row r="29148" customFormat="1"/>
    <row r="29149" customFormat="1"/>
    <row r="29150" customFormat="1"/>
    <row r="29151" customFormat="1"/>
    <row r="29152" customFormat="1"/>
    <row r="29153" customFormat="1"/>
    <row r="29154" customFormat="1"/>
    <row r="29155" customFormat="1"/>
    <row r="29156" customFormat="1"/>
    <row r="29157" customFormat="1"/>
    <row r="29158" customFormat="1"/>
    <row r="29159" customFormat="1"/>
    <row r="29160" customFormat="1"/>
    <row r="29161" customFormat="1"/>
    <row r="29162" customFormat="1"/>
    <row r="29163" customFormat="1"/>
    <row r="29164" customFormat="1"/>
    <row r="29165" customFormat="1"/>
    <row r="29166" customFormat="1"/>
    <row r="29167" customFormat="1"/>
    <row r="29168" customFormat="1"/>
    <row r="29169" customFormat="1"/>
    <row r="29170" customFormat="1"/>
    <row r="29171" customFormat="1"/>
    <row r="29172" customFormat="1"/>
    <row r="29173" customFormat="1"/>
    <row r="29174" customFormat="1"/>
    <row r="29175" customFormat="1"/>
    <row r="29176" customFormat="1"/>
    <row r="29177" customFormat="1"/>
    <row r="29178" customFormat="1"/>
    <row r="29179" customFormat="1"/>
    <row r="29180" customFormat="1"/>
    <row r="29181" customFormat="1"/>
    <row r="29182" customFormat="1"/>
    <row r="29183" customFormat="1"/>
    <row r="29184" customFormat="1"/>
    <row r="29185" customFormat="1"/>
    <row r="29186" customFormat="1"/>
    <row r="29187" customFormat="1"/>
    <row r="29188" customFormat="1"/>
    <row r="29189" customFormat="1"/>
    <row r="29190" customFormat="1"/>
    <row r="29191" customFormat="1"/>
    <row r="29192" customFormat="1"/>
    <row r="29193" customFormat="1"/>
    <row r="29194" customFormat="1"/>
    <row r="29195" customFormat="1"/>
    <row r="29196" customFormat="1"/>
    <row r="29197" customFormat="1"/>
    <row r="29198" customFormat="1"/>
    <row r="29199" customFormat="1"/>
    <row r="29200" customFormat="1"/>
    <row r="29201" customFormat="1"/>
    <row r="29202" customFormat="1"/>
    <row r="29203" customFormat="1"/>
    <row r="29204" customFormat="1"/>
    <row r="29205" customFormat="1"/>
    <row r="29206" customFormat="1"/>
    <row r="29207" customFormat="1"/>
    <row r="29208" customFormat="1"/>
    <row r="29209" customFormat="1"/>
    <row r="29210" customFormat="1"/>
    <row r="29211" customFormat="1"/>
    <row r="29212" customFormat="1"/>
    <row r="29213" customFormat="1"/>
    <row r="29214" customFormat="1"/>
    <row r="29215" customFormat="1"/>
    <row r="29216" customFormat="1"/>
    <row r="29217" customFormat="1"/>
    <row r="29218" customFormat="1"/>
    <row r="29219" customFormat="1"/>
    <row r="29220" customFormat="1"/>
    <row r="29221" customFormat="1"/>
    <row r="29222" customFormat="1"/>
    <row r="29223" customFormat="1"/>
    <row r="29224" customFormat="1"/>
    <row r="29225" customFormat="1"/>
    <row r="29226" customFormat="1"/>
    <row r="29227" customFormat="1"/>
    <row r="29228" customFormat="1"/>
    <row r="29229" customFormat="1"/>
    <row r="29230" customFormat="1"/>
    <row r="29231" customFormat="1"/>
    <row r="29232" customFormat="1"/>
    <row r="29233" customFormat="1"/>
    <row r="29234" customFormat="1"/>
    <row r="29235" customFormat="1"/>
    <row r="29236" customFormat="1"/>
    <row r="29237" customFormat="1"/>
    <row r="29238" customFormat="1"/>
    <row r="29239" customFormat="1"/>
    <row r="29240" customFormat="1"/>
    <row r="29241" customFormat="1"/>
    <row r="29242" customFormat="1"/>
    <row r="29243" customFormat="1"/>
    <row r="29244" customFormat="1"/>
    <row r="29245" customFormat="1"/>
    <row r="29246" customFormat="1"/>
    <row r="29247" customFormat="1"/>
    <row r="29248" customFormat="1"/>
    <row r="29249" customFormat="1"/>
    <row r="29250" customFormat="1"/>
    <row r="29251" customFormat="1"/>
    <row r="29252" customFormat="1"/>
    <row r="29253" customFormat="1"/>
    <row r="29254" customFormat="1"/>
    <row r="29255" customFormat="1"/>
    <row r="29256" customFormat="1"/>
    <row r="29257" customFormat="1"/>
    <row r="29258" customFormat="1"/>
    <row r="29259" customFormat="1"/>
    <row r="29260" customFormat="1"/>
    <row r="29261" customFormat="1"/>
    <row r="29262" customFormat="1"/>
    <row r="29263" customFormat="1"/>
    <row r="29264" customFormat="1"/>
    <row r="29265" customFormat="1"/>
    <row r="29266" customFormat="1"/>
    <row r="29267" customFormat="1"/>
    <row r="29268" customFormat="1"/>
    <row r="29269" customFormat="1"/>
    <row r="29270" customFormat="1"/>
    <row r="29271" customFormat="1"/>
    <row r="29272" customFormat="1"/>
    <row r="29273" customFormat="1"/>
    <row r="29274" customFormat="1"/>
    <row r="29275" customFormat="1"/>
    <row r="29276" customFormat="1"/>
    <row r="29277" customFormat="1"/>
    <row r="29278" customFormat="1"/>
    <row r="29279" customFormat="1"/>
    <row r="29280" customFormat="1"/>
    <row r="29281" customFormat="1"/>
    <row r="29282" customFormat="1"/>
    <row r="29283" customFormat="1"/>
    <row r="29284" customFormat="1"/>
    <row r="29285" customFormat="1"/>
    <row r="29286" customFormat="1"/>
    <row r="29287" customFormat="1"/>
    <row r="29288" customFormat="1"/>
    <row r="29289" customFormat="1"/>
    <row r="29290" customFormat="1"/>
    <row r="29291" customFormat="1"/>
    <row r="29292" customFormat="1"/>
    <row r="29293" customFormat="1"/>
    <row r="29294" customFormat="1"/>
    <row r="29295" customFormat="1"/>
    <row r="29296" customFormat="1"/>
    <row r="29297" customFormat="1"/>
    <row r="29298" customFormat="1"/>
    <row r="29299" customFormat="1"/>
    <row r="29300" customFormat="1"/>
    <row r="29301" customFormat="1"/>
    <row r="29302" customFormat="1"/>
    <row r="29303" customFormat="1"/>
    <row r="29304" customFormat="1"/>
    <row r="29305" customFormat="1"/>
    <row r="29306" customFormat="1"/>
    <row r="29307" customFormat="1"/>
    <row r="29308" customFormat="1"/>
    <row r="29309" customFormat="1"/>
    <row r="29310" customFormat="1"/>
    <row r="29311" customFormat="1"/>
    <row r="29312" customFormat="1"/>
    <row r="29313" customFormat="1"/>
    <row r="29314" customFormat="1"/>
    <row r="29315" customFormat="1"/>
    <row r="29316" customFormat="1"/>
    <row r="29317" customFormat="1"/>
    <row r="29318" customFormat="1"/>
    <row r="29319" customFormat="1"/>
    <row r="29320" customFormat="1"/>
    <row r="29321" customFormat="1"/>
    <row r="29322" customFormat="1"/>
    <row r="29323" customFormat="1"/>
    <row r="29324" customFormat="1"/>
    <row r="29325" customFormat="1"/>
    <row r="29326" customFormat="1"/>
    <row r="29327" customFormat="1"/>
    <row r="29328" customFormat="1"/>
    <row r="29329" customFormat="1"/>
    <row r="29330" customFormat="1"/>
    <row r="29331" customFormat="1"/>
    <row r="29332" customFormat="1"/>
    <row r="29333" customFormat="1"/>
    <row r="29334" customFormat="1"/>
    <row r="29335" customFormat="1"/>
    <row r="29336" customFormat="1"/>
    <row r="29337" customFormat="1"/>
    <row r="29338" customFormat="1"/>
    <row r="29339" customFormat="1"/>
    <row r="29340" customFormat="1"/>
    <row r="29341" customFormat="1"/>
    <row r="29342" customFormat="1"/>
    <row r="29343" customFormat="1"/>
    <row r="29344" customFormat="1"/>
    <row r="29345" customFormat="1"/>
    <row r="29346" customFormat="1"/>
    <row r="29347" customFormat="1"/>
    <row r="29348" customFormat="1"/>
    <row r="29349" customFormat="1"/>
    <row r="29350" customFormat="1"/>
    <row r="29351" customFormat="1"/>
    <row r="29352" customFormat="1"/>
    <row r="29353" customFormat="1"/>
    <row r="29354" customFormat="1"/>
    <row r="29355" customFormat="1"/>
    <row r="29356" customFormat="1"/>
    <row r="29357" customFormat="1"/>
    <row r="29358" customFormat="1"/>
    <row r="29359" customFormat="1"/>
    <row r="29360" customFormat="1"/>
    <row r="29361" customFormat="1"/>
    <row r="29362" customFormat="1"/>
    <row r="29363" customFormat="1"/>
    <row r="29364" customFormat="1"/>
    <row r="29365" customFormat="1"/>
    <row r="29366" customFormat="1"/>
    <row r="29367" customFormat="1"/>
    <row r="29368" customFormat="1"/>
    <row r="29369" customFormat="1"/>
    <row r="29370" customFormat="1"/>
    <row r="29371" customFormat="1"/>
    <row r="29372" customFormat="1"/>
    <row r="29373" customFormat="1"/>
    <row r="29374" customFormat="1"/>
    <row r="29375" customFormat="1"/>
    <row r="29376" customFormat="1"/>
    <row r="29377" customFormat="1"/>
    <row r="29378" customFormat="1"/>
    <row r="29379" customFormat="1"/>
    <row r="29380" customFormat="1"/>
    <row r="29381" customFormat="1"/>
    <row r="29382" customFormat="1"/>
    <row r="29383" customFormat="1"/>
    <row r="29384" customFormat="1"/>
    <row r="29385" customFormat="1"/>
    <row r="29386" customFormat="1"/>
    <row r="29387" customFormat="1"/>
    <row r="29388" customFormat="1"/>
    <row r="29389" customFormat="1"/>
    <row r="29390" customFormat="1"/>
    <row r="29391" customFormat="1"/>
    <row r="29392" customFormat="1"/>
    <row r="29393" customFormat="1"/>
    <row r="29394" customFormat="1"/>
    <row r="29395" customFormat="1"/>
    <row r="29396" customFormat="1"/>
    <row r="29397" customFormat="1"/>
    <row r="29398" customFormat="1"/>
    <row r="29399" customFormat="1"/>
    <row r="29400" customFormat="1"/>
    <row r="29401" customFormat="1"/>
    <row r="29402" customFormat="1"/>
    <row r="29403" customFormat="1"/>
    <row r="29404" customFormat="1"/>
    <row r="29405" customFormat="1"/>
    <row r="29406" customFormat="1"/>
    <row r="29407" customFormat="1"/>
    <row r="29408" customFormat="1"/>
    <row r="29409" customFormat="1"/>
    <row r="29410" customFormat="1"/>
    <row r="29411" customFormat="1"/>
    <row r="29412" customFormat="1"/>
    <row r="29413" customFormat="1"/>
    <row r="29414" customFormat="1"/>
    <row r="29415" customFormat="1"/>
    <row r="29416" customFormat="1"/>
    <row r="29417" customFormat="1"/>
    <row r="29418" customFormat="1"/>
    <row r="29419" customFormat="1"/>
    <row r="29420" customFormat="1"/>
    <row r="29421" customFormat="1"/>
    <row r="29422" customFormat="1"/>
    <row r="29423" customFormat="1"/>
    <row r="29424" customFormat="1"/>
    <row r="29425" customFormat="1"/>
    <row r="29426" customFormat="1"/>
    <row r="29427" customFormat="1"/>
    <row r="29428" customFormat="1"/>
    <row r="29429" customFormat="1"/>
    <row r="29430" customFormat="1"/>
    <row r="29431" customFormat="1"/>
    <row r="29432" customFormat="1"/>
    <row r="29433" customFormat="1"/>
    <row r="29434" customFormat="1"/>
    <row r="29435" customFormat="1"/>
    <row r="29436" customFormat="1"/>
    <row r="29437" customFormat="1"/>
    <row r="29438" customFormat="1"/>
    <row r="29439" customFormat="1"/>
    <row r="29440" customFormat="1"/>
    <row r="29441" customFormat="1"/>
    <row r="29442" customFormat="1"/>
    <row r="29443" customFormat="1"/>
    <row r="29444" customFormat="1"/>
    <row r="29445" customFormat="1"/>
    <row r="29446" customFormat="1"/>
    <row r="29447" customFormat="1"/>
    <row r="29448" customFormat="1"/>
    <row r="29449" customFormat="1"/>
    <row r="29450" customFormat="1"/>
    <row r="29451" customFormat="1"/>
    <row r="29452" customFormat="1"/>
    <row r="29453" customFormat="1"/>
    <row r="29454" customFormat="1"/>
    <row r="29455" customFormat="1"/>
    <row r="29456" customFormat="1"/>
    <row r="29457" customFormat="1"/>
    <row r="29458" customFormat="1"/>
    <row r="29459" customFormat="1"/>
    <row r="29460" customFormat="1"/>
    <row r="29461" customFormat="1"/>
    <row r="29462" customFormat="1"/>
    <row r="29463" customFormat="1"/>
    <row r="29464" customFormat="1"/>
    <row r="29465" customFormat="1"/>
    <row r="29466" customFormat="1"/>
    <row r="29467" customFormat="1"/>
    <row r="29468" customFormat="1"/>
    <row r="29469" customFormat="1"/>
    <row r="29470" customFormat="1"/>
    <row r="29471" customFormat="1"/>
    <row r="29472" customFormat="1"/>
    <row r="29473" customFormat="1"/>
    <row r="29474" customFormat="1"/>
    <row r="29475" customFormat="1"/>
    <row r="29476" customFormat="1"/>
    <row r="29477" customFormat="1"/>
    <row r="29478" customFormat="1"/>
    <row r="29479" customFormat="1"/>
    <row r="29480" customFormat="1"/>
    <row r="29481" customFormat="1"/>
    <row r="29482" customFormat="1"/>
    <row r="29483" customFormat="1"/>
    <row r="29484" customFormat="1"/>
    <row r="29485" customFormat="1"/>
    <row r="29486" customFormat="1"/>
    <row r="29487" customFormat="1"/>
    <row r="29488" customFormat="1"/>
    <row r="29489" customFormat="1"/>
    <row r="29490" customFormat="1"/>
    <row r="29491" customFormat="1"/>
    <row r="29492" customFormat="1"/>
    <row r="29493" customFormat="1"/>
    <row r="29494" customFormat="1"/>
    <row r="29495" customFormat="1"/>
    <row r="29496" customFormat="1"/>
    <row r="29497" customFormat="1"/>
    <row r="29498" customFormat="1"/>
    <row r="29499" customFormat="1"/>
    <row r="29500" customFormat="1"/>
    <row r="29501" customFormat="1"/>
    <row r="29502" customFormat="1"/>
    <row r="29503" customFormat="1"/>
    <row r="29504" customFormat="1"/>
    <row r="29505" customFormat="1"/>
    <row r="29506" customFormat="1"/>
    <row r="29507" customFormat="1"/>
    <row r="29508" customFormat="1"/>
    <row r="29509" customFormat="1"/>
    <row r="29510" customFormat="1"/>
    <row r="29511" customFormat="1"/>
    <row r="29512" customFormat="1"/>
    <row r="29513" customFormat="1"/>
    <row r="29514" customFormat="1"/>
    <row r="29515" customFormat="1"/>
    <row r="29516" customFormat="1"/>
    <row r="29517" customFormat="1"/>
    <row r="29518" customFormat="1"/>
    <row r="29519" customFormat="1"/>
    <row r="29520" customFormat="1"/>
    <row r="29521" customFormat="1"/>
    <row r="29522" customFormat="1"/>
    <row r="29523" customFormat="1"/>
    <row r="29524" customFormat="1"/>
    <row r="29525" customFormat="1"/>
    <row r="29526" customFormat="1"/>
    <row r="29527" customFormat="1"/>
    <row r="29528" customFormat="1"/>
    <row r="29529" customFormat="1"/>
    <row r="29530" customFormat="1"/>
    <row r="29531" customFormat="1"/>
    <row r="29532" customFormat="1"/>
    <row r="29533" customFormat="1"/>
    <row r="29534" customFormat="1"/>
    <row r="29535" customFormat="1"/>
    <row r="29536" customFormat="1"/>
    <row r="29537" customFormat="1"/>
    <row r="29538" customFormat="1"/>
    <row r="29539" customFormat="1"/>
    <row r="29540" customFormat="1"/>
    <row r="29541" customFormat="1"/>
    <row r="29542" customFormat="1"/>
    <row r="29543" customFormat="1"/>
    <row r="29544" customFormat="1"/>
    <row r="29545" customFormat="1"/>
    <row r="29546" customFormat="1"/>
    <row r="29547" customFormat="1"/>
    <row r="29548" customFormat="1"/>
    <row r="29549" customFormat="1"/>
    <row r="29550" customFormat="1"/>
    <row r="29551" customFormat="1"/>
    <row r="29552" customFormat="1"/>
    <row r="29553" customFormat="1"/>
    <row r="29554" customFormat="1"/>
    <row r="29555" customFormat="1"/>
    <row r="29556" customFormat="1"/>
    <row r="29557" customFormat="1"/>
    <row r="29558" customFormat="1"/>
    <row r="29559" customFormat="1"/>
    <row r="29560" customFormat="1"/>
    <row r="29561" customFormat="1"/>
    <row r="29562" customFormat="1"/>
    <row r="29563" customFormat="1"/>
    <row r="29564" customFormat="1"/>
    <row r="29565" customFormat="1"/>
    <row r="29566" customFormat="1"/>
    <row r="29567" customFormat="1"/>
    <row r="29568" customFormat="1"/>
    <row r="29569" customFormat="1"/>
    <row r="29570" customFormat="1"/>
    <row r="29571" customFormat="1"/>
    <row r="29572" customFormat="1"/>
    <row r="29573" customFormat="1"/>
    <row r="29574" customFormat="1"/>
    <row r="29575" customFormat="1"/>
    <row r="29576" customFormat="1"/>
    <row r="29577" customFormat="1"/>
    <row r="29578" customFormat="1"/>
    <row r="29579" customFormat="1"/>
    <row r="29580" customFormat="1"/>
    <row r="29581" customFormat="1"/>
    <row r="29582" customFormat="1"/>
    <row r="29583" customFormat="1"/>
    <row r="29584" customFormat="1"/>
    <row r="29585" customFormat="1"/>
    <row r="29586" customFormat="1"/>
    <row r="29587" customFormat="1"/>
    <row r="29588" customFormat="1"/>
    <row r="29589" customFormat="1"/>
    <row r="29590" customFormat="1"/>
    <row r="29591" customFormat="1"/>
    <row r="29592" customFormat="1"/>
    <row r="29593" customFormat="1"/>
    <row r="29594" customFormat="1"/>
    <row r="29595" customFormat="1"/>
    <row r="29596" customFormat="1"/>
    <row r="29597" customFormat="1"/>
    <row r="29598" customFormat="1"/>
    <row r="29599" customFormat="1"/>
    <row r="29600" customFormat="1"/>
    <row r="29601" customFormat="1"/>
    <row r="29602" customFormat="1"/>
    <row r="29603" customFormat="1"/>
    <row r="29604" customFormat="1"/>
    <row r="29605" customFormat="1"/>
    <row r="29606" customFormat="1"/>
    <row r="29607" customFormat="1"/>
    <row r="29608" customFormat="1"/>
    <row r="29609" customFormat="1"/>
    <row r="29610" customFormat="1"/>
    <row r="29611" customFormat="1"/>
    <row r="29612" customFormat="1"/>
    <row r="29613" customFormat="1"/>
    <row r="29614" customFormat="1"/>
    <row r="29615" customFormat="1"/>
    <row r="29616" customFormat="1"/>
    <row r="29617" customFormat="1"/>
    <row r="29618" customFormat="1"/>
    <row r="29619" customFormat="1"/>
    <row r="29620" customFormat="1"/>
    <row r="29621" customFormat="1"/>
    <row r="29622" customFormat="1"/>
    <row r="29623" customFormat="1"/>
    <row r="29624" customFormat="1"/>
    <row r="29625" customFormat="1"/>
    <row r="29626" customFormat="1"/>
    <row r="29627" customFormat="1"/>
    <row r="29628" customFormat="1"/>
    <row r="29629" customFormat="1"/>
    <row r="29630" customFormat="1"/>
    <row r="29631" customFormat="1"/>
    <row r="29632" customFormat="1"/>
    <row r="29633" customFormat="1"/>
    <row r="29634" customFormat="1"/>
    <row r="29635" customFormat="1"/>
    <row r="29636" customFormat="1"/>
    <row r="29637" customFormat="1"/>
    <row r="29638" customFormat="1"/>
    <row r="29639" customFormat="1"/>
    <row r="29640" customFormat="1"/>
    <row r="29641" customFormat="1"/>
    <row r="29642" customFormat="1"/>
    <row r="29643" customFormat="1"/>
    <row r="29644" customFormat="1"/>
    <row r="29645" customFormat="1"/>
    <row r="29646" customFormat="1"/>
    <row r="29647" customFormat="1"/>
    <row r="29648" customFormat="1"/>
    <row r="29649" customFormat="1"/>
    <row r="29650" customFormat="1"/>
    <row r="29651" customFormat="1"/>
    <row r="29652" customFormat="1"/>
    <row r="29653" customFormat="1"/>
    <row r="29654" customFormat="1"/>
    <row r="29655" customFormat="1"/>
    <row r="29656" customFormat="1"/>
    <row r="29657" customFormat="1"/>
    <row r="29658" customFormat="1"/>
    <row r="29659" customFormat="1"/>
    <row r="29660" customFormat="1"/>
    <row r="29661" customFormat="1"/>
    <row r="29662" customFormat="1"/>
    <row r="29663" customFormat="1"/>
    <row r="29664" customFormat="1"/>
    <row r="29665" customFormat="1"/>
    <row r="29666" customFormat="1"/>
    <row r="29667" customFormat="1"/>
    <row r="29668" customFormat="1"/>
    <row r="29669" customFormat="1"/>
    <row r="29670" customFormat="1"/>
    <row r="29671" customFormat="1"/>
    <row r="29672" customFormat="1"/>
    <row r="29673" customFormat="1"/>
    <row r="29674" customFormat="1"/>
    <row r="29675" customFormat="1"/>
    <row r="29676" customFormat="1"/>
    <row r="29677" customFormat="1"/>
    <row r="29678" customFormat="1"/>
    <row r="29679" customFormat="1"/>
    <row r="29680" customFormat="1"/>
    <row r="29681" customFormat="1"/>
    <row r="29682" customFormat="1"/>
    <row r="29683" customFormat="1"/>
    <row r="29684" customFormat="1"/>
    <row r="29685" customFormat="1"/>
    <row r="29686" customFormat="1"/>
    <row r="29687" customFormat="1"/>
    <row r="29688" customFormat="1"/>
    <row r="29689" customFormat="1"/>
    <row r="29690" customFormat="1"/>
    <row r="29691" customFormat="1"/>
    <row r="29692" customFormat="1"/>
    <row r="29693" customFormat="1"/>
    <row r="29694" customFormat="1"/>
    <row r="29695" customFormat="1"/>
    <row r="29696" customFormat="1"/>
    <row r="29697" customFormat="1"/>
    <row r="29698" customFormat="1"/>
    <row r="29699" customFormat="1"/>
    <row r="29700" customFormat="1"/>
    <row r="29701" customFormat="1"/>
    <row r="29702" customFormat="1"/>
    <row r="29703" customFormat="1"/>
    <row r="29704" customFormat="1"/>
    <row r="29705" customFormat="1"/>
    <row r="29706" customFormat="1"/>
    <row r="29707" customFormat="1"/>
    <row r="29708" customFormat="1"/>
    <row r="29709" customFormat="1"/>
    <row r="29710" customFormat="1"/>
    <row r="29711" customFormat="1"/>
    <row r="29712" customFormat="1"/>
    <row r="29713" customFormat="1"/>
    <row r="29714" customFormat="1"/>
    <row r="29715" customFormat="1"/>
    <row r="29716" customFormat="1"/>
    <row r="29717" customFormat="1"/>
    <row r="29718" customFormat="1"/>
    <row r="29719" customFormat="1"/>
    <row r="29720" customFormat="1"/>
    <row r="29721" customFormat="1"/>
    <row r="29722" customFormat="1"/>
    <row r="29723" customFormat="1"/>
    <row r="29724" customFormat="1"/>
    <row r="29725" customFormat="1"/>
    <row r="29726" customFormat="1"/>
    <row r="29727" customFormat="1"/>
    <row r="29728" customFormat="1"/>
    <row r="29729" customFormat="1"/>
    <row r="29730" customFormat="1"/>
    <row r="29731" customFormat="1"/>
    <row r="29732" customFormat="1"/>
    <row r="29733" customFormat="1"/>
    <row r="29734" customFormat="1"/>
    <row r="29735" customFormat="1"/>
    <row r="29736" customFormat="1"/>
    <row r="29737" customFormat="1"/>
    <row r="29738" customFormat="1"/>
    <row r="29739" customFormat="1"/>
    <row r="29740" customFormat="1"/>
    <row r="29741" customFormat="1"/>
    <row r="29742" customFormat="1"/>
    <row r="29743" customFormat="1"/>
    <row r="29744" customFormat="1"/>
    <row r="29745" customFormat="1"/>
    <row r="29746" customFormat="1"/>
    <row r="29747" customFormat="1"/>
    <row r="29748" customFormat="1"/>
    <row r="29749" customFormat="1"/>
    <row r="29750" customFormat="1"/>
    <row r="29751" customFormat="1"/>
    <row r="29752" customFormat="1"/>
    <row r="29753" customFormat="1"/>
    <row r="29754" customFormat="1"/>
    <row r="29755" customFormat="1"/>
    <row r="29756" customFormat="1"/>
    <row r="29757" customFormat="1"/>
    <row r="29758" customFormat="1"/>
    <row r="29759" customFormat="1"/>
    <row r="29760" customFormat="1"/>
    <row r="29761" customFormat="1"/>
    <row r="29762" customFormat="1"/>
    <row r="29763" customFormat="1"/>
    <row r="29764" customFormat="1"/>
    <row r="29765" customFormat="1"/>
    <row r="29766" customFormat="1"/>
    <row r="29767" customFormat="1"/>
    <row r="29768" customFormat="1"/>
    <row r="29769" customFormat="1"/>
    <row r="29770" customFormat="1"/>
    <row r="29771" customFormat="1"/>
    <row r="29772" customFormat="1"/>
    <row r="29773" customFormat="1"/>
    <row r="29774" customFormat="1"/>
    <row r="29775" customFormat="1"/>
    <row r="29776" customFormat="1"/>
    <row r="29777" customFormat="1"/>
    <row r="29778" customFormat="1"/>
    <row r="29779" customFormat="1"/>
    <row r="29780" customFormat="1"/>
    <row r="29781" customFormat="1"/>
    <row r="29782" customFormat="1"/>
    <row r="29783" customFormat="1"/>
    <row r="29784" customFormat="1"/>
    <row r="29785" customFormat="1"/>
    <row r="29786" customFormat="1"/>
    <row r="29787" customFormat="1"/>
    <row r="29788" customFormat="1"/>
    <row r="29789" customFormat="1"/>
    <row r="29790" customFormat="1"/>
    <row r="29791" customFormat="1"/>
    <row r="29792" customFormat="1"/>
    <row r="29793" customFormat="1"/>
    <row r="29794" customFormat="1"/>
    <row r="29795" customFormat="1"/>
    <row r="29796" customFormat="1"/>
    <row r="29797" customFormat="1"/>
    <row r="29798" customFormat="1"/>
    <row r="29799" customFormat="1"/>
    <row r="29800" customFormat="1"/>
    <row r="29801" customFormat="1"/>
    <row r="29802" customFormat="1"/>
    <row r="29803" customFormat="1"/>
    <row r="29804" customFormat="1"/>
    <row r="29805" customFormat="1"/>
    <row r="29806" customFormat="1"/>
    <row r="29807" customFormat="1"/>
    <row r="29808" customFormat="1"/>
    <row r="29809" customFormat="1"/>
    <row r="29810" customFormat="1"/>
    <row r="29811" customFormat="1"/>
    <row r="29812" customFormat="1"/>
    <row r="29813" customFormat="1"/>
    <row r="29814" customFormat="1"/>
    <row r="29815" customFormat="1"/>
    <row r="29816" customFormat="1"/>
    <row r="29817" customFormat="1"/>
    <row r="29818" customFormat="1"/>
    <row r="29819" customFormat="1"/>
    <row r="29820" customFormat="1"/>
    <row r="29821" customFormat="1"/>
    <row r="29822" customFormat="1"/>
    <row r="29823" customFormat="1"/>
    <row r="29824" customFormat="1"/>
    <row r="29825" customFormat="1"/>
    <row r="29826" customFormat="1"/>
    <row r="29827" customFormat="1"/>
    <row r="29828" customFormat="1"/>
    <row r="29829" customFormat="1"/>
    <row r="29830" customFormat="1"/>
    <row r="29831" customFormat="1"/>
    <row r="29832" customFormat="1"/>
    <row r="29833" customFormat="1"/>
    <row r="29834" customFormat="1"/>
    <row r="29835" customFormat="1"/>
    <row r="29836" customFormat="1"/>
    <row r="29837" customFormat="1"/>
    <row r="29838" customFormat="1"/>
    <row r="29839" customFormat="1"/>
    <row r="29840" customFormat="1"/>
    <row r="29841" customFormat="1"/>
    <row r="29842" customFormat="1"/>
    <row r="29843" customFormat="1"/>
    <row r="29844" customFormat="1"/>
    <row r="29845" customFormat="1"/>
    <row r="29846" customFormat="1"/>
    <row r="29847" customFormat="1"/>
    <row r="29848" customFormat="1"/>
    <row r="29849" customFormat="1"/>
    <row r="29850" customFormat="1"/>
    <row r="29851" customFormat="1"/>
    <row r="29852" customFormat="1"/>
    <row r="29853" customFormat="1"/>
    <row r="29854" customFormat="1"/>
    <row r="29855" customFormat="1"/>
    <row r="29856" customFormat="1"/>
    <row r="29857" customFormat="1"/>
    <row r="29858" customFormat="1"/>
    <row r="29859" customFormat="1"/>
    <row r="29860" customFormat="1"/>
    <row r="29861" customFormat="1"/>
    <row r="29862" customFormat="1"/>
    <row r="29863" customFormat="1"/>
    <row r="29864" customFormat="1"/>
    <row r="29865" customFormat="1"/>
    <row r="29866" customFormat="1"/>
    <row r="29867" customFormat="1"/>
    <row r="29868" customFormat="1"/>
    <row r="29869" customFormat="1"/>
    <row r="29870" customFormat="1"/>
    <row r="29871" customFormat="1"/>
    <row r="29872" customFormat="1"/>
    <row r="29873" customFormat="1"/>
    <row r="29874" customFormat="1"/>
    <row r="29875" customFormat="1"/>
    <row r="29876" customFormat="1"/>
    <row r="29877" customFormat="1"/>
    <row r="29878" customFormat="1"/>
    <row r="29879" customFormat="1"/>
    <row r="29880" customFormat="1"/>
    <row r="29881" customFormat="1"/>
    <row r="29882" customFormat="1"/>
    <row r="29883" customFormat="1"/>
    <row r="29884" customFormat="1"/>
    <row r="29885" customFormat="1"/>
    <row r="29886" customFormat="1"/>
    <row r="29887" customFormat="1"/>
    <row r="29888" customFormat="1"/>
    <row r="29889" customFormat="1"/>
    <row r="29890" customFormat="1"/>
    <row r="29891" customFormat="1"/>
    <row r="29892" customFormat="1"/>
    <row r="29893" customFormat="1"/>
    <row r="29894" customFormat="1"/>
    <row r="29895" customFormat="1"/>
    <row r="29896" customFormat="1"/>
    <row r="29897" customFormat="1"/>
    <row r="29898" customFormat="1"/>
    <row r="29899" customFormat="1"/>
    <row r="29900" customFormat="1"/>
    <row r="29901" customFormat="1"/>
    <row r="29902" customFormat="1"/>
    <row r="29903" customFormat="1"/>
    <row r="29904" customFormat="1"/>
    <row r="29905" customFormat="1"/>
    <row r="29906" customFormat="1"/>
    <row r="29907" customFormat="1"/>
    <row r="29908" customFormat="1"/>
    <row r="29909" customFormat="1"/>
    <row r="29910" customFormat="1"/>
    <row r="29911" customFormat="1"/>
    <row r="29912" customFormat="1"/>
    <row r="29913" customFormat="1"/>
    <row r="29914" customFormat="1"/>
    <row r="29915" customFormat="1"/>
    <row r="29916" customFormat="1"/>
    <row r="29917" customFormat="1"/>
    <row r="29918" customFormat="1"/>
    <row r="29919" customFormat="1"/>
    <row r="29920" customFormat="1"/>
    <row r="29921" customFormat="1"/>
    <row r="29922" customFormat="1"/>
    <row r="29923" customFormat="1"/>
    <row r="29924" customFormat="1"/>
    <row r="29925" customFormat="1"/>
    <row r="29926" customFormat="1"/>
    <row r="29927" customFormat="1"/>
    <row r="29928" customFormat="1"/>
    <row r="29929" customFormat="1"/>
    <row r="29930" customFormat="1"/>
    <row r="29931" customFormat="1"/>
    <row r="29932" customFormat="1"/>
    <row r="29933" customFormat="1"/>
    <row r="29934" customFormat="1"/>
    <row r="29935" customFormat="1"/>
    <row r="29936" customFormat="1"/>
    <row r="29937" customFormat="1"/>
    <row r="29938" customFormat="1"/>
    <row r="29939" customFormat="1"/>
    <row r="29940" customFormat="1"/>
    <row r="29941" customFormat="1"/>
    <row r="29942" customFormat="1"/>
    <row r="29943" customFormat="1"/>
    <row r="29944" customFormat="1"/>
    <row r="29945" customFormat="1"/>
    <row r="29946" customFormat="1"/>
    <row r="29947" customFormat="1"/>
    <row r="29948" customFormat="1"/>
    <row r="29949" customFormat="1"/>
    <row r="29950" customFormat="1"/>
    <row r="29951" customFormat="1"/>
    <row r="29952" customFormat="1"/>
    <row r="29953" customFormat="1"/>
    <row r="29954" customFormat="1"/>
    <row r="29955" customFormat="1"/>
    <row r="29956" customFormat="1"/>
    <row r="29957" customFormat="1"/>
    <row r="29958" customFormat="1"/>
    <row r="29959" customFormat="1"/>
    <row r="29960" customFormat="1"/>
    <row r="29961" customFormat="1"/>
    <row r="29962" customFormat="1"/>
    <row r="29963" customFormat="1"/>
    <row r="29964" customFormat="1"/>
    <row r="29965" customFormat="1"/>
    <row r="29966" customFormat="1"/>
    <row r="29967" customFormat="1"/>
    <row r="29968" customFormat="1"/>
    <row r="29969" customFormat="1"/>
    <row r="29970" customFormat="1"/>
    <row r="29971" customFormat="1"/>
    <row r="29972" customFormat="1"/>
    <row r="29973" customFormat="1"/>
    <row r="29974" customFormat="1"/>
    <row r="29975" customFormat="1"/>
    <row r="29976" customFormat="1"/>
    <row r="29977" customFormat="1"/>
    <row r="29978" customFormat="1"/>
    <row r="29979" customFormat="1"/>
    <row r="29980" customFormat="1"/>
    <row r="29981" customFormat="1"/>
    <row r="29982" customFormat="1"/>
    <row r="29983" customFormat="1"/>
    <row r="29984" customFormat="1"/>
    <row r="29985" customFormat="1"/>
    <row r="29986" customFormat="1"/>
    <row r="29987" customFormat="1"/>
    <row r="29988" customFormat="1"/>
    <row r="29989" customFormat="1"/>
    <row r="29990" customFormat="1"/>
    <row r="29991" customFormat="1"/>
    <row r="29992" customFormat="1"/>
    <row r="29993" customFormat="1"/>
    <row r="29994" customFormat="1"/>
    <row r="29995" customFormat="1"/>
    <row r="29996" customFormat="1"/>
    <row r="29997" customFormat="1"/>
    <row r="29998" customFormat="1"/>
    <row r="29999" customFormat="1"/>
    <row r="30000" customFormat="1"/>
    <row r="30001" customFormat="1"/>
    <row r="30002" customFormat="1"/>
    <row r="30003" customFormat="1"/>
    <row r="30004" customFormat="1"/>
    <row r="30005" customFormat="1"/>
    <row r="30006" customFormat="1"/>
    <row r="30007" customFormat="1"/>
    <row r="30008" customFormat="1"/>
    <row r="30009" customFormat="1"/>
    <row r="30010" customFormat="1"/>
    <row r="30011" customFormat="1"/>
    <row r="30012" customFormat="1"/>
    <row r="30013" customFormat="1"/>
    <row r="30014" customFormat="1"/>
    <row r="30015" customFormat="1"/>
    <row r="30016" customFormat="1"/>
    <row r="30017" customFormat="1"/>
    <row r="30018" customFormat="1"/>
    <row r="30019" customFormat="1"/>
    <row r="30020" customFormat="1"/>
    <row r="30021" customFormat="1"/>
    <row r="30022" customFormat="1"/>
    <row r="30023" customFormat="1"/>
    <row r="30024" customFormat="1"/>
    <row r="30025" customFormat="1"/>
    <row r="30026" customFormat="1"/>
    <row r="30027" customFormat="1"/>
    <row r="30028" customFormat="1"/>
    <row r="30029" customFormat="1"/>
    <row r="30030" customFormat="1"/>
    <row r="30031" customFormat="1"/>
    <row r="30032" customFormat="1"/>
    <row r="30033" customFormat="1"/>
    <row r="30034" customFormat="1"/>
    <row r="30035" customFormat="1"/>
    <row r="30036" customFormat="1"/>
    <row r="30037" customFormat="1"/>
    <row r="30038" customFormat="1"/>
    <row r="30039" customFormat="1"/>
    <row r="30040" customFormat="1"/>
    <row r="30041" customFormat="1"/>
    <row r="30042" customFormat="1"/>
    <row r="30043" customFormat="1"/>
    <row r="30044" customFormat="1"/>
    <row r="30045" customFormat="1"/>
    <row r="30046" customFormat="1"/>
    <row r="30047" customFormat="1"/>
    <row r="30048" customFormat="1"/>
    <row r="30049" customFormat="1"/>
    <row r="30050" customFormat="1"/>
    <row r="30051" customFormat="1"/>
    <row r="30052" customFormat="1"/>
    <row r="30053" customFormat="1"/>
    <row r="30054" customFormat="1"/>
    <row r="30055" customFormat="1"/>
    <row r="30056" customFormat="1"/>
    <row r="30057" customFormat="1"/>
    <row r="30058" customFormat="1"/>
    <row r="30059" customFormat="1"/>
    <row r="30060" customFormat="1"/>
    <row r="30061" customFormat="1"/>
    <row r="30062" customFormat="1"/>
    <row r="30063" customFormat="1"/>
    <row r="30064" customFormat="1"/>
    <row r="30065" customFormat="1"/>
    <row r="30066" customFormat="1"/>
    <row r="30067" customFormat="1"/>
    <row r="30068" customFormat="1"/>
    <row r="30069" customFormat="1"/>
    <row r="30070" customFormat="1"/>
    <row r="30071" customFormat="1"/>
    <row r="30072" customFormat="1"/>
    <row r="30073" customFormat="1"/>
    <row r="30074" customFormat="1"/>
    <row r="30075" customFormat="1"/>
    <row r="30076" customFormat="1"/>
    <row r="30077" customFormat="1"/>
    <row r="30078" customFormat="1"/>
    <row r="30079" customFormat="1"/>
    <row r="30080" customFormat="1"/>
    <row r="30081" customFormat="1"/>
    <row r="30082" customFormat="1"/>
    <row r="30083" customFormat="1"/>
    <row r="30084" customFormat="1"/>
    <row r="30085" customFormat="1"/>
    <row r="30086" customFormat="1"/>
    <row r="30087" customFormat="1"/>
    <row r="30088" customFormat="1"/>
    <row r="30089" customFormat="1"/>
    <row r="30090" customFormat="1"/>
    <row r="30091" customFormat="1"/>
    <row r="30092" customFormat="1"/>
    <row r="30093" customFormat="1"/>
    <row r="30094" customFormat="1"/>
    <row r="30095" customFormat="1"/>
    <row r="30096" customFormat="1"/>
    <row r="30097" customFormat="1"/>
    <row r="30098" customFormat="1"/>
    <row r="30099" customFormat="1"/>
    <row r="30100" customFormat="1"/>
    <row r="30101" customFormat="1"/>
    <row r="30102" customFormat="1"/>
    <row r="30103" customFormat="1"/>
    <row r="30104" customFormat="1"/>
    <row r="30105" customFormat="1"/>
    <row r="30106" customFormat="1"/>
    <row r="30107" customFormat="1"/>
    <row r="30108" customFormat="1"/>
    <row r="30109" customFormat="1"/>
    <row r="30110" customFormat="1"/>
    <row r="30111" customFormat="1"/>
    <row r="30112" customFormat="1"/>
    <row r="30113" customFormat="1"/>
    <row r="30114" customFormat="1"/>
    <row r="30115" customFormat="1"/>
    <row r="30116" customFormat="1"/>
    <row r="30117" customFormat="1"/>
    <row r="30118" customFormat="1"/>
    <row r="30119" customFormat="1"/>
    <row r="30120" customFormat="1"/>
    <row r="30121" customFormat="1"/>
    <row r="30122" customFormat="1"/>
    <row r="30123" customFormat="1"/>
    <row r="30124" customFormat="1"/>
    <row r="30125" customFormat="1"/>
    <row r="30126" customFormat="1"/>
    <row r="30127" customFormat="1"/>
    <row r="30128" customFormat="1"/>
    <row r="30129" customFormat="1"/>
    <row r="30130" customFormat="1"/>
    <row r="30131" customFormat="1"/>
    <row r="30132" customFormat="1"/>
    <row r="30133" customFormat="1"/>
    <row r="30134" customFormat="1"/>
    <row r="30135" customFormat="1"/>
    <row r="30136" customFormat="1"/>
    <row r="30137" customFormat="1"/>
    <row r="30138" customFormat="1"/>
    <row r="30139" customFormat="1"/>
    <row r="30140" customFormat="1"/>
    <row r="30141" customFormat="1"/>
    <row r="30142" customFormat="1"/>
    <row r="30143" customFormat="1"/>
    <row r="30144" customFormat="1"/>
    <row r="30145" customFormat="1"/>
    <row r="30146" customFormat="1"/>
    <row r="30147" customFormat="1"/>
    <row r="30148" customFormat="1"/>
    <row r="30149" customFormat="1"/>
    <row r="30150" customFormat="1"/>
    <row r="30151" customFormat="1"/>
    <row r="30152" customFormat="1"/>
    <row r="30153" customFormat="1"/>
    <row r="30154" customFormat="1"/>
    <row r="30155" customFormat="1"/>
    <row r="30156" customFormat="1"/>
    <row r="30157" customFormat="1"/>
    <row r="30158" customFormat="1"/>
    <row r="30159" customFormat="1"/>
    <row r="30160" customFormat="1"/>
    <row r="30161" customFormat="1"/>
    <row r="30162" customFormat="1"/>
    <row r="30163" customFormat="1"/>
    <row r="30164" customFormat="1"/>
    <row r="30165" customFormat="1"/>
    <row r="30166" customFormat="1"/>
    <row r="30167" customFormat="1"/>
    <row r="30168" customFormat="1"/>
    <row r="30169" customFormat="1"/>
    <row r="30170" customFormat="1"/>
    <row r="30171" customFormat="1"/>
    <row r="30172" customFormat="1"/>
    <row r="30173" customFormat="1"/>
    <row r="30174" customFormat="1"/>
    <row r="30175" customFormat="1"/>
    <row r="30176" customFormat="1"/>
    <row r="30177" customFormat="1"/>
    <row r="30178" customFormat="1"/>
    <row r="30179" customFormat="1"/>
    <row r="30180" customFormat="1"/>
    <row r="30181" customFormat="1"/>
    <row r="30182" customFormat="1"/>
    <row r="30183" customFormat="1"/>
    <row r="30184" customFormat="1"/>
    <row r="30185" customFormat="1"/>
    <row r="30186" customFormat="1"/>
    <row r="30187" customFormat="1"/>
    <row r="30188" customFormat="1"/>
    <row r="30189" customFormat="1"/>
    <row r="30190" customFormat="1"/>
    <row r="30191" customFormat="1"/>
    <row r="30192" customFormat="1"/>
    <row r="30193" customFormat="1"/>
    <row r="30194" customFormat="1"/>
    <row r="30195" customFormat="1"/>
    <row r="30196" customFormat="1"/>
    <row r="30197" customFormat="1"/>
    <row r="30198" customFormat="1"/>
    <row r="30199" customFormat="1"/>
    <row r="30200" customFormat="1"/>
    <row r="30201" customFormat="1"/>
    <row r="30202" customFormat="1"/>
    <row r="30203" customFormat="1"/>
    <row r="30204" customFormat="1"/>
    <row r="30205" customFormat="1"/>
    <row r="30206" customFormat="1"/>
    <row r="30207" customFormat="1"/>
    <row r="30208" customFormat="1"/>
    <row r="30209" customFormat="1"/>
    <row r="30210" customFormat="1"/>
    <row r="30211" customFormat="1"/>
    <row r="30212" customFormat="1"/>
    <row r="30213" customFormat="1"/>
    <row r="30214" customFormat="1"/>
    <row r="30215" customFormat="1"/>
    <row r="30216" customFormat="1"/>
    <row r="30217" customFormat="1"/>
    <row r="30218" customFormat="1"/>
    <row r="30219" customFormat="1"/>
    <row r="30220" customFormat="1"/>
    <row r="30221" customFormat="1"/>
    <row r="30222" customFormat="1"/>
    <row r="30223" customFormat="1"/>
    <row r="30224" customFormat="1"/>
    <row r="30225" customFormat="1"/>
    <row r="30226" customFormat="1"/>
    <row r="30227" customFormat="1"/>
    <row r="30228" customFormat="1"/>
    <row r="30229" customFormat="1"/>
    <row r="30230" customFormat="1"/>
    <row r="30231" customFormat="1"/>
    <row r="30232" customFormat="1"/>
    <row r="30233" customFormat="1"/>
    <row r="30234" customFormat="1"/>
    <row r="30235" customFormat="1"/>
    <row r="30236" customFormat="1"/>
    <row r="30237" customFormat="1"/>
    <row r="30238" customFormat="1"/>
    <row r="30239" customFormat="1"/>
    <row r="30240" customFormat="1"/>
    <row r="30241" customFormat="1"/>
    <row r="30242" customFormat="1"/>
    <row r="30243" customFormat="1"/>
    <row r="30244" customFormat="1"/>
    <row r="30245" customFormat="1"/>
    <row r="30246" customFormat="1"/>
    <row r="30247" customFormat="1"/>
    <row r="30248" customFormat="1"/>
    <row r="30249" customFormat="1"/>
    <row r="30250" customFormat="1"/>
    <row r="30251" customFormat="1"/>
    <row r="30252" customFormat="1"/>
    <row r="30253" customFormat="1"/>
    <row r="30254" customFormat="1"/>
    <row r="30255" customFormat="1"/>
    <row r="30256" customFormat="1"/>
    <row r="30257" customFormat="1"/>
    <row r="30258" customFormat="1"/>
    <row r="30259" customFormat="1"/>
    <row r="30260" customFormat="1"/>
    <row r="30261" customFormat="1"/>
    <row r="30262" customFormat="1"/>
    <row r="30263" customFormat="1"/>
    <row r="30264" customFormat="1"/>
    <row r="30265" customFormat="1"/>
    <row r="30266" customFormat="1"/>
    <row r="30267" customFormat="1"/>
    <row r="30268" customFormat="1"/>
    <row r="30269" customFormat="1"/>
    <row r="30270" customFormat="1"/>
    <row r="30271" customFormat="1"/>
    <row r="30272" customFormat="1"/>
    <row r="30273" customFormat="1"/>
    <row r="30274" customFormat="1"/>
    <row r="30275" customFormat="1"/>
    <row r="30276" customFormat="1"/>
    <row r="30277" customFormat="1"/>
    <row r="30278" customFormat="1"/>
    <row r="30279" customFormat="1"/>
    <row r="30280" customFormat="1"/>
    <row r="30281" customFormat="1"/>
    <row r="30282" customFormat="1"/>
    <row r="30283" customFormat="1"/>
    <row r="30284" customFormat="1"/>
    <row r="30285" customFormat="1"/>
    <row r="30286" customFormat="1"/>
    <row r="30287" customFormat="1"/>
    <row r="30288" customFormat="1"/>
    <row r="30289" customFormat="1"/>
    <row r="30290" customFormat="1"/>
    <row r="30291" customFormat="1"/>
    <row r="30292" customFormat="1"/>
    <row r="30293" customFormat="1"/>
    <row r="30294" customFormat="1"/>
    <row r="30295" customFormat="1"/>
    <row r="30296" customFormat="1"/>
    <row r="30297" customFormat="1"/>
    <row r="30298" customFormat="1"/>
    <row r="30299" customFormat="1"/>
    <row r="30300" customFormat="1"/>
    <row r="30301" customFormat="1"/>
    <row r="30302" customFormat="1"/>
    <row r="30303" customFormat="1"/>
    <row r="30304" customFormat="1"/>
    <row r="30305" customFormat="1"/>
    <row r="30306" customFormat="1"/>
    <row r="30307" customFormat="1"/>
    <row r="30308" customFormat="1"/>
    <row r="30309" customFormat="1"/>
    <row r="30310" customFormat="1"/>
    <row r="30311" customFormat="1"/>
    <row r="30312" customFormat="1"/>
    <row r="30313" customFormat="1"/>
    <row r="30314" customFormat="1"/>
    <row r="30315" customFormat="1"/>
    <row r="30316" customFormat="1"/>
    <row r="30317" customFormat="1"/>
    <row r="30318" customFormat="1"/>
    <row r="30319" customFormat="1"/>
    <row r="30320" customFormat="1"/>
    <row r="30321" customFormat="1"/>
    <row r="30322" customFormat="1"/>
    <row r="30323" customFormat="1"/>
    <row r="30324" customFormat="1"/>
    <row r="30325" customFormat="1"/>
    <row r="30326" customFormat="1"/>
    <row r="30327" customFormat="1"/>
    <row r="30328" customFormat="1"/>
    <row r="30329" customFormat="1"/>
    <row r="30330" customFormat="1"/>
    <row r="30331" customFormat="1"/>
    <row r="30332" customFormat="1"/>
    <row r="30333" customFormat="1"/>
    <row r="30334" customFormat="1"/>
    <row r="30335" customFormat="1"/>
    <row r="30336" customFormat="1"/>
    <row r="30337" customFormat="1"/>
    <row r="30338" customFormat="1"/>
    <row r="30339" customFormat="1"/>
    <row r="30340" customFormat="1"/>
    <row r="30341" customFormat="1"/>
    <row r="30342" customFormat="1"/>
    <row r="30343" customFormat="1"/>
    <row r="30344" customFormat="1"/>
    <row r="30345" customFormat="1"/>
    <row r="30346" customFormat="1"/>
    <row r="30347" customFormat="1"/>
    <row r="30348" customFormat="1"/>
    <row r="30349" customFormat="1"/>
    <row r="30350" customFormat="1"/>
    <row r="30351" customFormat="1"/>
    <row r="30352" customFormat="1"/>
    <row r="30353" customFormat="1"/>
    <row r="30354" customFormat="1"/>
    <row r="30355" customFormat="1"/>
    <row r="30356" customFormat="1"/>
    <row r="30357" customFormat="1"/>
    <row r="30358" customFormat="1"/>
    <row r="30359" customFormat="1"/>
    <row r="30360" customFormat="1"/>
    <row r="30361" customFormat="1"/>
    <row r="30362" customFormat="1"/>
    <row r="30363" customFormat="1"/>
    <row r="30364" customFormat="1"/>
    <row r="30365" customFormat="1"/>
    <row r="30366" customFormat="1"/>
    <row r="30367" customFormat="1"/>
    <row r="30368" customFormat="1"/>
    <row r="30369" customFormat="1"/>
    <row r="30370" customFormat="1"/>
    <row r="30371" customFormat="1"/>
    <row r="30372" customFormat="1"/>
    <row r="30373" customFormat="1"/>
    <row r="30374" customFormat="1"/>
    <row r="30375" customFormat="1"/>
    <row r="30376" customFormat="1"/>
    <row r="30377" customFormat="1"/>
    <row r="30378" customFormat="1"/>
    <row r="30379" customFormat="1"/>
    <row r="30380" customFormat="1"/>
    <row r="30381" customFormat="1"/>
    <row r="30382" customFormat="1"/>
    <row r="30383" customFormat="1"/>
    <row r="30384" customFormat="1"/>
    <row r="30385" customFormat="1"/>
    <row r="30386" customFormat="1"/>
    <row r="30387" customFormat="1"/>
    <row r="30388" customFormat="1"/>
    <row r="30389" customFormat="1"/>
    <row r="30390" customFormat="1"/>
    <row r="30391" customFormat="1"/>
    <row r="30392" customFormat="1"/>
    <row r="30393" customFormat="1"/>
    <row r="30394" customFormat="1"/>
    <row r="30395" customFormat="1"/>
    <row r="30396" customFormat="1"/>
    <row r="30397" customFormat="1"/>
    <row r="30398" customFormat="1"/>
    <row r="30399" customFormat="1"/>
    <row r="30400" customFormat="1"/>
    <row r="30401" customFormat="1"/>
    <row r="30402" customFormat="1"/>
    <row r="30403" customFormat="1"/>
    <row r="30404" customFormat="1"/>
    <row r="30405" customFormat="1"/>
    <row r="30406" customFormat="1"/>
    <row r="30407" customFormat="1"/>
    <row r="30408" customFormat="1"/>
    <row r="30409" customFormat="1"/>
    <row r="30410" customFormat="1"/>
    <row r="30411" customFormat="1"/>
    <row r="30412" customFormat="1"/>
    <row r="30413" customFormat="1"/>
    <row r="30414" customFormat="1"/>
    <row r="30415" customFormat="1"/>
    <row r="30416" customFormat="1"/>
    <row r="30417" customFormat="1"/>
    <row r="30418" customFormat="1"/>
    <row r="30419" customFormat="1"/>
    <row r="30420" customFormat="1"/>
    <row r="30421" customFormat="1"/>
    <row r="30422" customFormat="1"/>
    <row r="30423" customFormat="1"/>
    <row r="30424" customFormat="1"/>
    <row r="30425" customFormat="1"/>
    <row r="30426" customFormat="1"/>
    <row r="30427" customFormat="1"/>
    <row r="30428" customFormat="1"/>
    <row r="30429" customFormat="1"/>
    <row r="30430" customFormat="1"/>
    <row r="30431" customFormat="1"/>
    <row r="30432" customFormat="1"/>
    <row r="30433" customFormat="1"/>
    <row r="30434" customFormat="1"/>
    <row r="30435" customFormat="1"/>
    <row r="30436" customFormat="1"/>
    <row r="30437" customFormat="1"/>
    <row r="30438" customFormat="1"/>
    <row r="30439" customFormat="1"/>
    <row r="30440" customFormat="1"/>
    <row r="30441" customFormat="1"/>
    <row r="30442" customFormat="1"/>
    <row r="30443" customFormat="1"/>
    <row r="30444" customFormat="1"/>
    <row r="30445" customFormat="1"/>
    <row r="30446" customFormat="1"/>
    <row r="30447" customFormat="1"/>
    <row r="30448" customFormat="1"/>
    <row r="30449" customFormat="1"/>
    <row r="30450" customFormat="1"/>
    <row r="30451" customFormat="1"/>
    <row r="30452" customFormat="1"/>
    <row r="30453" customFormat="1"/>
    <row r="30454" customFormat="1"/>
    <row r="30455" customFormat="1"/>
    <row r="30456" customFormat="1"/>
    <row r="30457" customFormat="1"/>
    <row r="30458" customFormat="1"/>
    <row r="30459" customFormat="1"/>
    <row r="30460" customFormat="1"/>
    <row r="30461" customFormat="1"/>
    <row r="30462" customFormat="1"/>
    <row r="30463" customFormat="1"/>
    <row r="30464" customFormat="1"/>
    <row r="30465" customFormat="1"/>
    <row r="30466" customFormat="1"/>
    <row r="30467" customFormat="1"/>
    <row r="30468" customFormat="1"/>
    <row r="30469" customFormat="1"/>
    <row r="30470" customFormat="1"/>
    <row r="30471" customFormat="1"/>
    <row r="30472" customFormat="1"/>
    <row r="30473" customFormat="1"/>
    <row r="30474" customFormat="1"/>
    <row r="30475" customFormat="1"/>
    <row r="30476" customFormat="1"/>
    <row r="30477" customFormat="1"/>
    <row r="30478" customFormat="1"/>
    <row r="30479" customFormat="1"/>
    <row r="30480" customFormat="1"/>
    <row r="30481" customFormat="1"/>
    <row r="30482" customFormat="1"/>
    <row r="30483" customFormat="1"/>
    <row r="30484" customFormat="1"/>
    <row r="30485" customFormat="1"/>
    <row r="30486" customFormat="1"/>
    <row r="30487" customFormat="1"/>
    <row r="30488" customFormat="1"/>
    <row r="30489" customFormat="1"/>
    <row r="30490" customFormat="1"/>
    <row r="30491" customFormat="1"/>
    <row r="30492" customFormat="1"/>
    <row r="30493" customFormat="1"/>
    <row r="30494" customFormat="1"/>
    <row r="30495" customFormat="1"/>
    <row r="30496" customFormat="1"/>
    <row r="30497" customFormat="1"/>
    <row r="30498" customFormat="1"/>
    <row r="30499" customFormat="1"/>
    <row r="30500" customFormat="1"/>
    <row r="30501" customFormat="1"/>
    <row r="30502" customFormat="1"/>
    <row r="30503" customFormat="1"/>
    <row r="30504" customFormat="1"/>
    <row r="30505" customFormat="1"/>
    <row r="30506" customFormat="1"/>
    <row r="30507" customFormat="1"/>
    <row r="30508" customFormat="1"/>
    <row r="30509" customFormat="1"/>
    <row r="30510" customFormat="1"/>
    <row r="30511" customFormat="1"/>
    <row r="30512" customFormat="1"/>
    <row r="30513" customFormat="1"/>
    <row r="30514" customFormat="1"/>
    <row r="30515" customFormat="1"/>
    <row r="30516" customFormat="1"/>
    <row r="30517" customFormat="1"/>
    <row r="30518" customFormat="1"/>
    <row r="30519" customFormat="1"/>
    <row r="30520" customFormat="1"/>
    <row r="30521" customFormat="1"/>
    <row r="30522" customFormat="1"/>
    <row r="30523" customFormat="1"/>
    <row r="30524" customFormat="1"/>
    <row r="30525" customFormat="1"/>
    <row r="30526" customFormat="1"/>
    <row r="30527" customFormat="1"/>
    <row r="30528" customFormat="1"/>
    <row r="30529" customFormat="1"/>
    <row r="30530" customFormat="1"/>
    <row r="30531" customFormat="1"/>
    <row r="30532" customFormat="1"/>
    <row r="30533" customFormat="1"/>
    <row r="30534" customFormat="1"/>
    <row r="30535" customFormat="1"/>
    <row r="30536" customFormat="1"/>
    <row r="30537" customFormat="1"/>
    <row r="30538" customFormat="1"/>
    <row r="30539" customFormat="1"/>
    <row r="30540" customFormat="1"/>
    <row r="30541" customFormat="1"/>
    <row r="30542" customFormat="1"/>
    <row r="30543" customFormat="1"/>
    <row r="30544" customFormat="1"/>
    <row r="30545" customFormat="1"/>
    <row r="30546" customFormat="1"/>
    <row r="30547" customFormat="1"/>
    <row r="30548" customFormat="1"/>
    <row r="30549" customFormat="1"/>
    <row r="30550" customFormat="1"/>
    <row r="30551" customFormat="1"/>
    <row r="30552" customFormat="1"/>
    <row r="30553" customFormat="1"/>
    <row r="30554" customFormat="1"/>
    <row r="30555" customFormat="1"/>
    <row r="30556" customFormat="1"/>
    <row r="30557" customFormat="1"/>
    <row r="30558" customFormat="1"/>
    <row r="30559" customFormat="1"/>
    <row r="30560" customFormat="1"/>
    <row r="30561" customFormat="1"/>
    <row r="30562" customFormat="1"/>
    <row r="30563" customFormat="1"/>
    <row r="30564" customFormat="1"/>
    <row r="30565" customFormat="1"/>
    <row r="30566" customFormat="1"/>
    <row r="30567" customFormat="1"/>
    <row r="30568" customFormat="1"/>
    <row r="30569" customFormat="1"/>
    <row r="30570" customFormat="1"/>
    <row r="30571" customFormat="1"/>
    <row r="30572" customFormat="1"/>
    <row r="30573" customFormat="1"/>
    <row r="30574" customFormat="1"/>
    <row r="30575" customFormat="1"/>
    <row r="30576" customFormat="1"/>
    <row r="30577" customFormat="1"/>
    <row r="30578" customFormat="1"/>
    <row r="30579" customFormat="1"/>
    <row r="30580" customFormat="1"/>
    <row r="30581" customFormat="1"/>
    <row r="30582" customFormat="1"/>
    <row r="30583" customFormat="1"/>
    <row r="30584" customFormat="1"/>
    <row r="30585" customFormat="1"/>
    <row r="30586" customFormat="1"/>
    <row r="30587" customFormat="1"/>
    <row r="30588" customFormat="1"/>
    <row r="30589" customFormat="1"/>
    <row r="30590" customFormat="1"/>
    <row r="30591" customFormat="1"/>
    <row r="30592" customFormat="1"/>
    <row r="30593" customFormat="1"/>
    <row r="30594" customFormat="1"/>
    <row r="30595" customFormat="1"/>
    <row r="30596" customFormat="1"/>
    <row r="30597" customFormat="1"/>
    <row r="30598" customFormat="1"/>
    <row r="30599" customFormat="1"/>
    <row r="30600" customFormat="1"/>
    <row r="30601" customFormat="1"/>
    <row r="30602" customFormat="1"/>
    <row r="30603" customFormat="1"/>
    <row r="30604" customFormat="1"/>
    <row r="30605" customFormat="1"/>
    <row r="30606" customFormat="1"/>
    <row r="30607" customFormat="1"/>
    <row r="30608" customFormat="1"/>
    <row r="30609" customFormat="1"/>
    <row r="30610" customFormat="1"/>
    <row r="30611" customFormat="1"/>
    <row r="30612" customFormat="1"/>
    <row r="30613" customFormat="1"/>
    <row r="30614" customFormat="1"/>
    <row r="30615" customFormat="1"/>
    <row r="30616" customFormat="1"/>
    <row r="30617" customFormat="1"/>
    <row r="30618" customFormat="1"/>
    <row r="30619" customFormat="1"/>
    <row r="30620" customFormat="1"/>
    <row r="30621" customFormat="1"/>
    <row r="30622" customFormat="1"/>
    <row r="30623" customFormat="1"/>
    <row r="30624" customFormat="1"/>
    <row r="30625" customFormat="1"/>
    <row r="30626" customFormat="1"/>
    <row r="30627" customFormat="1"/>
    <row r="30628" customFormat="1"/>
    <row r="30629" customFormat="1"/>
    <row r="30630" customFormat="1"/>
    <row r="30631" customFormat="1"/>
    <row r="30632" customFormat="1"/>
    <row r="30633" customFormat="1"/>
    <row r="30634" customFormat="1"/>
    <row r="30635" customFormat="1"/>
    <row r="30636" customFormat="1"/>
    <row r="30637" customFormat="1"/>
    <row r="30638" customFormat="1"/>
    <row r="30639" customFormat="1"/>
    <row r="30640" customFormat="1"/>
    <row r="30641" customFormat="1"/>
    <row r="30642" customFormat="1"/>
    <row r="30643" customFormat="1"/>
    <row r="30644" customFormat="1"/>
    <row r="30645" customFormat="1"/>
    <row r="30646" customFormat="1"/>
    <row r="30647" customFormat="1"/>
    <row r="30648" customFormat="1"/>
    <row r="30649" customFormat="1"/>
    <row r="30650" customFormat="1"/>
    <row r="30651" customFormat="1"/>
    <row r="30652" customFormat="1"/>
    <row r="30653" customFormat="1"/>
    <row r="30654" customFormat="1"/>
    <row r="30655" customFormat="1"/>
    <row r="30656" customFormat="1"/>
    <row r="30657" customFormat="1"/>
    <row r="30658" customFormat="1"/>
    <row r="30659" customFormat="1"/>
    <row r="30660" customFormat="1"/>
    <row r="30661" customFormat="1"/>
    <row r="30662" customFormat="1"/>
    <row r="30663" customFormat="1"/>
    <row r="30664" customFormat="1"/>
    <row r="30665" customFormat="1"/>
    <row r="30666" customFormat="1"/>
    <row r="30667" customFormat="1"/>
    <row r="30668" customFormat="1"/>
    <row r="30669" customFormat="1"/>
    <row r="30670" customFormat="1"/>
    <row r="30671" customFormat="1"/>
    <row r="30672" customFormat="1"/>
    <row r="30673" customFormat="1"/>
    <row r="30674" customFormat="1"/>
    <row r="30675" customFormat="1"/>
    <row r="30676" customFormat="1"/>
    <row r="30677" customFormat="1"/>
    <row r="30678" customFormat="1"/>
    <row r="30679" customFormat="1"/>
    <row r="30680" customFormat="1"/>
    <row r="30681" customFormat="1"/>
    <row r="30682" customFormat="1"/>
    <row r="30683" customFormat="1"/>
    <row r="30684" customFormat="1"/>
    <row r="30685" customFormat="1"/>
    <row r="30686" customFormat="1"/>
    <row r="30687" customFormat="1"/>
    <row r="30688" customFormat="1"/>
    <row r="30689" customFormat="1"/>
    <row r="30690" customFormat="1"/>
    <row r="30691" customFormat="1"/>
    <row r="30692" customFormat="1"/>
    <row r="30693" customFormat="1"/>
    <row r="30694" customFormat="1"/>
    <row r="30695" customFormat="1"/>
    <row r="30696" customFormat="1"/>
    <row r="30697" customFormat="1"/>
    <row r="30698" customFormat="1"/>
    <row r="30699" customFormat="1"/>
    <row r="30700" customFormat="1"/>
    <row r="30701" customFormat="1"/>
    <row r="30702" customFormat="1"/>
    <row r="30703" customFormat="1"/>
    <row r="30704" customFormat="1"/>
    <row r="30705" customFormat="1"/>
    <row r="30706" customFormat="1"/>
    <row r="30707" customFormat="1"/>
    <row r="30708" customFormat="1"/>
    <row r="30709" customFormat="1"/>
    <row r="30710" customFormat="1"/>
    <row r="30711" customFormat="1"/>
    <row r="30712" customFormat="1"/>
    <row r="30713" customFormat="1"/>
    <row r="30714" customFormat="1"/>
    <row r="30715" customFormat="1"/>
    <row r="30716" customFormat="1"/>
    <row r="30717" customFormat="1"/>
    <row r="30718" customFormat="1"/>
    <row r="30719" customFormat="1"/>
    <row r="30720" customFormat="1"/>
    <row r="30721" customFormat="1"/>
    <row r="30722" customFormat="1"/>
    <row r="30723" customFormat="1"/>
    <row r="30724" customFormat="1"/>
    <row r="30725" customFormat="1"/>
    <row r="30726" customFormat="1"/>
    <row r="30727" customFormat="1"/>
    <row r="30728" customFormat="1"/>
    <row r="30729" customFormat="1"/>
    <row r="30730" customFormat="1"/>
    <row r="30731" customFormat="1"/>
    <row r="30732" customFormat="1"/>
    <row r="30733" customFormat="1"/>
    <row r="30734" customFormat="1"/>
    <row r="30735" customFormat="1"/>
    <row r="30736" customFormat="1"/>
    <row r="30737" customFormat="1"/>
    <row r="30738" customFormat="1"/>
    <row r="30739" customFormat="1"/>
    <row r="30740" customFormat="1"/>
    <row r="30741" customFormat="1"/>
    <row r="30742" customFormat="1"/>
    <row r="30743" customFormat="1"/>
    <row r="30744" customFormat="1"/>
    <row r="30745" customFormat="1"/>
    <row r="30746" customFormat="1"/>
    <row r="30747" customFormat="1"/>
    <row r="30748" customFormat="1"/>
    <row r="30749" customFormat="1"/>
    <row r="30750" customFormat="1"/>
    <row r="30751" customFormat="1"/>
    <row r="30752" customFormat="1"/>
    <row r="30753" customFormat="1"/>
    <row r="30754" customFormat="1"/>
    <row r="30755" customFormat="1"/>
    <row r="30756" customFormat="1"/>
    <row r="30757" customFormat="1"/>
    <row r="30758" customFormat="1"/>
    <row r="30759" customFormat="1"/>
    <row r="30760" customFormat="1"/>
    <row r="30761" customFormat="1"/>
    <row r="30762" customFormat="1"/>
    <row r="30763" customFormat="1"/>
    <row r="30764" customFormat="1"/>
    <row r="30765" customFormat="1"/>
    <row r="30766" customFormat="1"/>
    <row r="30767" customFormat="1"/>
    <row r="30768" customFormat="1"/>
    <row r="30769" customFormat="1"/>
    <row r="30770" customFormat="1"/>
    <row r="30771" customFormat="1"/>
    <row r="30772" customFormat="1"/>
    <row r="30773" customFormat="1"/>
    <row r="30774" customFormat="1"/>
    <row r="30775" customFormat="1"/>
    <row r="30776" customFormat="1"/>
    <row r="30777" customFormat="1"/>
    <row r="30778" customFormat="1"/>
    <row r="30779" customFormat="1"/>
    <row r="30780" customFormat="1"/>
    <row r="30781" customFormat="1"/>
    <row r="30782" customFormat="1"/>
    <row r="30783" customFormat="1"/>
    <row r="30784" customFormat="1"/>
    <row r="30785" customFormat="1"/>
    <row r="30786" customFormat="1"/>
    <row r="30787" customFormat="1"/>
    <row r="30788" customFormat="1"/>
    <row r="30789" customFormat="1"/>
    <row r="30790" customFormat="1"/>
    <row r="30791" customFormat="1"/>
    <row r="30792" customFormat="1"/>
    <row r="30793" customFormat="1"/>
    <row r="30794" customFormat="1"/>
    <row r="30795" customFormat="1"/>
    <row r="30796" customFormat="1"/>
    <row r="30797" customFormat="1"/>
    <row r="30798" customFormat="1"/>
    <row r="30799" customFormat="1"/>
    <row r="30800" customFormat="1"/>
    <row r="30801" customFormat="1"/>
    <row r="30802" customFormat="1"/>
    <row r="30803" customFormat="1"/>
    <row r="30804" customFormat="1"/>
    <row r="30805" customFormat="1"/>
    <row r="30806" customFormat="1"/>
    <row r="30807" customFormat="1"/>
    <row r="30808" customFormat="1"/>
    <row r="30809" customFormat="1"/>
    <row r="30810" customFormat="1"/>
    <row r="30811" customFormat="1"/>
    <row r="30812" customFormat="1"/>
    <row r="30813" customFormat="1"/>
    <row r="30814" customFormat="1"/>
    <row r="30815" customFormat="1"/>
    <row r="30816" customFormat="1"/>
    <row r="30817" customFormat="1"/>
    <row r="30818" customFormat="1"/>
    <row r="30819" customFormat="1"/>
    <row r="30820" customFormat="1"/>
    <row r="30821" customFormat="1"/>
    <row r="30822" customFormat="1"/>
    <row r="30823" customFormat="1"/>
    <row r="30824" customFormat="1"/>
    <row r="30825" customFormat="1"/>
    <row r="30826" customFormat="1"/>
    <row r="30827" customFormat="1"/>
    <row r="30828" customFormat="1"/>
    <row r="30829" customFormat="1"/>
    <row r="30830" customFormat="1"/>
    <row r="30831" customFormat="1"/>
    <row r="30832" customFormat="1"/>
    <row r="30833" customFormat="1"/>
    <row r="30834" customFormat="1"/>
    <row r="30835" customFormat="1"/>
    <row r="30836" customFormat="1"/>
    <row r="30837" customFormat="1"/>
    <row r="30838" customFormat="1"/>
    <row r="30839" customFormat="1"/>
    <row r="30840" customFormat="1"/>
    <row r="30841" customFormat="1"/>
    <row r="30842" customFormat="1"/>
    <row r="30843" customFormat="1"/>
    <row r="30844" customFormat="1"/>
    <row r="30845" customFormat="1"/>
    <row r="30846" customFormat="1"/>
    <row r="30847" customFormat="1"/>
    <row r="30848" customFormat="1"/>
    <row r="30849" customFormat="1"/>
    <row r="30850" customFormat="1"/>
    <row r="30851" customFormat="1"/>
    <row r="30852" customFormat="1"/>
    <row r="30853" customFormat="1"/>
    <row r="30854" customFormat="1"/>
    <row r="30855" customFormat="1"/>
    <row r="30856" customFormat="1"/>
    <row r="30857" customFormat="1"/>
    <row r="30858" customFormat="1"/>
    <row r="30859" customFormat="1"/>
    <row r="30860" customFormat="1"/>
    <row r="30861" customFormat="1"/>
    <row r="30862" customFormat="1"/>
    <row r="30863" customFormat="1"/>
    <row r="30864" customFormat="1"/>
    <row r="30865" customFormat="1"/>
    <row r="30866" customFormat="1"/>
    <row r="30867" customFormat="1"/>
    <row r="30868" customFormat="1"/>
    <row r="30869" customFormat="1"/>
    <row r="30870" customFormat="1"/>
    <row r="30871" customFormat="1"/>
    <row r="30872" customFormat="1"/>
    <row r="30873" customFormat="1"/>
    <row r="30874" customFormat="1"/>
    <row r="30875" customFormat="1"/>
    <row r="30876" customFormat="1"/>
    <row r="30877" customFormat="1"/>
    <row r="30878" customFormat="1"/>
    <row r="30879" customFormat="1"/>
    <row r="30880" customFormat="1"/>
    <row r="30881" customFormat="1"/>
    <row r="30882" customFormat="1"/>
    <row r="30883" customFormat="1"/>
    <row r="30884" customFormat="1"/>
    <row r="30885" customFormat="1"/>
    <row r="30886" customFormat="1"/>
    <row r="30887" customFormat="1"/>
    <row r="30888" customFormat="1"/>
    <row r="30889" customFormat="1"/>
    <row r="30890" customFormat="1"/>
    <row r="30891" customFormat="1"/>
    <row r="30892" customFormat="1"/>
    <row r="30893" customFormat="1"/>
    <row r="30894" customFormat="1"/>
    <row r="30895" customFormat="1"/>
    <row r="30896" customFormat="1"/>
    <row r="30897" customFormat="1"/>
    <row r="30898" customFormat="1"/>
    <row r="30899" customFormat="1"/>
    <row r="30900" customFormat="1"/>
    <row r="30901" customFormat="1"/>
    <row r="30902" customFormat="1"/>
    <row r="30903" customFormat="1"/>
    <row r="30904" customFormat="1"/>
    <row r="30905" customFormat="1"/>
    <row r="30906" customFormat="1"/>
    <row r="30907" customFormat="1"/>
    <row r="30908" customFormat="1"/>
    <row r="30909" customFormat="1"/>
    <row r="30910" customFormat="1"/>
    <row r="30911" customFormat="1"/>
    <row r="30912" customFormat="1"/>
    <row r="30913" customFormat="1"/>
    <row r="30914" customFormat="1"/>
    <row r="30915" customFormat="1"/>
    <row r="30916" customFormat="1"/>
    <row r="30917" customFormat="1"/>
    <row r="30918" customFormat="1"/>
    <row r="30919" customFormat="1"/>
    <row r="30920" customFormat="1"/>
    <row r="30921" customFormat="1"/>
    <row r="30922" customFormat="1"/>
    <row r="30923" customFormat="1"/>
    <row r="30924" customFormat="1"/>
    <row r="30925" customFormat="1"/>
    <row r="30926" customFormat="1"/>
    <row r="30927" customFormat="1"/>
    <row r="30928" customFormat="1"/>
    <row r="30929" customFormat="1"/>
    <row r="30930" customFormat="1"/>
    <row r="30931" customFormat="1"/>
    <row r="30932" customFormat="1"/>
    <row r="30933" customFormat="1"/>
    <row r="30934" customFormat="1"/>
    <row r="30935" customFormat="1"/>
    <row r="30936" customFormat="1"/>
    <row r="30937" customFormat="1"/>
    <row r="30938" customFormat="1"/>
    <row r="30939" customFormat="1"/>
    <row r="30940" customFormat="1"/>
    <row r="30941" customFormat="1"/>
    <row r="30942" customFormat="1"/>
    <row r="30943" customFormat="1"/>
    <row r="30944" customFormat="1"/>
    <row r="30945" customFormat="1"/>
    <row r="30946" customFormat="1"/>
    <row r="30947" customFormat="1"/>
    <row r="30948" customFormat="1"/>
    <row r="30949" customFormat="1"/>
    <row r="30950" customFormat="1"/>
    <row r="30951" customFormat="1"/>
    <row r="30952" customFormat="1"/>
    <row r="30953" customFormat="1"/>
    <row r="30954" customFormat="1"/>
    <row r="30955" customFormat="1"/>
    <row r="30956" customFormat="1"/>
    <row r="30957" customFormat="1"/>
    <row r="30958" customFormat="1"/>
    <row r="30959" customFormat="1"/>
    <row r="30960" customFormat="1"/>
    <row r="30961" customFormat="1"/>
    <row r="30962" customFormat="1"/>
    <row r="30963" customFormat="1"/>
    <row r="30964" customFormat="1"/>
    <row r="30965" customFormat="1"/>
    <row r="30966" customFormat="1"/>
    <row r="30967" customFormat="1"/>
    <row r="30968" customFormat="1"/>
    <row r="30969" customFormat="1"/>
    <row r="30970" customFormat="1"/>
    <row r="30971" customFormat="1"/>
    <row r="30972" customFormat="1"/>
    <row r="30973" customFormat="1"/>
    <row r="30974" customFormat="1"/>
    <row r="30975" customFormat="1"/>
    <row r="30976" customFormat="1"/>
    <row r="30977" customFormat="1"/>
    <row r="30978" customFormat="1"/>
    <row r="30979" customFormat="1"/>
    <row r="30980" customFormat="1"/>
    <row r="30981" customFormat="1"/>
    <row r="30982" customFormat="1"/>
    <row r="30983" customFormat="1"/>
    <row r="30984" customFormat="1"/>
    <row r="30985" customFormat="1"/>
    <row r="30986" customFormat="1"/>
    <row r="30987" customFormat="1"/>
    <row r="30988" customFormat="1"/>
    <row r="30989" customFormat="1"/>
    <row r="30990" customFormat="1"/>
    <row r="30991" customFormat="1"/>
    <row r="30992" customFormat="1"/>
    <row r="30993" customFormat="1"/>
    <row r="30994" customFormat="1"/>
    <row r="30995" customFormat="1"/>
    <row r="30996" customFormat="1"/>
    <row r="30997" customFormat="1"/>
    <row r="30998" customFormat="1"/>
    <row r="30999" customFormat="1"/>
    <row r="31000" customFormat="1"/>
    <row r="31001" customFormat="1"/>
    <row r="31002" customFormat="1"/>
    <row r="31003" customFormat="1"/>
    <row r="31004" customFormat="1"/>
    <row r="31005" customFormat="1"/>
    <row r="31006" customFormat="1"/>
    <row r="31007" customFormat="1"/>
    <row r="31008" customFormat="1"/>
    <row r="31009" customFormat="1"/>
    <row r="31010" customFormat="1"/>
    <row r="31011" customFormat="1"/>
    <row r="31012" customFormat="1"/>
    <row r="31013" customFormat="1"/>
    <row r="31014" customFormat="1"/>
    <row r="31015" customFormat="1"/>
    <row r="31016" customFormat="1"/>
    <row r="31017" customFormat="1"/>
    <row r="31018" customFormat="1"/>
    <row r="31019" customFormat="1"/>
    <row r="31020" customFormat="1"/>
    <row r="31021" customFormat="1"/>
    <row r="31022" customFormat="1"/>
    <row r="31023" customFormat="1"/>
    <row r="31024" customFormat="1"/>
    <row r="31025" customFormat="1"/>
    <row r="31026" customFormat="1"/>
    <row r="31027" customFormat="1"/>
    <row r="31028" customFormat="1"/>
    <row r="31029" customFormat="1"/>
    <row r="31030" customFormat="1"/>
    <row r="31031" customFormat="1"/>
    <row r="31032" customFormat="1"/>
    <row r="31033" customFormat="1"/>
    <row r="31034" customFormat="1"/>
    <row r="31035" customFormat="1"/>
    <row r="31036" customFormat="1"/>
    <row r="31037" customFormat="1"/>
    <row r="31038" customFormat="1"/>
    <row r="31039" customFormat="1"/>
    <row r="31040" customFormat="1"/>
    <row r="31041" customFormat="1"/>
    <row r="31042" customFormat="1"/>
    <row r="31043" customFormat="1"/>
    <row r="31044" customFormat="1"/>
    <row r="31045" customFormat="1"/>
    <row r="31046" customFormat="1"/>
    <row r="31047" customFormat="1"/>
    <row r="31048" customFormat="1"/>
    <row r="31049" customFormat="1"/>
    <row r="31050" customFormat="1"/>
    <row r="31051" customFormat="1"/>
    <row r="31052" customFormat="1"/>
    <row r="31053" customFormat="1"/>
    <row r="31054" customFormat="1"/>
    <row r="31055" customFormat="1"/>
    <row r="31056" customFormat="1"/>
    <row r="31057" customFormat="1"/>
    <row r="31058" customFormat="1"/>
    <row r="31059" customFormat="1"/>
    <row r="31060" customFormat="1"/>
    <row r="31061" customFormat="1"/>
    <row r="31062" customFormat="1"/>
    <row r="31063" customFormat="1"/>
    <row r="31064" customFormat="1"/>
    <row r="31065" customFormat="1"/>
    <row r="31066" customFormat="1"/>
    <row r="31067" customFormat="1"/>
    <row r="31068" customFormat="1"/>
    <row r="31069" customFormat="1"/>
    <row r="31070" customFormat="1"/>
    <row r="31071" customFormat="1"/>
    <row r="31072" customFormat="1"/>
    <row r="31073" customFormat="1"/>
    <row r="31074" customFormat="1"/>
    <row r="31075" customFormat="1"/>
    <row r="31076" customFormat="1"/>
    <row r="31077" customFormat="1"/>
    <row r="31078" customFormat="1"/>
    <row r="31079" customFormat="1"/>
    <row r="31080" customFormat="1"/>
    <row r="31081" customFormat="1"/>
    <row r="31082" customFormat="1"/>
    <row r="31083" customFormat="1"/>
    <row r="31084" customFormat="1"/>
    <row r="31085" customFormat="1"/>
    <row r="31086" customFormat="1"/>
    <row r="31087" customFormat="1"/>
    <row r="31088" customFormat="1"/>
    <row r="31089" customFormat="1"/>
    <row r="31090" customFormat="1"/>
    <row r="31091" customFormat="1"/>
    <row r="31092" customFormat="1"/>
    <row r="31093" customFormat="1"/>
    <row r="31094" customFormat="1"/>
    <row r="31095" customFormat="1"/>
    <row r="31096" customFormat="1"/>
    <row r="31097" customFormat="1"/>
    <row r="31098" customFormat="1"/>
    <row r="31099" customFormat="1"/>
    <row r="31100" customFormat="1"/>
    <row r="31101" customFormat="1"/>
    <row r="31102" customFormat="1"/>
    <row r="31103" customFormat="1"/>
    <row r="31104" customFormat="1"/>
    <row r="31105" customFormat="1"/>
    <row r="31106" customFormat="1"/>
    <row r="31107" customFormat="1"/>
    <row r="31108" customFormat="1"/>
    <row r="31109" customFormat="1"/>
    <row r="31110" customFormat="1"/>
    <row r="31111" customFormat="1"/>
    <row r="31112" customFormat="1"/>
    <row r="31113" customFormat="1"/>
    <row r="31114" customFormat="1"/>
    <row r="31115" customFormat="1"/>
    <row r="31116" customFormat="1"/>
    <row r="31117" customFormat="1"/>
    <row r="31118" customFormat="1"/>
    <row r="31119" customFormat="1"/>
    <row r="31120" customFormat="1"/>
    <row r="31121" customFormat="1"/>
    <row r="31122" customFormat="1"/>
    <row r="31123" customFormat="1"/>
    <row r="31124" customFormat="1"/>
    <row r="31125" customFormat="1"/>
    <row r="31126" customFormat="1"/>
    <row r="31127" customFormat="1"/>
    <row r="31128" customFormat="1"/>
    <row r="31129" customFormat="1"/>
    <row r="31130" customFormat="1"/>
    <row r="31131" customFormat="1"/>
    <row r="31132" customFormat="1"/>
    <row r="31133" customFormat="1"/>
    <row r="31134" customFormat="1"/>
    <row r="31135" customFormat="1"/>
    <row r="31136" customFormat="1"/>
    <row r="31137" customFormat="1"/>
    <row r="31138" customFormat="1"/>
    <row r="31139" customFormat="1"/>
    <row r="31140" customFormat="1"/>
    <row r="31141" customFormat="1"/>
    <row r="31142" customFormat="1"/>
    <row r="31143" customFormat="1"/>
    <row r="31144" customFormat="1"/>
    <row r="31145" customFormat="1"/>
    <row r="31146" customFormat="1"/>
    <row r="31147" customFormat="1"/>
    <row r="31148" customFormat="1"/>
    <row r="31149" customFormat="1"/>
    <row r="31150" customFormat="1"/>
    <row r="31151" customFormat="1"/>
    <row r="31152" customFormat="1"/>
    <row r="31153" customFormat="1"/>
    <row r="31154" customFormat="1"/>
    <row r="31155" customFormat="1"/>
    <row r="31156" customFormat="1"/>
    <row r="31157" customFormat="1"/>
    <row r="31158" customFormat="1"/>
    <row r="31159" customFormat="1"/>
    <row r="31160" customFormat="1"/>
    <row r="31161" customFormat="1"/>
    <row r="31162" customFormat="1"/>
    <row r="31163" customFormat="1"/>
    <row r="31164" customFormat="1"/>
    <row r="31165" customFormat="1"/>
    <row r="31166" customFormat="1"/>
    <row r="31167" customFormat="1"/>
    <row r="31168" customFormat="1"/>
    <row r="31169" customFormat="1"/>
    <row r="31170" customFormat="1"/>
    <row r="31171" customFormat="1"/>
    <row r="31172" customFormat="1"/>
    <row r="31173" customFormat="1"/>
    <row r="31174" customFormat="1"/>
    <row r="31175" customFormat="1"/>
    <row r="31176" customFormat="1"/>
    <row r="31177" customFormat="1"/>
    <row r="31178" customFormat="1"/>
    <row r="31179" customFormat="1"/>
    <row r="31180" customFormat="1"/>
    <row r="31181" customFormat="1"/>
    <row r="31182" customFormat="1"/>
    <row r="31183" customFormat="1"/>
    <row r="31184" customFormat="1"/>
    <row r="31185" customFormat="1"/>
    <row r="31186" customFormat="1"/>
    <row r="31187" customFormat="1"/>
    <row r="31188" customFormat="1"/>
    <row r="31189" customFormat="1"/>
    <row r="31190" customFormat="1"/>
    <row r="31191" customFormat="1"/>
    <row r="31192" customFormat="1"/>
    <row r="31193" customFormat="1"/>
    <row r="31194" customFormat="1"/>
    <row r="31195" customFormat="1"/>
    <row r="31196" customFormat="1"/>
    <row r="31197" customFormat="1"/>
    <row r="31198" customFormat="1"/>
    <row r="31199" customFormat="1"/>
    <row r="31200" customFormat="1"/>
    <row r="31201" customFormat="1"/>
    <row r="31202" customFormat="1"/>
    <row r="31203" customFormat="1"/>
    <row r="31204" customFormat="1"/>
    <row r="31205" customFormat="1"/>
    <row r="31206" customFormat="1"/>
    <row r="31207" customFormat="1"/>
    <row r="31208" customFormat="1"/>
    <row r="31209" customFormat="1"/>
    <row r="31210" customFormat="1"/>
    <row r="31211" customFormat="1"/>
    <row r="31212" customFormat="1"/>
    <row r="31213" customFormat="1"/>
    <row r="31214" customFormat="1"/>
    <row r="31215" customFormat="1"/>
    <row r="31216" customFormat="1"/>
    <row r="31217" customFormat="1"/>
    <row r="31218" customFormat="1"/>
    <row r="31219" customFormat="1"/>
    <row r="31220" customFormat="1"/>
    <row r="31221" customFormat="1"/>
    <row r="31222" customFormat="1"/>
    <row r="31223" customFormat="1"/>
    <row r="31224" customFormat="1"/>
    <row r="31225" customFormat="1"/>
    <row r="31226" customFormat="1"/>
    <row r="31227" customFormat="1"/>
    <row r="31228" customFormat="1"/>
    <row r="31229" customFormat="1"/>
    <row r="31230" customFormat="1"/>
    <row r="31231" customFormat="1"/>
    <row r="31232" customFormat="1"/>
    <row r="31233" customFormat="1"/>
    <row r="31234" customFormat="1"/>
    <row r="31235" customFormat="1"/>
    <row r="31236" customFormat="1"/>
    <row r="31237" customFormat="1"/>
    <row r="31238" customFormat="1"/>
    <row r="31239" customFormat="1"/>
    <row r="31240" customFormat="1"/>
    <row r="31241" customFormat="1"/>
    <row r="31242" customFormat="1"/>
    <row r="31243" customFormat="1"/>
    <row r="31244" customFormat="1"/>
    <row r="31245" customFormat="1"/>
    <row r="31246" customFormat="1"/>
    <row r="31247" customFormat="1"/>
    <row r="31248" customFormat="1"/>
    <row r="31249" customFormat="1"/>
    <row r="31250" customFormat="1"/>
    <row r="31251" customFormat="1"/>
    <row r="31252" customFormat="1"/>
    <row r="31253" customFormat="1"/>
    <row r="31254" customFormat="1"/>
    <row r="31255" customFormat="1"/>
    <row r="31256" customFormat="1"/>
    <row r="31257" customFormat="1"/>
    <row r="31258" customFormat="1"/>
    <row r="31259" customFormat="1"/>
    <row r="31260" customFormat="1"/>
    <row r="31261" customFormat="1"/>
    <row r="31262" customFormat="1"/>
    <row r="31263" customFormat="1"/>
    <row r="31264" customFormat="1"/>
    <row r="31265" customFormat="1"/>
    <row r="31266" customFormat="1"/>
    <row r="31267" customFormat="1"/>
    <row r="31268" customFormat="1"/>
    <row r="31269" customFormat="1"/>
    <row r="31270" customFormat="1"/>
    <row r="31271" customFormat="1"/>
    <row r="31272" customFormat="1"/>
    <row r="31273" customFormat="1"/>
    <row r="31274" customFormat="1"/>
    <row r="31275" customFormat="1"/>
    <row r="31276" customFormat="1"/>
    <row r="31277" customFormat="1"/>
    <row r="31278" customFormat="1"/>
    <row r="31279" customFormat="1"/>
    <row r="31280" customFormat="1"/>
    <row r="31281" customFormat="1"/>
    <row r="31282" customFormat="1"/>
    <row r="31283" customFormat="1"/>
    <row r="31284" customFormat="1"/>
    <row r="31285" customFormat="1"/>
    <row r="31286" customFormat="1"/>
    <row r="31287" customFormat="1"/>
    <row r="31288" customFormat="1"/>
    <row r="31289" customFormat="1"/>
    <row r="31290" customFormat="1"/>
    <row r="31291" customFormat="1"/>
    <row r="31292" customFormat="1"/>
    <row r="31293" customFormat="1"/>
    <row r="31294" customFormat="1"/>
    <row r="31295" customFormat="1"/>
    <row r="31296" customFormat="1"/>
    <row r="31297" customFormat="1"/>
    <row r="31298" customFormat="1"/>
    <row r="31299" customFormat="1"/>
    <row r="31300" customFormat="1"/>
    <row r="31301" customFormat="1"/>
    <row r="31302" customFormat="1"/>
    <row r="31303" customFormat="1"/>
    <row r="31304" customFormat="1"/>
    <row r="31305" customFormat="1"/>
    <row r="31306" customFormat="1"/>
    <row r="31307" customFormat="1"/>
    <row r="31308" customFormat="1"/>
    <row r="31309" customFormat="1"/>
    <row r="31310" customFormat="1"/>
    <row r="31311" customFormat="1"/>
    <row r="31312" customFormat="1"/>
    <row r="31313" customFormat="1"/>
    <row r="31314" customFormat="1"/>
    <row r="31315" customFormat="1"/>
    <row r="31316" customFormat="1"/>
    <row r="31317" customFormat="1"/>
    <row r="31318" customFormat="1"/>
    <row r="31319" customFormat="1"/>
    <row r="31320" customFormat="1"/>
    <row r="31321" customFormat="1"/>
    <row r="31322" customFormat="1"/>
    <row r="31323" customFormat="1"/>
    <row r="31324" customFormat="1"/>
    <row r="31325" customFormat="1"/>
    <row r="31326" customFormat="1"/>
    <row r="31327" customFormat="1"/>
    <row r="31328" customFormat="1"/>
    <row r="31329" customFormat="1"/>
    <row r="31330" customFormat="1"/>
    <row r="31331" customFormat="1"/>
    <row r="31332" customFormat="1"/>
    <row r="31333" customFormat="1"/>
    <row r="31334" customFormat="1"/>
    <row r="31335" customFormat="1"/>
    <row r="31336" customFormat="1"/>
    <row r="31337" customFormat="1"/>
    <row r="31338" customFormat="1"/>
    <row r="31339" customFormat="1"/>
    <row r="31340" customFormat="1"/>
    <row r="31341" customFormat="1"/>
    <row r="31342" customFormat="1"/>
    <row r="31343" customFormat="1"/>
    <row r="31344" customFormat="1"/>
    <row r="31345" customFormat="1"/>
    <row r="31346" customFormat="1"/>
    <row r="31347" customFormat="1"/>
    <row r="31348" customFormat="1"/>
    <row r="31349" customFormat="1"/>
    <row r="31350" customFormat="1"/>
    <row r="31351" customFormat="1"/>
    <row r="31352" customFormat="1"/>
    <row r="31353" customFormat="1"/>
    <row r="31354" customFormat="1"/>
    <row r="31355" customFormat="1"/>
    <row r="31356" customFormat="1"/>
    <row r="31357" customFormat="1"/>
    <row r="31358" customFormat="1"/>
    <row r="31359" customFormat="1"/>
    <row r="31360" customFormat="1"/>
    <row r="31361" customFormat="1"/>
    <row r="31362" customFormat="1"/>
    <row r="31363" customFormat="1"/>
    <row r="31364" customFormat="1"/>
    <row r="31365" customFormat="1"/>
    <row r="31366" customFormat="1"/>
    <row r="31367" customFormat="1"/>
    <row r="31368" customFormat="1"/>
    <row r="31369" customFormat="1"/>
    <row r="31370" customFormat="1"/>
    <row r="31371" customFormat="1"/>
    <row r="31372" customFormat="1"/>
    <row r="31373" customFormat="1"/>
    <row r="31374" customFormat="1"/>
    <row r="31375" customFormat="1"/>
    <row r="31376" customFormat="1"/>
    <row r="31377" customFormat="1"/>
    <row r="31378" customFormat="1"/>
    <row r="31379" customFormat="1"/>
    <row r="31380" customFormat="1"/>
    <row r="31381" customFormat="1"/>
    <row r="31382" customFormat="1"/>
    <row r="31383" customFormat="1"/>
    <row r="31384" customFormat="1"/>
    <row r="31385" customFormat="1"/>
    <row r="31386" customFormat="1"/>
    <row r="31387" customFormat="1"/>
    <row r="31388" customFormat="1"/>
    <row r="31389" customFormat="1"/>
    <row r="31390" customFormat="1"/>
    <row r="31391" customFormat="1"/>
    <row r="31392" customFormat="1"/>
    <row r="31393" customFormat="1"/>
    <row r="31394" customFormat="1"/>
    <row r="31395" customFormat="1"/>
    <row r="31396" customFormat="1"/>
    <row r="31397" customFormat="1"/>
    <row r="31398" customFormat="1"/>
    <row r="31399" customFormat="1"/>
    <row r="31400" customFormat="1"/>
    <row r="31401" customFormat="1"/>
    <row r="31402" customFormat="1"/>
    <row r="31403" customFormat="1"/>
    <row r="31404" customFormat="1"/>
    <row r="31405" customFormat="1"/>
    <row r="31406" customFormat="1"/>
    <row r="31407" customFormat="1"/>
    <row r="31408" customFormat="1"/>
    <row r="31409" customFormat="1"/>
    <row r="31410" customFormat="1"/>
    <row r="31411" customFormat="1"/>
    <row r="31412" customFormat="1"/>
    <row r="31413" customFormat="1"/>
    <row r="31414" customFormat="1"/>
    <row r="31415" customFormat="1"/>
    <row r="31416" customFormat="1"/>
    <row r="31417" customFormat="1"/>
    <row r="31418" customFormat="1"/>
    <row r="31419" customFormat="1"/>
    <row r="31420" customFormat="1"/>
    <row r="31421" customFormat="1"/>
    <row r="31422" customFormat="1"/>
    <row r="31423" customFormat="1"/>
    <row r="31424" customFormat="1"/>
    <row r="31425" customFormat="1"/>
    <row r="31426" customFormat="1"/>
    <row r="31427" customFormat="1"/>
    <row r="31428" customFormat="1"/>
    <row r="31429" customFormat="1"/>
    <row r="31430" customFormat="1"/>
    <row r="31431" customFormat="1"/>
    <row r="31432" customFormat="1"/>
    <row r="31433" customFormat="1"/>
    <row r="31434" customFormat="1"/>
    <row r="31435" customFormat="1"/>
    <row r="31436" customFormat="1"/>
    <row r="31437" customFormat="1"/>
    <row r="31438" customFormat="1"/>
    <row r="31439" customFormat="1"/>
    <row r="31440" customFormat="1"/>
    <row r="31441" customFormat="1"/>
    <row r="31442" customFormat="1"/>
    <row r="31443" customFormat="1"/>
    <row r="31444" customFormat="1"/>
    <row r="31445" customFormat="1"/>
    <row r="31446" customFormat="1"/>
    <row r="31447" customFormat="1"/>
    <row r="31448" customFormat="1"/>
    <row r="31449" customFormat="1"/>
    <row r="31450" customFormat="1"/>
    <row r="31451" customFormat="1"/>
    <row r="31452" customFormat="1"/>
    <row r="31453" customFormat="1"/>
    <row r="31454" customFormat="1"/>
    <row r="31455" customFormat="1"/>
    <row r="31456" customFormat="1"/>
    <row r="31457" customFormat="1"/>
    <row r="31458" customFormat="1"/>
    <row r="31459" customFormat="1"/>
    <row r="31460" customFormat="1"/>
    <row r="31461" customFormat="1"/>
    <row r="31462" customFormat="1"/>
    <row r="31463" customFormat="1"/>
    <row r="31464" customFormat="1"/>
    <row r="31465" customFormat="1"/>
    <row r="31466" customFormat="1"/>
    <row r="31467" customFormat="1"/>
    <row r="31468" customFormat="1"/>
    <row r="31469" customFormat="1"/>
    <row r="31470" customFormat="1"/>
    <row r="31471" customFormat="1"/>
    <row r="31472" customFormat="1"/>
    <row r="31473" customFormat="1"/>
    <row r="31474" customFormat="1"/>
    <row r="31475" customFormat="1"/>
    <row r="31476" customFormat="1"/>
    <row r="31477" customFormat="1"/>
    <row r="31478" customFormat="1"/>
    <row r="31479" customFormat="1"/>
    <row r="31480" customFormat="1"/>
    <row r="31481" customFormat="1"/>
    <row r="31482" customFormat="1"/>
    <row r="31483" customFormat="1"/>
    <row r="31484" customFormat="1"/>
    <row r="31485" customFormat="1"/>
    <row r="31486" customFormat="1"/>
    <row r="31487" customFormat="1"/>
    <row r="31488" customFormat="1"/>
    <row r="31489" customFormat="1"/>
    <row r="31490" customFormat="1"/>
    <row r="31491" customFormat="1"/>
    <row r="31492" customFormat="1"/>
    <row r="31493" customFormat="1"/>
    <row r="31494" customFormat="1"/>
    <row r="31495" customFormat="1"/>
    <row r="31496" customFormat="1"/>
    <row r="31497" customFormat="1"/>
    <row r="31498" customFormat="1"/>
    <row r="31499" customFormat="1"/>
    <row r="31500" customFormat="1"/>
    <row r="31501" customFormat="1"/>
    <row r="31502" customFormat="1"/>
    <row r="31503" customFormat="1"/>
    <row r="31504" customFormat="1"/>
    <row r="31505" customFormat="1"/>
    <row r="31506" customFormat="1"/>
    <row r="31507" customFormat="1"/>
    <row r="31508" customFormat="1"/>
    <row r="31509" customFormat="1"/>
    <row r="31510" customFormat="1"/>
    <row r="31511" customFormat="1"/>
    <row r="31512" customFormat="1"/>
    <row r="31513" customFormat="1"/>
    <row r="31514" customFormat="1"/>
    <row r="31515" customFormat="1"/>
    <row r="31516" customFormat="1"/>
    <row r="31517" customFormat="1"/>
    <row r="31518" customFormat="1"/>
    <row r="31519" customFormat="1"/>
    <row r="31520" customFormat="1"/>
    <row r="31521" customFormat="1"/>
    <row r="31522" customFormat="1"/>
    <row r="31523" customFormat="1"/>
    <row r="31524" customFormat="1"/>
    <row r="31525" customFormat="1"/>
    <row r="31526" customFormat="1"/>
    <row r="31527" customFormat="1"/>
    <row r="31528" customFormat="1"/>
    <row r="31529" customFormat="1"/>
    <row r="31530" customFormat="1"/>
    <row r="31531" customFormat="1"/>
    <row r="31532" customFormat="1"/>
    <row r="31533" customFormat="1"/>
    <row r="31534" customFormat="1"/>
    <row r="31535" customFormat="1"/>
    <row r="31536" customFormat="1"/>
    <row r="31537" customFormat="1"/>
    <row r="31538" customFormat="1"/>
    <row r="31539" customFormat="1"/>
    <row r="31540" customFormat="1"/>
    <row r="31541" customFormat="1"/>
    <row r="31542" customFormat="1"/>
    <row r="31543" customFormat="1"/>
    <row r="31544" customFormat="1"/>
    <row r="31545" customFormat="1"/>
    <row r="31546" customFormat="1"/>
    <row r="31547" customFormat="1"/>
    <row r="31548" customFormat="1"/>
    <row r="31549" customFormat="1"/>
    <row r="31550" customFormat="1"/>
    <row r="31551" customFormat="1"/>
    <row r="31552" customFormat="1"/>
    <row r="31553" customFormat="1"/>
    <row r="31554" customFormat="1"/>
    <row r="31555" customFormat="1"/>
    <row r="31556" customFormat="1"/>
    <row r="31557" customFormat="1"/>
    <row r="31558" customFormat="1"/>
    <row r="31559" customFormat="1"/>
    <row r="31560" customFormat="1"/>
    <row r="31561" customFormat="1"/>
    <row r="31562" customFormat="1"/>
    <row r="31563" customFormat="1"/>
    <row r="31564" customFormat="1"/>
    <row r="31565" customFormat="1"/>
    <row r="31566" customFormat="1"/>
    <row r="31567" customFormat="1"/>
    <row r="31568" customFormat="1"/>
    <row r="31569" customFormat="1"/>
    <row r="31570" customFormat="1"/>
    <row r="31571" customFormat="1"/>
    <row r="31572" customFormat="1"/>
    <row r="31573" customFormat="1"/>
    <row r="31574" customFormat="1"/>
    <row r="31575" customFormat="1"/>
    <row r="31576" customFormat="1"/>
    <row r="31577" customFormat="1"/>
    <row r="31578" customFormat="1"/>
    <row r="31579" customFormat="1"/>
    <row r="31580" customFormat="1"/>
    <row r="31581" customFormat="1"/>
    <row r="31582" customFormat="1"/>
    <row r="31583" customFormat="1"/>
    <row r="31584" customFormat="1"/>
    <row r="31585" customFormat="1"/>
    <row r="31586" customFormat="1"/>
    <row r="31587" customFormat="1"/>
    <row r="31588" customFormat="1"/>
    <row r="31589" customFormat="1"/>
    <row r="31590" customFormat="1"/>
    <row r="31591" customFormat="1"/>
    <row r="31592" customFormat="1"/>
    <row r="31593" customFormat="1"/>
    <row r="31594" customFormat="1"/>
    <row r="31595" customFormat="1"/>
    <row r="31596" customFormat="1"/>
    <row r="31597" customFormat="1"/>
    <row r="31598" customFormat="1"/>
    <row r="31599" customFormat="1"/>
    <row r="31600" customFormat="1"/>
    <row r="31601" customFormat="1"/>
    <row r="31602" customFormat="1"/>
    <row r="31603" customFormat="1"/>
    <row r="31604" customFormat="1"/>
    <row r="31605" customFormat="1"/>
    <row r="31606" customFormat="1"/>
    <row r="31607" customFormat="1"/>
    <row r="31608" customFormat="1"/>
    <row r="31609" customFormat="1"/>
    <row r="31610" customFormat="1"/>
    <row r="31611" customFormat="1"/>
    <row r="31612" customFormat="1"/>
    <row r="31613" customFormat="1"/>
    <row r="31614" customFormat="1"/>
    <row r="31615" customFormat="1"/>
    <row r="31616" customFormat="1"/>
    <row r="31617" customFormat="1"/>
    <row r="31618" customFormat="1"/>
    <row r="31619" customFormat="1"/>
    <row r="31620" customFormat="1"/>
    <row r="31621" customFormat="1"/>
    <row r="31622" customFormat="1"/>
    <row r="31623" customFormat="1"/>
    <row r="31624" customFormat="1"/>
    <row r="31625" customFormat="1"/>
    <row r="31626" customFormat="1"/>
    <row r="31627" customFormat="1"/>
    <row r="31628" customFormat="1"/>
    <row r="31629" customFormat="1"/>
    <row r="31630" customFormat="1"/>
    <row r="31631" customFormat="1"/>
    <row r="31632" customFormat="1"/>
    <row r="31633" customFormat="1"/>
    <row r="31634" customFormat="1"/>
    <row r="31635" customFormat="1"/>
    <row r="31636" customFormat="1"/>
    <row r="31637" customFormat="1"/>
    <row r="31638" customFormat="1"/>
    <row r="31639" customFormat="1"/>
    <row r="31640" customFormat="1"/>
    <row r="31641" customFormat="1"/>
    <row r="31642" customFormat="1"/>
    <row r="31643" customFormat="1"/>
    <row r="31644" customFormat="1"/>
    <row r="31645" customFormat="1"/>
    <row r="31646" customFormat="1"/>
    <row r="31647" customFormat="1"/>
    <row r="31648" customFormat="1"/>
    <row r="31649" customFormat="1"/>
    <row r="31650" customFormat="1"/>
    <row r="31651" customFormat="1"/>
    <row r="31652" customFormat="1"/>
    <row r="31653" customFormat="1"/>
    <row r="31654" customFormat="1"/>
    <row r="31655" customFormat="1"/>
    <row r="31656" customFormat="1"/>
    <row r="31657" customFormat="1"/>
    <row r="31658" customFormat="1"/>
    <row r="31659" customFormat="1"/>
    <row r="31660" customFormat="1"/>
    <row r="31661" customFormat="1"/>
    <row r="31662" customFormat="1"/>
    <row r="31663" customFormat="1"/>
    <row r="31664" customFormat="1"/>
    <row r="31665" customFormat="1"/>
    <row r="31666" customFormat="1"/>
    <row r="31667" customFormat="1"/>
    <row r="31668" customFormat="1"/>
    <row r="31669" customFormat="1"/>
    <row r="31670" customFormat="1"/>
    <row r="31671" customFormat="1"/>
    <row r="31672" customFormat="1"/>
    <row r="31673" customFormat="1"/>
    <row r="31674" customFormat="1"/>
    <row r="31675" customFormat="1"/>
    <row r="31676" customFormat="1"/>
    <row r="31677" customFormat="1"/>
    <row r="31678" customFormat="1"/>
    <row r="31679" customFormat="1"/>
    <row r="31680" customFormat="1"/>
    <row r="31681" customFormat="1"/>
    <row r="31682" customFormat="1"/>
    <row r="31683" customFormat="1"/>
    <row r="31684" customFormat="1"/>
    <row r="31685" customFormat="1"/>
    <row r="31686" customFormat="1"/>
    <row r="31687" customFormat="1"/>
    <row r="31688" customFormat="1"/>
    <row r="31689" customFormat="1"/>
    <row r="31690" customFormat="1"/>
    <row r="31691" customFormat="1"/>
    <row r="31692" customFormat="1"/>
    <row r="31693" customFormat="1"/>
    <row r="31694" customFormat="1"/>
    <row r="31695" customFormat="1"/>
    <row r="31696" customFormat="1"/>
    <row r="31697" customFormat="1"/>
    <row r="31698" customFormat="1"/>
    <row r="31699" customFormat="1"/>
    <row r="31700" customFormat="1"/>
    <row r="31701" customFormat="1"/>
    <row r="31702" customFormat="1"/>
    <row r="31703" customFormat="1"/>
    <row r="31704" customFormat="1"/>
    <row r="31705" customFormat="1"/>
    <row r="31706" customFormat="1"/>
    <row r="31707" customFormat="1"/>
    <row r="31708" customFormat="1"/>
    <row r="31709" customFormat="1"/>
    <row r="31710" customFormat="1"/>
    <row r="31711" customFormat="1"/>
    <row r="31712" customFormat="1"/>
    <row r="31713" customFormat="1"/>
    <row r="31714" customFormat="1"/>
    <row r="31715" customFormat="1"/>
    <row r="31716" customFormat="1"/>
    <row r="31717" customFormat="1"/>
    <row r="31718" customFormat="1"/>
    <row r="31719" customFormat="1"/>
    <row r="31720" customFormat="1"/>
    <row r="31721" customFormat="1"/>
    <row r="31722" customFormat="1"/>
    <row r="31723" customFormat="1"/>
    <row r="31724" customFormat="1"/>
    <row r="31725" customFormat="1"/>
    <row r="31726" customFormat="1"/>
    <row r="31727" customFormat="1"/>
    <row r="31728" customFormat="1"/>
    <row r="31729" customFormat="1"/>
    <row r="31730" customFormat="1"/>
    <row r="31731" customFormat="1"/>
    <row r="31732" customFormat="1"/>
    <row r="31733" customFormat="1"/>
    <row r="31734" customFormat="1"/>
    <row r="31735" customFormat="1"/>
    <row r="31736" customFormat="1"/>
    <row r="31737" customFormat="1"/>
    <row r="31738" customFormat="1"/>
    <row r="31739" customFormat="1"/>
    <row r="31740" customFormat="1"/>
    <row r="31741" customFormat="1"/>
    <row r="31742" customFormat="1"/>
    <row r="31743" customFormat="1"/>
    <row r="31744" customFormat="1"/>
    <row r="31745" customFormat="1"/>
    <row r="31746" customFormat="1"/>
    <row r="31747" customFormat="1"/>
    <row r="31748" customFormat="1"/>
    <row r="31749" customFormat="1"/>
    <row r="31750" customFormat="1"/>
    <row r="31751" customFormat="1"/>
    <row r="31752" customFormat="1"/>
    <row r="31753" customFormat="1"/>
    <row r="31754" customFormat="1"/>
    <row r="31755" customFormat="1"/>
    <row r="31756" customFormat="1"/>
    <row r="31757" customFormat="1"/>
    <row r="31758" customFormat="1"/>
    <row r="31759" customFormat="1"/>
    <row r="31760" customFormat="1"/>
    <row r="31761" customFormat="1"/>
    <row r="31762" customFormat="1"/>
    <row r="31763" customFormat="1"/>
    <row r="31764" customFormat="1"/>
    <row r="31765" customFormat="1"/>
    <row r="31766" customFormat="1"/>
    <row r="31767" customFormat="1"/>
    <row r="31768" customFormat="1"/>
    <row r="31769" customFormat="1"/>
    <row r="31770" customFormat="1"/>
    <row r="31771" customFormat="1"/>
    <row r="31772" customFormat="1"/>
    <row r="31773" customFormat="1"/>
    <row r="31774" customFormat="1"/>
    <row r="31775" customFormat="1"/>
    <row r="31776" customFormat="1"/>
    <row r="31777" customFormat="1"/>
    <row r="31778" customFormat="1"/>
    <row r="31779" customFormat="1"/>
    <row r="31780" customFormat="1"/>
    <row r="31781" customFormat="1"/>
    <row r="31782" customFormat="1"/>
    <row r="31783" customFormat="1"/>
    <row r="31784" customFormat="1"/>
    <row r="31785" customFormat="1"/>
    <row r="31786" customFormat="1"/>
    <row r="31787" customFormat="1"/>
    <row r="31788" customFormat="1"/>
    <row r="31789" customFormat="1"/>
    <row r="31790" customFormat="1"/>
    <row r="31791" customFormat="1"/>
    <row r="31792" customFormat="1"/>
    <row r="31793" customFormat="1"/>
    <row r="31794" customFormat="1"/>
    <row r="31795" customFormat="1"/>
    <row r="31796" customFormat="1"/>
    <row r="31797" customFormat="1"/>
    <row r="31798" customFormat="1"/>
    <row r="31799" customFormat="1"/>
    <row r="31800" customFormat="1"/>
    <row r="31801" customFormat="1"/>
    <row r="31802" customFormat="1"/>
    <row r="31803" customFormat="1"/>
    <row r="31804" customFormat="1"/>
    <row r="31805" customFormat="1"/>
    <row r="31806" customFormat="1"/>
    <row r="31807" customFormat="1"/>
    <row r="31808" customFormat="1"/>
    <row r="31809" customFormat="1"/>
    <row r="31810" customFormat="1"/>
    <row r="31811" customFormat="1"/>
    <row r="31812" customFormat="1"/>
    <row r="31813" customFormat="1"/>
    <row r="31814" customFormat="1"/>
    <row r="31815" customFormat="1"/>
    <row r="31816" customFormat="1"/>
    <row r="31817" customFormat="1"/>
    <row r="31818" customFormat="1"/>
    <row r="31819" customFormat="1"/>
    <row r="31820" customFormat="1"/>
    <row r="31821" customFormat="1"/>
    <row r="31822" customFormat="1"/>
    <row r="31823" customFormat="1"/>
    <row r="31824" customFormat="1"/>
    <row r="31825" customFormat="1"/>
    <row r="31826" customFormat="1"/>
    <row r="31827" customFormat="1"/>
    <row r="31828" customFormat="1"/>
    <row r="31829" customFormat="1"/>
    <row r="31830" customFormat="1"/>
    <row r="31831" customFormat="1"/>
    <row r="31832" customFormat="1"/>
    <row r="31833" customFormat="1"/>
    <row r="31834" customFormat="1"/>
    <row r="31835" customFormat="1"/>
    <row r="31836" customFormat="1"/>
    <row r="31837" customFormat="1"/>
    <row r="31838" customFormat="1"/>
    <row r="31839" customFormat="1"/>
    <row r="31840" customFormat="1"/>
    <row r="31841" customFormat="1"/>
    <row r="31842" customFormat="1"/>
    <row r="31843" customFormat="1"/>
    <row r="31844" customFormat="1"/>
    <row r="31845" customFormat="1"/>
    <row r="31846" customFormat="1"/>
    <row r="31847" customFormat="1"/>
    <row r="31848" customFormat="1"/>
    <row r="31849" customFormat="1"/>
    <row r="31850" customFormat="1"/>
    <row r="31851" customFormat="1"/>
    <row r="31852" customFormat="1"/>
    <row r="31853" customFormat="1"/>
    <row r="31854" customFormat="1"/>
    <row r="31855" customFormat="1"/>
    <row r="31856" customFormat="1"/>
    <row r="31857" customFormat="1"/>
    <row r="31858" customFormat="1"/>
    <row r="31859" customFormat="1"/>
    <row r="31860" customFormat="1"/>
    <row r="31861" customFormat="1"/>
    <row r="31862" customFormat="1"/>
    <row r="31863" customFormat="1"/>
    <row r="31864" customFormat="1"/>
    <row r="31865" customFormat="1"/>
    <row r="31866" customFormat="1"/>
    <row r="31867" customFormat="1"/>
    <row r="31868" customFormat="1"/>
    <row r="31869" customFormat="1"/>
    <row r="31870" customFormat="1"/>
    <row r="31871" customFormat="1"/>
    <row r="31872" customFormat="1"/>
    <row r="31873" customFormat="1"/>
    <row r="31874" customFormat="1"/>
    <row r="31875" customFormat="1"/>
    <row r="31876" customFormat="1"/>
    <row r="31877" customFormat="1"/>
    <row r="31878" customFormat="1"/>
    <row r="31879" customFormat="1"/>
    <row r="31880" customFormat="1"/>
    <row r="31881" customFormat="1"/>
    <row r="31882" customFormat="1"/>
    <row r="31883" customFormat="1"/>
    <row r="31884" customFormat="1"/>
    <row r="31885" customFormat="1"/>
    <row r="31886" customFormat="1"/>
    <row r="31887" customFormat="1"/>
    <row r="31888" customFormat="1"/>
    <row r="31889" customFormat="1"/>
    <row r="31890" customFormat="1"/>
    <row r="31891" customFormat="1"/>
    <row r="31892" customFormat="1"/>
    <row r="31893" customFormat="1"/>
    <row r="31894" customFormat="1"/>
    <row r="31895" customFormat="1"/>
    <row r="31896" customFormat="1"/>
    <row r="31897" customFormat="1"/>
    <row r="31898" customFormat="1"/>
    <row r="31899" customFormat="1"/>
    <row r="31900" customFormat="1"/>
    <row r="31901" customFormat="1"/>
    <row r="31902" customFormat="1"/>
    <row r="31903" customFormat="1"/>
    <row r="31904" customFormat="1"/>
    <row r="31905" customFormat="1"/>
    <row r="31906" customFormat="1"/>
    <row r="31907" customFormat="1"/>
    <row r="31908" customFormat="1"/>
    <row r="31909" customFormat="1"/>
    <row r="31910" customFormat="1"/>
    <row r="31911" customFormat="1"/>
    <row r="31912" customFormat="1"/>
    <row r="31913" customFormat="1"/>
    <row r="31914" customFormat="1"/>
    <row r="31915" customFormat="1"/>
    <row r="31916" customFormat="1"/>
    <row r="31917" customFormat="1"/>
    <row r="31918" customFormat="1"/>
    <row r="31919" customFormat="1"/>
    <row r="31920" customFormat="1"/>
    <row r="31921" customFormat="1"/>
    <row r="31922" customFormat="1"/>
    <row r="31923" customFormat="1"/>
    <row r="31924" customFormat="1"/>
    <row r="31925" customFormat="1"/>
    <row r="31926" customFormat="1"/>
    <row r="31927" customFormat="1"/>
    <row r="31928" customFormat="1"/>
    <row r="31929" customFormat="1"/>
    <row r="31930" customFormat="1"/>
    <row r="31931" customFormat="1"/>
    <row r="31932" customFormat="1"/>
    <row r="31933" customFormat="1"/>
    <row r="31934" customFormat="1"/>
    <row r="31935" customFormat="1"/>
    <row r="31936" customFormat="1"/>
    <row r="31937" customFormat="1"/>
    <row r="31938" customFormat="1"/>
    <row r="31939" customFormat="1"/>
    <row r="31940" customFormat="1"/>
    <row r="31941" customFormat="1"/>
    <row r="31942" customFormat="1"/>
    <row r="31943" customFormat="1"/>
    <row r="31944" customFormat="1"/>
    <row r="31945" customFormat="1"/>
    <row r="31946" customFormat="1"/>
    <row r="31947" customFormat="1"/>
    <row r="31948" customFormat="1"/>
    <row r="31949" customFormat="1"/>
    <row r="31950" customFormat="1"/>
    <row r="31951" customFormat="1"/>
    <row r="31952" customFormat="1"/>
    <row r="31953" customFormat="1"/>
    <row r="31954" customFormat="1"/>
    <row r="31955" customFormat="1"/>
    <row r="31956" customFormat="1"/>
    <row r="31957" customFormat="1"/>
    <row r="31958" customFormat="1"/>
    <row r="31959" customFormat="1"/>
    <row r="31960" customFormat="1"/>
    <row r="31961" customFormat="1"/>
    <row r="31962" customFormat="1"/>
    <row r="31963" customFormat="1"/>
    <row r="31964" customFormat="1"/>
    <row r="31965" customFormat="1"/>
    <row r="31966" customFormat="1"/>
    <row r="31967" customFormat="1"/>
    <row r="31968" customFormat="1"/>
    <row r="31969" customFormat="1"/>
    <row r="31970" customFormat="1"/>
    <row r="31971" customFormat="1"/>
    <row r="31972" customFormat="1"/>
    <row r="31973" customFormat="1"/>
    <row r="31974" customFormat="1"/>
    <row r="31975" customFormat="1"/>
    <row r="31976" customFormat="1"/>
    <row r="31977" customFormat="1"/>
    <row r="31978" customFormat="1"/>
    <row r="31979" customFormat="1"/>
    <row r="31980" customFormat="1"/>
    <row r="31981" customFormat="1"/>
    <row r="31982" customFormat="1"/>
    <row r="31983" customFormat="1"/>
    <row r="31984" customFormat="1"/>
    <row r="31985" customFormat="1"/>
    <row r="31986" customFormat="1"/>
    <row r="31987" customFormat="1"/>
    <row r="31988" customFormat="1"/>
    <row r="31989" customFormat="1"/>
    <row r="31990" customFormat="1"/>
    <row r="31991" customFormat="1"/>
    <row r="31992" customFormat="1"/>
    <row r="31993" customFormat="1"/>
    <row r="31994" customFormat="1"/>
    <row r="31995" customFormat="1"/>
    <row r="31996" customFormat="1"/>
    <row r="31997" customFormat="1"/>
    <row r="31998" customFormat="1"/>
    <row r="31999" customFormat="1"/>
    <row r="32000" customFormat="1"/>
    <row r="32001" customFormat="1"/>
    <row r="32002" customFormat="1"/>
    <row r="32003" customFormat="1"/>
    <row r="32004" customFormat="1"/>
    <row r="32005" customFormat="1"/>
    <row r="32006" customFormat="1"/>
    <row r="32007" customFormat="1"/>
    <row r="32008" customFormat="1"/>
    <row r="32009" customFormat="1"/>
    <row r="32010" customFormat="1"/>
    <row r="32011" customFormat="1"/>
    <row r="32012" customFormat="1"/>
    <row r="32013" customFormat="1"/>
    <row r="32014" customFormat="1"/>
    <row r="32015" customFormat="1"/>
    <row r="32016" customFormat="1"/>
    <row r="32017" customFormat="1"/>
    <row r="32018" customFormat="1"/>
    <row r="32019" customFormat="1"/>
    <row r="32020" customFormat="1"/>
    <row r="32021" customFormat="1"/>
    <row r="32022" customFormat="1"/>
    <row r="32023" customFormat="1"/>
    <row r="32024" customFormat="1"/>
    <row r="32025" customFormat="1"/>
    <row r="32026" customFormat="1"/>
    <row r="32027" customFormat="1"/>
    <row r="32028" customFormat="1"/>
    <row r="32029" customFormat="1"/>
    <row r="32030" customFormat="1"/>
    <row r="32031" customFormat="1"/>
    <row r="32032" customFormat="1"/>
    <row r="32033" customFormat="1"/>
    <row r="32034" customFormat="1"/>
    <row r="32035" customFormat="1"/>
    <row r="32036" customFormat="1"/>
    <row r="32037" customFormat="1"/>
    <row r="32038" customFormat="1"/>
    <row r="32039" customFormat="1"/>
    <row r="32040" customFormat="1"/>
    <row r="32041" customFormat="1"/>
    <row r="32042" customFormat="1"/>
    <row r="32043" customFormat="1"/>
    <row r="32044" customFormat="1"/>
    <row r="32045" customFormat="1"/>
    <row r="32046" customFormat="1"/>
    <row r="32047" customFormat="1"/>
    <row r="32048" customFormat="1"/>
    <row r="32049" customFormat="1"/>
    <row r="32050" customFormat="1"/>
    <row r="32051" customFormat="1"/>
    <row r="32052" customFormat="1"/>
    <row r="32053" customFormat="1"/>
    <row r="32054" customFormat="1"/>
    <row r="32055" customFormat="1"/>
    <row r="32056" customFormat="1"/>
    <row r="32057" customFormat="1"/>
    <row r="32058" customFormat="1"/>
    <row r="32059" customFormat="1"/>
    <row r="32060" customFormat="1"/>
    <row r="32061" customFormat="1"/>
    <row r="32062" customFormat="1"/>
    <row r="32063" customFormat="1"/>
    <row r="32064" customFormat="1"/>
    <row r="32065" customFormat="1"/>
    <row r="32066" customFormat="1"/>
    <row r="32067" customFormat="1"/>
    <row r="32068" customFormat="1"/>
    <row r="32069" customFormat="1"/>
    <row r="32070" customFormat="1"/>
    <row r="32071" customFormat="1"/>
    <row r="32072" customFormat="1"/>
    <row r="32073" customFormat="1"/>
    <row r="32074" customFormat="1"/>
    <row r="32075" customFormat="1"/>
    <row r="32076" customFormat="1"/>
    <row r="32077" customFormat="1"/>
    <row r="32078" customFormat="1"/>
    <row r="32079" customFormat="1"/>
    <row r="32080" customFormat="1"/>
    <row r="32081" customFormat="1"/>
    <row r="32082" customFormat="1"/>
    <row r="32083" customFormat="1"/>
    <row r="32084" customFormat="1"/>
    <row r="32085" customFormat="1"/>
    <row r="32086" customFormat="1"/>
    <row r="32087" customFormat="1"/>
    <row r="32088" customFormat="1"/>
    <row r="32089" customFormat="1"/>
    <row r="32090" customFormat="1"/>
    <row r="32091" customFormat="1"/>
    <row r="32092" customFormat="1"/>
    <row r="32093" customFormat="1"/>
    <row r="32094" customFormat="1"/>
    <row r="32095" customFormat="1"/>
    <row r="32096" customFormat="1"/>
    <row r="32097" customFormat="1"/>
    <row r="32098" customFormat="1"/>
    <row r="32099" customFormat="1"/>
    <row r="32100" customFormat="1"/>
    <row r="32101" customFormat="1"/>
    <row r="32102" customFormat="1"/>
    <row r="32103" customFormat="1"/>
    <row r="32104" customFormat="1"/>
    <row r="32105" customFormat="1"/>
    <row r="32106" customFormat="1"/>
    <row r="32107" customFormat="1"/>
    <row r="32108" customFormat="1"/>
    <row r="32109" customFormat="1"/>
    <row r="32110" customFormat="1"/>
    <row r="32111" customFormat="1"/>
    <row r="32112" customFormat="1"/>
    <row r="32113" customFormat="1"/>
    <row r="32114" customFormat="1"/>
    <row r="32115" customFormat="1"/>
    <row r="32116" customFormat="1"/>
    <row r="32117" customFormat="1"/>
    <row r="32118" customFormat="1"/>
    <row r="32119" customFormat="1"/>
    <row r="32120" customFormat="1"/>
    <row r="32121" customFormat="1"/>
    <row r="32122" customFormat="1"/>
    <row r="32123" customFormat="1"/>
    <row r="32124" customFormat="1"/>
    <row r="32125" customFormat="1"/>
    <row r="32126" customFormat="1"/>
    <row r="32127" customFormat="1"/>
    <row r="32128" customFormat="1"/>
    <row r="32129" customFormat="1"/>
    <row r="32130" customFormat="1"/>
    <row r="32131" customFormat="1"/>
    <row r="32132" customFormat="1"/>
    <row r="32133" customFormat="1"/>
    <row r="32134" customFormat="1"/>
    <row r="32135" customFormat="1"/>
    <row r="32136" customFormat="1"/>
    <row r="32137" customFormat="1"/>
    <row r="32138" customFormat="1"/>
    <row r="32139" customFormat="1"/>
    <row r="32140" customFormat="1"/>
    <row r="32141" customFormat="1"/>
    <row r="32142" customFormat="1"/>
    <row r="32143" customFormat="1"/>
    <row r="32144" customFormat="1"/>
    <row r="32145" customFormat="1"/>
    <row r="32146" customFormat="1"/>
    <row r="32147" customFormat="1"/>
    <row r="32148" customFormat="1"/>
    <row r="32149" customFormat="1"/>
    <row r="32150" customFormat="1"/>
    <row r="32151" customFormat="1"/>
    <row r="32152" customFormat="1"/>
    <row r="32153" customFormat="1"/>
    <row r="32154" customFormat="1"/>
    <row r="32155" customFormat="1"/>
    <row r="32156" customFormat="1"/>
    <row r="32157" customFormat="1"/>
    <row r="32158" customFormat="1"/>
    <row r="32159" customFormat="1"/>
    <row r="32160" customFormat="1"/>
    <row r="32161" customFormat="1"/>
    <row r="32162" customFormat="1"/>
    <row r="32163" customFormat="1"/>
    <row r="32164" customFormat="1"/>
    <row r="32165" customFormat="1"/>
    <row r="32166" customFormat="1"/>
    <row r="32167" customFormat="1"/>
    <row r="32168" customFormat="1"/>
    <row r="32169" customFormat="1"/>
    <row r="32170" customFormat="1"/>
    <row r="32171" customFormat="1"/>
    <row r="32172" customFormat="1"/>
    <row r="32173" customFormat="1"/>
    <row r="32174" customFormat="1"/>
    <row r="32175" customFormat="1"/>
    <row r="32176" customFormat="1"/>
    <row r="32177" customFormat="1"/>
    <row r="32178" customFormat="1"/>
    <row r="32179" customFormat="1"/>
    <row r="32180" customFormat="1"/>
    <row r="32181" customFormat="1"/>
    <row r="32182" customFormat="1"/>
    <row r="32183" customFormat="1"/>
    <row r="32184" customFormat="1"/>
    <row r="32185" customFormat="1"/>
    <row r="32186" customFormat="1"/>
    <row r="32187" customFormat="1"/>
    <row r="32188" customFormat="1"/>
    <row r="32189" customFormat="1"/>
    <row r="32190" customFormat="1"/>
    <row r="32191" customFormat="1"/>
    <row r="32192" customFormat="1"/>
    <row r="32193" customFormat="1"/>
    <row r="32194" customFormat="1"/>
    <row r="32195" customFormat="1"/>
    <row r="32196" customFormat="1"/>
    <row r="32197" customFormat="1"/>
    <row r="32198" customFormat="1"/>
    <row r="32199" customFormat="1"/>
    <row r="32200" customFormat="1"/>
    <row r="32201" customFormat="1"/>
    <row r="32202" customFormat="1"/>
    <row r="32203" customFormat="1"/>
    <row r="32204" customFormat="1"/>
    <row r="32205" customFormat="1"/>
    <row r="32206" customFormat="1"/>
    <row r="32207" customFormat="1"/>
    <row r="32208" customFormat="1"/>
    <row r="32209" customFormat="1"/>
    <row r="32210" customFormat="1"/>
    <row r="32211" customFormat="1"/>
    <row r="32212" customFormat="1"/>
    <row r="32213" customFormat="1"/>
    <row r="32214" customFormat="1"/>
    <row r="32215" customFormat="1"/>
    <row r="32216" customFormat="1"/>
    <row r="32217" customFormat="1"/>
    <row r="32218" customFormat="1"/>
    <row r="32219" customFormat="1"/>
    <row r="32220" customFormat="1"/>
    <row r="32221" customFormat="1"/>
    <row r="32222" customFormat="1"/>
    <row r="32223" customFormat="1"/>
    <row r="32224" customFormat="1"/>
    <row r="32225" customFormat="1"/>
    <row r="32226" customFormat="1"/>
    <row r="32227" customFormat="1"/>
    <row r="32228" customFormat="1"/>
    <row r="32229" customFormat="1"/>
    <row r="32230" customFormat="1"/>
    <row r="32231" customFormat="1"/>
    <row r="32232" customFormat="1"/>
    <row r="32233" customFormat="1"/>
    <row r="32234" customFormat="1"/>
    <row r="32235" customFormat="1"/>
    <row r="32236" customFormat="1"/>
    <row r="32237" customFormat="1"/>
    <row r="32238" customFormat="1"/>
    <row r="32239" customFormat="1"/>
    <row r="32240" customFormat="1"/>
    <row r="32241" customFormat="1"/>
    <row r="32242" customFormat="1"/>
    <row r="32243" customFormat="1"/>
    <row r="32244" customFormat="1"/>
    <row r="32245" customFormat="1"/>
    <row r="32246" customFormat="1"/>
    <row r="32247" customFormat="1"/>
    <row r="32248" customFormat="1"/>
    <row r="32249" customFormat="1"/>
    <row r="32250" customFormat="1"/>
    <row r="32251" customFormat="1"/>
    <row r="32252" customFormat="1"/>
    <row r="32253" customFormat="1"/>
    <row r="32254" customFormat="1"/>
    <row r="32255" customFormat="1"/>
    <row r="32256" customFormat="1"/>
    <row r="32257" customFormat="1"/>
    <row r="32258" customFormat="1"/>
    <row r="32259" customFormat="1"/>
    <row r="32260" customFormat="1"/>
    <row r="32261" customFormat="1"/>
    <row r="32262" customFormat="1"/>
    <row r="32263" customFormat="1"/>
    <row r="32264" customFormat="1"/>
    <row r="32265" customFormat="1"/>
    <row r="32266" customFormat="1"/>
    <row r="32267" customFormat="1"/>
    <row r="32268" customFormat="1"/>
    <row r="32269" customFormat="1"/>
    <row r="32270" customFormat="1"/>
    <row r="32271" customFormat="1"/>
    <row r="32272" customFormat="1"/>
    <row r="32273" customFormat="1"/>
    <row r="32274" customFormat="1"/>
    <row r="32275" customFormat="1"/>
    <row r="32276" customFormat="1"/>
    <row r="32277" customFormat="1"/>
    <row r="32278" customFormat="1"/>
    <row r="32279" customFormat="1"/>
    <row r="32280" customFormat="1"/>
    <row r="32281" customFormat="1"/>
    <row r="32282" customFormat="1"/>
    <row r="32283" customFormat="1"/>
    <row r="32284" customFormat="1"/>
    <row r="32285" customFormat="1"/>
    <row r="32286" customFormat="1"/>
    <row r="32287" customFormat="1"/>
    <row r="32288" customFormat="1"/>
    <row r="32289" customFormat="1"/>
    <row r="32290" customFormat="1"/>
    <row r="32291" customFormat="1"/>
    <row r="32292" customFormat="1"/>
    <row r="32293" customFormat="1"/>
    <row r="32294" customFormat="1"/>
    <row r="32295" customFormat="1"/>
    <row r="32296" customFormat="1"/>
    <row r="32297" customFormat="1"/>
    <row r="32298" customFormat="1"/>
    <row r="32299" customFormat="1"/>
    <row r="32300" customFormat="1"/>
    <row r="32301" customFormat="1"/>
    <row r="32302" customFormat="1"/>
    <row r="32303" customFormat="1"/>
    <row r="32304" customFormat="1"/>
    <row r="32305" customFormat="1"/>
    <row r="32306" customFormat="1"/>
    <row r="32307" customFormat="1"/>
    <row r="32308" customFormat="1"/>
    <row r="32309" customFormat="1"/>
    <row r="32310" customFormat="1"/>
    <row r="32311" customFormat="1"/>
    <row r="32312" customFormat="1"/>
    <row r="32313" customFormat="1"/>
    <row r="32314" customFormat="1"/>
    <row r="32315" customFormat="1"/>
    <row r="32316" customFormat="1"/>
    <row r="32317" customFormat="1"/>
    <row r="32318" customFormat="1"/>
    <row r="32319" customFormat="1"/>
    <row r="32320" customFormat="1"/>
    <row r="32321" customFormat="1"/>
    <row r="32322" customFormat="1"/>
    <row r="32323" customFormat="1"/>
    <row r="32324" customFormat="1"/>
    <row r="32325" customFormat="1"/>
    <row r="32326" customFormat="1"/>
    <row r="32327" customFormat="1"/>
    <row r="32328" customFormat="1"/>
    <row r="32329" customFormat="1"/>
    <row r="32330" customFormat="1"/>
    <row r="32331" customFormat="1"/>
    <row r="32332" customFormat="1"/>
    <row r="32333" customFormat="1"/>
    <row r="32334" customFormat="1"/>
    <row r="32335" customFormat="1"/>
    <row r="32336" customFormat="1"/>
    <row r="32337" customFormat="1"/>
    <row r="32338" customFormat="1"/>
    <row r="32339" customFormat="1"/>
    <row r="32340" customFormat="1"/>
    <row r="32341" customFormat="1"/>
    <row r="32342" customFormat="1"/>
    <row r="32343" customFormat="1"/>
    <row r="32344" customFormat="1"/>
    <row r="32345" customFormat="1"/>
    <row r="32346" customFormat="1"/>
    <row r="32347" customFormat="1"/>
    <row r="32348" customFormat="1"/>
    <row r="32349" customFormat="1"/>
    <row r="32350" customFormat="1"/>
    <row r="32351" customFormat="1"/>
    <row r="32352" customFormat="1"/>
    <row r="32353" customFormat="1"/>
    <row r="32354" customFormat="1"/>
    <row r="32355" customFormat="1"/>
    <row r="32356" customFormat="1"/>
    <row r="32357" customFormat="1"/>
    <row r="32358" customFormat="1"/>
    <row r="32359" customFormat="1"/>
    <row r="32360" customFormat="1"/>
    <row r="32361" customFormat="1"/>
    <row r="32362" customFormat="1"/>
    <row r="32363" customFormat="1"/>
    <row r="32364" customFormat="1"/>
    <row r="32365" customFormat="1"/>
    <row r="32366" customFormat="1"/>
    <row r="32367" customFormat="1"/>
    <row r="32368" customFormat="1"/>
    <row r="32369" customFormat="1"/>
    <row r="32370" customFormat="1"/>
    <row r="32371" customFormat="1"/>
    <row r="32372" customFormat="1"/>
    <row r="32373" customFormat="1"/>
    <row r="32374" customFormat="1"/>
    <row r="32375" customFormat="1"/>
    <row r="32376" customFormat="1"/>
    <row r="32377" customFormat="1"/>
    <row r="32378" customFormat="1"/>
    <row r="32379" customFormat="1"/>
    <row r="32380" customFormat="1"/>
    <row r="32381" customFormat="1"/>
    <row r="32382" customFormat="1"/>
    <row r="32383" customFormat="1"/>
    <row r="32384" customFormat="1"/>
    <row r="32385" customFormat="1"/>
    <row r="32386" customFormat="1"/>
    <row r="32387" customFormat="1"/>
    <row r="32388" customFormat="1"/>
    <row r="32389" customFormat="1"/>
    <row r="32390" customFormat="1"/>
    <row r="32391" customFormat="1"/>
    <row r="32392" customFormat="1"/>
    <row r="32393" customFormat="1"/>
    <row r="32394" customFormat="1"/>
    <row r="32395" customFormat="1"/>
    <row r="32396" customFormat="1"/>
    <row r="32397" customFormat="1"/>
    <row r="32398" customFormat="1"/>
    <row r="32399" customFormat="1"/>
    <row r="32400" customFormat="1"/>
    <row r="32401" customFormat="1"/>
    <row r="32402" customFormat="1"/>
    <row r="32403" customFormat="1"/>
    <row r="32404" customFormat="1"/>
    <row r="32405" customFormat="1"/>
    <row r="32406" customFormat="1"/>
    <row r="32407" customFormat="1"/>
    <row r="32408" customFormat="1"/>
    <row r="32409" customFormat="1"/>
    <row r="32410" customFormat="1"/>
    <row r="32411" customFormat="1"/>
    <row r="32412" customFormat="1"/>
    <row r="32413" customFormat="1"/>
    <row r="32414" customFormat="1"/>
    <row r="32415" customFormat="1"/>
    <row r="32416" customFormat="1"/>
    <row r="32417" customFormat="1"/>
    <row r="32418" customFormat="1"/>
    <row r="32419" customFormat="1"/>
    <row r="32420" customFormat="1"/>
    <row r="32421" customFormat="1"/>
    <row r="32422" customFormat="1"/>
    <row r="32423" customFormat="1"/>
    <row r="32424" customFormat="1"/>
    <row r="32425" customFormat="1"/>
    <row r="32426" customFormat="1"/>
    <row r="32427" customFormat="1"/>
    <row r="32428" customFormat="1"/>
    <row r="32429" customFormat="1"/>
    <row r="32430" customFormat="1"/>
    <row r="32431" customFormat="1"/>
    <row r="32432" customFormat="1"/>
    <row r="32433" customFormat="1"/>
    <row r="32434" customFormat="1"/>
    <row r="32435" customFormat="1"/>
    <row r="32436" customFormat="1"/>
    <row r="32437" customFormat="1"/>
    <row r="32438" customFormat="1"/>
    <row r="32439" customFormat="1"/>
    <row r="32440" customFormat="1"/>
    <row r="32441" customFormat="1"/>
    <row r="32442" customFormat="1"/>
    <row r="32443" customFormat="1"/>
    <row r="32444" customFormat="1"/>
    <row r="32445" customFormat="1"/>
    <row r="32446" customFormat="1"/>
    <row r="32447" customFormat="1"/>
    <row r="32448" customFormat="1"/>
    <row r="32449" customFormat="1"/>
    <row r="32450" customFormat="1"/>
    <row r="32451" customFormat="1"/>
    <row r="32452" customFormat="1"/>
    <row r="32453" customFormat="1"/>
    <row r="32454" customFormat="1"/>
    <row r="32455" customFormat="1"/>
    <row r="32456" customFormat="1"/>
    <row r="32457" customFormat="1"/>
    <row r="32458" customFormat="1"/>
    <row r="32459" customFormat="1"/>
    <row r="32460" customFormat="1"/>
    <row r="32461" customFormat="1"/>
    <row r="32462" customFormat="1"/>
    <row r="32463" customFormat="1"/>
    <row r="32464" customFormat="1"/>
    <row r="32465" customFormat="1"/>
    <row r="32466" customFormat="1"/>
    <row r="32467" customFormat="1"/>
    <row r="32468" customFormat="1"/>
    <row r="32469" customFormat="1"/>
    <row r="32470" customFormat="1"/>
    <row r="32471" customFormat="1"/>
    <row r="32472" customFormat="1"/>
    <row r="32473" customFormat="1"/>
    <row r="32474" customFormat="1"/>
    <row r="32475" customFormat="1"/>
    <row r="32476" customFormat="1"/>
    <row r="32477" customFormat="1"/>
    <row r="32478" customFormat="1"/>
    <row r="32479" customFormat="1"/>
    <row r="32480" customFormat="1"/>
    <row r="32481" customFormat="1"/>
    <row r="32482" customFormat="1"/>
    <row r="32483" customFormat="1"/>
    <row r="32484" customFormat="1"/>
    <row r="32485" customFormat="1"/>
    <row r="32486" customFormat="1"/>
    <row r="32487" customFormat="1"/>
    <row r="32488" customFormat="1"/>
    <row r="32489" customFormat="1"/>
    <row r="32490" customFormat="1"/>
    <row r="32491" customFormat="1"/>
    <row r="32492" customFormat="1"/>
    <row r="32493" customFormat="1"/>
    <row r="32494" customFormat="1"/>
    <row r="32495" customFormat="1"/>
    <row r="32496" customFormat="1"/>
    <row r="32497" customFormat="1"/>
    <row r="32498" customFormat="1"/>
    <row r="32499" customFormat="1"/>
    <row r="32500" customFormat="1"/>
    <row r="32501" customFormat="1"/>
    <row r="32502" customFormat="1"/>
    <row r="32503" customFormat="1"/>
    <row r="32504" customFormat="1"/>
    <row r="32505" customFormat="1"/>
    <row r="32506" customFormat="1"/>
    <row r="32507" customFormat="1"/>
    <row r="32508" customFormat="1"/>
    <row r="32509" customFormat="1"/>
    <row r="32510" customFormat="1"/>
    <row r="32511" customFormat="1"/>
    <row r="32512" customFormat="1"/>
    <row r="32513" customFormat="1"/>
    <row r="32514" customFormat="1"/>
    <row r="32515" customFormat="1"/>
    <row r="32516" customFormat="1"/>
    <row r="32517" customFormat="1"/>
    <row r="32518" customFormat="1"/>
    <row r="32519" customFormat="1"/>
    <row r="32520" customFormat="1"/>
    <row r="32521" customFormat="1"/>
    <row r="32522" customFormat="1"/>
    <row r="32523" customFormat="1"/>
    <row r="32524" customFormat="1"/>
    <row r="32525" customFormat="1"/>
    <row r="32526" customFormat="1"/>
    <row r="32527" customFormat="1"/>
    <row r="32528" customFormat="1"/>
    <row r="32529" customFormat="1"/>
    <row r="32530" customFormat="1"/>
    <row r="32531" customFormat="1"/>
    <row r="32532" customFormat="1"/>
    <row r="32533" customFormat="1"/>
    <row r="32534" customFormat="1"/>
    <row r="32535" customFormat="1"/>
    <row r="32536" customFormat="1"/>
    <row r="32537" customFormat="1"/>
    <row r="32538" customFormat="1"/>
    <row r="32539" customFormat="1"/>
    <row r="32540" customFormat="1"/>
    <row r="32541" customFormat="1"/>
    <row r="32542" customFormat="1"/>
    <row r="32543" customFormat="1"/>
    <row r="32544" customFormat="1"/>
    <row r="32545" customFormat="1"/>
    <row r="32546" customFormat="1"/>
    <row r="32547" customFormat="1"/>
    <row r="32548" customFormat="1"/>
    <row r="32549" customFormat="1"/>
    <row r="32550" customFormat="1"/>
    <row r="32551" customFormat="1"/>
    <row r="32552" customFormat="1"/>
    <row r="32553" customFormat="1"/>
    <row r="32554" customFormat="1"/>
    <row r="32555" customFormat="1"/>
    <row r="32556" customFormat="1"/>
    <row r="32557" customFormat="1"/>
    <row r="32558" customFormat="1"/>
    <row r="32559" customFormat="1"/>
    <row r="32560" customFormat="1"/>
    <row r="32561" customFormat="1"/>
    <row r="32562" customFormat="1"/>
    <row r="32563" customFormat="1"/>
    <row r="32564" customFormat="1"/>
    <row r="32565" customFormat="1"/>
    <row r="32566" customFormat="1"/>
    <row r="32567" customFormat="1"/>
    <row r="32568" customFormat="1"/>
    <row r="32569" customFormat="1"/>
    <row r="32570" customFormat="1"/>
    <row r="32571" customFormat="1"/>
    <row r="32572" customFormat="1"/>
    <row r="32573" customFormat="1"/>
    <row r="32574" customFormat="1"/>
    <row r="32575" customFormat="1"/>
    <row r="32576" customFormat="1"/>
    <row r="32577" customFormat="1"/>
    <row r="32578" customFormat="1"/>
    <row r="32579" customFormat="1"/>
    <row r="32580" customFormat="1"/>
    <row r="32581" customFormat="1"/>
    <row r="32582" customFormat="1"/>
    <row r="32583" customFormat="1"/>
    <row r="32584" customFormat="1"/>
    <row r="32585" customFormat="1"/>
    <row r="32586" customFormat="1"/>
    <row r="32587" customFormat="1"/>
    <row r="32588" customFormat="1"/>
    <row r="32589" customFormat="1"/>
    <row r="32590" customFormat="1"/>
    <row r="32591" customFormat="1"/>
    <row r="32592" customFormat="1"/>
    <row r="32593" customFormat="1"/>
    <row r="32594" customFormat="1"/>
    <row r="32595" customFormat="1"/>
    <row r="32596" customFormat="1"/>
    <row r="32597" customFormat="1"/>
    <row r="32598" customFormat="1"/>
    <row r="32599" customFormat="1"/>
    <row r="32600" customFormat="1"/>
    <row r="32601" customFormat="1"/>
    <row r="32602" customFormat="1"/>
    <row r="32603" customFormat="1"/>
    <row r="32604" customFormat="1"/>
    <row r="32605" customFormat="1"/>
    <row r="32606" customFormat="1"/>
    <row r="32607" customFormat="1"/>
    <row r="32608" customFormat="1"/>
    <row r="32609" customFormat="1"/>
    <row r="32610" customFormat="1"/>
    <row r="32611" customFormat="1"/>
    <row r="32612" customFormat="1"/>
    <row r="32613" customFormat="1"/>
    <row r="32614" customFormat="1"/>
    <row r="32615" customFormat="1"/>
    <row r="32616" customFormat="1"/>
    <row r="32617" customFormat="1"/>
    <row r="32618" customFormat="1"/>
    <row r="32619" customFormat="1"/>
    <row r="32620" customFormat="1"/>
    <row r="32621" customFormat="1"/>
    <row r="32622" customFormat="1"/>
    <row r="32623" customFormat="1"/>
    <row r="32624" customFormat="1"/>
    <row r="32625" customFormat="1"/>
    <row r="32626" customFormat="1"/>
    <row r="32627" customFormat="1"/>
    <row r="32628" customFormat="1"/>
    <row r="32629" customFormat="1"/>
    <row r="32630" customFormat="1"/>
    <row r="32631" customFormat="1"/>
    <row r="32632" customFormat="1"/>
    <row r="32633" customFormat="1"/>
    <row r="32634" customFormat="1"/>
    <row r="32635" customFormat="1"/>
    <row r="32636" customFormat="1"/>
    <row r="32637" customFormat="1"/>
    <row r="32638" customFormat="1"/>
    <row r="32639" customFormat="1"/>
    <row r="32640" customFormat="1"/>
    <row r="32641" customFormat="1"/>
    <row r="32642" customFormat="1"/>
    <row r="32643" customFormat="1"/>
    <row r="32644" customFormat="1"/>
    <row r="32645" customFormat="1"/>
    <row r="32646" customFormat="1"/>
    <row r="32647" customFormat="1"/>
    <row r="32648" customFormat="1"/>
    <row r="32649" customFormat="1"/>
    <row r="32650" customFormat="1"/>
    <row r="32651" customFormat="1"/>
    <row r="32652" customFormat="1"/>
    <row r="32653" customFormat="1"/>
    <row r="32654" customFormat="1"/>
    <row r="32655" customFormat="1"/>
    <row r="32656" customFormat="1"/>
    <row r="32657" customFormat="1"/>
    <row r="32658" customFormat="1"/>
    <row r="32659" customFormat="1"/>
    <row r="32660" customFormat="1"/>
    <row r="32661" customFormat="1"/>
    <row r="32662" customFormat="1"/>
    <row r="32663" customFormat="1"/>
    <row r="32664" customFormat="1"/>
    <row r="32665" customFormat="1"/>
    <row r="32666" customFormat="1"/>
    <row r="32667" customFormat="1"/>
    <row r="32668" customFormat="1"/>
    <row r="32669" customFormat="1"/>
    <row r="32670" customFormat="1"/>
    <row r="32671" customFormat="1"/>
    <row r="32672" customFormat="1"/>
    <row r="32673" customFormat="1"/>
    <row r="32674" customFormat="1"/>
    <row r="32675" customFormat="1"/>
    <row r="32676" customFormat="1"/>
    <row r="32677" customFormat="1"/>
    <row r="32678" customFormat="1"/>
    <row r="32679" customFormat="1"/>
    <row r="32680" customFormat="1"/>
    <row r="32681" customFormat="1"/>
    <row r="32682" customFormat="1"/>
    <row r="32683" customFormat="1"/>
    <row r="32684" customFormat="1"/>
    <row r="32685" customFormat="1"/>
    <row r="32686" customFormat="1"/>
    <row r="32687" customFormat="1"/>
    <row r="32688" customFormat="1"/>
    <row r="32689" customFormat="1"/>
    <row r="32690" customFormat="1"/>
    <row r="32691" customFormat="1"/>
    <row r="32692" customFormat="1"/>
    <row r="32693" customFormat="1"/>
    <row r="32694" customFormat="1"/>
    <row r="32695" customFormat="1"/>
    <row r="32696" customFormat="1"/>
    <row r="32697" customFormat="1"/>
    <row r="32698" customFormat="1"/>
    <row r="32699" customFormat="1"/>
    <row r="32700" customFormat="1"/>
    <row r="32701" customFormat="1"/>
    <row r="32702" customFormat="1"/>
    <row r="32703" customFormat="1"/>
    <row r="32704" customFormat="1"/>
    <row r="32705" customFormat="1"/>
    <row r="32706" customFormat="1"/>
    <row r="32707" customFormat="1"/>
    <row r="32708" customFormat="1"/>
    <row r="32709" customFormat="1"/>
    <row r="32710" customFormat="1"/>
    <row r="32711" customFormat="1"/>
    <row r="32712" customFormat="1"/>
    <row r="32713" customFormat="1"/>
    <row r="32714" customFormat="1"/>
    <row r="32715" customFormat="1"/>
    <row r="32716" customFormat="1"/>
    <row r="32717" customFormat="1"/>
    <row r="32718" customFormat="1"/>
    <row r="32719" customFormat="1"/>
    <row r="32720" customFormat="1"/>
    <row r="32721" customFormat="1"/>
    <row r="32722" customFormat="1"/>
    <row r="32723" customFormat="1"/>
    <row r="32724" customFormat="1"/>
    <row r="32725" customFormat="1"/>
    <row r="32726" customFormat="1"/>
    <row r="32727" customFormat="1"/>
    <row r="32728" customFormat="1"/>
    <row r="32729" customFormat="1"/>
    <row r="32730" customFormat="1"/>
    <row r="32731" customFormat="1"/>
    <row r="32732" customFormat="1"/>
    <row r="32733" customFormat="1"/>
    <row r="32734" customFormat="1"/>
    <row r="32735" customFormat="1"/>
    <row r="32736" customFormat="1"/>
    <row r="32737" customFormat="1"/>
    <row r="32738" customFormat="1"/>
    <row r="32739" customFormat="1"/>
    <row r="32740" customFormat="1"/>
    <row r="32741" customFormat="1"/>
    <row r="32742" customFormat="1"/>
    <row r="32743" customFormat="1"/>
    <row r="32744" customFormat="1"/>
    <row r="32745" customFormat="1"/>
    <row r="32746" customFormat="1"/>
    <row r="32747" customFormat="1"/>
    <row r="32748" customFormat="1"/>
    <row r="32749" customFormat="1"/>
    <row r="32750" customFormat="1"/>
    <row r="32751" customFormat="1"/>
    <row r="32752" customFormat="1"/>
    <row r="32753" customFormat="1"/>
    <row r="32754" customFormat="1"/>
    <row r="32755" customFormat="1"/>
    <row r="32756" customFormat="1"/>
    <row r="32757" customFormat="1"/>
    <row r="32758" customFormat="1"/>
    <row r="32759" customFormat="1"/>
    <row r="32760" customFormat="1"/>
    <row r="32761" customFormat="1"/>
    <row r="32762" customFormat="1"/>
    <row r="32763" customFormat="1"/>
    <row r="32764" customFormat="1"/>
    <row r="32765" customFormat="1"/>
    <row r="32766" customFormat="1"/>
    <row r="32767" customFormat="1"/>
    <row r="32768" customFormat="1"/>
    <row r="32769" customFormat="1"/>
    <row r="32770" customFormat="1"/>
    <row r="32771" customFormat="1"/>
    <row r="32772" customFormat="1"/>
    <row r="32773" customFormat="1"/>
    <row r="32774" customFormat="1"/>
    <row r="32775" customFormat="1"/>
    <row r="32776" customFormat="1"/>
    <row r="32777" customFormat="1"/>
    <row r="32778" customFormat="1"/>
    <row r="32779" customFormat="1"/>
    <row r="32780" customFormat="1"/>
    <row r="32781" customFormat="1"/>
    <row r="32782" customFormat="1"/>
    <row r="32783" customFormat="1"/>
    <row r="32784" customFormat="1"/>
    <row r="32785" customFormat="1"/>
    <row r="32786" customFormat="1"/>
    <row r="32787" customFormat="1"/>
    <row r="32788" customFormat="1"/>
    <row r="32789" customFormat="1"/>
    <row r="32790" customFormat="1"/>
    <row r="32791" customFormat="1"/>
    <row r="32792" customFormat="1"/>
    <row r="32793" customFormat="1"/>
    <row r="32794" customFormat="1"/>
    <row r="32795" customFormat="1"/>
    <row r="32796" customFormat="1"/>
    <row r="32797" customFormat="1"/>
    <row r="32798" customFormat="1"/>
    <row r="32799" customFormat="1"/>
    <row r="32800" customFormat="1"/>
    <row r="32801" customFormat="1"/>
    <row r="32802" customFormat="1"/>
    <row r="32803" customFormat="1"/>
    <row r="32804" customFormat="1"/>
    <row r="32805" customFormat="1"/>
    <row r="32806" customFormat="1"/>
    <row r="32807" customFormat="1"/>
    <row r="32808" customFormat="1"/>
    <row r="32809" customFormat="1"/>
    <row r="32810" customFormat="1"/>
    <row r="32811" customFormat="1"/>
    <row r="32812" customFormat="1"/>
    <row r="32813" customFormat="1"/>
    <row r="32814" customFormat="1"/>
    <row r="32815" customFormat="1"/>
    <row r="32816" customFormat="1"/>
    <row r="32817" customFormat="1"/>
    <row r="32818" customFormat="1"/>
    <row r="32819" customFormat="1"/>
    <row r="32820" customFormat="1"/>
    <row r="32821" customFormat="1"/>
    <row r="32822" customFormat="1"/>
    <row r="32823" customFormat="1"/>
    <row r="32824" customFormat="1"/>
    <row r="32825" customFormat="1"/>
    <row r="32826" customFormat="1"/>
    <row r="32827" customFormat="1"/>
    <row r="32828" customFormat="1"/>
    <row r="32829" customFormat="1"/>
    <row r="32830" customFormat="1"/>
    <row r="32831" customFormat="1"/>
    <row r="32832" customFormat="1"/>
    <row r="32833" customFormat="1"/>
    <row r="32834" customFormat="1"/>
    <row r="32835" customFormat="1"/>
    <row r="32836" customFormat="1"/>
    <row r="32837" customFormat="1"/>
    <row r="32838" customFormat="1"/>
    <row r="32839" customFormat="1"/>
    <row r="32840" customFormat="1"/>
    <row r="32841" customFormat="1"/>
    <row r="32842" customFormat="1"/>
    <row r="32843" customFormat="1"/>
    <row r="32844" customFormat="1"/>
    <row r="32845" customFormat="1"/>
    <row r="32846" customFormat="1"/>
    <row r="32847" customFormat="1"/>
    <row r="32848" customFormat="1"/>
    <row r="32849" customFormat="1"/>
    <row r="32850" customFormat="1"/>
    <row r="32851" customFormat="1"/>
    <row r="32852" customFormat="1"/>
    <row r="32853" customFormat="1"/>
    <row r="32854" customFormat="1"/>
    <row r="32855" customFormat="1"/>
    <row r="32856" customFormat="1"/>
    <row r="32857" customFormat="1"/>
    <row r="32858" customFormat="1"/>
    <row r="32859" customFormat="1"/>
    <row r="32860" customFormat="1"/>
    <row r="32861" customFormat="1"/>
    <row r="32862" customFormat="1"/>
    <row r="32863" customFormat="1"/>
    <row r="32864" customFormat="1"/>
    <row r="32865" customFormat="1"/>
    <row r="32866" customFormat="1"/>
    <row r="32867" customFormat="1"/>
    <row r="32868" customFormat="1"/>
    <row r="32869" customFormat="1"/>
    <row r="32870" customFormat="1"/>
    <row r="32871" customFormat="1"/>
    <row r="32872" customFormat="1"/>
    <row r="32873" customFormat="1"/>
    <row r="32874" customFormat="1"/>
    <row r="32875" customFormat="1"/>
    <row r="32876" customFormat="1"/>
    <row r="32877" customFormat="1"/>
    <row r="32878" customFormat="1"/>
    <row r="32879" customFormat="1"/>
    <row r="32880" customFormat="1"/>
    <row r="32881" customFormat="1"/>
    <row r="32882" customFormat="1"/>
    <row r="32883" customFormat="1"/>
    <row r="32884" customFormat="1"/>
    <row r="32885" customFormat="1"/>
    <row r="32886" customFormat="1"/>
    <row r="32887" customFormat="1"/>
    <row r="32888" customFormat="1"/>
    <row r="32889" customFormat="1"/>
    <row r="32890" customFormat="1"/>
    <row r="32891" customFormat="1"/>
    <row r="32892" customFormat="1"/>
    <row r="32893" customFormat="1"/>
    <row r="32894" customFormat="1"/>
    <row r="32895" customFormat="1"/>
    <row r="32896" customFormat="1"/>
    <row r="32897" customFormat="1"/>
    <row r="32898" customFormat="1"/>
    <row r="32899" customFormat="1"/>
    <row r="32900" customFormat="1"/>
    <row r="32901" customFormat="1"/>
    <row r="32902" customFormat="1"/>
    <row r="32903" customFormat="1"/>
    <row r="32904" customFormat="1"/>
    <row r="32905" customFormat="1"/>
    <row r="32906" customFormat="1"/>
    <row r="32907" customFormat="1"/>
    <row r="32908" customFormat="1"/>
    <row r="32909" customFormat="1"/>
    <row r="32910" customFormat="1"/>
    <row r="32911" customFormat="1"/>
    <row r="32912" customFormat="1"/>
    <row r="32913" customFormat="1"/>
    <row r="32914" customFormat="1"/>
    <row r="32915" customFormat="1"/>
    <row r="32916" customFormat="1"/>
    <row r="32917" customFormat="1"/>
    <row r="32918" customFormat="1"/>
    <row r="32919" customFormat="1"/>
    <row r="32920" customFormat="1"/>
    <row r="32921" customFormat="1"/>
    <row r="32922" customFormat="1"/>
    <row r="32923" customFormat="1"/>
    <row r="32924" customFormat="1"/>
    <row r="32925" customFormat="1"/>
    <row r="32926" customFormat="1"/>
    <row r="32927" customFormat="1"/>
    <row r="32928" customFormat="1"/>
    <row r="32929" customFormat="1"/>
    <row r="32930" customFormat="1"/>
    <row r="32931" customFormat="1"/>
    <row r="32932" customFormat="1"/>
    <row r="32933" customFormat="1"/>
    <row r="32934" customFormat="1"/>
    <row r="32935" customFormat="1"/>
    <row r="32936" customFormat="1"/>
    <row r="32937" customFormat="1"/>
    <row r="32938" customFormat="1"/>
    <row r="32939" customFormat="1"/>
    <row r="32940" customFormat="1"/>
    <row r="32941" customFormat="1"/>
    <row r="32942" customFormat="1"/>
    <row r="32943" customFormat="1"/>
    <row r="32944" customFormat="1"/>
    <row r="32945" customFormat="1"/>
    <row r="32946" customFormat="1"/>
    <row r="32947" customFormat="1"/>
    <row r="32948" customFormat="1"/>
    <row r="32949" customFormat="1"/>
    <row r="32950" customFormat="1"/>
    <row r="32951" customFormat="1"/>
    <row r="32952" customFormat="1"/>
    <row r="32953" customFormat="1"/>
    <row r="32954" customFormat="1"/>
    <row r="32955" customFormat="1"/>
    <row r="32956" customFormat="1"/>
    <row r="32957" customFormat="1"/>
    <row r="32958" customFormat="1"/>
    <row r="32959" customFormat="1"/>
    <row r="32960" customFormat="1"/>
    <row r="32961" customFormat="1"/>
    <row r="32962" customFormat="1"/>
    <row r="32963" customFormat="1"/>
    <row r="32964" customFormat="1"/>
    <row r="32965" customFormat="1"/>
    <row r="32966" customFormat="1"/>
    <row r="32967" customFormat="1"/>
    <row r="32968" customFormat="1"/>
    <row r="32969" customFormat="1"/>
    <row r="32970" customFormat="1"/>
    <row r="32971" customFormat="1"/>
    <row r="32972" customFormat="1"/>
    <row r="32973" customFormat="1"/>
    <row r="32974" customFormat="1"/>
    <row r="32975" customFormat="1"/>
    <row r="32976" customFormat="1"/>
    <row r="32977" customFormat="1"/>
    <row r="32978" customFormat="1"/>
    <row r="32979" customFormat="1"/>
    <row r="32980" customFormat="1"/>
    <row r="32981" customFormat="1"/>
    <row r="32982" customFormat="1"/>
    <row r="32983" customFormat="1"/>
    <row r="32984" customFormat="1"/>
    <row r="32985" customFormat="1"/>
    <row r="32986" customFormat="1"/>
    <row r="32987" customFormat="1"/>
    <row r="32988" customFormat="1"/>
    <row r="32989" customFormat="1"/>
    <row r="32990" customFormat="1"/>
    <row r="32991" customFormat="1"/>
    <row r="32992" customFormat="1"/>
    <row r="32993" customFormat="1"/>
    <row r="32994" customFormat="1"/>
    <row r="32995" customFormat="1"/>
    <row r="32996" customFormat="1"/>
    <row r="32997" customFormat="1"/>
    <row r="32998" customFormat="1"/>
    <row r="32999" customFormat="1"/>
    <row r="33000" customFormat="1"/>
    <row r="33001" customFormat="1"/>
    <row r="33002" customFormat="1"/>
    <row r="33003" customFormat="1"/>
    <row r="33004" customFormat="1"/>
    <row r="33005" customFormat="1"/>
    <row r="33006" customFormat="1"/>
    <row r="33007" customFormat="1"/>
    <row r="33008" customFormat="1"/>
    <row r="33009" customFormat="1"/>
    <row r="33010" customFormat="1"/>
    <row r="33011" customFormat="1"/>
    <row r="33012" customFormat="1"/>
    <row r="33013" customFormat="1"/>
    <row r="33014" customFormat="1"/>
    <row r="33015" customFormat="1"/>
    <row r="33016" customFormat="1"/>
    <row r="33017" customFormat="1"/>
    <row r="33018" customFormat="1"/>
    <row r="33019" customFormat="1"/>
    <row r="33020" customFormat="1"/>
    <row r="33021" customFormat="1"/>
    <row r="33022" customFormat="1"/>
    <row r="33023" customFormat="1"/>
    <row r="33024" customFormat="1"/>
    <row r="33025" customFormat="1"/>
    <row r="33026" customFormat="1"/>
    <row r="33027" customFormat="1"/>
    <row r="33028" customFormat="1"/>
    <row r="33029" customFormat="1"/>
    <row r="33030" customFormat="1"/>
    <row r="33031" customFormat="1"/>
    <row r="33032" customFormat="1"/>
    <row r="33033" customFormat="1"/>
    <row r="33034" customFormat="1"/>
    <row r="33035" customFormat="1"/>
    <row r="33036" customFormat="1"/>
    <row r="33037" customFormat="1"/>
    <row r="33038" customFormat="1"/>
    <row r="33039" customFormat="1"/>
    <row r="33040" customFormat="1"/>
    <row r="33041" customFormat="1"/>
    <row r="33042" customFormat="1"/>
    <row r="33043" customFormat="1"/>
    <row r="33044" customFormat="1"/>
    <row r="33045" customFormat="1"/>
    <row r="33046" customFormat="1"/>
    <row r="33047" customFormat="1"/>
    <row r="33048" customFormat="1"/>
    <row r="33049" customFormat="1"/>
    <row r="33050" customFormat="1"/>
    <row r="33051" customFormat="1"/>
    <row r="33052" customFormat="1"/>
    <row r="33053" customFormat="1"/>
    <row r="33054" customFormat="1"/>
    <row r="33055" customFormat="1"/>
    <row r="33056" customFormat="1"/>
    <row r="33057" customFormat="1"/>
    <row r="33058" customFormat="1"/>
    <row r="33059" customFormat="1"/>
    <row r="33060" customFormat="1"/>
    <row r="33061" customFormat="1"/>
    <row r="33062" customFormat="1"/>
    <row r="33063" customFormat="1"/>
    <row r="33064" customFormat="1"/>
    <row r="33065" customFormat="1"/>
    <row r="33066" customFormat="1"/>
    <row r="33067" customFormat="1"/>
    <row r="33068" customFormat="1"/>
    <row r="33069" customFormat="1"/>
    <row r="33070" customFormat="1"/>
    <row r="33071" customFormat="1"/>
    <row r="33072" customFormat="1"/>
    <row r="33073" customFormat="1"/>
    <row r="33074" customFormat="1"/>
    <row r="33075" customFormat="1"/>
    <row r="33076" customFormat="1"/>
    <row r="33077" customFormat="1"/>
    <row r="33078" customFormat="1"/>
    <row r="33079" customFormat="1"/>
    <row r="33080" customFormat="1"/>
    <row r="33081" customFormat="1"/>
    <row r="33082" customFormat="1"/>
    <row r="33083" customFormat="1"/>
    <row r="33084" customFormat="1"/>
    <row r="33085" customFormat="1"/>
    <row r="33086" customFormat="1"/>
    <row r="33087" customFormat="1"/>
    <row r="33088" customFormat="1"/>
    <row r="33089" customFormat="1"/>
    <row r="33090" customFormat="1"/>
    <row r="33091" customFormat="1"/>
    <row r="33092" customFormat="1"/>
    <row r="33093" customFormat="1"/>
    <row r="33094" customFormat="1"/>
    <row r="33095" customFormat="1"/>
    <row r="33096" customFormat="1"/>
    <row r="33097" customFormat="1"/>
    <row r="33098" customFormat="1"/>
    <row r="33099" customFormat="1"/>
    <row r="33100" customFormat="1"/>
    <row r="33101" customFormat="1"/>
    <row r="33102" customFormat="1"/>
    <row r="33103" customFormat="1"/>
    <row r="33104" customFormat="1"/>
    <row r="33105" customFormat="1"/>
    <row r="33106" customFormat="1"/>
    <row r="33107" customFormat="1"/>
    <row r="33108" customFormat="1"/>
    <row r="33109" customFormat="1"/>
    <row r="33110" customFormat="1"/>
    <row r="33111" customFormat="1"/>
    <row r="33112" customFormat="1"/>
    <row r="33113" customFormat="1"/>
    <row r="33114" customFormat="1"/>
    <row r="33115" customFormat="1"/>
    <row r="33116" customFormat="1"/>
    <row r="33117" customFormat="1"/>
    <row r="33118" customFormat="1"/>
    <row r="33119" customFormat="1"/>
    <row r="33120" customFormat="1"/>
    <row r="33121" customFormat="1"/>
    <row r="33122" customFormat="1"/>
    <row r="33123" customFormat="1"/>
    <row r="33124" customFormat="1"/>
    <row r="33125" customFormat="1"/>
    <row r="33126" customFormat="1"/>
    <row r="33127" customFormat="1"/>
    <row r="33128" customFormat="1"/>
    <row r="33129" customFormat="1"/>
    <row r="33130" customFormat="1"/>
    <row r="33131" customFormat="1"/>
    <row r="33132" customFormat="1"/>
    <row r="33133" customFormat="1"/>
    <row r="33134" customFormat="1"/>
    <row r="33135" customFormat="1"/>
    <row r="33136" customFormat="1"/>
    <row r="33137" customFormat="1"/>
    <row r="33138" customFormat="1"/>
    <row r="33139" customFormat="1"/>
    <row r="33140" customFormat="1"/>
    <row r="33141" customFormat="1"/>
    <row r="33142" customFormat="1"/>
    <row r="33143" customFormat="1"/>
    <row r="33144" customFormat="1"/>
    <row r="33145" customFormat="1"/>
    <row r="33146" customFormat="1"/>
    <row r="33147" customFormat="1"/>
    <row r="33148" customFormat="1"/>
    <row r="33149" customFormat="1"/>
    <row r="33150" customFormat="1"/>
    <row r="33151" customFormat="1"/>
    <row r="33152" customFormat="1"/>
    <row r="33153" customFormat="1"/>
    <row r="33154" customFormat="1"/>
    <row r="33155" customFormat="1"/>
    <row r="33156" customFormat="1"/>
    <row r="33157" customFormat="1"/>
    <row r="33158" customFormat="1"/>
    <row r="33159" customFormat="1"/>
    <row r="33160" customFormat="1"/>
    <row r="33161" customFormat="1"/>
    <row r="33162" customFormat="1"/>
    <row r="33163" customFormat="1"/>
    <row r="33164" customFormat="1"/>
    <row r="33165" customFormat="1"/>
    <row r="33166" customFormat="1"/>
    <row r="33167" customFormat="1"/>
    <row r="33168" customFormat="1"/>
    <row r="33169" customFormat="1"/>
    <row r="33170" customFormat="1"/>
    <row r="33171" customFormat="1"/>
    <row r="33172" customFormat="1"/>
    <row r="33173" customFormat="1"/>
    <row r="33174" customFormat="1"/>
    <row r="33175" customFormat="1"/>
    <row r="33176" customFormat="1"/>
    <row r="33177" customFormat="1"/>
    <row r="33178" customFormat="1"/>
    <row r="33179" customFormat="1"/>
    <row r="33180" customFormat="1"/>
    <row r="33181" customFormat="1"/>
    <row r="33182" customFormat="1"/>
    <row r="33183" customFormat="1"/>
    <row r="33184" customFormat="1"/>
    <row r="33185" customFormat="1"/>
    <row r="33186" customFormat="1"/>
    <row r="33187" customFormat="1"/>
    <row r="33188" customFormat="1"/>
    <row r="33189" customFormat="1"/>
    <row r="33190" customFormat="1"/>
    <row r="33191" customFormat="1"/>
    <row r="33192" customFormat="1"/>
    <row r="33193" customFormat="1"/>
    <row r="33194" customFormat="1"/>
    <row r="33195" customFormat="1"/>
    <row r="33196" customFormat="1"/>
    <row r="33197" customFormat="1"/>
    <row r="33198" customFormat="1"/>
    <row r="33199" customFormat="1"/>
    <row r="33200" customFormat="1"/>
    <row r="33201" customFormat="1"/>
    <row r="33202" customFormat="1"/>
    <row r="33203" customFormat="1"/>
    <row r="33204" customFormat="1"/>
    <row r="33205" customFormat="1"/>
    <row r="33206" customFormat="1"/>
    <row r="33207" customFormat="1"/>
    <row r="33208" customFormat="1"/>
    <row r="33209" customFormat="1"/>
    <row r="33210" customFormat="1"/>
    <row r="33211" customFormat="1"/>
    <row r="33212" customFormat="1"/>
    <row r="33213" customFormat="1"/>
    <row r="33214" customFormat="1"/>
    <row r="33215" customFormat="1"/>
    <row r="33216" customFormat="1"/>
    <row r="33217" customFormat="1"/>
    <row r="33218" customFormat="1"/>
    <row r="33219" customFormat="1"/>
    <row r="33220" customFormat="1"/>
    <row r="33221" customFormat="1"/>
    <row r="33222" customFormat="1"/>
    <row r="33223" customFormat="1"/>
    <row r="33224" customFormat="1"/>
    <row r="33225" customFormat="1"/>
    <row r="33226" customFormat="1"/>
    <row r="33227" customFormat="1"/>
    <row r="33228" customFormat="1"/>
    <row r="33229" customFormat="1"/>
    <row r="33230" customFormat="1"/>
    <row r="33231" customFormat="1"/>
    <row r="33232" customFormat="1"/>
    <row r="33233" customFormat="1"/>
    <row r="33234" customFormat="1"/>
    <row r="33235" customFormat="1"/>
    <row r="33236" customFormat="1"/>
    <row r="33237" customFormat="1"/>
    <row r="33238" customFormat="1"/>
    <row r="33239" customFormat="1"/>
    <row r="33240" customFormat="1"/>
    <row r="33241" customFormat="1"/>
    <row r="33242" customFormat="1"/>
    <row r="33243" customFormat="1"/>
    <row r="33244" customFormat="1"/>
    <row r="33245" customFormat="1"/>
    <row r="33246" customFormat="1"/>
    <row r="33247" customFormat="1"/>
    <row r="33248" customFormat="1"/>
    <row r="33249" customFormat="1"/>
    <row r="33250" customFormat="1"/>
    <row r="33251" customFormat="1"/>
    <row r="33252" customFormat="1"/>
    <row r="33253" customFormat="1"/>
    <row r="33254" customFormat="1"/>
    <row r="33255" customFormat="1"/>
    <row r="33256" customFormat="1"/>
    <row r="33257" customFormat="1"/>
    <row r="33258" customFormat="1"/>
    <row r="33259" customFormat="1"/>
    <row r="33260" customFormat="1"/>
    <row r="33261" customFormat="1"/>
    <row r="33262" customFormat="1"/>
    <row r="33263" customFormat="1"/>
    <row r="33264" customFormat="1"/>
    <row r="33265" customFormat="1"/>
    <row r="33266" customFormat="1"/>
    <row r="33267" customFormat="1"/>
    <row r="33268" customFormat="1"/>
    <row r="33269" customFormat="1"/>
    <row r="33270" customFormat="1"/>
    <row r="33271" customFormat="1"/>
    <row r="33272" customFormat="1"/>
    <row r="33273" customFormat="1"/>
    <row r="33274" customFormat="1"/>
    <row r="33275" customFormat="1"/>
    <row r="33276" customFormat="1"/>
    <row r="33277" customFormat="1"/>
    <row r="33278" customFormat="1"/>
    <row r="33279" customFormat="1"/>
    <row r="33280" customFormat="1"/>
    <row r="33281" customFormat="1"/>
    <row r="33282" customFormat="1"/>
    <row r="33283" customFormat="1"/>
    <row r="33284" customFormat="1"/>
    <row r="33285" customFormat="1"/>
    <row r="33286" customFormat="1"/>
    <row r="33287" customFormat="1"/>
    <row r="33288" customFormat="1"/>
    <row r="33289" customFormat="1"/>
    <row r="33290" customFormat="1"/>
    <row r="33291" customFormat="1"/>
    <row r="33292" customFormat="1"/>
    <row r="33293" customFormat="1"/>
    <row r="33294" customFormat="1"/>
    <row r="33295" customFormat="1"/>
    <row r="33296" customFormat="1"/>
    <row r="33297" customFormat="1"/>
    <row r="33298" customFormat="1"/>
    <row r="33299" customFormat="1"/>
    <row r="33300" customFormat="1"/>
    <row r="33301" customFormat="1"/>
    <row r="33302" customFormat="1"/>
    <row r="33303" customFormat="1"/>
    <row r="33304" customFormat="1"/>
    <row r="33305" customFormat="1"/>
    <row r="33306" customFormat="1"/>
    <row r="33307" customFormat="1"/>
    <row r="33308" customFormat="1"/>
    <row r="33309" customFormat="1"/>
    <row r="33310" customFormat="1"/>
    <row r="33311" customFormat="1"/>
    <row r="33312" customFormat="1"/>
    <row r="33313" customFormat="1"/>
    <row r="33314" customFormat="1"/>
    <row r="33315" customFormat="1"/>
    <row r="33316" customFormat="1"/>
    <row r="33317" customFormat="1"/>
    <row r="33318" customFormat="1"/>
    <row r="33319" customFormat="1"/>
    <row r="33320" customFormat="1"/>
    <row r="33321" customFormat="1"/>
    <row r="33322" customFormat="1"/>
    <row r="33323" customFormat="1"/>
    <row r="33324" customFormat="1"/>
    <row r="33325" customFormat="1"/>
    <row r="33326" customFormat="1"/>
    <row r="33327" customFormat="1"/>
    <row r="33328" customFormat="1"/>
    <row r="33329" customFormat="1"/>
    <row r="33330" customFormat="1"/>
    <row r="33331" customFormat="1"/>
    <row r="33332" customFormat="1"/>
    <row r="33333" customFormat="1"/>
    <row r="33334" customFormat="1"/>
    <row r="33335" customFormat="1"/>
    <row r="33336" customFormat="1"/>
    <row r="33337" customFormat="1"/>
    <row r="33338" customFormat="1"/>
    <row r="33339" customFormat="1"/>
    <row r="33340" customFormat="1"/>
    <row r="33341" customFormat="1"/>
    <row r="33342" customFormat="1"/>
    <row r="33343" customFormat="1"/>
    <row r="33344" customFormat="1"/>
    <row r="33345" customFormat="1"/>
    <row r="33346" customFormat="1"/>
    <row r="33347" customFormat="1"/>
    <row r="33348" customFormat="1"/>
    <row r="33349" customFormat="1"/>
    <row r="33350" customFormat="1"/>
    <row r="33351" customFormat="1"/>
    <row r="33352" customFormat="1"/>
    <row r="33353" customFormat="1"/>
    <row r="33354" customFormat="1"/>
    <row r="33355" customFormat="1"/>
    <row r="33356" customFormat="1"/>
    <row r="33357" customFormat="1"/>
    <row r="33358" customFormat="1"/>
    <row r="33359" customFormat="1"/>
    <row r="33360" customFormat="1"/>
    <row r="33361" customFormat="1"/>
    <row r="33362" customFormat="1"/>
    <row r="33363" customFormat="1"/>
    <row r="33364" customFormat="1"/>
    <row r="33365" customFormat="1"/>
    <row r="33366" customFormat="1"/>
    <row r="33367" customFormat="1"/>
    <row r="33368" customFormat="1"/>
    <row r="33369" customFormat="1"/>
    <row r="33370" customFormat="1"/>
    <row r="33371" customFormat="1"/>
    <row r="33372" customFormat="1"/>
    <row r="33373" customFormat="1"/>
    <row r="33374" customFormat="1"/>
    <row r="33375" customFormat="1"/>
    <row r="33376" customFormat="1"/>
    <row r="33377" customFormat="1"/>
    <row r="33378" customFormat="1"/>
    <row r="33379" customFormat="1"/>
    <row r="33380" customFormat="1"/>
    <row r="33381" customFormat="1"/>
    <row r="33382" customFormat="1"/>
    <row r="33383" customFormat="1"/>
    <row r="33384" customFormat="1"/>
    <row r="33385" customFormat="1"/>
    <row r="33386" customFormat="1"/>
    <row r="33387" customFormat="1"/>
    <row r="33388" customFormat="1"/>
    <row r="33389" customFormat="1"/>
    <row r="33390" customFormat="1"/>
    <row r="33391" customFormat="1"/>
    <row r="33392" customFormat="1"/>
    <row r="33393" customFormat="1"/>
    <row r="33394" customFormat="1"/>
    <row r="33395" customFormat="1"/>
    <row r="33396" customFormat="1"/>
    <row r="33397" customFormat="1"/>
    <row r="33398" customFormat="1"/>
    <row r="33399" customFormat="1"/>
    <row r="33400" customFormat="1"/>
    <row r="33401" customFormat="1"/>
    <row r="33402" customFormat="1"/>
    <row r="33403" customFormat="1"/>
    <row r="33404" customFormat="1"/>
    <row r="33405" customFormat="1"/>
    <row r="33406" customFormat="1"/>
    <row r="33407" customFormat="1"/>
    <row r="33408" customFormat="1"/>
    <row r="33409" customFormat="1"/>
    <row r="33410" customFormat="1"/>
    <row r="33411" customFormat="1"/>
    <row r="33412" customFormat="1"/>
    <row r="33413" customFormat="1"/>
    <row r="33414" customFormat="1"/>
    <row r="33415" customFormat="1"/>
    <row r="33416" customFormat="1"/>
    <row r="33417" customFormat="1"/>
    <row r="33418" customFormat="1"/>
    <row r="33419" customFormat="1"/>
    <row r="33420" customFormat="1"/>
    <row r="33421" customFormat="1"/>
    <row r="33422" customFormat="1"/>
    <row r="33423" customFormat="1"/>
    <row r="33424" customFormat="1"/>
    <row r="33425" customFormat="1"/>
    <row r="33426" customFormat="1"/>
    <row r="33427" customFormat="1"/>
    <row r="33428" customFormat="1"/>
    <row r="33429" customFormat="1"/>
    <row r="33430" customFormat="1"/>
    <row r="33431" customFormat="1"/>
    <row r="33432" customFormat="1"/>
    <row r="33433" customFormat="1"/>
    <row r="33434" customFormat="1"/>
    <row r="33435" customFormat="1"/>
    <row r="33436" customFormat="1"/>
    <row r="33437" customFormat="1"/>
    <row r="33438" customFormat="1"/>
    <row r="33439" customFormat="1"/>
    <row r="33440" customFormat="1"/>
    <row r="33441" customFormat="1"/>
    <row r="33442" customFormat="1"/>
    <row r="33443" customFormat="1"/>
    <row r="33444" customFormat="1"/>
    <row r="33445" customFormat="1"/>
    <row r="33446" customFormat="1"/>
    <row r="33447" customFormat="1"/>
    <row r="33448" customFormat="1"/>
    <row r="33449" customFormat="1"/>
    <row r="33450" customFormat="1"/>
    <row r="33451" customFormat="1"/>
    <row r="33452" customFormat="1"/>
    <row r="33453" customFormat="1"/>
    <row r="33454" customFormat="1"/>
    <row r="33455" customFormat="1"/>
    <row r="33456" customFormat="1"/>
    <row r="33457" customFormat="1"/>
    <row r="33458" customFormat="1"/>
    <row r="33459" customFormat="1"/>
    <row r="33460" customFormat="1"/>
    <row r="33461" customFormat="1"/>
    <row r="33462" customFormat="1"/>
    <row r="33463" customFormat="1"/>
    <row r="33464" customFormat="1"/>
    <row r="33465" customFormat="1"/>
    <row r="33466" customFormat="1"/>
    <row r="33467" customFormat="1"/>
    <row r="33468" customFormat="1"/>
    <row r="33469" customFormat="1"/>
    <row r="33470" customFormat="1"/>
    <row r="33471" customFormat="1"/>
    <row r="33472" customFormat="1"/>
    <row r="33473" customFormat="1"/>
    <row r="33474" customFormat="1"/>
    <row r="33475" customFormat="1"/>
    <row r="33476" customFormat="1"/>
    <row r="33477" customFormat="1"/>
    <row r="33478" customFormat="1"/>
    <row r="33479" customFormat="1"/>
    <row r="33480" customFormat="1"/>
    <row r="33481" customFormat="1"/>
    <row r="33482" customFormat="1"/>
    <row r="33483" customFormat="1"/>
    <row r="33484" customFormat="1"/>
    <row r="33485" customFormat="1"/>
    <row r="33486" customFormat="1"/>
    <row r="33487" customFormat="1"/>
    <row r="33488" customFormat="1"/>
    <row r="33489" customFormat="1"/>
    <row r="33490" customFormat="1"/>
    <row r="33491" customFormat="1"/>
    <row r="33492" customFormat="1"/>
    <row r="33493" customFormat="1"/>
    <row r="33494" customFormat="1"/>
    <row r="33495" customFormat="1"/>
    <row r="33496" customFormat="1"/>
    <row r="33497" customFormat="1"/>
    <row r="33498" customFormat="1"/>
    <row r="33499" customFormat="1"/>
    <row r="33500" customFormat="1"/>
    <row r="33501" customFormat="1"/>
    <row r="33502" customFormat="1"/>
    <row r="33503" customFormat="1"/>
    <row r="33504" customFormat="1"/>
    <row r="33505" customFormat="1"/>
    <row r="33506" customFormat="1"/>
    <row r="33507" customFormat="1"/>
    <row r="33508" customFormat="1"/>
    <row r="33509" customFormat="1"/>
    <row r="33510" customFormat="1"/>
    <row r="33511" customFormat="1"/>
    <row r="33512" customFormat="1"/>
    <row r="33513" customFormat="1"/>
    <row r="33514" customFormat="1"/>
    <row r="33515" customFormat="1"/>
    <row r="33516" customFormat="1"/>
    <row r="33517" customFormat="1"/>
    <row r="33518" customFormat="1"/>
    <row r="33519" customFormat="1"/>
    <row r="33520" customFormat="1"/>
    <row r="33521" customFormat="1"/>
    <row r="33522" customFormat="1"/>
    <row r="33523" customFormat="1"/>
    <row r="33524" customFormat="1"/>
    <row r="33525" customFormat="1"/>
    <row r="33526" customFormat="1"/>
    <row r="33527" customFormat="1"/>
    <row r="33528" customFormat="1"/>
    <row r="33529" customFormat="1"/>
    <row r="33530" customFormat="1"/>
    <row r="33531" customFormat="1"/>
    <row r="33532" customFormat="1"/>
    <row r="33533" customFormat="1"/>
    <row r="33534" customFormat="1"/>
    <row r="33535" customFormat="1"/>
    <row r="33536" customFormat="1"/>
    <row r="33537" customFormat="1"/>
    <row r="33538" customFormat="1"/>
    <row r="33539" customFormat="1"/>
    <row r="33540" customFormat="1"/>
    <row r="33541" customFormat="1"/>
    <row r="33542" customFormat="1"/>
    <row r="33543" customFormat="1"/>
    <row r="33544" customFormat="1"/>
    <row r="33545" customFormat="1"/>
    <row r="33546" customFormat="1"/>
    <row r="33547" customFormat="1"/>
    <row r="33548" customFormat="1"/>
    <row r="33549" customFormat="1"/>
    <row r="33550" customFormat="1"/>
    <row r="33551" customFormat="1"/>
    <row r="33552" customFormat="1"/>
    <row r="33553" customFormat="1"/>
    <row r="33554" customFormat="1"/>
    <row r="33555" customFormat="1"/>
    <row r="33556" customFormat="1"/>
    <row r="33557" customFormat="1"/>
    <row r="33558" customFormat="1"/>
    <row r="33559" customFormat="1"/>
    <row r="33560" customFormat="1"/>
    <row r="33561" customFormat="1"/>
    <row r="33562" customFormat="1"/>
    <row r="33563" customFormat="1"/>
    <row r="33564" customFormat="1"/>
    <row r="33565" customFormat="1"/>
    <row r="33566" customFormat="1"/>
    <row r="33567" customFormat="1"/>
    <row r="33568" customFormat="1"/>
    <row r="33569" customFormat="1"/>
    <row r="33570" customFormat="1"/>
    <row r="33571" customFormat="1"/>
    <row r="33572" customFormat="1"/>
    <row r="33573" customFormat="1"/>
    <row r="33574" customFormat="1"/>
    <row r="33575" customFormat="1"/>
    <row r="33576" customFormat="1"/>
    <row r="33577" customFormat="1"/>
    <row r="33578" customFormat="1"/>
    <row r="33579" customFormat="1"/>
    <row r="33580" customFormat="1"/>
    <row r="33581" customFormat="1"/>
    <row r="33582" customFormat="1"/>
    <row r="33583" customFormat="1"/>
    <row r="33584" customFormat="1"/>
    <row r="33585" customFormat="1"/>
    <row r="33586" customFormat="1"/>
    <row r="33587" customFormat="1"/>
    <row r="33588" customFormat="1"/>
    <row r="33589" customFormat="1"/>
    <row r="33590" customFormat="1"/>
    <row r="33591" customFormat="1"/>
    <row r="33592" customFormat="1"/>
    <row r="33593" customFormat="1"/>
    <row r="33594" customFormat="1"/>
    <row r="33595" customFormat="1"/>
    <row r="33596" customFormat="1"/>
    <row r="33597" customFormat="1"/>
    <row r="33598" customFormat="1"/>
    <row r="33599" customFormat="1"/>
    <row r="33600" customFormat="1"/>
    <row r="33601" customFormat="1"/>
    <row r="33602" customFormat="1"/>
    <row r="33603" customFormat="1"/>
    <row r="33604" customFormat="1"/>
    <row r="33605" customFormat="1"/>
    <row r="33606" customFormat="1"/>
    <row r="33607" customFormat="1"/>
    <row r="33608" customFormat="1"/>
    <row r="33609" customFormat="1"/>
    <row r="33610" customFormat="1"/>
    <row r="33611" customFormat="1"/>
    <row r="33612" customFormat="1"/>
    <row r="33613" customFormat="1"/>
    <row r="33614" customFormat="1"/>
    <row r="33615" customFormat="1"/>
    <row r="33616" customFormat="1"/>
    <row r="33617" customFormat="1"/>
    <row r="33618" customFormat="1"/>
    <row r="33619" customFormat="1"/>
    <row r="33620" customFormat="1"/>
    <row r="33621" customFormat="1"/>
    <row r="33622" customFormat="1"/>
    <row r="33623" customFormat="1"/>
    <row r="33624" customFormat="1"/>
    <row r="33625" customFormat="1"/>
    <row r="33626" customFormat="1"/>
    <row r="33627" customFormat="1"/>
    <row r="33628" customFormat="1"/>
    <row r="33629" customFormat="1"/>
    <row r="33630" customFormat="1"/>
    <row r="33631" customFormat="1"/>
    <row r="33632" customFormat="1"/>
    <row r="33633" customFormat="1"/>
    <row r="33634" customFormat="1"/>
    <row r="33635" customFormat="1"/>
    <row r="33636" customFormat="1"/>
    <row r="33637" customFormat="1"/>
    <row r="33638" customFormat="1"/>
    <row r="33639" customFormat="1"/>
    <row r="33640" customFormat="1"/>
    <row r="33641" customFormat="1"/>
    <row r="33642" customFormat="1"/>
    <row r="33643" customFormat="1"/>
    <row r="33644" customFormat="1"/>
    <row r="33645" customFormat="1"/>
    <row r="33646" customFormat="1"/>
    <row r="33647" customFormat="1"/>
    <row r="33648" customFormat="1"/>
    <row r="33649" customFormat="1"/>
    <row r="33650" customFormat="1"/>
    <row r="33651" customFormat="1"/>
    <row r="33652" customFormat="1"/>
    <row r="33653" customFormat="1"/>
    <row r="33654" customFormat="1"/>
    <row r="33655" customFormat="1"/>
    <row r="33656" customFormat="1"/>
    <row r="33657" customFormat="1"/>
    <row r="33658" customFormat="1"/>
    <row r="33659" customFormat="1"/>
    <row r="33660" customFormat="1"/>
    <row r="33661" customFormat="1"/>
    <row r="33662" customFormat="1"/>
    <row r="33663" customFormat="1"/>
    <row r="33664" customFormat="1"/>
    <row r="33665" customFormat="1"/>
    <row r="33666" customFormat="1"/>
    <row r="33667" customFormat="1"/>
    <row r="33668" customFormat="1"/>
    <row r="33669" customFormat="1"/>
    <row r="33670" customFormat="1"/>
    <row r="33671" customFormat="1"/>
    <row r="33672" customFormat="1"/>
    <row r="33673" customFormat="1"/>
    <row r="33674" customFormat="1"/>
    <row r="33675" customFormat="1"/>
    <row r="33676" customFormat="1"/>
    <row r="33677" customFormat="1"/>
    <row r="33678" customFormat="1"/>
    <row r="33679" customFormat="1"/>
    <row r="33680" customFormat="1"/>
    <row r="33681" customFormat="1"/>
    <row r="33682" customFormat="1"/>
    <row r="33683" customFormat="1"/>
    <row r="33684" customFormat="1"/>
    <row r="33685" customFormat="1"/>
    <row r="33686" customFormat="1"/>
    <row r="33687" customFormat="1"/>
    <row r="33688" customFormat="1"/>
    <row r="33689" customFormat="1"/>
    <row r="33690" customFormat="1"/>
    <row r="33691" customFormat="1"/>
    <row r="33692" customFormat="1"/>
    <row r="33693" customFormat="1"/>
    <row r="33694" customFormat="1"/>
    <row r="33695" customFormat="1"/>
    <row r="33696" customFormat="1"/>
    <row r="33697" customFormat="1"/>
    <row r="33698" customFormat="1"/>
    <row r="33699" customFormat="1"/>
    <row r="33700" customFormat="1"/>
    <row r="33701" customFormat="1"/>
    <row r="33702" customFormat="1"/>
    <row r="33703" customFormat="1"/>
    <row r="33704" customFormat="1"/>
    <row r="33705" customFormat="1"/>
    <row r="33706" customFormat="1"/>
    <row r="33707" customFormat="1"/>
    <row r="33708" customFormat="1"/>
    <row r="33709" customFormat="1"/>
    <row r="33710" customFormat="1"/>
    <row r="33711" customFormat="1"/>
    <row r="33712" customFormat="1"/>
    <row r="33713" customFormat="1"/>
    <row r="33714" customFormat="1"/>
    <row r="33715" customFormat="1"/>
    <row r="33716" customFormat="1"/>
    <row r="33717" customFormat="1"/>
    <row r="33718" customFormat="1"/>
    <row r="33719" customFormat="1"/>
    <row r="33720" customFormat="1"/>
    <row r="33721" customFormat="1"/>
    <row r="33722" customFormat="1"/>
    <row r="33723" customFormat="1"/>
    <row r="33724" customFormat="1"/>
    <row r="33725" customFormat="1"/>
    <row r="33726" customFormat="1"/>
    <row r="33727" customFormat="1"/>
    <row r="33728" customFormat="1"/>
    <row r="33729" customFormat="1"/>
    <row r="33730" customFormat="1"/>
    <row r="33731" customFormat="1"/>
    <row r="33732" customFormat="1"/>
    <row r="33733" customFormat="1"/>
    <row r="33734" customFormat="1"/>
    <row r="33735" customFormat="1"/>
    <row r="33736" customFormat="1"/>
    <row r="33737" customFormat="1"/>
    <row r="33738" customFormat="1"/>
    <row r="33739" customFormat="1"/>
    <row r="33740" customFormat="1"/>
    <row r="33741" customFormat="1"/>
    <row r="33742" customFormat="1"/>
    <row r="33743" customFormat="1"/>
    <row r="33744" customFormat="1"/>
    <row r="33745" customFormat="1"/>
    <row r="33746" customFormat="1"/>
    <row r="33747" customFormat="1"/>
    <row r="33748" customFormat="1"/>
    <row r="33749" customFormat="1"/>
    <row r="33750" customFormat="1"/>
    <row r="33751" customFormat="1"/>
    <row r="33752" customFormat="1"/>
    <row r="33753" customFormat="1"/>
    <row r="33754" customFormat="1"/>
    <row r="33755" customFormat="1"/>
    <row r="33756" customFormat="1"/>
    <row r="33757" customFormat="1"/>
    <row r="33758" customFormat="1"/>
    <row r="33759" customFormat="1"/>
    <row r="33760" customFormat="1"/>
    <row r="33761" customFormat="1"/>
    <row r="33762" customFormat="1"/>
    <row r="33763" customFormat="1"/>
    <row r="33764" customFormat="1"/>
    <row r="33765" customFormat="1"/>
    <row r="33766" customFormat="1"/>
    <row r="33767" customFormat="1"/>
    <row r="33768" customFormat="1"/>
    <row r="33769" customFormat="1"/>
    <row r="33770" customFormat="1"/>
    <row r="33771" customFormat="1"/>
    <row r="33772" customFormat="1"/>
    <row r="33773" customFormat="1"/>
    <row r="33774" customFormat="1"/>
    <row r="33775" customFormat="1"/>
    <row r="33776" customFormat="1"/>
    <row r="33777" customFormat="1"/>
    <row r="33778" customFormat="1"/>
    <row r="33779" customFormat="1"/>
    <row r="33780" customFormat="1"/>
    <row r="33781" customFormat="1"/>
    <row r="33782" customFormat="1"/>
    <row r="33783" customFormat="1"/>
    <row r="33784" customFormat="1"/>
    <row r="33785" customFormat="1"/>
    <row r="33786" customFormat="1"/>
    <row r="33787" customFormat="1"/>
    <row r="33788" customFormat="1"/>
    <row r="33789" customFormat="1"/>
    <row r="33790" customFormat="1"/>
    <row r="33791" customFormat="1"/>
    <row r="33792" customFormat="1"/>
    <row r="33793" customFormat="1"/>
    <row r="33794" customFormat="1"/>
    <row r="33795" customFormat="1"/>
    <row r="33796" customFormat="1"/>
    <row r="33797" customFormat="1"/>
    <row r="33798" customFormat="1"/>
    <row r="33799" customFormat="1"/>
    <row r="33800" customFormat="1"/>
    <row r="33801" customFormat="1"/>
    <row r="33802" customFormat="1"/>
    <row r="33803" customFormat="1"/>
    <row r="33804" customFormat="1"/>
    <row r="33805" customFormat="1"/>
    <row r="33806" customFormat="1"/>
    <row r="33807" customFormat="1"/>
    <row r="33808" customFormat="1"/>
    <row r="33809" customFormat="1"/>
    <row r="33810" customFormat="1"/>
    <row r="33811" customFormat="1"/>
    <row r="33812" customFormat="1"/>
    <row r="33813" customFormat="1"/>
    <row r="33814" customFormat="1"/>
    <row r="33815" customFormat="1"/>
    <row r="33816" customFormat="1"/>
    <row r="33817" customFormat="1"/>
    <row r="33818" customFormat="1"/>
    <row r="33819" customFormat="1"/>
    <row r="33820" customFormat="1"/>
    <row r="33821" customFormat="1"/>
    <row r="33822" customFormat="1"/>
    <row r="33823" customFormat="1"/>
    <row r="33824" customFormat="1"/>
    <row r="33825" customFormat="1"/>
    <row r="33826" customFormat="1"/>
    <row r="33827" customFormat="1"/>
    <row r="33828" customFormat="1"/>
    <row r="33829" customFormat="1"/>
    <row r="33830" customFormat="1"/>
    <row r="33831" customFormat="1"/>
    <row r="33832" customFormat="1"/>
    <row r="33833" customFormat="1"/>
    <row r="33834" customFormat="1"/>
    <row r="33835" customFormat="1"/>
    <row r="33836" customFormat="1"/>
    <row r="33837" customFormat="1"/>
    <row r="33838" customFormat="1"/>
    <row r="33839" customFormat="1"/>
    <row r="33840" customFormat="1"/>
    <row r="33841" customFormat="1"/>
    <row r="33842" customFormat="1"/>
    <row r="33843" customFormat="1"/>
    <row r="33844" customFormat="1"/>
    <row r="33845" customFormat="1"/>
    <row r="33846" customFormat="1"/>
    <row r="33847" customFormat="1"/>
    <row r="33848" customFormat="1"/>
    <row r="33849" customFormat="1"/>
    <row r="33850" customFormat="1"/>
    <row r="33851" customFormat="1"/>
    <row r="33852" customFormat="1"/>
    <row r="33853" customFormat="1"/>
    <row r="33854" customFormat="1"/>
    <row r="33855" customFormat="1"/>
    <row r="33856" customFormat="1"/>
    <row r="33857" customFormat="1"/>
    <row r="33858" customFormat="1"/>
    <row r="33859" customFormat="1"/>
    <row r="33860" customFormat="1"/>
    <row r="33861" customFormat="1"/>
    <row r="33862" customFormat="1"/>
    <row r="33863" customFormat="1"/>
    <row r="33864" customFormat="1"/>
    <row r="33865" customFormat="1"/>
    <row r="33866" customFormat="1"/>
    <row r="33867" customFormat="1"/>
    <row r="33868" customFormat="1"/>
    <row r="33869" customFormat="1"/>
    <row r="33870" customFormat="1"/>
    <row r="33871" customFormat="1"/>
    <row r="33872" customFormat="1"/>
    <row r="33873" customFormat="1"/>
    <row r="33874" customFormat="1"/>
    <row r="33875" customFormat="1"/>
    <row r="33876" customFormat="1"/>
    <row r="33877" customFormat="1"/>
    <row r="33878" customFormat="1"/>
    <row r="33879" customFormat="1"/>
    <row r="33880" customFormat="1"/>
    <row r="33881" customFormat="1"/>
    <row r="33882" customFormat="1"/>
    <row r="33883" customFormat="1"/>
    <row r="33884" customFormat="1"/>
    <row r="33885" customFormat="1"/>
    <row r="33886" customFormat="1"/>
    <row r="33887" customFormat="1"/>
    <row r="33888" customFormat="1"/>
    <row r="33889" customFormat="1"/>
    <row r="33890" customFormat="1"/>
    <row r="33891" customFormat="1"/>
    <row r="33892" customFormat="1"/>
    <row r="33893" customFormat="1"/>
    <row r="33894" customFormat="1"/>
    <row r="33895" customFormat="1"/>
    <row r="33896" customFormat="1"/>
    <row r="33897" customFormat="1"/>
    <row r="33898" customFormat="1"/>
    <row r="33899" customFormat="1"/>
    <row r="33900" customFormat="1"/>
    <row r="33901" customFormat="1"/>
    <row r="33902" customFormat="1"/>
    <row r="33903" customFormat="1"/>
    <row r="33904" customFormat="1"/>
    <row r="33905" customFormat="1"/>
    <row r="33906" customFormat="1"/>
    <row r="33907" customFormat="1"/>
    <row r="33908" customFormat="1"/>
    <row r="33909" customFormat="1"/>
    <row r="33910" customFormat="1"/>
    <row r="33911" customFormat="1"/>
    <row r="33912" customFormat="1"/>
    <row r="33913" customFormat="1"/>
    <row r="33914" customFormat="1"/>
    <row r="33915" customFormat="1"/>
    <row r="33916" customFormat="1"/>
    <row r="33917" customFormat="1"/>
    <row r="33918" customFormat="1"/>
    <row r="33919" customFormat="1"/>
    <row r="33920" customFormat="1"/>
    <row r="33921" customFormat="1"/>
    <row r="33922" customFormat="1"/>
    <row r="33923" customFormat="1"/>
    <row r="33924" customFormat="1"/>
    <row r="33925" customFormat="1"/>
    <row r="33926" customFormat="1"/>
    <row r="33927" customFormat="1"/>
    <row r="33928" customFormat="1"/>
    <row r="33929" customFormat="1"/>
    <row r="33930" customFormat="1"/>
    <row r="33931" customFormat="1"/>
    <row r="33932" customFormat="1"/>
    <row r="33933" customFormat="1"/>
    <row r="33934" customFormat="1"/>
    <row r="33935" customFormat="1"/>
    <row r="33936" customFormat="1"/>
    <row r="33937" customFormat="1"/>
    <row r="33938" customFormat="1"/>
    <row r="33939" customFormat="1"/>
    <row r="33940" customFormat="1"/>
    <row r="33941" customFormat="1"/>
    <row r="33942" customFormat="1"/>
    <row r="33943" customFormat="1"/>
    <row r="33944" customFormat="1"/>
    <row r="33945" customFormat="1"/>
    <row r="33946" customFormat="1"/>
    <row r="33947" customFormat="1"/>
    <row r="33948" customFormat="1"/>
    <row r="33949" customFormat="1"/>
    <row r="33950" customFormat="1"/>
    <row r="33951" customFormat="1"/>
    <row r="33952" customFormat="1"/>
    <row r="33953" customFormat="1"/>
    <row r="33954" customFormat="1"/>
    <row r="33955" customFormat="1"/>
    <row r="33956" customFormat="1"/>
    <row r="33957" customFormat="1"/>
    <row r="33958" customFormat="1"/>
    <row r="33959" customFormat="1"/>
    <row r="33960" customFormat="1"/>
    <row r="33961" customFormat="1"/>
    <row r="33962" customFormat="1"/>
    <row r="33963" customFormat="1"/>
    <row r="33964" customFormat="1"/>
    <row r="33965" customFormat="1"/>
    <row r="33966" customFormat="1"/>
    <row r="33967" customFormat="1"/>
    <row r="33968" customFormat="1"/>
    <row r="33969" customFormat="1"/>
    <row r="33970" customFormat="1"/>
    <row r="33971" customFormat="1"/>
    <row r="33972" customFormat="1"/>
    <row r="33973" customFormat="1"/>
    <row r="33974" customFormat="1"/>
    <row r="33975" customFormat="1"/>
    <row r="33976" customFormat="1"/>
    <row r="33977" customFormat="1"/>
    <row r="33978" customFormat="1"/>
    <row r="33979" customFormat="1"/>
    <row r="33980" customFormat="1"/>
    <row r="33981" customFormat="1"/>
    <row r="33982" customFormat="1"/>
    <row r="33983" customFormat="1"/>
    <row r="33984" customFormat="1"/>
    <row r="33985" customFormat="1"/>
    <row r="33986" customFormat="1"/>
    <row r="33987" customFormat="1"/>
    <row r="33988" customFormat="1"/>
    <row r="33989" customFormat="1"/>
    <row r="33990" customFormat="1"/>
    <row r="33991" customFormat="1"/>
    <row r="33992" customFormat="1"/>
    <row r="33993" customFormat="1"/>
    <row r="33994" customFormat="1"/>
    <row r="33995" customFormat="1"/>
    <row r="33996" customFormat="1"/>
    <row r="33997" customFormat="1"/>
    <row r="33998" customFormat="1"/>
    <row r="33999" customFormat="1"/>
    <row r="34000" customFormat="1"/>
    <row r="34001" customFormat="1"/>
    <row r="34002" customFormat="1"/>
    <row r="34003" customFormat="1"/>
    <row r="34004" customFormat="1"/>
    <row r="34005" customFormat="1"/>
    <row r="34006" customFormat="1"/>
    <row r="34007" customFormat="1"/>
    <row r="34008" customFormat="1"/>
    <row r="34009" customFormat="1"/>
    <row r="34010" customFormat="1"/>
    <row r="34011" customFormat="1"/>
    <row r="34012" customFormat="1"/>
    <row r="34013" customFormat="1"/>
    <row r="34014" customFormat="1"/>
    <row r="34015" customFormat="1"/>
    <row r="34016" customFormat="1"/>
    <row r="34017" customFormat="1"/>
    <row r="34018" customFormat="1"/>
    <row r="34019" customFormat="1"/>
    <row r="34020" customFormat="1"/>
    <row r="34021" customFormat="1"/>
    <row r="34022" customFormat="1"/>
    <row r="34023" customFormat="1"/>
    <row r="34024" customFormat="1"/>
    <row r="34025" customFormat="1"/>
    <row r="34026" customFormat="1"/>
    <row r="34027" customFormat="1"/>
    <row r="34028" customFormat="1"/>
    <row r="34029" customFormat="1"/>
    <row r="34030" customFormat="1"/>
    <row r="34031" customFormat="1"/>
    <row r="34032" customFormat="1"/>
    <row r="34033" customFormat="1"/>
    <row r="34034" customFormat="1"/>
    <row r="34035" customFormat="1"/>
    <row r="34036" customFormat="1"/>
    <row r="34037" customFormat="1"/>
    <row r="34038" customFormat="1"/>
    <row r="34039" customFormat="1"/>
    <row r="34040" customFormat="1"/>
    <row r="34041" customFormat="1"/>
    <row r="34042" customFormat="1"/>
    <row r="34043" customFormat="1"/>
    <row r="34044" customFormat="1"/>
    <row r="34045" customFormat="1"/>
    <row r="34046" customFormat="1"/>
    <row r="34047" customFormat="1"/>
    <row r="34048" customFormat="1"/>
    <row r="34049" customFormat="1"/>
    <row r="34050" customFormat="1"/>
    <row r="34051" customFormat="1"/>
    <row r="34052" customFormat="1"/>
    <row r="34053" customFormat="1"/>
    <row r="34054" customFormat="1"/>
    <row r="34055" customFormat="1"/>
    <row r="34056" customFormat="1"/>
    <row r="34057" customFormat="1"/>
    <row r="34058" customFormat="1"/>
    <row r="34059" customFormat="1"/>
    <row r="34060" customFormat="1"/>
    <row r="34061" customFormat="1"/>
    <row r="34062" customFormat="1"/>
    <row r="34063" customFormat="1"/>
    <row r="34064" customFormat="1"/>
    <row r="34065" customFormat="1"/>
    <row r="34066" customFormat="1"/>
    <row r="34067" customFormat="1"/>
    <row r="34068" customFormat="1"/>
    <row r="34069" customFormat="1"/>
    <row r="34070" customFormat="1"/>
    <row r="34071" customFormat="1"/>
    <row r="34072" customFormat="1"/>
    <row r="34073" customFormat="1"/>
    <row r="34074" customFormat="1"/>
    <row r="34075" customFormat="1"/>
    <row r="34076" customFormat="1"/>
    <row r="34077" customFormat="1"/>
    <row r="34078" customFormat="1"/>
    <row r="34079" customFormat="1"/>
    <row r="34080" customFormat="1"/>
    <row r="34081" customFormat="1"/>
    <row r="34082" customFormat="1"/>
    <row r="34083" customFormat="1"/>
    <row r="34084" customFormat="1"/>
    <row r="34085" customFormat="1"/>
    <row r="34086" customFormat="1"/>
    <row r="34087" customFormat="1"/>
    <row r="34088" customFormat="1"/>
    <row r="34089" customFormat="1"/>
    <row r="34090" customFormat="1"/>
    <row r="34091" customFormat="1"/>
    <row r="34092" customFormat="1"/>
    <row r="34093" customFormat="1"/>
    <row r="34094" customFormat="1"/>
    <row r="34095" customFormat="1"/>
    <row r="34096" customFormat="1"/>
    <row r="34097" customFormat="1"/>
    <row r="34098" customFormat="1"/>
    <row r="34099" customFormat="1"/>
    <row r="34100" customFormat="1"/>
    <row r="34101" customFormat="1"/>
    <row r="34102" customFormat="1"/>
    <row r="34103" customFormat="1"/>
    <row r="34104" customFormat="1"/>
    <row r="34105" customFormat="1"/>
    <row r="34106" customFormat="1"/>
    <row r="34107" customFormat="1"/>
    <row r="34108" customFormat="1"/>
    <row r="34109" customFormat="1"/>
    <row r="34110" customFormat="1"/>
    <row r="34111" customFormat="1"/>
    <row r="34112" customFormat="1"/>
    <row r="34113" customFormat="1"/>
    <row r="34114" customFormat="1"/>
    <row r="34115" customFormat="1"/>
    <row r="34116" customFormat="1"/>
    <row r="34117" customFormat="1"/>
    <row r="34118" customFormat="1"/>
    <row r="34119" customFormat="1"/>
    <row r="34120" customFormat="1"/>
    <row r="34121" customFormat="1"/>
    <row r="34122" customFormat="1"/>
    <row r="34123" customFormat="1"/>
    <row r="34124" customFormat="1"/>
    <row r="34125" customFormat="1"/>
    <row r="34126" customFormat="1"/>
    <row r="34127" customFormat="1"/>
    <row r="34128" customFormat="1"/>
    <row r="34129" customFormat="1"/>
    <row r="34130" customFormat="1"/>
    <row r="34131" customFormat="1"/>
    <row r="34132" customFormat="1"/>
    <row r="34133" customFormat="1"/>
    <row r="34134" customFormat="1"/>
    <row r="34135" customFormat="1"/>
    <row r="34136" customFormat="1"/>
    <row r="34137" customFormat="1"/>
    <row r="34138" customFormat="1"/>
    <row r="34139" customFormat="1"/>
    <row r="34140" customFormat="1"/>
    <row r="34141" customFormat="1"/>
    <row r="34142" customFormat="1"/>
    <row r="34143" customFormat="1"/>
    <row r="34144" customFormat="1"/>
    <row r="34145" customFormat="1"/>
    <row r="34146" customFormat="1"/>
    <row r="34147" customFormat="1"/>
    <row r="34148" customFormat="1"/>
    <row r="34149" customFormat="1"/>
    <row r="34150" customFormat="1"/>
    <row r="34151" customFormat="1"/>
    <row r="34152" customFormat="1"/>
    <row r="34153" customFormat="1"/>
    <row r="34154" customFormat="1"/>
    <row r="34155" customFormat="1"/>
    <row r="34156" customFormat="1"/>
    <row r="34157" customFormat="1"/>
    <row r="34158" customFormat="1"/>
    <row r="34159" customFormat="1"/>
    <row r="34160" customFormat="1"/>
    <row r="34161" customFormat="1"/>
    <row r="34162" customFormat="1"/>
    <row r="34163" customFormat="1"/>
    <row r="34164" customFormat="1"/>
    <row r="34165" customFormat="1"/>
    <row r="34166" customFormat="1"/>
    <row r="34167" customFormat="1"/>
    <row r="34168" customFormat="1"/>
    <row r="34169" customFormat="1"/>
    <row r="34170" customFormat="1"/>
    <row r="34171" customFormat="1"/>
    <row r="34172" customFormat="1"/>
    <row r="34173" customFormat="1"/>
    <row r="34174" customFormat="1"/>
    <row r="34175" customFormat="1"/>
    <row r="34176" customFormat="1"/>
    <row r="34177" customFormat="1"/>
    <row r="34178" customFormat="1"/>
    <row r="34179" customFormat="1"/>
    <row r="34180" customFormat="1"/>
    <row r="34181" customFormat="1"/>
    <row r="34182" customFormat="1"/>
    <row r="34183" customFormat="1"/>
    <row r="34184" customFormat="1"/>
    <row r="34185" customFormat="1"/>
    <row r="34186" customFormat="1"/>
    <row r="34187" customFormat="1"/>
    <row r="34188" customFormat="1"/>
    <row r="34189" customFormat="1"/>
    <row r="34190" customFormat="1"/>
    <row r="34191" customFormat="1"/>
    <row r="34192" customFormat="1"/>
    <row r="34193" customFormat="1"/>
    <row r="34194" customFormat="1"/>
    <row r="34195" customFormat="1"/>
    <row r="34196" customFormat="1"/>
    <row r="34197" customFormat="1"/>
    <row r="34198" customFormat="1"/>
    <row r="34199" customFormat="1"/>
    <row r="34200" customFormat="1"/>
    <row r="34201" customFormat="1"/>
    <row r="34202" customFormat="1"/>
    <row r="34203" customFormat="1"/>
    <row r="34204" customFormat="1"/>
    <row r="34205" customFormat="1"/>
    <row r="34206" customFormat="1"/>
    <row r="34207" customFormat="1"/>
    <row r="34208" customFormat="1"/>
    <row r="34209" customFormat="1"/>
    <row r="34210" customFormat="1"/>
    <row r="34211" customFormat="1"/>
    <row r="34212" customFormat="1"/>
    <row r="34213" customFormat="1"/>
    <row r="34214" customFormat="1"/>
    <row r="34215" customFormat="1"/>
    <row r="34216" customFormat="1"/>
    <row r="34217" customFormat="1"/>
    <row r="34218" customFormat="1"/>
    <row r="34219" customFormat="1"/>
    <row r="34220" customFormat="1"/>
    <row r="34221" customFormat="1"/>
    <row r="34222" customFormat="1"/>
    <row r="34223" customFormat="1"/>
    <row r="34224" customFormat="1"/>
    <row r="34225" customFormat="1"/>
    <row r="34226" customFormat="1"/>
    <row r="34227" customFormat="1"/>
    <row r="34228" customFormat="1"/>
    <row r="34229" customFormat="1"/>
    <row r="34230" customFormat="1"/>
    <row r="34231" customFormat="1"/>
    <row r="34232" customFormat="1"/>
    <row r="34233" customFormat="1"/>
    <row r="34234" customFormat="1"/>
    <row r="34235" customFormat="1"/>
    <row r="34236" customFormat="1"/>
    <row r="34237" customFormat="1"/>
    <row r="34238" customFormat="1"/>
    <row r="34239" customFormat="1"/>
    <row r="34240" customFormat="1"/>
    <row r="34241" customFormat="1"/>
    <row r="34242" customFormat="1"/>
    <row r="34243" customFormat="1"/>
    <row r="34244" customFormat="1"/>
    <row r="34245" customFormat="1"/>
    <row r="34246" customFormat="1"/>
    <row r="34247" customFormat="1"/>
    <row r="34248" customFormat="1"/>
    <row r="34249" customFormat="1"/>
    <row r="34250" customFormat="1"/>
    <row r="34251" customFormat="1"/>
    <row r="34252" customFormat="1"/>
    <row r="34253" customFormat="1"/>
    <row r="34254" customFormat="1"/>
    <row r="34255" customFormat="1"/>
    <row r="34256" customFormat="1"/>
    <row r="34257" customFormat="1"/>
    <row r="34258" customFormat="1"/>
    <row r="34259" customFormat="1"/>
    <row r="34260" customFormat="1"/>
    <row r="34261" customFormat="1"/>
    <row r="34262" customFormat="1"/>
    <row r="34263" customFormat="1"/>
    <row r="34264" customFormat="1"/>
    <row r="34265" customFormat="1"/>
    <row r="34266" customFormat="1"/>
    <row r="34267" customFormat="1"/>
    <row r="34268" customFormat="1"/>
    <row r="34269" customFormat="1"/>
    <row r="34270" customFormat="1"/>
    <row r="34271" customFormat="1"/>
    <row r="34272" customFormat="1"/>
    <row r="34273" customFormat="1"/>
    <row r="34274" customFormat="1"/>
    <row r="34275" customFormat="1"/>
    <row r="34276" customFormat="1"/>
    <row r="34277" customFormat="1"/>
    <row r="34278" customFormat="1"/>
    <row r="34279" customFormat="1"/>
    <row r="34280" customFormat="1"/>
    <row r="34281" customFormat="1"/>
    <row r="34282" customFormat="1"/>
    <row r="34283" customFormat="1"/>
    <row r="34284" customFormat="1"/>
    <row r="34285" customFormat="1"/>
    <row r="34286" customFormat="1"/>
    <row r="34287" customFormat="1"/>
    <row r="34288" customFormat="1"/>
    <row r="34289" customFormat="1"/>
    <row r="34290" customFormat="1"/>
    <row r="34291" customFormat="1"/>
    <row r="34292" customFormat="1"/>
    <row r="34293" customFormat="1"/>
    <row r="34294" customFormat="1"/>
    <row r="34295" customFormat="1"/>
    <row r="34296" customFormat="1"/>
    <row r="34297" customFormat="1"/>
    <row r="34298" customFormat="1"/>
    <row r="34299" customFormat="1"/>
    <row r="34300" customFormat="1"/>
    <row r="34301" customFormat="1"/>
    <row r="34302" customFormat="1"/>
    <row r="34303" customFormat="1"/>
    <row r="34304" customFormat="1"/>
    <row r="34305" customFormat="1"/>
    <row r="34306" customFormat="1"/>
    <row r="34307" customFormat="1"/>
    <row r="34308" customFormat="1"/>
    <row r="34309" customFormat="1"/>
    <row r="34310" customFormat="1"/>
    <row r="34311" customFormat="1"/>
    <row r="34312" customFormat="1"/>
    <row r="34313" customFormat="1"/>
    <row r="34314" customFormat="1"/>
    <row r="34315" customFormat="1"/>
    <row r="34316" customFormat="1"/>
    <row r="34317" customFormat="1"/>
    <row r="34318" customFormat="1"/>
    <row r="34319" customFormat="1"/>
    <row r="34320" customFormat="1"/>
    <row r="34321" customFormat="1"/>
    <row r="34322" customFormat="1"/>
    <row r="34323" customFormat="1"/>
    <row r="34324" customFormat="1"/>
    <row r="34325" customFormat="1"/>
    <row r="34326" customFormat="1"/>
    <row r="34327" customFormat="1"/>
    <row r="34328" customFormat="1"/>
    <row r="34329" customFormat="1"/>
    <row r="34330" customFormat="1"/>
    <row r="34331" customFormat="1"/>
    <row r="34332" customFormat="1"/>
    <row r="34333" customFormat="1"/>
    <row r="34334" customFormat="1"/>
    <row r="34335" customFormat="1"/>
    <row r="34336" customFormat="1"/>
    <row r="34337" customFormat="1"/>
    <row r="34338" customFormat="1"/>
    <row r="34339" customFormat="1"/>
    <row r="34340" customFormat="1"/>
    <row r="34341" customFormat="1"/>
    <row r="34342" customFormat="1"/>
    <row r="34343" customFormat="1"/>
    <row r="34344" customFormat="1"/>
    <row r="34345" customFormat="1"/>
    <row r="34346" customFormat="1"/>
    <row r="34347" customFormat="1"/>
    <row r="34348" customFormat="1"/>
    <row r="34349" customFormat="1"/>
    <row r="34350" customFormat="1"/>
    <row r="34351" customFormat="1"/>
    <row r="34352" customFormat="1"/>
    <row r="34353" customFormat="1"/>
    <row r="34354" customFormat="1"/>
    <row r="34355" customFormat="1"/>
    <row r="34356" customFormat="1"/>
    <row r="34357" customFormat="1"/>
    <row r="34358" customFormat="1"/>
    <row r="34359" customFormat="1"/>
    <row r="34360" customFormat="1"/>
    <row r="34361" customFormat="1"/>
    <row r="34362" customFormat="1"/>
    <row r="34363" customFormat="1"/>
    <row r="34364" customFormat="1"/>
    <row r="34365" customFormat="1"/>
    <row r="34366" customFormat="1"/>
    <row r="34367" customFormat="1"/>
    <row r="34368" customFormat="1"/>
    <row r="34369" customFormat="1"/>
    <row r="34370" customFormat="1"/>
    <row r="34371" customFormat="1"/>
    <row r="34372" customFormat="1"/>
    <row r="34373" customFormat="1"/>
    <row r="34374" customFormat="1"/>
    <row r="34375" customFormat="1"/>
    <row r="34376" customFormat="1"/>
    <row r="34377" customFormat="1"/>
    <row r="34378" customFormat="1"/>
    <row r="34379" customFormat="1"/>
    <row r="34380" customFormat="1"/>
    <row r="34381" customFormat="1"/>
    <row r="34382" customFormat="1"/>
    <row r="34383" customFormat="1"/>
    <row r="34384" customFormat="1"/>
    <row r="34385" customFormat="1"/>
    <row r="34386" customFormat="1"/>
    <row r="34387" customFormat="1"/>
    <row r="34388" customFormat="1"/>
    <row r="34389" customFormat="1"/>
    <row r="34390" customFormat="1"/>
    <row r="34391" customFormat="1"/>
    <row r="34392" customFormat="1"/>
    <row r="34393" customFormat="1"/>
    <row r="34394" customFormat="1"/>
    <row r="34395" customFormat="1"/>
    <row r="34396" customFormat="1"/>
    <row r="34397" customFormat="1"/>
    <row r="34398" customFormat="1"/>
    <row r="34399" customFormat="1"/>
    <row r="34400" customFormat="1"/>
    <row r="34401" customFormat="1"/>
    <row r="34402" customFormat="1"/>
    <row r="34403" customFormat="1"/>
    <row r="34404" customFormat="1"/>
    <row r="34405" customFormat="1"/>
    <row r="34406" customFormat="1"/>
    <row r="34407" customFormat="1"/>
    <row r="34408" customFormat="1"/>
    <row r="34409" customFormat="1"/>
    <row r="34410" customFormat="1"/>
    <row r="34411" customFormat="1"/>
    <row r="34412" customFormat="1"/>
    <row r="34413" customFormat="1"/>
    <row r="34414" customFormat="1"/>
    <row r="34415" customFormat="1"/>
    <row r="34416" customFormat="1"/>
    <row r="34417" customFormat="1"/>
    <row r="34418" customFormat="1"/>
    <row r="34419" customFormat="1"/>
    <row r="34420" customFormat="1"/>
    <row r="34421" customFormat="1"/>
    <row r="34422" customFormat="1"/>
    <row r="34423" customFormat="1"/>
    <row r="34424" customFormat="1"/>
    <row r="34425" customFormat="1"/>
    <row r="34426" customFormat="1"/>
    <row r="34427" customFormat="1"/>
    <row r="34428" customFormat="1"/>
    <row r="34429" customFormat="1"/>
    <row r="34430" customFormat="1"/>
    <row r="34431" customFormat="1"/>
    <row r="34432" customFormat="1"/>
    <row r="34433" customFormat="1"/>
    <row r="34434" customFormat="1"/>
    <row r="34435" customFormat="1"/>
    <row r="34436" customFormat="1"/>
    <row r="34437" customFormat="1"/>
    <row r="34438" customFormat="1"/>
    <row r="34439" customFormat="1"/>
    <row r="34440" customFormat="1"/>
    <row r="34441" customFormat="1"/>
    <row r="34442" customFormat="1"/>
    <row r="34443" customFormat="1"/>
    <row r="34444" customFormat="1"/>
    <row r="34445" customFormat="1"/>
    <row r="34446" customFormat="1"/>
    <row r="34447" customFormat="1"/>
    <row r="34448" customFormat="1"/>
    <row r="34449" customFormat="1"/>
    <row r="34450" customFormat="1"/>
    <row r="34451" customFormat="1"/>
    <row r="34452" customFormat="1"/>
    <row r="34453" customFormat="1"/>
    <row r="34454" customFormat="1"/>
    <row r="34455" customFormat="1"/>
    <row r="34456" customFormat="1"/>
    <row r="34457" customFormat="1"/>
    <row r="34458" customFormat="1"/>
    <row r="34459" customFormat="1"/>
    <row r="34460" customFormat="1"/>
    <row r="34461" customFormat="1"/>
    <row r="34462" customFormat="1"/>
    <row r="34463" customFormat="1"/>
    <row r="34464" customFormat="1"/>
    <row r="34465" customFormat="1"/>
    <row r="34466" customFormat="1"/>
    <row r="34467" customFormat="1"/>
    <row r="34468" customFormat="1"/>
    <row r="34469" customFormat="1"/>
    <row r="34470" customFormat="1"/>
    <row r="34471" customFormat="1"/>
    <row r="34472" customFormat="1"/>
    <row r="34473" customFormat="1"/>
    <row r="34474" customFormat="1"/>
    <row r="34475" customFormat="1"/>
    <row r="34476" customFormat="1"/>
    <row r="34477" customFormat="1"/>
    <row r="34478" customFormat="1"/>
    <row r="34479" customFormat="1"/>
    <row r="34480" customFormat="1"/>
    <row r="34481" customFormat="1"/>
    <row r="34482" customFormat="1"/>
    <row r="34483" customFormat="1"/>
    <row r="34484" customFormat="1"/>
    <row r="34485" customFormat="1"/>
    <row r="34486" customFormat="1"/>
    <row r="34487" customFormat="1"/>
    <row r="34488" customFormat="1"/>
    <row r="34489" customFormat="1"/>
    <row r="34490" customFormat="1"/>
    <row r="34491" customFormat="1"/>
    <row r="34492" customFormat="1"/>
    <row r="34493" customFormat="1"/>
    <row r="34494" customFormat="1"/>
    <row r="34495" customFormat="1"/>
    <row r="34496" customFormat="1"/>
    <row r="34497" customFormat="1"/>
    <row r="34498" customFormat="1"/>
    <row r="34499" customFormat="1"/>
    <row r="34500" customFormat="1"/>
    <row r="34501" customFormat="1"/>
    <row r="34502" customFormat="1"/>
    <row r="34503" customFormat="1"/>
    <row r="34504" customFormat="1"/>
    <row r="34505" customFormat="1"/>
    <row r="34506" customFormat="1"/>
    <row r="34507" customFormat="1"/>
    <row r="34508" customFormat="1"/>
    <row r="34509" customFormat="1"/>
    <row r="34510" customFormat="1"/>
    <row r="34511" customFormat="1"/>
    <row r="34512" customFormat="1"/>
    <row r="34513" customFormat="1"/>
    <row r="34514" customFormat="1"/>
    <row r="34515" customFormat="1"/>
    <row r="34516" customFormat="1"/>
    <row r="34517" customFormat="1"/>
    <row r="34518" customFormat="1"/>
    <row r="34519" customFormat="1"/>
    <row r="34520" customFormat="1"/>
    <row r="34521" customFormat="1"/>
    <row r="34522" customFormat="1"/>
    <row r="34523" customFormat="1"/>
    <row r="34524" customFormat="1"/>
    <row r="34525" customFormat="1"/>
    <row r="34526" customFormat="1"/>
    <row r="34527" customFormat="1"/>
    <row r="34528" customFormat="1"/>
    <row r="34529" customFormat="1"/>
    <row r="34530" customFormat="1"/>
    <row r="34531" customFormat="1"/>
    <row r="34532" customFormat="1"/>
    <row r="34533" customFormat="1"/>
    <row r="34534" customFormat="1"/>
    <row r="34535" customFormat="1"/>
    <row r="34536" customFormat="1"/>
    <row r="34537" customFormat="1"/>
    <row r="34538" customFormat="1"/>
    <row r="34539" customFormat="1"/>
    <row r="34540" customFormat="1"/>
    <row r="34541" customFormat="1"/>
    <row r="34542" customFormat="1"/>
    <row r="34543" customFormat="1"/>
    <row r="34544" customFormat="1"/>
    <row r="34545" customFormat="1"/>
    <row r="34546" customFormat="1"/>
    <row r="34547" customFormat="1"/>
    <row r="34548" customFormat="1"/>
    <row r="34549" customFormat="1"/>
    <row r="34550" customFormat="1"/>
    <row r="34551" customFormat="1"/>
    <row r="34552" customFormat="1"/>
    <row r="34553" customFormat="1"/>
    <row r="34554" customFormat="1"/>
    <row r="34555" customFormat="1"/>
    <row r="34556" customFormat="1"/>
    <row r="34557" customFormat="1"/>
    <row r="34558" customFormat="1"/>
    <row r="34559" customFormat="1"/>
    <row r="34560" customFormat="1"/>
    <row r="34561" customFormat="1"/>
    <row r="34562" customFormat="1"/>
    <row r="34563" customFormat="1"/>
    <row r="34564" customFormat="1"/>
    <row r="34565" customFormat="1"/>
    <row r="34566" customFormat="1"/>
    <row r="34567" customFormat="1"/>
    <row r="34568" customFormat="1"/>
    <row r="34569" customFormat="1"/>
    <row r="34570" customFormat="1"/>
    <row r="34571" customFormat="1"/>
    <row r="34572" customFormat="1"/>
    <row r="34573" customFormat="1"/>
    <row r="34574" customFormat="1"/>
    <row r="34575" customFormat="1"/>
    <row r="34576" customFormat="1"/>
    <row r="34577" customFormat="1"/>
    <row r="34578" customFormat="1"/>
    <row r="34579" customFormat="1"/>
    <row r="34580" customFormat="1"/>
    <row r="34581" customFormat="1"/>
    <row r="34582" customFormat="1"/>
    <row r="34583" customFormat="1"/>
    <row r="34584" customFormat="1"/>
    <row r="34585" customFormat="1"/>
    <row r="34586" customFormat="1"/>
    <row r="34587" customFormat="1"/>
    <row r="34588" customFormat="1"/>
    <row r="34589" customFormat="1"/>
    <row r="34590" customFormat="1"/>
    <row r="34591" customFormat="1"/>
    <row r="34592" customFormat="1"/>
    <row r="34593" customFormat="1"/>
    <row r="34594" customFormat="1"/>
    <row r="34595" customFormat="1"/>
    <row r="34596" customFormat="1"/>
    <row r="34597" customFormat="1"/>
    <row r="34598" customFormat="1"/>
    <row r="34599" customFormat="1"/>
    <row r="34600" customFormat="1"/>
    <row r="34601" customFormat="1"/>
    <row r="34602" customFormat="1"/>
    <row r="34603" customFormat="1"/>
    <row r="34604" customFormat="1"/>
    <row r="34605" customFormat="1"/>
    <row r="34606" customFormat="1"/>
    <row r="34607" customFormat="1"/>
    <row r="34608" customFormat="1"/>
    <row r="34609" customFormat="1"/>
    <row r="34610" customFormat="1"/>
    <row r="34611" customFormat="1"/>
    <row r="34612" customFormat="1"/>
    <row r="34613" customFormat="1"/>
    <row r="34614" customFormat="1"/>
    <row r="34615" customFormat="1"/>
    <row r="34616" customFormat="1"/>
    <row r="34617" customFormat="1"/>
    <row r="34618" customFormat="1"/>
    <row r="34619" customFormat="1"/>
    <row r="34620" customFormat="1"/>
    <row r="34621" customFormat="1"/>
    <row r="34622" customFormat="1"/>
    <row r="34623" customFormat="1"/>
    <row r="34624" customFormat="1"/>
    <row r="34625" customFormat="1"/>
    <row r="34626" customFormat="1"/>
    <row r="34627" customFormat="1"/>
    <row r="34628" customFormat="1"/>
    <row r="34629" customFormat="1"/>
    <row r="34630" customFormat="1"/>
    <row r="34631" customFormat="1"/>
    <row r="34632" customFormat="1"/>
    <row r="34633" customFormat="1"/>
    <row r="34634" customFormat="1"/>
    <row r="34635" customFormat="1"/>
    <row r="34636" customFormat="1"/>
    <row r="34637" customFormat="1"/>
    <row r="34638" customFormat="1"/>
    <row r="34639" customFormat="1"/>
    <row r="34640" customFormat="1"/>
    <row r="34641" customFormat="1"/>
    <row r="34642" customFormat="1"/>
    <row r="34643" customFormat="1"/>
    <row r="34644" customFormat="1"/>
    <row r="34645" customFormat="1"/>
    <row r="34646" customFormat="1"/>
    <row r="34647" customFormat="1"/>
    <row r="34648" customFormat="1"/>
    <row r="34649" customFormat="1"/>
    <row r="34650" customFormat="1"/>
    <row r="34651" customFormat="1"/>
    <row r="34652" customFormat="1"/>
    <row r="34653" customFormat="1"/>
    <row r="34654" customFormat="1"/>
    <row r="34655" customFormat="1"/>
    <row r="34656" customFormat="1"/>
    <row r="34657" customFormat="1"/>
    <row r="34658" customFormat="1"/>
    <row r="34659" customFormat="1"/>
    <row r="34660" customFormat="1"/>
    <row r="34661" customFormat="1"/>
    <row r="34662" customFormat="1"/>
    <row r="34663" customFormat="1"/>
    <row r="34664" customFormat="1"/>
    <row r="34665" customFormat="1"/>
    <row r="34666" customFormat="1"/>
    <row r="34667" customFormat="1"/>
    <row r="34668" customFormat="1"/>
    <row r="34669" customFormat="1"/>
    <row r="34670" customFormat="1"/>
    <row r="34671" customFormat="1"/>
    <row r="34672" customFormat="1"/>
    <row r="34673" customFormat="1"/>
    <row r="34674" customFormat="1"/>
    <row r="34675" customFormat="1"/>
    <row r="34676" customFormat="1"/>
    <row r="34677" customFormat="1"/>
    <row r="34678" customFormat="1"/>
    <row r="34679" customFormat="1"/>
    <row r="34680" customFormat="1"/>
    <row r="34681" customFormat="1"/>
    <row r="34682" customFormat="1"/>
    <row r="34683" customFormat="1"/>
    <row r="34684" customFormat="1"/>
    <row r="34685" customFormat="1"/>
    <row r="34686" customFormat="1"/>
    <row r="34687" customFormat="1"/>
    <row r="34688" customFormat="1"/>
    <row r="34689" customFormat="1"/>
    <row r="34690" customFormat="1"/>
    <row r="34691" customFormat="1"/>
    <row r="34692" customFormat="1"/>
    <row r="34693" customFormat="1"/>
    <row r="34694" customFormat="1"/>
    <row r="34695" customFormat="1"/>
    <row r="34696" customFormat="1"/>
    <row r="34697" customFormat="1"/>
    <row r="34698" customFormat="1"/>
    <row r="34699" customFormat="1"/>
    <row r="34700" customFormat="1"/>
    <row r="34701" customFormat="1"/>
    <row r="34702" customFormat="1"/>
    <row r="34703" customFormat="1"/>
    <row r="34704" customFormat="1"/>
    <row r="34705" customFormat="1"/>
    <row r="34706" customFormat="1"/>
    <row r="34707" customFormat="1"/>
    <row r="34708" customFormat="1"/>
    <row r="34709" customFormat="1"/>
    <row r="34710" customFormat="1"/>
    <row r="34711" customFormat="1"/>
    <row r="34712" customFormat="1"/>
    <row r="34713" customFormat="1"/>
    <row r="34714" customFormat="1"/>
    <row r="34715" customFormat="1"/>
    <row r="34716" customFormat="1"/>
    <row r="34717" customFormat="1"/>
    <row r="34718" customFormat="1"/>
    <row r="34719" customFormat="1"/>
    <row r="34720" customFormat="1"/>
    <row r="34721" customFormat="1"/>
    <row r="34722" customFormat="1"/>
    <row r="34723" customFormat="1"/>
    <row r="34724" customFormat="1"/>
    <row r="34725" customFormat="1"/>
    <row r="34726" customFormat="1"/>
    <row r="34727" customFormat="1"/>
    <row r="34728" customFormat="1"/>
    <row r="34729" customFormat="1"/>
    <row r="34730" customFormat="1"/>
    <row r="34731" customFormat="1"/>
    <row r="34732" customFormat="1"/>
    <row r="34733" customFormat="1"/>
    <row r="34734" customFormat="1"/>
    <row r="34735" customFormat="1"/>
    <row r="34736" customFormat="1"/>
    <row r="34737" customFormat="1"/>
    <row r="34738" customFormat="1"/>
    <row r="34739" customFormat="1"/>
    <row r="34740" customFormat="1"/>
    <row r="34741" customFormat="1"/>
    <row r="34742" customFormat="1"/>
    <row r="34743" customFormat="1"/>
    <row r="34744" customFormat="1"/>
    <row r="34745" customFormat="1"/>
    <row r="34746" customFormat="1"/>
    <row r="34747" customFormat="1"/>
    <row r="34748" customFormat="1"/>
    <row r="34749" customFormat="1"/>
    <row r="34750" customFormat="1"/>
    <row r="34751" customFormat="1"/>
    <row r="34752" customFormat="1"/>
    <row r="34753" customFormat="1"/>
    <row r="34754" customFormat="1"/>
    <row r="34755" customFormat="1"/>
    <row r="34756" customFormat="1"/>
    <row r="34757" customFormat="1"/>
    <row r="34758" customFormat="1"/>
    <row r="34759" customFormat="1"/>
    <row r="34760" customFormat="1"/>
    <row r="34761" customFormat="1"/>
    <row r="34762" customFormat="1"/>
    <row r="34763" customFormat="1"/>
    <row r="34764" customFormat="1"/>
    <row r="34765" customFormat="1"/>
    <row r="34766" customFormat="1"/>
    <row r="34767" customFormat="1"/>
    <row r="34768" customFormat="1"/>
    <row r="34769" customFormat="1"/>
    <row r="34770" customFormat="1"/>
    <row r="34771" customFormat="1"/>
    <row r="34772" customFormat="1"/>
    <row r="34773" customFormat="1"/>
    <row r="34774" customFormat="1"/>
    <row r="34775" customFormat="1"/>
    <row r="34776" customFormat="1"/>
    <row r="34777" customFormat="1"/>
    <row r="34778" customFormat="1"/>
    <row r="34779" customFormat="1"/>
    <row r="34780" customFormat="1"/>
    <row r="34781" customFormat="1"/>
    <row r="34782" customFormat="1"/>
    <row r="34783" customFormat="1"/>
    <row r="34784" customFormat="1"/>
    <row r="34785" customFormat="1"/>
    <row r="34786" customFormat="1"/>
    <row r="34787" customFormat="1"/>
    <row r="34788" customFormat="1"/>
    <row r="34789" customFormat="1"/>
    <row r="34790" customFormat="1"/>
    <row r="34791" customFormat="1"/>
    <row r="34792" customFormat="1"/>
    <row r="34793" customFormat="1"/>
    <row r="34794" customFormat="1"/>
    <row r="34795" customFormat="1"/>
    <row r="34796" customFormat="1"/>
    <row r="34797" customFormat="1"/>
    <row r="34798" customFormat="1"/>
    <row r="34799" customFormat="1"/>
    <row r="34800" customFormat="1"/>
    <row r="34801" customFormat="1"/>
    <row r="34802" customFormat="1"/>
    <row r="34803" customFormat="1"/>
    <row r="34804" customFormat="1"/>
    <row r="34805" customFormat="1"/>
    <row r="34806" customFormat="1"/>
    <row r="34807" customFormat="1"/>
    <row r="34808" customFormat="1"/>
    <row r="34809" customFormat="1"/>
    <row r="34810" customFormat="1"/>
    <row r="34811" customFormat="1"/>
    <row r="34812" customFormat="1"/>
    <row r="34813" customFormat="1"/>
    <row r="34814" customFormat="1"/>
    <row r="34815" customFormat="1"/>
    <row r="34816" customFormat="1"/>
    <row r="34817" customFormat="1"/>
    <row r="34818" customFormat="1"/>
    <row r="34819" customFormat="1"/>
    <row r="34820" customFormat="1"/>
    <row r="34821" customFormat="1"/>
    <row r="34822" customFormat="1"/>
    <row r="34823" customFormat="1"/>
    <row r="34824" customFormat="1"/>
    <row r="34825" customFormat="1"/>
    <row r="34826" customFormat="1"/>
    <row r="34827" customFormat="1"/>
    <row r="34828" customFormat="1"/>
    <row r="34829" customFormat="1"/>
    <row r="34830" customFormat="1"/>
    <row r="34831" customFormat="1"/>
    <row r="34832" customFormat="1"/>
    <row r="34833" customFormat="1"/>
    <row r="34834" customFormat="1"/>
    <row r="34835" customFormat="1"/>
    <row r="34836" customFormat="1"/>
    <row r="34837" customFormat="1"/>
    <row r="34838" customFormat="1"/>
    <row r="34839" customFormat="1"/>
    <row r="34840" customFormat="1"/>
    <row r="34841" customFormat="1"/>
    <row r="34842" customFormat="1"/>
    <row r="34843" customFormat="1"/>
    <row r="34844" customFormat="1"/>
    <row r="34845" customFormat="1"/>
    <row r="34846" customFormat="1"/>
    <row r="34847" customFormat="1"/>
    <row r="34848" customFormat="1"/>
    <row r="34849" customFormat="1"/>
    <row r="34850" customFormat="1"/>
    <row r="34851" customFormat="1"/>
    <row r="34852" customFormat="1"/>
    <row r="34853" customFormat="1"/>
    <row r="34854" customFormat="1"/>
    <row r="34855" customFormat="1"/>
    <row r="34856" customFormat="1"/>
    <row r="34857" customFormat="1"/>
    <row r="34858" customFormat="1"/>
    <row r="34859" customFormat="1"/>
    <row r="34860" customFormat="1"/>
    <row r="34861" customFormat="1"/>
    <row r="34862" customFormat="1"/>
    <row r="34863" customFormat="1"/>
    <row r="34864" customFormat="1"/>
    <row r="34865" customFormat="1"/>
    <row r="34866" customFormat="1"/>
    <row r="34867" customFormat="1"/>
    <row r="34868" customFormat="1"/>
    <row r="34869" customFormat="1"/>
    <row r="34870" customFormat="1"/>
    <row r="34871" customFormat="1"/>
    <row r="34872" customFormat="1"/>
    <row r="34873" customFormat="1"/>
    <row r="34874" customFormat="1"/>
    <row r="34875" customFormat="1"/>
    <row r="34876" customFormat="1"/>
    <row r="34877" customFormat="1"/>
    <row r="34878" customFormat="1"/>
    <row r="34879" customFormat="1"/>
    <row r="34880" customFormat="1"/>
    <row r="34881" customFormat="1"/>
    <row r="34882" customFormat="1"/>
    <row r="34883" customFormat="1"/>
    <row r="34884" customFormat="1"/>
    <row r="34885" customFormat="1"/>
    <row r="34886" customFormat="1"/>
    <row r="34887" customFormat="1"/>
    <row r="34888" customFormat="1"/>
    <row r="34889" customFormat="1"/>
    <row r="34890" customFormat="1"/>
    <row r="34891" customFormat="1"/>
    <row r="34892" customFormat="1"/>
    <row r="34893" customFormat="1"/>
    <row r="34894" customFormat="1"/>
    <row r="34895" customFormat="1"/>
    <row r="34896" customFormat="1"/>
    <row r="34897" customFormat="1"/>
    <row r="34898" customFormat="1"/>
    <row r="34899" customFormat="1"/>
    <row r="34900" customFormat="1"/>
    <row r="34901" customFormat="1"/>
    <row r="34902" customFormat="1"/>
    <row r="34903" customFormat="1"/>
    <row r="34904" customFormat="1"/>
    <row r="34905" customFormat="1"/>
    <row r="34906" customFormat="1"/>
    <row r="34907" customFormat="1"/>
    <row r="34908" customFormat="1"/>
    <row r="34909" customFormat="1"/>
    <row r="34910" customFormat="1"/>
    <row r="34911" customFormat="1"/>
    <row r="34912" customFormat="1"/>
    <row r="34913" customFormat="1"/>
    <row r="34914" customFormat="1"/>
    <row r="34915" customFormat="1"/>
    <row r="34916" customFormat="1"/>
    <row r="34917" customFormat="1"/>
    <row r="34918" customFormat="1"/>
    <row r="34919" customFormat="1"/>
    <row r="34920" customFormat="1"/>
    <row r="34921" customFormat="1"/>
    <row r="34922" customFormat="1"/>
    <row r="34923" customFormat="1"/>
    <row r="34924" customFormat="1"/>
    <row r="34925" customFormat="1"/>
    <row r="34926" customFormat="1"/>
    <row r="34927" customFormat="1"/>
    <row r="34928" customFormat="1"/>
    <row r="34929" customFormat="1"/>
    <row r="34930" customFormat="1"/>
    <row r="34931" customFormat="1"/>
    <row r="34932" customFormat="1"/>
    <row r="34933" customFormat="1"/>
    <row r="34934" customFormat="1"/>
    <row r="34935" customFormat="1"/>
    <row r="34936" customFormat="1"/>
    <row r="34937" customFormat="1"/>
    <row r="34938" customFormat="1"/>
    <row r="34939" customFormat="1"/>
    <row r="34940" customFormat="1"/>
    <row r="34941" customFormat="1"/>
    <row r="34942" customFormat="1"/>
    <row r="34943" customFormat="1"/>
    <row r="34944" customFormat="1"/>
    <row r="34945" customFormat="1"/>
    <row r="34946" customFormat="1"/>
    <row r="34947" customFormat="1"/>
    <row r="34948" customFormat="1"/>
    <row r="34949" customFormat="1"/>
    <row r="34950" customFormat="1"/>
    <row r="34951" customFormat="1"/>
    <row r="34952" customFormat="1"/>
    <row r="34953" customFormat="1"/>
    <row r="34954" customFormat="1"/>
    <row r="34955" customFormat="1"/>
    <row r="34956" customFormat="1"/>
    <row r="34957" customFormat="1"/>
    <row r="34958" customFormat="1"/>
    <row r="34959" customFormat="1"/>
    <row r="34960" customFormat="1"/>
    <row r="34961" customFormat="1"/>
    <row r="34962" customFormat="1"/>
    <row r="34963" customFormat="1"/>
    <row r="34964" customFormat="1"/>
    <row r="34965" customFormat="1"/>
    <row r="34966" customFormat="1"/>
    <row r="34967" customFormat="1"/>
    <row r="34968" customFormat="1"/>
    <row r="34969" customFormat="1"/>
    <row r="34970" customFormat="1"/>
    <row r="34971" customFormat="1"/>
    <row r="34972" customFormat="1"/>
    <row r="34973" customFormat="1"/>
    <row r="34974" customFormat="1"/>
    <row r="34975" customFormat="1"/>
    <row r="34976" customFormat="1"/>
    <row r="34977" customFormat="1"/>
    <row r="34978" customFormat="1"/>
    <row r="34979" customFormat="1"/>
    <row r="34980" customFormat="1"/>
    <row r="34981" customFormat="1"/>
    <row r="34982" customFormat="1"/>
    <row r="34983" customFormat="1"/>
    <row r="34984" customFormat="1"/>
    <row r="34985" customFormat="1"/>
    <row r="34986" customFormat="1"/>
    <row r="34987" customFormat="1"/>
    <row r="34988" customFormat="1"/>
    <row r="34989" customFormat="1"/>
    <row r="34990" customFormat="1"/>
    <row r="34991" customFormat="1"/>
    <row r="34992" customFormat="1"/>
    <row r="34993" customFormat="1"/>
    <row r="34994" customFormat="1"/>
    <row r="34995" customFormat="1"/>
    <row r="34996" customFormat="1"/>
    <row r="34997" customFormat="1"/>
    <row r="34998" customFormat="1"/>
    <row r="34999" customFormat="1"/>
    <row r="35000" customFormat="1"/>
    <row r="35001" customFormat="1"/>
    <row r="35002" customFormat="1"/>
    <row r="35003" customFormat="1"/>
    <row r="35004" customFormat="1"/>
    <row r="35005" customFormat="1"/>
    <row r="35006" customFormat="1"/>
    <row r="35007" customFormat="1"/>
    <row r="35008" customFormat="1"/>
    <row r="35009" customFormat="1"/>
    <row r="35010" customFormat="1"/>
    <row r="35011" customFormat="1"/>
    <row r="35012" customFormat="1"/>
    <row r="35013" customFormat="1"/>
    <row r="35014" customFormat="1"/>
    <row r="35015" customFormat="1"/>
    <row r="35016" customFormat="1"/>
    <row r="35017" customFormat="1"/>
    <row r="35018" customFormat="1"/>
    <row r="35019" customFormat="1"/>
    <row r="35020" customFormat="1"/>
    <row r="35021" customFormat="1"/>
    <row r="35022" customFormat="1"/>
    <row r="35023" customFormat="1"/>
    <row r="35024" customFormat="1"/>
    <row r="35025" customFormat="1"/>
    <row r="35026" customFormat="1"/>
    <row r="35027" customFormat="1"/>
    <row r="35028" customFormat="1"/>
    <row r="35029" customFormat="1"/>
    <row r="35030" customFormat="1"/>
    <row r="35031" customFormat="1"/>
    <row r="35032" customFormat="1"/>
    <row r="35033" customFormat="1"/>
    <row r="35034" customFormat="1"/>
    <row r="35035" customFormat="1"/>
    <row r="35036" customFormat="1"/>
    <row r="35037" customFormat="1"/>
    <row r="35038" customFormat="1"/>
    <row r="35039" customFormat="1"/>
    <row r="35040" customFormat="1"/>
    <row r="35041" customFormat="1"/>
    <row r="35042" customFormat="1"/>
    <row r="35043" customFormat="1"/>
    <row r="35044" customFormat="1"/>
    <row r="35045" customFormat="1"/>
    <row r="35046" customFormat="1"/>
    <row r="35047" customFormat="1"/>
    <row r="35048" customFormat="1"/>
    <row r="35049" customFormat="1"/>
    <row r="35050" customFormat="1"/>
    <row r="35051" customFormat="1"/>
    <row r="35052" customFormat="1"/>
    <row r="35053" customFormat="1"/>
    <row r="35054" customFormat="1"/>
    <row r="35055" customFormat="1"/>
    <row r="35056" customFormat="1"/>
    <row r="35057" customFormat="1"/>
    <row r="35058" customFormat="1"/>
    <row r="35059" customFormat="1"/>
    <row r="35060" customFormat="1"/>
    <row r="35061" customFormat="1"/>
    <row r="35062" customFormat="1"/>
    <row r="35063" customFormat="1"/>
    <row r="35064" customFormat="1"/>
    <row r="35065" customFormat="1"/>
    <row r="35066" customFormat="1"/>
    <row r="35067" customFormat="1"/>
    <row r="35068" customFormat="1"/>
    <row r="35069" customFormat="1"/>
    <row r="35070" customFormat="1"/>
    <row r="35071" customFormat="1"/>
    <row r="35072" customFormat="1"/>
    <row r="35073" customFormat="1"/>
    <row r="35074" customFormat="1"/>
    <row r="35075" customFormat="1"/>
    <row r="35076" customFormat="1"/>
    <row r="35077" customFormat="1"/>
    <row r="35078" customFormat="1"/>
    <row r="35079" customFormat="1"/>
    <row r="35080" customFormat="1"/>
    <row r="35081" customFormat="1"/>
    <row r="35082" customFormat="1"/>
    <row r="35083" customFormat="1"/>
    <row r="35084" customFormat="1"/>
    <row r="35085" customFormat="1"/>
    <row r="35086" customFormat="1"/>
    <row r="35087" customFormat="1"/>
    <row r="35088" customFormat="1"/>
    <row r="35089" customFormat="1"/>
    <row r="35090" customFormat="1"/>
    <row r="35091" customFormat="1"/>
    <row r="35092" customFormat="1"/>
    <row r="35093" customFormat="1"/>
    <row r="35094" customFormat="1"/>
    <row r="35095" customFormat="1"/>
    <row r="35096" customFormat="1"/>
    <row r="35097" customFormat="1"/>
    <row r="35098" customFormat="1"/>
    <row r="35099" customFormat="1"/>
    <row r="35100" customFormat="1"/>
    <row r="35101" customFormat="1"/>
    <row r="35102" customFormat="1"/>
    <row r="35103" customFormat="1"/>
    <row r="35104" customFormat="1"/>
    <row r="35105" customFormat="1"/>
    <row r="35106" customFormat="1"/>
    <row r="35107" customFormat="1"/>
    <row r="35108" customFormat="1"/>
    <row r="35109" customFormat="1"/>
    <row r="35110" customFormat="1"/>
    <row r="35111" customFormat="1"/>
    <row r="35112" customFormat="1"/>
    <row r="35113" customFormat="1"/>
    <row r="35114" customFormat="1"/>
    <row r="35115" customFormat="1"/>
    <row r="35116" customFormat="1"/>
    <row r="35117" customFormat="1"/>
    <row r="35118" customFormat="1"/>
    <row r="35119" customFormat="1"/>
    <row r="35120" customFormat="1"/>
    <row r="35121" customFormat="1"/>
    <row r="35122" customFormat="1"/>
    <row r="35123" customFormat="1"/>
    <row r="35124" customFormat="1"/>
    <row r="35125" customFormat="1"/>
    <row r="35126" customFormat="1"/>
    <row r="35127" customFormat="1"/>
    <row r="35128" customFormat="1"/>
    <row r="35129" customFormat="1"/>
    <row r="35130" customFormat="1"/>
    <row r="35131" customFormat="1"/>
    <row r="35132" customFormat="1"/>
    <row r="35133" customFormat="1"/>
    <row r="35134" customFormat="1"/>
    <row r="35135" customFormat="1"/>
    <row r="35136" customFormat="1"/>
    <row r="35137" customFormat="1"/>
    <row r="35138" customFormat="1"/>
    <row r="35139" customFormat="1"/>
    <row r="35140" customFormat="1"/>
    <row r="35141" customFormat="1"/>
    <row r="35142" customFormat="1"/>
    <row r="35143" customFormat="1"/>
    <row r="35144" customFormat="1"/>
    <row r="35145" customFormat="1"/>
    <row r="35146" customFormat="1"/>
    <row r="35147" customFormat="1"/>
    <row r="35148" customFormat="1"/>
    <row r="35149" customFormat="1"/>
    <row r="35150" customFormat="1"/>
    <row r="35151" customFormat="1"/>
    <row r="35152" customFormat="1"/>
    <row r="35153" customFormat="1"/>
    <row r="35154" customFormat="1"/>
    <row r="35155" customFormat="1"/>
    <row r="35156" customFormat="1"/>
    <row r="35157" customFormat="1"/>
    <row r="35158" customFormat="1"/>
    <row r="35159" customFormat="1"/>
    <row r="35160" customFormat="1"/>
    <row r="35161" customFormat="1"/>
    <row r="35162" customFormat="1"/>
    <row r="35163" customFormat="1"/>
    <row r="35164" customFormat="1"/>
    <row r="35165" customFormat="1"/>
    <row r="35166" customFormat="1"/>
    <row r="35167" customFormat="1"/>
    <row r="35168" customFormat="1"/>
    <row r="35169" customFormat="1"/>
    <row r="35170" customFormat="1"/>
    <row r="35171" customFormat="1"/>
    <row r="35172" customFormat="1"/>
    <row r="35173" customFormat="1"/>
    <row r="35174" customFormat="1"/>
    <row r="35175" customFormat="1"/>
    <row r="35176" customFormat="1"/>
    <row r="35177" customFormat="1"/>
    <row r="35178" customFormat="1"/>
    <row r="35179" customFormat="1"/>
    <row r="35180" customFormat="1"/>
    <row r="35181" customFormat="1"/>
    <row r="35182" customFormat="1"/>
    <row r="35183" customFormat="1"/>
    <row r="35184" customFormat="1"/>
    <row r="35185" customFormat="1"/>
    <row r="35186" customFormat="1"/>
    <row r="35187" customFormat="1"/>
    <row r="35188" customFormat="1"/>
    <row r="35189" customFormat="1"/>
    <row r="35190" customFormat="1"/>
    <row r="35191" customFormat="1"/>
    <row r="35192" customFormat="1"/>
    <row r="35193" customFormat="1"/>
    <row r="35194" customFormat="1"/>
    <row r="35195" customFormat="1"/>
    <row r="35196" customFormat="1"/>
    <row r="35197" customFormat="1"/>
    <row r="35198" customFormat="1"/>
    <row r="35199" customFormat="1"/>
    <row r="35200" customFormat="1"/>
    <row r="35201" customFormat="1"/>
    <row r="35202" customFormat="1"/>
    <row r="35203" customFormat="1"/>
    <row r="35204" customFormat="1"/>
    <row r="35205" customFormat="1"/>
    <row r="35206" customFormat="1"/>
    <row r="35207" customFormat="1"/>
    <row r="35208" customFormat="1"/>
    <row r="35209" customFormat="1"/>
    <row r="35210" customFormat="1"/>
    <row r="35211" customFormat="1"/>
    <row r="35212" customFormat="1"/>
    <row r="35213" customFormat="1"/>
    <row r="35214" customFormat="1"/>
    <row r="35215" customFormat="1"/>
    <row r="35216" customFormat="1"/>
    <row r="35217" customFormat="1"/>
    <row r="35218" customFormat="1"/>
    <row r="35219" customFormat="1"/>
    <row r="35220" customFormat="1"/>
    <row r="35221" customFormat="1"/>
    <row r="35222" customFormat="1"/>
    <row r="35223" customFormat="1"/>
    <row r="35224" customFormat="1"/>
    <row r="35225" customFormat="1"/>
    <row r="35226" customFormat="1"/>
    <row r="35227" customFormat="1"/>
    <row r="35228" customFormat="1"/>
    <row r="35229" customFormat="1"/>
    <row r="35230" customFormat="1"/>
    <row r="35231" customFormat="1"/>
    <row r="35232" customFormat="1"/>
    <row r="35233" customFormat="1"/>
    <row r="35234" customFormat="1"/>
    <row r="35235" customFormat="1"/>
    <row r="35236" customFormat="1"/>
    <row r="35237" customFormat="1"/>
    <row r="35238" customFormat="1"/>
    <row r="35239" customFormat="1"/>
    <row r="35240" customFormat="1"/>
    <row r="35241" customFormat="1"/>
    <row r="35242" customFormat="1"/>
    <row r="35243" customFormat="1"/>
    <row r="35244" customFormat="1"/>
    <row r="35245" customFormat="1"/>
    <row r="35246" customFormat="1"/>
    <row r="35247" customFormat="1"/>
    <row r="35248" customFormat="1"/>
    <row r="35249" customFormat="1"/>
    <row r="35250" customFormat="1"/>
    <row r="35251" customFormat="1"/>
    <row r="35252" customFormat="1"/>
    <row r="35253" customFormat="1"/>
    <row r="35254" customFormat="1"/>
    <row r="35255" customFormat="1"/>
    <row r="35256" customFormat="1"/>
    <row r="35257" customFormat="1"/>
    <row r="35258" customFormat="1"/>
    <row r="35259" customFormat="1"/>
    <row r="35260" customFormat="1"/>
    <row r="35261" customFormat="1"/>
    <row r="35262" customFormat="1"/>
    <row r="35263" customFormat="1"/>
    <row r="35264" customFormat="1"/>
    <row r="35265" customFormat="1"/>
    <row r="35266" customFormat="1"/>
    <row r="35267" customFormat="1"/>
    <row r="35268" customFormat="1"/>
    <row r="35269" customFormat="1"/>
    <row r="35270" customFormat="1"/>
    <row r="35271" customFormat="1"/>
    <row r="35272" customFormat="1"/>
    <row r="35273" customFormat="1"/>
    <row r="35274" customFormat="1"/>
    <row r="35275" customFormat="1"/>
    <row r="35276" customFormat="1"/>
    <row r="35277" customFormat="1"/>
    <row r="35278" customFormat="1"/>
    <row r="35279" customFormat="1"/>
    <row r="35280" customFormat="1"/>
    <row r="35281" customFormat="1"/>
    <row r="35282" customFormat="1"/>
    <row r="35283" customFormat="1"/>
    <row r="35284" customFormat="1"/>
    <row r="35285" customFormat="1"/>
    <row r="35286" customFormat="1"/>
    <row r="35287" customFormat="1"/>
    <row r="35288" customFormat="1"/>
    <row r="35289" customFormat="1"/>
    <row r="35290" customFormat="1"/>
    <row r="35291" customFormat="1"/>
    <row r="35292" customFormat="1"/>
    <row r="35293" customFormat="1"/>
    <row r="35294" customFormat="1"/>
    <row r="35295" customFormat="1"/>
    <row r="35296" customFormat="1"/>
    <row r="35297" customFormat="1"/>
    <row r="35298" customFormat="1"/>
    <row r="35299" customFormat="1"/>
    <row r="35300" customFormat="1"/>
    <row r="35301" customFormat="1"/>
    <row r="35302" customFormat="1"/>
    <row r="35303" customFormat="1"/>
    <row r="35304" customFormat="1"/>
    <row r="35305" customFormat="1"/>
    <row r="35306" customFormat="1"/>
    <row r="35307" customFormat="1"/>
    <row r="35308" customFormat="1"/>
    <row r="35309" customFormat="1"/>
    <row r="35310" customFormat="1"/>
    <row r="35311" customFormat="1"/>
    <row r="35312" customFormat="1"/>
    <row r="35313" customFormat="1"/>
    <row r="35314" customFormat="1"/>
    <row r="35315" customFormat="1"/>
    <row r="35316" customFormat="1"/>
    <row r="35317" customFormat="1"/>
    <row r="35318" customFormat="1"/>
    <row r="35319" customFormat="1"/>
    <row r="35320" customFormat="1"/>
    <row r="35321" customFormat="1"/>
    <row r="35322" customFormat="1"/>
    <row r="35323" customFormat="1"/>
    <row r="35324" customFormat="1"/>
    <row r="35325" customFormat="1"/>
    <row r="35326" customFormat="1"/>
    <row r="35327" customFormat="1"/>
    <row r="35328" customFormat="1"/>
    <row r="35329" customFormat="1"/>
    <row r="35330" customFormat="1"/>
    <row r="35331" customFormat="1"/>
    <row r="35332" customFormat="1"/>
    <row r="35333" customFormat="1"/>
    <row r="35334" customFormat="1"/>
    <row r="35335" customFormat="1"/>
    <row r="35336" customFormat="1"/>
    <row r="35337" customFormat="1"/>
    <row r="35338" customFormat="1"/>
    <row r="35339" customFormat="1"/>
    <row r="35340" customFormat="1"/>
    <row r="35341" customFormat="1"/>
    <row r="35342" customFormat="1"/>
    <row r="35343" customFormat="1"/>
    <row r="35344" customFormat="1"/>
    <row r="35345" customFormat="1"/>
    <row r="35346" customFormat="1"/>
    <row r="35347" customFormat="1"/>
    <row r="35348" customFormat="1"/>
    <row r="35349" customFormat="1"/>
    <row r="35350" customFormat="1"/>
    <row r="35351" customFormat="1"/>
    <row r="35352" customFormat="1"/>
    <row r="35353" customFormat="1"/>
    <row r="35354" customFormat="1"/>
    <row r="35355" customFormat="1"/>
    <row r="35356" customFormat="1"/>
    <row r="35357" customFormat="1"/>
    <row r="35358" customFormat="1"/>
    <row r="35359" customFormat="1"/>
    <row r="35360" customFormat="1"/>
    <row r="35361" customFormat="1"/>
    <row r="35362" customFormat="1"/>
    <row r="35363" customFormat="1"/>
    <row r="35364" customFormat="1"/>
    <row r="35365" customFormat="1"/>
    <row r="35366" customFormat="1"/>
    <row r="35367" customFormat="1"/>
    <row r="35368" customFormat="1"/>
    <row r="35369" customFormat="1"/>
    <row r="35370" customFormat="1"/>
    <row r="35371" customFormat="1"/>
    <row r="35372" customFormat="1"/>
    <row r="35373" customFormat="1"/>
    <row r="35374" customFormat="1"/>
    <row r="35375" customFormat="1"/>
    <row r="35376" customFormat="1"/>
    <row r="35377" customFormat="1"/>
    <row r="35378" customFormat="1"/>
    <row r="35379" customFormat="1"/>
    <row r="35380" customFormat="1"/>
    <row r="35381" customFormat="1"/>
    <row r="35382" customFormat="1"/>
    <row r="35383" customFormat="1"/>
    <row r="35384" customFormat="1"/>
    <row r="35385" customFormat="1"/>
    <row r="35386" customFormat="1"/>
    <row r="35387" customFormat="1"/>
    <row r="35388" customFormat="1"/>
    <row r="35389" customFormat="1"/>
    <row r="35390" customFormat="1"/>
    <row r="35391" customFormat="1"/>
    <row r="35392" customFormat="1"/>
    <row r="35393" customFormat="1"/>
    <row r="35394" customFormat="1"/>
    <row r="35395" customFormat="1"/>
    <row r="35396" customFormat="1"/>
    <row r="35397" customFormat="1"/>
    <row r="35398" customFormat="1"/>
    <row r="35399" customFormat="1"/>
    <row r="35400" customFormat="1"/>
    <row r="35401" customFormat="1"/>
    <row r="35402" customFormat="1"/>
    <row r="35403" customFormat="1"/>
    <row r="35404" customFormat="1"/>
    <row r="35405" customFormat="1"/>
    <row r="35406" customFormat="1"/>
    <row r="35407" customFormat="1"/>
    <row r="35408" customFormat="1"/>
    <row r="35409" customFormat="1"/>
    <row r="35410" customFormat="1"/>
    <row r="35411" customFormat="1"/>
    <row r="35412" customFormat="1"/>
    <row r="35413" customFormat="1"/>
    <row r="35414" customFormat="1"/>
    <row r="35415" customFormat="1"/>
    <row r="35416" customFormat="1"/>
    <row r="35417" customFormat="1"/>
    <row r="35418" customFormat="1"/>
    <row r="35419" customFormat="1"/>
    <row r="35420" customFormat="1"/>
    <row r="35421" customFormat="1"/>
    <row r="35422" customFormat="1"/>
    <row r="35423" customFormat="1"/>
    <row r="35424" customFormat="1"/>
    <row r="35425" customFormat="1"/>
    <row r="35426" customFormat="1"/>
    <row r="35427" customFormat="1"/>
    <row r="35428" customFormat="1"/>
    <row r="35429" customFormat="1"/>
    <row r="35430" customFormat="1"/>
    <row r="35431" customFormat="1"/>
    <row r="35432" customFormat="1"/>
    <row r="35433" customFormat="1"/>
    <row r="35434" customFormat="1"/>
    <row r="35435" customFormat="1"/>
    <row r="35436" customFormat="1"/>
    <row r="35437" customFormat="1"/>
    <row r="35438" customFormat="1"/>
    <row r="35439" customFormat="1"/>
    <row r="35440" customFormat="1"/>
    <row r="35441" customFormat="1"/>
    <row r="35442" customFormat="1"/>
    <row r="35443" customFormat="1"/>
    <row r="35444" customFormat="1"/>
    <row r="35445" customFormat="1"/>
    <row r="35446" customFormat="1"/>
    <row r="35447" customFormat="1"/>
    <row r="35448" customFormat="1"/>
    <row r="35449" customFormat="1"/>
    <row r="35450" customFormat="1"/>
    <row r="35451" customFormat="1"/>
    <row r="35452" customFormat="1"/>
    <row r="35453" customFormat="1"/>
    <row r="35454" customFormat="1"/>
    <row r="35455" customFormat="1"/>
    <row r="35456" customFormat="1"/>
    <row r="35457" customFormat="1"/>
    <row r="35458" customFormat="1"/>
    <row r="35459" customFormat="1"/>
    <row r="35460" customFormat="1"/>
    <row r="35461" customFormat="1"/>
    <row r="35462" customFormat="1"/>
    <row r="35463" customFormat="1"/>
    <row r="35464" customFormat="1"/>
    <row r="35465" customFormat="1"/>
    <row r="35466" customFormat="1"/>
    <row r="35467" customFormat="1"/>
    <row r="35468" customFormat="1"/>
    <row r="35469" customFormat="1"/>
    <row r="35470" customFormat="1"/>
    <row r="35471" customFormat="1"/>
    <row r="35472" customFormat="1"/>
    <row r="35473" customFormat="1"/>
    <row r="35474" customFormat="1"/>
    <row r="35475" customFormat="1"/>
    <row r="35476" customFormat="1"/>
    <row r="35477" customFormat="1"/>
    <row r="35478" customFormat="1"/>
    <row r="35479" customFormat="1"/>
    <row r="35480" customFormat="1"/>
    <row r="35481" customFormat="1"/>
    <row r="35482" customFormat="1"/>
    <row r="35483" customFormat="1"/>
    <row r="35484" customFormat="1"/>
    <row r="35485" customFormat="1"/>
    <row r="35486" customFormat="1"/>
    <row r="35487" customFormat="1"/>
    <row r="35488" customFormat="1"/>
    <row r="35489" customFormat="1"/>
    <row r="35490" customFormat="1"/>
    <row r="35491" customFormat="1"/>
    <row r="35492" customFormat="1"/>
    <row r="35493" customFormat="1"/>
    <row r="35494" customFormat="1"/>
    <row r="35495" customFormat="1"/>
    <row r="35496" customFormat="1"/>
    <row r="35497" customFormat="1"/>
    <row r="35498" customFormat="1"/>
    <row r="35499" customFormat="1"/>
    <row r="35500" customFormat="1"/>
    <row r="35501" customFormat="1"/>
    <row r="35502" customFormat="1"/>
    <row r="35503" customFormat="1"/>
    <row r="35504" customFormat="1"/>
    <row r="35505" customFormat="1"/>
    <row r="35506" customFormat="1"/>
    <row r="35507" customFormat="1"/>
    <row r="35508" customFormat="1"/>
    <row r="35509" customFormat="1"/>
    <row r="35510" customFormat="1"/>
    <row r="35511" customFormat="1"/>
    <row r="35512" customFormat="1"/>
    <row r="35513" customFormat="1"/>
    <row r="35514" customFormat="1"/>
    <row r="35515" customFormat="1"/>
    <row r="35516" customFormat="1"/>
    <row r="35517" customFormat="1"/>
    <row r="35518" customFormat="1"/>
    <row r="35519" customFormat="1"/>
    <row r="35520" customFormat="1"/>
    <row r="35521" customFormat="1"/>
    <row r="35522" customFormat="1"/>
    <row r="35523" customFormat="1"/>
    <row r="35524" customFormat="1"/>
    <row r="35525" customFormat="1"/>
    <row r="35526" customFormat="1"/>
    <row r="35527" customFormat="1"/>
    <row r="35528" customFormat="1"/>
    <row r="35529" customFormat="1"/>
    <row r="35530" customFormat="1"/>
    <row r="35531" customFormat="1"/>
    <row r="35532" customFormat="1"/>
    <row r="35533" customFormat="1"/>
    <row r="35534" customFormat="1"/>
    <row r="35535" customFormat="1"/>
    <row r="35536" customFormat="1"/>
    <row r="35537" customFormat="1"/>
    <row r="35538" customFormat="1"/>
    <row r="35539" customFormat="1"/>
    <row r="35540" customFormat="1"/>
    <row r="35541" customFormat="1"/>
    <row r="35542" customFormat="1"/>
    <row r="35543" customFormat="1"/>
    <row r="35544" customFormat="1"/>
    <row r="35545" customFormat="1"/>
    <row r="35546" customFormat="1"/>
    <row r="35547" customFormat="1"/>
    <row r="35548" customFormat="1"/>
    <row r="35549" customFormat="1"/>
    <row r="35550" customFormat="1"/>
    <row r="35551" customFormat="1"/>
    <row r="35552" customFormat="1"/>
    <row r="35553" customFormat="1"/>
    <row r="35554" customFormat="1"/>
    <row r="35555" customFormat="1"/>
    <row r="35556" customFormat="1"/>
    <row r="35557" customFormat="1"/>
    <row r="35558" customFormat="1"/>
    <row r="35559" customFormat="1"/>
    <row r="35560" customFormat="1"/>
    <row r="35561" customFormat="1"/>
    <row r="35562" customFormat="1"/>
    <row r="35563" customFormat="1"/>
    <row r="35564" customFormat="1"/>
    <row r="35565" customFormat="1"/>
    <row r="35566" customFormat="1"/>
    <row r="35567" customFormat="1"/>
    <row r="35568" customFormat="1"/>
    <row r="35569" customFormat="1"/>
    <row r="35570" customFormat="1"/>
    <row r="35571" customFormat="1"/>
    <row r="35572" customFormat="1"/>
    <row r="35573" customFormat="1"/>
    <row r="35574" customFormat="1"/>
    <row r="35575" customFormat="1"/>
    <row r="35576" customFormat="1"/>
    <row r="35577" customFormat="1"/>
    <row r="35578" customFormat="1"/>
    <row r="35579" customFormat="1"/>
    <row r="35580" customFormat="1"/>
    <row r="35581" customFormat="1"/>
    <row r="35582" customFormat="1"/>
    <row r="35583" customFormat="1"/>
    <row r="35584" customFormat="1"/>
    <row r="35585" customFormat="1"/>
    <row r="35586" customFormat="1"/>
    <row r="35587" customFormat="1"/>
    <row r="35588" customFormat="1"/>
    <row r="35589" customFormat="1"/>
    <row r="35590" customFormat="1"/>
    <row r="35591" customFormat="1"/>
    <row r="35592" customFormat="1"/>
    <row r="35593" customFormat="1"/>
    <row r="35594" customFormat="1"/>
    <row r="35595" customFormat="1"/>
    <row r="35596" customFormat="1"/>
    <row r="35597" customFormat="1"/>
    <row r="35598" customFormat="1"/>
    <row r="35599" customFormat="1"/>
    <row r="35600" customFormat="1"/>
    <row r="35601" customFormat="1"/>
    <row r="35602" customFormat="1"/>
    <row r="35603" customFormat="1"/>
    <row r="35604" customFormat="1"/>
    <row r="35605" customFormat="1"/>
    <row r="35606" customFormat="1"/>
    <row r="35607" customFormat="1"/>
    <row r="35608" customFormat="1"/>
    <row r="35609" customFormat="1"/>
    <row r="35610" customFormat="1"/>
    <row r="35611" customFormat="1"/>
    <row r="35612" customFormat="1"/>
    <row r="35613" customFormat="1"/>
    <row r="35614" customFormat="1"/>
    <row r="35615" customFormat="1"/>
    <row r="35616" customFormat="1"/>
    <row r="35617" customFormat="1"/>
    <row r="35618" customFormat="1"/>
    <row r="35619" customFormat="1"/>
    <row r="35620" customFormat="1"/>
    <row r="35621" customFormat="1"/>
    <row r="35622" customFormat="1"/>
    <row r="35623" customFormat="1"/>
    <row r="35624" customFormat="1"/>
    <row r="35625" customFormat="1"/>
    <row r="35626" customFormat="1"/>
    <row r="35627" customFormat="1"/>
    <row r="35628" customFormat="1"/>
    <row r="35629" customFormat="1"/>
    <row r="35630" customFormat="1"/>
    <row r="35631" customFormat="1"/>
    <row r="35632" customFormat="1"/>
    <row r="35633" customFormat="1"/>
    <row r="35634" customFormat="1"/>
    <row r="35635" customFormat="1"/>
    <row r="35636" customFormat="1"/>
    <row r="35637" customFormat="1"/>
    <row r="35638" customFormat="1"/>
    <row r="35639" customFormat="1"/>
    <row r="35640" customFormat="1"/>
    <row r="35641" customFormat="1"/>
    <row r="35642" customFormat="1"/>
    <row r="35643" customFormat="1"/>
    <row r="35644" customFormat="1"/>
    <row r="35645" customFormat="1"/>
    <row r="35646" customFormat="1"/>
    <row r="35647" customFormat="1"/>
    <row r="35648" customFormat="1"/>
    <row r="35649" customFormat="1"/>
    <row r="35650" customFormat="1"/>
    <row r="35651" customFormat="1"/>
    <row r="35652" customFormat="1"/>
    <row r="35653" customFormat="1"/>
    <row r="35654" customFormat="1"/>
    <row r="35655" customFormat="1"/>
    <row r="35656" customFormat="1"/>
    <row r="35657" customFormat="1"/>
    <row r="35658" customFormat="1"/>
    <row r="35659" customFormat="1"/>
    <row r="35660" customFormat="1"/>
    <row r="35661" customFormat="1"/>
    <row r="35662" customFormat="1"/>
    <row r="35663" customFormat="1"/>
    <row r="35664" customFormat="1"/>
    <row r="35665" customFormat="1"/>
    <row r="35666" customFormat="1"/>
    <row r="35667" customFormat="1"/>
    <row r="35668" customFormat="1"/>
    <row r="35669" customFormat="1"/>
    <row r="35670" customFormat="1"/>
    <row r="35671" customFormat="1"/>
    <row r="35672" customFormat="1"/>
    <row r="35673" customFormat="1"/>
    <row r="35674" customFormat="1"/>
    <row r="35675" customFormat="1"/>
    <row r="35676" customFormat="1"/>
    <row r="35677" customFormat="1"/>
    <row r="35678" customFormat="1"/>
    <row r="35679" customFormat="1"/>
    <row r="35680" customFormat="1"/>
    <row r="35681" customFormat="1"/>
    <row r="35682" customFormat="1"/>
    <row r="35683" customFormat="1"/>
    <row r="35684" customFormat="1"/>
    <row r="35685" customFormat="1"/>
    <row r="35686" customFormat="1"/>
    <row r="35687" customFormat="1"/>
    <row r="35688" customFormat="1"/>
    <row r="35689" customFormat="1"/>
    <row r="35690" customFormat="1"/>
    <row r="35691" customFormat="1"/>
    <row r="35692" customFormat="1"/>
    <row r="35693" customFormat="1"/>
    <row r="35694" customFormat="1"/>
    <row r="35695" customFormat="1"/>
    <row r="35696" customFormat="1"/>
    <row r="35697" customFormat="1"/>
    <row r="35698" customFormat="1"/>
    <row r="35699" customFormat="1"/>
    <row r="35700" customFormat="1"/>
    <row r="35701" customFormat="1"/>
    <row r="35702" customFormat="1"/>
    <row r="35703" customFormat="1"/>
    <row r="35704" customFormat="1"/>
    <row r="35705" customFormat="1"/>
    <row r="35706" customFormat="1"/>
    <row r="35707" customFormat="1"/>
    <row r="35708" customFormat="1"/>
    <row r="35709" customFormat="1"/>
    <row r="35710" customFormat="1"/>
    <row r="35711" customFormat="1"/>
    <row r="35712" customFormat="1"/>
    <row r="35713" customFormat="1"/>
    <row r="35714" customFormat="1"/>
    <row r="35715" customFormat="1"/>
    <row r="35716" customFormat="1"/>
    <row r="35717" customFormat="1"/>
    <row r="35718" customFormat="1"/>
    <row r="35719" customFormat="1"/>
    <row r="35720" customFormat="1"/>
    <row r="35721" customFormat="1"/>
    <row r="35722" customFormat="1"/>
    <row r="35723" customFormat="1"/>
    <row r="35724" customFormat="1"/>
    <row r="35725" customFormat="1"/>
    <row r="35726" customFormat="1"/>
    <row r="35727" customFormat="1"/>
    <row r="35728" customFormat="1"/>
    <row r="35729" customFormat="1"/>
    <row r="35730" customFormat="1"/>
    <row r="35731" customFormat="1"/>
    <row r="35732" customFormat="1"/>
    <row r="35733" customFormat="1"/>
    <row r="35734" customFormat="1"/>
    <row r="35735" customFormat="1"/>
    <row r="35736" customFormat="1"/>
    <row r="35737" customFormat="1"/>
    <row r="35738" customFormat="1"/>
    <row r="35739" customFormat="1"/>
    <row r="35740" customFormat="1"/>
    <row r="35741" customFormat="1"/>
    <row r="35742" customFormat="1"/>
    <row r="35743" customFormat="1"/>
    <row r="35744" customFormat="1"/>
    <row r="35745" customFormat="1"/>
    <row r="35746" customFormat="1"/>
    <row r="35747" customFormat="1"/>
    <row r="35748" customFormat="1"/>
    <row r="35749" customFormat="1"/>
    <row r="35750" customFormat="1"/>
    <row r="35751" customFormat="1"/>
    <row r="35752" customFormat="1"/>
    <row r="35753" customFormat="1"/>
    <row r="35754" customFormat="1"/>
    <row r="35755" customFormat="1"/>
    <row r="35756" customFormat="1"/>
    <row r="35757" customFormat="1"/>
    <row r="35758" customFormat="1"/>
    <row r="35759" customFormat="1"/>
    <row r="35760" customFormat="1"/>
    <row r="35761" customFormat="1"/>
    <row r="35762" customFormat="1"/>
    <row r="35763" customFormat="1"/>
    <row r="35764" customFormat="1"/>
    <row r="35765" customFormat="1"/>
    <row r="35766" customFormat="1"/>
    <row r="35767" customFormat="1"/>
    <row r="35768" customFormat="1"/>
    <row r="35769" customFormat="1"/>
    <row r="35770" customFormat="1"/>
    <row r="35771" customFormat="1"/>
    <row r="35772" customFormat="1"/>
    <row r="35773" customFormat="1"/>
    <row r="35774" customFormat="1"/>
    <row r="35775" customFormat="1"/>
    <row r="35776" customFormat="1"/>
    <row r="35777" customFormat="1"/>
    <row r="35778" customFormat="1"/>
    <row r="35779" customFormat="1"/>
    <row r="35780" customFormat="1"/>
    <row r="35781" customFormat="1"/>
    <row r="35782" customFormat="1"/>
    <row r="35783" customFormat="1"/>
    <row r="35784" customFormat="1"/>
    <row r="35785" customFormat="1"/>
    <row r="35786" customFormat="1"/>
    <row r="35787" customFormat="1"/>
    <row r="35788" customFormat="1"/>
    <row r="35789" customFormat="1"/>
    <row r="35790" customFormat="1"/>
    <row r="35791" customFormat="1"/>
    <row r="35792" customFormat="1"/>
    <row r="35793" customFormat="1"/>
    <row r="35794" customFormat="1"/>
    <row r="35795" customFormat="1"/>
    <row r="35796" customFormat="1"/>
    <row r="35797" customFormat="1"/>
    <row r="35798" customFormat="1"/>
    <row r="35799" customFormat="1"/>
    <row r="35800" customFormat="1"/>
    <row r="35801" customFormat="1"/>
    <row r="35802" customFormat="1"/>
    <row r="35803" customFormat="1"/>
    <row r="35804" customFormat="1"/>
    <row r="35805" customFormat="1"/>
    <row r="35806" customFormat="1"/>
    <row r="35807" customFormat="1"/>
    <row r="35808" customFormat="1"/>
    <row r="35809" customFormat="1"/>
    <row r="35810" customFormat="1"/>
    <row r="35811" customFormat="1"/>
    <row r="35812" customFormat="1"/>
    <row r="35813" customFormat="1"/>
    <row r="35814" customFormat="1"/>
    <row r="35815" customFormat="1"/>
    <row r="35816" customFormat="1"/>
    <row r="35817" customFormat="1"/>
    <row r="35818" customFormat="1"/>
    <row r="35819" customFormat="1"/>
    <row r="35820" customFormat="1"/>
    <row r="35821" customFormat="1"/>
    <row r="35822" customFormat="1"/>
    <row r="35823" customFormat="1"/>
    <row r="35824" customFormat="1"/>
    <row r="35825" customFormat="1"/>
    <row r="35826" customFormat="1"/>
    <row r="35827" customFormat="1"/>
    <row r="35828" customFormat="1"/>
    <row r="35829" customFormat="1"/>
    <row r="35830" customFormat="1"/>
    <row r="35831" customFormat="1"/>
    <row r="35832" customFormat="1"/>
    <row r="35833" customFormat="1"/>
    <row r="35834" customFormat="1"/>
    <row r="35835" customFormat="1"/>
    <row r="35836" customFormat="1"/>
    <row r="35837" customFormat="1"/>
    <row r="35838" customFormat="1"/>
    <row r="35839" customFormat="1"/>
    <row r="35840" customFormat="1"/>
    <row r="35841" customFormat="1"/>
    <row r="35842" customFormat="1"/>
    <row r="35843" customFormat="1"/>
    <row r="35844" customFormat="1"/>
    <row r="35845" customFormat="1"/>
    <row r="35846" customFormat="1"/>
    <row r="35847" customFormat="1"/>
    <row r="35848" customFormat="1"/>
    <row r="35849" customFormat="1"/>
    <row r="35850" customFormat="1"/>
    <row r="35851" customFormat="1"/>
    <row r="35852" customFormat="1"/>
    <row r="35853" customFormat="1"/>
    <row r="35854" customFormat="1"/>
    <row r="35855" customFormat="1"/>
    <row r="35856" customFormat="1"/>
    <row r="35857" customFormat="1"/>
    <row r="35858" customFormat="1"/>
    <row r="35859" customFormat="1"/>
    <row r="35860" customFormat="1"/>
    <row r="35861" customFormat="1"/>
    <row r="35862" customFormat="1"/>
    <row r="35863" customFormat="1"/>
    <row r="35864" customFormat="1"/>
    <row r="35865" customFormat="1"/>
    <row r="35866" customFormat="1"/>
    <row r="35867" customFormat="1"/>
    <row r="35868" customFormat="1"/>
    <row r="35869" customFormat="1"/>
    <row r="35870" customFormat="1"/>
    <row r="35871" customFormat="1"/>
    <row r="35872" customFormat="1"/>
    <row r="35873" customFormat="1"/>
    <row r="35874" customFormat="1"/>
    <row r="35875" customFormat="1"/>
    <row r="35876" customFormat="1"/>
    <row r="35877" customFormat="1"/>
    <row r="35878" customFormat="1"/>
    <row r="35879" customFormat="1"/>
    <row r="35880" customFormat="1"/>
    <row r="35881" customFormat="1"/>
    <row r="35882" customFormat="1"/>
    <row r="35883" customFormat="1"/>
    <row r="35884" customFormat="1"/>
    <row r="35885" customFormat="1"/>
    <row r="35886" customFormat="1"/>
    <row r="35887" customFormat="1"/>
    <row r="35888" customFormat="1"/>
    <row r="35889" customFormat="1"/>
    <row r="35890" customFormat="1"/>
    <row r="35891" customFormat="1"/>
    <row r="35892" customFormat="1"/>
    <row r="35893" customFormat="1"/>
    <row r="35894" customFormat="1"/>
    <row r="35895" customFormat="1"/>
    <row r="35896" customFormat="1"/>
    <row r="35897" customFormat="1"/>
    <row r="35898" customFormat="1"/>
    <row r="35899" customFormat="1"/>
    <row r="35900" customFormat="1"/>
    <row r="35901" customFormat="1"/>
    <row r="35902" customFormat="1"/>
    <row r="35903" customFormat="1"/>
    <row r="35904" customFormat="1"/>
    <row r="35905" customFormat="1"/>
    <row r="35906" customFormat="1"/>
    <row r="35907" customFormat="1"/>
    <row r="35908" customFormat="1"/>
    <row r="35909" customFormat="1"/>
    <row r="35910" customFormat="1"/>
    <row r="35911" customFormat="1"/>
    <row r="35912" customFormat="1"/>
    <row r="35913" customFormat="1"/>
    <row r="35914" customFormat="1"/>
    <row r="35915" customFormat="1"/>
    <row r="35916" customFormat="1"/>
    <row r="35917" customFormat="1"/>
    <row r="35918" customFormat="1"/>
    <row r="35919" customFormat="1"/>
    <row r="35920" customFormat="1"/>
    <row r="35921" customFormat="1"/>
    <row r="35922" customFormat="1"/>
    <row r="35923" customFormat="1"/>
    <row r="35924" customFormat="1"/>
    <row r="35925" customFormat="1"/>
    <row r="35926" customFormat="1"/>
    <row r="35927" customFormat="1"/>
    <row r="35928" customFormat="1"/>
    <row r="35929" customFormat="1"/>
    <row r="35930" customFormat="1"/>
    <row r="35931" customFormat="1"/>
    <row r="35932" customFormat="1"/>
    <row r="35933" customFormat="1"/>
    <row r="35934" customFormat="1"/>
    <row r="35935" customFormat="1"/>
    <row r="35936" customFormat="1"/>
    <row r="35937" customFormat="1"/>
    <row r="35938" customFormat="1"/>
    <row r="35939" customFormat="1"/>
    <row r="35940" customFormat="1"/>
    <row r="35941" customFormat="1"/>
    <row r="35942" customFormat="1"/>
    <row r="35943" customFormat="1"/>
    <row r="35944" customFormat="1"/>
    <row r="35945" customFormat="1"/>
    <row r="35946" customFormat="1"/>
    <row r="35947" customFormat="1"/>
    <row r="35948" customFormat="1"/>
    <row r="35949" customFormat="1"/>
    <row r="35950" customFormat="1"/>
    <row r="35951" customFormat="1"/>
    <row r="35952" customFormat="1"/>
    <row r="35953" customFormat="1"/>
    <row r="35954" customFormat="1"/>
    <row r="35955" customFormat="1"/>
    <row r="35956" customFormat="1"/>
    <row r="35957" customFormat="1"/>
    <row r="35958" customFormat="1"/>
    <row r="35959" customFormat="1"/>
    <row r="35960" customFormat="1"/>
    <row r="35961" customFormat="1"/>
    <row r="35962" customFormat="1"/>
    <row r="35963" customFormat="1"/>
    <row r="35964" customFormat="1"/>
    <row r="35965" customFormat="1"/>
    <row r="35966" customFormat="1"/>
    <row r="35967" customFormat="1"/>
    <row r="35968" customFormat="1"/>
    <row r="35969" customFormat="1"/>
    <row r="35970" customFormat="1"/>
    <row r="35971" customFormat="1"/>
    <row r="35972" customFormat="1"/>
    <row r="35973" customFormat="1"/>
    <row r="35974" customFormat="1"/>
    <row r="35975" customFormat="1"/>
    <row r="35976" customFormat="1"/>
    <row r="35977" customFormat="1"/>
    <row r="35978" customFormat="1"/>
    <row r="35979" customFormat="1"/>
    <row r="35980" customFormat="1"/>
    <row r="35981" customFormat="1"/>
    <row r="35982" customFormat="1"/>
    <row r="35983" customFormat="1"/>
    <row r="35984" customFormat="1"/>
    <row r="35985" customFormat="1"/>
    <row r="35986" customFormat="1"/>
    <row r="35987" customFormat="1"/>
    <row r="35988" customFormat="1"/>
    <row r="35989" customFormat="1"/>
    <row r="35990" customFormat="1"/>
    <row r="35991" customFormat="1"/>
    <row r="35992" customFormat="1"/>
    <row r="35993" customFormat="1"/>
    <row r="35994" customFormat="1"/>
    <row r="35995" customFormat="1"/>
    <row r="35996" customFormat="1"/>
    <row r="35997" customFormat="1"/>
    <row r="35998" customFormat="1"/>
    <row r="35999" customFormat="1"/>
    <row r="36000" customFormat="1"/>
    <row r="36001" customFormat="1"/>
    <row r="36002" customFormat="1"/>
    <row r="36003" customFormat="1"/>
    <row r="36004" customFormat="1"/>
    <row r="36005" customFormat="1"/>
    <row r="36006" customFormat="1"/>
    <row r="36007" customFormat="1"/>
    <row r="36008" customFormat="1"/>
    <row r="36009" customFormat="1"/>
    <row r="36010" customFormat="1"/>
    <row r="36011" customFormat="1"/>
    <row r="36012" customFormat="1"/>
    <row r="36013" customFormat="1"/>
    <row r="36014" customFormat="1"/>
    <row r="36015" customFormat="1"/>
    <row r="36016" customFormat="1"/>
    <row r="36017" customFormat="1"/>
    <row r="36018" customFormat="1"/>
    <row r="36019" customFormat="1"/>
    <row r="36020" customFormat="1"/>
    <row r="36021" customFormat="1"/>
    <row r="36022" customFormat="1"/>
    <row r="36023" customFormat="1"/>
    <row r="36024" customFormat="1"/>
    <row r="36025" customFormat="1"/>
    <row r="36026" customFormat="1"/>
    <row r="36027" customFormat="1"/>
    <row r="36028" customFormat="1"/>
    <row r="36029" customFormat="1"/>
    <row r="36030" customFormat="1"/>
    <row r="36031" customFormat="1"/>
    <row r="36032" customFormat="1"/>
    <row r="36033" customFormat="1"/>
    <row r="36034" customFormat="1"/>
    <row r="36035" customFormat="1"/>
    <row r="36036" customFormat="1"/>
    <row r="36037" customFormat="1"/>
    <row r="36038" customFormat="1"/>
    <row r="36039" customFormat="1"/>
    <row r="36040" customFormat="1"/>
    <row r="36041" customFormat="1"/>
    <row r="36042" customFormat="1"/>
    <row r="36043" customFormat="1"/>
    <row r="36044" customFormat="1"/>
    <row r="36045" customFormat="1"/>
    <row r="36046" customFormat="1"/>
    <row r="36047" customFormat="1"/>
    <row r="36048" customFormat="1"/>
    <row r="36049" customFormat="1"/>
    <row r="36050" customFormat="1"/>
    <row r="36051" customFormat="1"/>
    <row r="36052" customFormat="1"/>
    <row r="36053" customFormat="1"/>
    <row r="36054" customFormat="1"/>
    <row r="36055" customFormat="1"/>
    <row r="36056" customFormat="1"/>
    <row r="36057" customFormat="1"/>
    <row r="36058" customFormat="1"/>
    <row r="36059" customFormat="1"/>
    <row r="36060" customFormat="1"/>
    <row r="36061" customFormat="1"/>
    <row r="36062" customFormat="1"/>
    <row r="36063" customFormat="1"/>
    <row r="36064" customFormat="1"/>
    <row r="36065" customFormat="1"/>
    <row r="36066" customFormat="1"/>
    <row r="36067" customFormat="1"/>
    <row r="36068" customFormat="1"/>
    <row r="36069" customFormat="1"/>
    <row r="36070" customFormat="1"/>
    <row r="36071" customFormat="1"/>
    <row r="36072" customFormat="1"/>
    <row r="36073" customFormat="1"/>
    <row r="36074" customFormat="1"/>
    <row r="36075" customFormat="1"/>
    <row r="36076" customFormat="1"/>
    <row r="36077" customFormat="1"/>
    <row r="36078" customFormat="1"/>
    <row r="36079" customFormat="1"/>
    <row r="36080" customFormat="1"/>
    <row r="36081" customFormat="1"/>
    <row r="36082" customFormat="1"/>
    <row r="36083" customFormat="1"/>
    <row r="36084" customFormat="1"/>
    <row r="36085" customFormat="1"/>
    <row r="36086" customFormat="1"/>
    <row r="36087" customFormat="1"/>
    <row r="36088" customFormat="1"/>
    <row r="36089" customFormat="1"/>
    <row r="36090" customFormat="1"/>
    <row r="36091" customFormat="1"/>
    <row r="36092" customFormat="1"/>
    <row r="36093" customFormat="1"/>
    <row r="36094" customFormat="1"/>
    <row r="36095" customFormat="1"/>
    <row r="36096" customFormat="1"/>
    <row r="36097" customFormat="1"/>
    <row r="36098" customFormat="1"/>
    <row r="36099" customFormat="1"/>
    <row r="36100" customFormat="1"/>
    <row r="36101" customFormat="1"/>
    <row r="36102" customFormat="1"/>
    <row r="36103" customFormat="1"/>
    <row r="36104" customFormat="1"/>
    <row r="36105" customFormat="1"/>
    <row r="36106" customFormat="1"/>
    <row r="36107" customFormat="1"/>
    <row r="36108" customFormat="1"/>
    <row r="36109" customFormat="1"/>
    <row r="36110" customFormat="1"/>
    <row r="36111" customFormat="1"/>
    <row r="36112" customFormat="1"/>
    <row r="36113" customFormat="1"/>
    <row r="36114" customFormat="1"/>
    <row r="36115" customFormat="1"/>
    <row r="36116" customFormat="1"/>
    <row r="36117" customFormat="1"/>
    <row r="36118" customFormat="1"/>
    <row r="36119" customFormat="1"/>
    <row r="36120" customFormat="1"/>
    <row r="36121" customFormat="1"/>
    <row r="36122" customFormat="1"/>
    <row r="36123" customFormat="1"/>
    <row r="36124" customFormat="1"/>
    <row r="36125" customFormat="1"/>
    <row r="36126" customFormat="1"/>
    <row r="36127" customFormat="1"/>
    <row r="36128" customFormat="1"/>
    <row r="36129" customFormat="1"/>
    <row r="36130" customFormat="1"/>
    <row r="36131" customFormat="1"/>
    <row r="36132" customFormat="1"/>
    <row r="36133" customFormat="1"/>
    <row r="36134" customFormat="1"/>
    <row r="36135" customFormat="1"/>
    <row r="36136" customFormat="1"/>
    <row r="36137" customFormat="1"/>
    <row r="36138" customFormat="1"/>
    <row r="36139" customFormat="1"/>
    <row r="36140" customFormat="1"/>
    <row r="36141" customFormat="1"/>
    <row r="36142" customFormat="1"/>
    <row r="36143" customFormat="1"/>
    <row r="36144" customFormat="1"/>
    <row r="36145" customFormat="1"/>
    <row r="36146" customFormat="1"/>
    <row r="36147" customFormat="1"/>
    <row r="36148" customFormat="1"/>
    <row r="36149" customFormat="1"/>
    <row r="36150" customFormat="1"/>
    <row r="36151" customFormat="1"/>
    <row r="36152" customFormat="1"/>
    <row r="36153" customFormat="1"/>
    <row r="36154" customFormat="1"/>
    <row r="36155" customFormat="1"/>
    <row r="36156" customFormat="1"/>
    <row r="36157" customFormat="1"/>
    <row r="36158" customFormat="1"/>
    <row r="36159" customFormat="1"/>
    <row r="36160" customFormat="1"/>
    <row r="36161" customFormat="1"/>
    <row r="36162" customFormat="1"/>
    <row r="36163" customFormat="1"/>
    <row r="36164" customFormat="1"/>
    <row r="36165" customFormat="1"/>
    <row r="36166" customFormat="1"/>
    <row r="36167" customFormat="1"/>
    <row r="36168" customFormat="1"/>
    <row r="36169" customFormat="1"/>
    <row r="36170" customFormat="1"/>
    <row r="36171" customFormat="1"/>
    <row r="36172" customFormat="1"/>
    <row r="36173" customFormat="1"/>
    <row r="36174" customFormat="1"/>
    <row r="36175" customFormat="1"/>
    <row r="36176" customFormat="1"/>
    <row r="36177" customFormat="1"/>
    <row r="36178" customFormat="1"/>
    <row r="36179" customFormat="1"/>
    <row r="36180" customFormat="1"/>
    <row r="36181" customFormat="1"/>
    <row r="36182" customFormat="1"/>
    <row r="36183" customFormat="1"/>
    <row r="36184" customFormat="1"/>
    <row r="36185" customFormat="1"/>
    <row r="36186" customFormat="1"/>
    <row r="36187" customFormat="1"/>
    <row r="36188" customFormat="1"/>
    <row r="36189" customFormat="1"/>
    <row r="36190" customFormat="1"/>
    <row r="36191" customFormat="1"/>
    <row r="36192" customFormat="1"/>
    <row r="36193" customFormat="1"/>
    <row r="36194" customFormat="1"/>
    <row r="36195" customFormat="1"/>
    <row r="36196" customFormat="1"/>
    <row r="36197" customFormat="1"/>
    <row r="36198" customFormat="1"/>
    <row r="36199" customFormat="1"/>
    <row r="36200" customFormat="1"/>
    <row r="36201" customFormat="1"/>
    <row r="36202" customFormat="1"/>
    <row r="36203" customFormat="1"/>
    <row r="36204" customFormat="1"/>
    <row r="36205" customFormat="1"/>
    <row r="36206" customFormat="1"/>
    <row r="36207" customFormat="1"/>
    <row r="36208" customFormat="1"/>
    <row r="36209" customFormat="1"/>
    <row r="36210" customFormat="1"/>
    <row r="36211" customFormat="1"/>
    <row r="36212" customFormat="1"/>
    <row r="36213" customFormat="1"/>
    <row r="36214" customFormat="1"/>
    <row r="36215" customFormat="1"/>
    <row r="36216" customFormat="1"/>
    <row r="36217" customFormat="1"/>
    <row r="36218" customFormat="1"/>
    <row r="36219" customFormat="1"/>
    <row r="36220" customFormat="1"/>
    <row r="36221" customFormat="1"/>
    <row r="36222" customFormat="1"/>
    <row r="36223" customFormat="1"/>
    <row r="36224" customFormat="1"/>
    <row r="36225" customFormat="1"/>
    <row r="36226" customFormat="1"/>
    <row r="36227" customFormat="1"/>
    <row r="36228" customFormat="1"/>
    <row r="36229" customFormat="1"/>
    <row r="36230" customFormat="1"/>
    <row r="36231" customFormat="1"/>
    <row r="36232" customFormat="1"/>
    <row r="36233" customFormat="1"/>
    <row r="36234" customFormat="1"/>
    <row r="36235" customFormat="1"/>
    <row r="36236" customFormat="1"/>
    <row r="36237" customFormat="1"/>
    <row r="36238" customFormat="1"/>
    <row r="36239" customFormat="1"/>
    <row r="36240" customFormat="1"/>
    <row r="36241" customFormat="1"/>
    <row r="36242" customFormat="1"/>
    <row r="36243" customFormat="1"/>
    <row r="36244" customFormat="1"/>
    <row r="36245" customFormat="1"/>
    <row r="36246" customFormat="1"/>
    <row r="36247" customFormat="1"/>
    <row r="36248" customFormat="1"/>
    <row r="36249" customFormat="1"/>
    <row r="36250" customFormat="1"/>
    <row r="36251" customFormat="1"/>
    <row r="36252" customFormat="1"/>
    <row r="36253" customFormat="1"/>
    <row r="36254" customFormat="1"/>
    <row r="36255" customFormat="1"/>
    <row r="36256" customFormat="1"/>
    <row r="36257" customFormat="1"/>
    <row r="36258" customFormat="1"/>
    <row r="36259" customFormat="1"/>
    <row r="36260" customFormat="1"/>
    <row r="36261" customFormat="1"/>
    <row r="36262" customFormat="1"/>
    <row r="36263" customFormat="1"/>
    <row r="36264" customFormat="1"/>
    <row r="36265" customFormat="1"/>
    <row r="36266" customFormat="1"/>
    <row r="36267" customFormat="1"/>
    <row r="36268" customFormat="1"/>
    <row r="36269" customFormat="1"/>
    <row r="36270" customFormat="1"/>
    <row r="36271" customFormat="1"/>
    <row r="36272" customFormat="1"/>
    <row r="36273" customFormat="1"/>
    <row r="36274" customFormat="1"/>
    <row r="36275" customFormat="1"/>
    <row r="36276" customFormat="1"/>
    <row r="36277" customFormat="1"/>
    <row r="36278" customFormat="1"/>
    <row r="36279" customFormat="1"/>
    <row r="36280" customFormat="1"/>
    <row r="36281" customFormat="1"/>
    <row r="36282" customFormat="1"/>
    <row r="36283" customFormat="1"/>
    <row r="36284" customFormat="1"/>
    <row r="36285" customFormat="1"/>
    <row r="36286" customFormat="1"/>
    <row r="36287" customFormat="1"/>
    <row r="36288" customFormat="1"/>
    <row r="36289" customFormat="1"/>
    <row r="36290" customFormat="1"/>
    <row r="36291" customFormat="1"/>
    <row r="36292" customFormat="1"/>
    <row r="36293" customFormat="1"/>
    <row r="36294" customFormat="1"/>
    <row r="36295" customFormat="1"/>
    <row r="36296" customFormat="1"/>
    <row r="36297" customFormat="1"/>
    <row r="36298" customFormat="1"/>
    <row r="36299" customFormat="1"/>
    <row r="36300" customFormat="1"/>
    <row r="36301" customFormat="1"/>
    <row r="36302" customFormat="1"/>
    <row r="36303" customFormat="1"/>
    <row r="36304" customFormat="1"/>
    <row r="36305" customFormat="1"/>
    <row r="36306" customFormat="1"/>
    <row r="36307" customFormat="1"/>
    <row r="36308" customFormat="1"/>
    <row r="36309" customFormat="1"/>
    <row r="36310" customFormat="1"/>
    <row r="36311" customFormat="1"/>
    <row r="36312" customFormat="1"/>
    <row r="36313" customFormat="1"/>
    <row r="36314" customFormat="1"/>
    <row r="36315" customFormat="1"/>
    <row r="36316" customFormat="1"/>
    <row r="36317" customFormat="1"/>
    <row r="36318" customFormat="1"/>
    <row r="36319" customFormat="1"/>
    <row r="36320" customFormat="1"/>
    <row r="36321" customFormat="1"/>
    <row r="36322" customFormat="1"/>
    <row r="36323" customFormat="1"/>
    <row r="36324" customFormat="1"/>
    <row r="36325" customFormat="1"/>
    <row r="36326" customFormat="1"/>
    <row r="36327" customFormat="1"/>
    <row r="36328" customFormat="1"/>
    <row r="36329" customFormat="1"/>
    <row r="36330" customFormat="1"/>
    <row r="36331" customFormat="1"/>
    <row r="36332" customFormat="1"/>
    <row r="36333" customFormat="1"/>
    <row r="36334" customFormat="1"/>
    <row r="36335" customFormat="1"/>
    <row r="36336" customFormat="1"/>
    <row r="36337" customFormat="1"/>
    <row r="36338" customFormat="1"/>
    <row r="36339" customFormat="1"/>
    <row r="36340" customFormat="1"/>
    <row r="36341" customFormat="1"/>
    <row r="36342" customFormat="1"/>
    <row r="36343" customFormat="1"/>
    <row r="36344" customFormat="1"/>
    <row r="36345" customFormat="1"/>
    <row r="36346" customFormat="1"/>
    <row r="36347" customFormat="1"/>
    <row r="36348" customFormat="1"/>
    <row r="36349" customFormat="1"/>
    <row r="36350" customFormat="1"/>
    <row r="36351" customFormat="1"/>
    <row r="36352" customFormat="1"/>
    <row r="36353" customFormat="1"/>
    <row r="36354" customFormat="1"/>
    <row r="36355" customFormat="1"/>
    <row r="36356" customFormat="1"/>
    <row r="36357" customFormat="1"/>
    <row r="36358" customFormat="1"/>
    <row r="36359" customFormat="1"/>
    <row r="36360" customFormat="1"/>
    <row r="36361" customFormat="1"/>
    <row r="36362" customFormat="1"/>
    <row r="36363" customFormat="1"/>
    <row r="36364" customFormat="1"/>
    <row r="36365" customFormat="1"/>
    <row r="36366" customFormat="1"/>
    <row r="36367" customFormat="1"/>
    <row r="36368" customFormat="1"/>
    <row r="36369" customFormat="1"/>
    <row r="36370" customFormat="1"/>
    <row r="36371" customFormat="1"/>
    <row r="36372" customFormat="1"/>
    <row r="36373" customFormat="1"/>
    <row r="36374" customFormat="1"/>
    <row r="36375" customFormat="1"/>
    <row r="36376" customFormat="1"/>
    <row r="36377" customFormat="1"/>
    <row r="36378" customFormat="1"/>
    <row r="36379" customFormat="1"/>
    <row r="36380" customFormat="1"/>
    <row r="36381" customFormat="1"/>
    <row r="36382" customFormat="1"/>
    <row r="36383" customFormat="1"/>
    <row r="36384" customFormat="1"/>
    <row r="36385" customFormat="1"/>
    <row r="36386" customFormat="1"/>
    <row r="36387" customFormat="1"/>
    <row r="36388" customFormat="1"/>
    <row r="36389" customFormat="1"/>
    <row r="36390" customFormat="1"/>
    <row r="36391" customFormat="1"/>
    <row r="36392" customFormat="1"/>
    <row r="36393" customFormat="1"/>
    <row r="36394" customFormat="1"/>
    <row r="36395" customFormat="1"/>
    <row r="36396" customFormat="1"/>
    <row r="36397" customFormat="1"/>
    <row r="36398" customFormat="1"/>
    <row r="36399" customFormat="1"/>
    <row r="36400" customFormat="1"/>
    <row r="36401" customFormat="1"/>
    <row r="36402" customFormat="1"/>
    <row r="36403" customFormat="1"/>
    <row r="36404" customFormat="1"/>
    <row r="36405" customFormat="1"/>
    <row r="36406" customFormat="1"/>
    <row r="36407" customFormat="1"/>
    <row r="36408" customFormat="1"/>
    <row r="36409" customFormat="1"/>
    <row r="36410" customFormat="1"/>
    <row r="36411" customFormat="1"/>
    <row r="36412" customFormat="1"/>
    <row r="36413" customFormat="1"/>
    <row r="36414" customFormat="1"/>
    <row r="36415" customFormat="1"/>
    <row r="36416" customFormat="1"/>
    <row r="36417" customFormat="1"/>
    <row r="36418" customFormat="1"/>
    <row r="36419" customFormat="1"/>
    <row r="36420" customFormat="1"/>
    <row r="36421" customFormat="1"/>
    <row r="36422" customFormat="1"/>
    <row r="36423" customFormat="1"/>
    <row r="36424" customFormat="1"/>
    <row r="36425" customFormat="1"/>
    <row r="36426" customFormat="1"/>
    <row r="36427" customFormat="1"/>
    <row r="36428" customFormat="1"/>
    <row r="36429" customFormat="1"/>
    <row r="36430" customFormat="1"/>
    <row r="36431" customFormat="1"/>
    <row r="36432" customFormat="1"/>
    <row r="36433" customFormat="1"/>
    <row r="36434" customFormat="1"/>
    <row r="36435" customFormat="1"/>
    <row r="36436" customFormat="1"/>
    <row r="36437" customFormat="1"/>
    <row r="36438" customFormat="1"/>
    <row r="36439" customFormat="1"/>
    <row r="36440" customFormat="1"/>
    <row r="36441" customFormat="1"/>
    <row r="36442" customFormat="1"/>
    <row r="36443" customFormat="1"/>
    <row r="36444" customFormat="1"/>
    <row r="36445" customFormat="1"/>
    <row r="36446" customFormat="1"/>
    <row r="36447" customFormat="1"/>
    <row r="36448" customFormat="1"/>
    <row r="36449" customFormat="1"/>
    <row r="36450" customFormat="1"/>
    <row r="36451" customFormat="1"/>
    <row r="36452" customFormat="1"/>
    <row r="36453" customFormat="1"/>
    <row r="36454" customFormat="1"/>
    <row r="36455" customFormat="1"/>
    <row r="36456" customFormat="1"/>
    <row r="36457" customFormat="1"/>
    <row r="36458" customFormat="1"/>
    <row r="36459" customFormat="1"/>
    <row r="36460" customFormat="1"/>
    <row r="36461" customFormat="1"/>
    <row r="36462" customFormat="1"/>
    <row r="36463" customFormat="1"/>
    <row r="36464" customFormat="1"/>
    <row r="36465" customFormat="1"/>
    <row r="36466" customFormat="1"/>
    <row r="36467" customFormat="1"/>
    <row r="36468" customFormat="1"/>
    <row r="36469" customFormat="1"/>
    <row r="36470" customFormat="1"/>
    <row r="36471" customFormat="1"/>
    <row r="36472" customFormat="1"/>
    <row r="36473" customFormat="1"/>
    <row r="36474" customFormat="1"/>
    <row r="36475" customFormat="1"/>
    <row r="36476" customFormat="1"/>
    <row r="36477" customFormat="1"/>
    <row r="36478" customFormat="1"/>
    <row r="36479" customFormat="1"/>
    <row r="36480" customFormat="1"/>
    <row r="36481" customFormat="1"/>
    <row r="36482" customFormat="1"/>
    <row r="36483" customFormat="1"/>
    <row r="36484" customFormat="1"/>
    <row r="36485" customFormat="1"/>
    <row r="36486" customFormat="1"/>
    <row r="36487" customFormat="1"/>
    <row r="36488" customFormat="1"/>
    <row r="36489" customFormat="1"/>
    <row r="36490" customFormat="1"/>
    <row r="36491" customFormat="1"/>
    <row r="36492" customFormat="1"/>
    <row r="36493" customFormat="1"/>
    <row r="36494" customFormat="1"/>
    <row r="36495" customFormat="1"/>
    <row r="36496" customFormat="1"/>
    <row r="36497" customFormat="1"/>
    <row r="36498" customFormat="1"/>
    <row r="36499" customFormat="1"/>
    <row r="36500" customFormat="1"/>
    <row r="36501" customFormat="1"/>
    <row r="36502" customFormat="1"/>
    <row r="36503" customFormat="1"/>
    <row r="36504" customFormat="1"/>
    <row r="36505" customFormat="1"/>
    <row r="36506" customFormat="1"/>
    <row r="36507" customFormat="1"/>
    <row r="36508" customFormat="1"/>
    <row r="36509" customFormat="1"/>
    <row r="36510" customFormat="1"/>
    <row r="36511" customFormat="1"/>
    <row r="36512" customFormat="1"/>
    <row r="36513" customFormat="1"/>
    <row r="36514" customFormat="1"/>
    <row r="36515" customFormat="1"/>
    <row r="36516" customFormat="1"/>
    <row r="36517" customFormat="1"/>
    <row r="36518" customFormat="1"/>
    <row r="36519" customFormat="1"/>
    <row r="36520" customFormat="1"/>
    <row r="36521" customFormat="1"/>
    <row r="36522" customFormat="1"/>
    <row r="36523" customFormat="1"/>
    <row r="36524" customFormat="1"/>
    <row r="36525" customFormat="1"/>
    <row r="36526" customFormat="1"/>
    <row r="36527" customFormat="1"/>
    <row r="36528" customFormat="1"/>
    <row r="36529" customFormat="1"/>
    <row r="36530" customFormat="1"/>
    <row r="36531" customFormat="1"/>
    <row r="36532" customFormat="1"/>
    <row r="36533" customFormat="1"/>
    <row r="36534" customFormat="1"/>
    <row r="36535" customFormat="1"/>
    <row r="36536" customFormat="1"/>
    <row r="36537" customFormat="1"/>
    <row r="36538" customFormat="1"/>
    <row r="36539" customFormat="1"/>
    <row r="36540" customFormat="1"/>
    <row r="36541" customFormat="1"/>
    <row r="36542" customFormat="1"/>
    <row r="36543" customFormat="1"/>
    <row r="36544" customFormat="1"/>
    <row r="36545" customFormat="1"/>
    <row r="36546" customFormat="1"/>
    <row r="36547" customFormat="1"/>
    <row r="36548" customFormat="1"/>
    <row r="36549" customFormat="1"/>
    <row r="36550" customFormat="1"/>
    <row r="36551" customFormat="1"/>
    <row r="36552" customFormat="1"/>
    <row r="36553" customFormat="1"/>
    <row r="36554" customFormat="1"/>
    <row r="36555" customFormat="1"/>
    <row r="36556" customFormat="1"/>
    <row r="36557" customFormat="1"/>
    <row r="36558" customFormat="1"/>
    <row r="36559" customFormat="1"/>
    <row r="36560" customFormat="1"/>
    <row r="36561" customFormat="1"/>
    <row r="36562" customFormat="1"/>
    <row r="36563" customFormat="1"/>
    <row r="36564" customFormat="1"/>
    <row r="36565" customFormat="1"/>
    <row r="36566" customFormat="1"/>
    <row r="36567" customFormat="1"/>
    <row r="36568" customFormat="1"/>
    <row r="36569" customFormat="1"/>
    <row r="36570" customFormat="1"/>
    <row r="36571" customFormat="1"/>
    <row r="36572" customFormat="1"/>
    <row r="36573" customFormat="1"/>
    <row r="36574" customFormat="1"/>
    <row r="36575" customFormat="1"/>
    <row r="36576" customFormat="1"/>
    <row r="36577" customFormat="1"/>
    <row r="36578" customFormat="1"/>
    <row r="36579" customFormat="1"/>
    <row r="36580" customFormat="1"/>
    <row r="36581" customFormat="1"/>
    <row r="36582" customFormat="1"/>
    <row r="36583" customFormat="1"/>
    <row r="36584" customFormat="1"/>
    <row r="36585" customFormat="1"/>
    <row r="36586" customFormat="1"/>
    <row r="36587" customFormat="1"/>
    <row r="36588" customFormat="1"/>
    <row r="36589" customFormat="1"/>
    <row r="36590" customFormat="1"/>
    <row r="36591" customFormat="1"/>
    <row r="36592" customFormat="1"/>
    <row r="36593" customFormat="1"/>
    <row r="36594" customFormat="1"/>
    <row r="36595" customFormat="1"/>
    <row r="36596" customFormat="1"/>
    <row r="36597" customFormat="1"/>
    <row r="36598" customFormat="1"/>
    <row r="36599" customFormat="1"/>
    <row r="36600" customFormat="1"/>
    <row r="36601" customFormat="1"/>
    <row r="36602" customFormat="1"/>
    <row r="36603" customFormat="1"/>
    <row r="36604" customFormat="1"/>
    <row r="36605" customFormat="1"/>
    <row r="36606" customFormat="1"/>
    <row r="36607" customFormat="1"/>
    <row r="36608" customFormat="1"/>
    <row r="36609" customFormat="1"/>
    <row r="36610" customFormat="1"/>
    <row r="36611" customFormat="1"/>
    <row r="36612" customFormat="1"/>
    <row r="36613" customFormat="1"/>
    <row r="36614" customFormat="1"/>
    <row r="36615" customFormat="1"/>
    <row r="36616" customFormat="1"/>
    <row r="36617" customFormat="1"/>
    <row r="36618" customFormat="1"/>
    <row r="36619" customFormat="1"/>
    <row r="36620" customFormat="1"/>
    <row r="36621" customFormat="1"/>
    <row r="36622" customFormat="1"/>
    <row r="36623" customFormat="1"/>
    <row r="36624" customFormat="1"/>
    <row r="36625" customFormat="1"/>
    <row r="36626" customFormat="1"/>
    <row r="36627" customFormat="1"/>
    <row r="36628" customFormat="1"/>
    <row r="36629" customFormat="1"/>
    <row r="36630" customFormat="1"/>
    <row r="36631" customFormat="1"/>
    <row r="36632" customFormat="1"/>
    <row r="36633" customFormat="1"/>
    <row r="36634" customFormat="1"/>
    <row r="36635" customFormat="1"/>
    <row r="36636" customFormat="1"/>
    <row r="36637" customFormat="1"/>
    <row r="36638" customFormat="1"/>
    <row r="36639" customFormat="1"/>
    <row r="36640" customFormat="1"/>
    <row r="36641" customFormat="1"/>
    <row r="36642" customFormat="1"/>
    <row r="36643" customFormat="1"/>
    <row r="36644" customFormat="1"/>
    <row r="36645" customFormat="1"/>
    <row r="36646" customFormat="1"/>
    <row r="36647" customFormat="1"/>
    <row r="36648" customFormat="1"/>
    <row r="36649" customFormat="1"/>
    <row r="36650" customFormat="1"/>
    <row r="36651" customFormat="1"/>
    <row r="36652" customFormat="1"/>
    <row r="36653" customFormat="1"/>
    <row r="36654" customFormat="1"/>
    <row r="36655" customFormat="1"/>
    <row r="36656" customFormat="1"/>
    <row r="36657" customFormat="1"/>
    <row r="36658" customFormat="1"/>
    <row r="36659" customFormat="1"/>
    <row r="36660" customFormat="1"/>
    <row r="36661" customFormat="1"/>
    <row r="36662" customFormat="1"/>
    <row r="36663" customFormat="1"/>
    <row r="36664" customFormat="1"/>
    <row r="36665" customFormat="1"/>
    <row r="36666" customFormat="1"/>
    <row r="36667" customFormat="1"/>
    <row r="36668" customFormat="1"/>
    <row r="36669" customFormat="1"/>
    <row r="36670" customFormat="1"/>
    <row r="36671" customFormat="1"/>
    <row r="36672" customFormat="1"/>
    <row r="36673" customFormat="1"/>
    <row r="36674" customFormat="1"/>
    <row r="36675" customFormat="1"/>
    <row r="36676" customFormat="1"/>
    <row r="36677" customFormat="1"/>
    <row r="36678" customFormat="1"/>
    <row r="36679" customFormat="1"/>
    <row r="36680" customFormat="1"/>
    <row r="36681" customFormat="1"/>
    <row r="36682" customFormat="1"/>
    <row r="36683" customFormat="1"/>
    <row r="36684" customFormat="1"/>
    <row r="36685" customFormat="1"/>
    <row r="36686" customFormat="1"/>
    <row r="36687" customFormat="1"/>
    <row r="36688" customFormat="1"/>
    <row r="36689" customFormat="1"/>
    <row r="36690" customFormat="1"/>
    <row r="36691" customFormat="1"/>
    <row r="36692" customFormat="1"/>
    <row r="36693" customFormat="1"/>
    <row r="36694" customFormat="1"/>
    <row r="36695" customFormat="1"/>
    <row r="36696" customFormat="1"/>
    <row r="36697" customFormat="1"/>
    <row r="36698" customFormat="1"/>
    <row r="36699" customFormat="1"/>
    <row r="36700" customFormat="1"/>
    <row r="36701" customFormat="1"/>
    <row r="36702" customFormat="1"/>
    <row r="36703" customFormat="1"/>
    <row r="36704" customFormat="1"/>
    <row r="36705" customFormat="1"/>
    <row r="36706" customFormat="1"/>
    <row r="36707" customFormat="1"/>
    <row r="36708" customFormat="1"/>
    <row r="36709" customFormat="1"/>
    <row r="36710" customFormat="1"/>
    <row r="36711" customFormat="1"/>
    <row r="36712" customFormat="1"/>
    <row r="36713" customFormat="1"/>
    <row r="36714" customFormat="1"/>
    <row r="36715" customFormat="1"/>
    <row r="36716" customFormat="1"/>
    <row r="36717" customFormat="1"/>
    <row r="36718" customFormat="1"/>
    <row r="36719" customFormat="1"/>
    <row r="36720" customFormat="1"/>
    <row r="36721" customFormat="1"/>
    <row r="36722" customFormat="1"/>
    <row r="36723" customFormat="1"/>
    <row r="36724" customFormat="1"/>
    <row r="36725" customFormat="1"/>
    <row r="36726" customFormat="1"/>
    <row r="36727" customFormat="1"/>
    <row r="36728" customFormat="1"/>
    <row r="36729" customFormat="1"/>
    <row r="36730" customFormat="1"/>
    <row r="36731" customFormat="1"/>
    <row r="36732" customFormat="1"/>
    <row r="36733" customFormat="1"/>
    <row r="36734" customFormat="1"/>
    <row r="36735" customFormat="1"/>
    <row r="36736" customFormat="1"/>
    <row r="36737" customFormat="1"/>
    <row r="36738" customFormat="1"/>
    <row r="36739" customFormat="1"/>
    <row r="36740" customFormat="1"/>
    <row r="36741" customFormat="1"/>
    <row r="36742" customFormat="1"/>
    <row r="36743" customFormat="1"/>
    <row r="36744" customFormat="1"/>
    <row r="36745" customFormat="1"/>
    <row r="36746" customFormat="1"/>
    <row r="36747" customFormat="1"/>
    <row r="36748" customFormat="1"/>
    <row r="36749" customFormat="1"/>
    <row r="36750" customFormat="1"/>
    <row r="36751" customFormat="1"/>
    <row r="36752" customFormat="1"/>
    <row r="36753" customFormat="1"/>
    <row r="36754" customFormat="1"/>
    <row r="36755" customFormat="1"/>
    <row r="36756" customFormat="1"/>
    <row r="36757" customFormat="1"/>
    <row r="36758" customFormat="1"/>
    <row r="36759" customFormat="1"/>
    <row r="36760" customFormat="1"/>
    <row r="36761" customFormat="1"/>
    <row r="36762" customFormat="1"/>
    <row r="36763" customFormat="1"/>
    <row r="36764" customFormat="1"/>
    <row r="36765" customFormat="1"/>
    <row r="36766" customFormat="1"/>
    <row r="36767" customFormat="1"/>
    <row r="36768" customFormat="1"/>
    <row r="36769" customFormat="1"/>
    <row r="36770" customFormat="1"/>
    <row r="36771" customFormat="1"/>
    <row r="36772" customFormat="1"/>
    <row r="36773" customFormat="1"/>
    <row r="36774" customFormat="1"/>
    <row r="36775" customFormat="1"/>
    <row r="36776" customFormat="1"/>
    <row r="36777" customFormat="1"/>
    <row r="36778" customFormat="1"/>
    <row r="36779" customFormat="1"/>
    <row r="36780" customFormat="1"/>
    <row r="36781" customFormat="1"/>
    <row r="36782" customFormat="1"/>
    <row r="36783" customFormat="1"/>
    <row r="36784" customFormat="1"/>
    <row r="36785" customFormat="1"/>
    <row r="36786" customFormat="1"/>
    <row r="36787" customFormat="1"/>
    <row r="36788" customFormat="1"/>
    <row r="36789" customFormat="1"/>
    <row r="36790" customFormat="1"/>
    <row r="36791" customFormat="1"/>
    <row r="36792" customFormat="1"/>
    <row r="36793" customFormat="1"/>
    <row r="36794" customFormat="1"/>
    <row r="36795" customFormat="1"/>
    <row r="36796" customFormat="1"/>
    <row r="36797" customFormat="1"/>
    <row r="36798" customFormat="1"/>
    <row r="36799" customFormat="1"/>
    <row r="36800" customFormat="1"/>
    <row r="36801" customFormat="1"/>
    <row r="36802" customFormat="1"/>
    <row r="36803" customFormat="1"/>
    <row r="36804" customFormat="1"/>
    <row r="36805" customFormat="1"/>
    <row r="36806" customFormat="1"/>
    <row r="36807" customFormat="1"/>
    <row r="36808" customFormat="1"/>
    <row r="36809" customFormat="1"/>
    <row r="36810" customFormat="1"/>
    <row r="36811" customFormat="1"/>
    <row r="36812" customFormat="1"/>
    <row r="36813" customFormat="1"/>
    <row r="36814" customFormat="1"/>
    <row r="36815" customFormat="1"/>
    <row r="36816" customFormat="1"/>
    <row r="36817" customFormat="1"/>
    <row r="36818" customFormat="1"/>
    <row r="36819" customFormat="1"/>
    <row r="36820" customFormat="1"/>
    <row r="36821" customFormat="1"/>
    <row r="36822" customFormat="1"/>
    <row r="36823" customFormat="1"/>
    <row r="36824" customFormat="1"/>
    <row r="36825" customFormat="1"/>
    <row r="36826" customFormat="1"/>
    <row r="36827" customFormat="1"/>
    <row r="36828" customFormat="1"/>
    <row r="36829" customFormat="1"/>
    <row r="36830" customFormat="1"/>
    <row r="36831" customFormat="1"/>
    <row r="36832" customFormat="1"/>
    <row r="36833" customFormat="1"/>
    <row r="36834" customFormat="1"/>
    <row r="36835" customFormat="1"/>
    <row r="36836" customFormat="1"/>
    <row r="36837" customFormat="1"/>
    <row r="36838" customFormat="1"/>
    <row r="36839" customFormat="1"/>
    <row r="36840" customFormat="1"/>
    <row r="36841" customFormat="1"/>
    <row r="36842" customFormat="1"/>
    <row r="36843" customFormat="1"/>
    <row r="36844" customFormat="1"/>
    <row r="36845" customFormat="1"/>
    <row r="36846" customFormat="1"/>
    <row r="36847" customFormat="1"/>
    <row r="36848" customFormat="1"/>
    <row r="36849" customFormat="1"/>
    <row r="36850" customFormat="1"/>
    <row r="36851" customFormat="1"/>
    <row r="36852" customFormat="1"/>
    <row r="36853" customFormat="1"/>
    <row r="36854" customFormat="1"/>
    <row r="36855" customFormat="1"/>
    <row r="36856" customFormat="1"/>
    <row r="36857" customFormat="1"/>
    <row r="36858" customFormat="1"/>
    <row r="36859" customFormat="1"/>
    <row r="36860" customFormat="1"/>
    <row r="36861" customFormat="1"/>
    <row r="36862" customFormat="1"/>
    <row r="36863" customFormat="1"/>
    <row r="36864" customFormat="1"/>
    <row r="36865" customFormat="1"/>
    <row r="36866" customFormat="1"/>
    <row r="36867" customFormat="1"/>
    <row r="36868" customFormat="1"/>
    <row r="36869" customFormat="1"/>
    <row r="36870" customFormat="1"/>
    <row r="36871" customFormat="1"/>
    <row r="36872" customFormat="1"/>
    <row r="36873" customFormat="1"/>
    <row r="36874" customFormat="1"/>
    <row r="36875" customFormat="1"/>
    <row r="36876" customFormat="1"/>
    <row r="36877" customFormat="1"/>
    <row r="36878" customFormat="1"/>
    <row r="36879" customFormat="1"/>
    <row r="36880" customFormat="1"/>
    <row r="36881" customFormat="1"/>
    <row r="36882" customFormat="1"/>
    <row r="36883" customFormat="1"/>
    <row r="36884" customFormat="1"/>
    <row r="36885" customFormat="1"/>
    <row r="36886" customFormat="1"/>
    <row r="36887" customFormat="1"/>
    <row r="36888" customFormat="1"/>
    <row r="36889" customFormat="1"/>
    <row r="36890" customFormat="1"/>
    <row r="36891" customFormat="1"/>
    <row r="36892" customFormat="1"/>
    <row r="36893" customFormat="1"/>
    <row r="36894" customFormat="1"/>
    <row r="36895" customFormat="1"/>
    <row r="36896" customFormat="1"/>
    <row r="36897" customFormat="1"/>
    <row r="36898" customFormat="1"/>
    <row r="36899" customFormat="1"/>
    <row r="36900" customFormat="1"/>
    <row r="36901" customFormat="1"/>
    <row r="36902" customFormat="1"/>
    <row r="36903" customFormat="1"/>
    <row r="36904" customFormat="1"/>
    <row r="36905" customFormat="1"/>
    <row r="36906" customFormat="1"/>
    <row r="36907" customFormat="1"/>
    <row r="36908" customFormat="1"/>
    <row r="36909" customFormat="1"/>
    <row r="36910" customFormat="1"/>
    <row r="36911" customFormat="1"/>
    <row r="36912" customFormat="1"/>
    <row r="36913" customFormat="1"/>
    <row r="36914" customFormat="1"/>
    <row r="36915" customFormat="1"/>
    <row r="36916" customFormat="1"/>
    <row r="36917" customFormat="1"/>
    <row r="36918" customFormat="1"/>
    <row r="36919" customFormat="1"/>
    <row r="36920" customFormat="1"/>
    <row r="36921" customFormat="1"/>
    <row r="36922" customFormat="1"/>
    <row r="36923" customFormat="1"/>
    <row r="36924" customFormat="1"/>
    <row r="36925" customFormat="1"/>
    <row r="36926" customFormat="1"/>
    <row r="36927" customFormat="1"/>
    <row r="36928" customFormat="1"/>
    <row r="36929" customFormat="1"/>
    <row r="36930" customFormat="1"/>
    <row r="36931" customFormat="1"/>
    <row r="36932" customFormat="1"/>
    <row r="36933" customFormat="1"/>
    <row r="36934" customFormat="1"/>
    <row r="36935" customFormat="1"/>
    <row r="36936" customFormat="1"/>
    <row r="36937" customFormat="1"/>
    <row r="36938" customFormat="1"/>
    <row r="36939" customFormat="1"/>
    <row r="36940" customFormat="1"/>
    <row r="36941" customFormat="1"/>
    <row r="36942" customFormat="1"/>
    <row r="36943" customFormat="1"/>
    <row r="36944" customFormat="1"/>
    <row r="36945" customFormat="1"/>
    <row r="36946" customFormat="1"/>
    <row r="36947" customFormat="1"/>
    <row r="36948" customFormat="1"/>
    <row r="36949" customFormat="1"/>
    <row r="36950" customFormat="1"/>
    <row r="36951" customFormat="1"/>
    <row r="36952" customFormat="1"/>
    <row r="36953" customFormat="1"/>
    <row r="36954" customFormat="1"/>
    <row r="36955" customFormat="1"/>
    <row r="36956" customFormat="1"/>
    <row r="36957" customFormat="1"/>
    <row r="36958" customFormat="1"/>
    <row r="36959" customFormat="1"/>
    <row r="36960" customFormat="1"/>
    <row r="36961" customFormat="1"/>
    <row r="36962" customFormat="1"/>
    <row r="36963" customFormat="1"/>
    <row r="36964" customFormat="1"/>
    <row r="36965" customFormat="1"/>
    <row r="36966" customFormat="1"/>
    <row r="36967" customFormat="1"/>
    <row r="36968" customFormat="1"/>
    <row r="36969" customFormat="1"/>
    <row r="36970" customFormat="1"/>
    <row r="36971" customFormat="1"/>
    <row r="36972" customFormat="1"/>
    <row r="36973" customFormat="1"/>
    <row r="36974" customFormat="1"/>
    <row r="36975" customFormat="1"/>
    <row r="36976" customFormat="1"/>
    <row r="36977" customFormat="1"/>
    <row r="36978" customFormat="1"/>
    <row r="36979" customFormat="1"/>
    <row r="36980" customFormat="1"/>
    <row r="36981" customFormat="1"/>
    <row r="36982" customFormat="1"/>
    <row r="36983" customFormat="1"/>
    <row r="36984" customFormat="1"/>
    <row r="36985" customFormat="1"/>
    <row r="36986" customFormat="1"/>
    <row r="36987" customFormat="1"/>
    <row r="36988" customFormat="1"/>
    <row r="36989" customFormat="1"/>
    <row r="36990" customFormat="1"/>
    <row r="36991" customFormat="1"/>
    <row r="36992" customFormat="1"/>
    <row r="36993" customFormat="1"/>
    <row r="36994" customFormat="1"/>
    <row r="36995" customFormat="1"/>
    <row r="36996" customFormat="1"/>
    <row r="36997" customFormat="1"/>
    <row r="36998" customFormat="1"/>
    <row r="36999" customFormat="1"/>
    <row r="37000" customFormat="1"/>
    <row r="37001" customFormat="1"/>
    <row r="37002" customFormat="1"/>
    <row r="37003" customFormat="1"/>
    <row r="37004" customFormat="1"/>
    <row r="37005" customFormat="1"/>
    <row r="37006" customFormat="1"/>
    <row r="37007" customFormat="1"/>
    <row r="37008" customFormat="1"/>
    <row r="37009" customFormat="1"/>
    <row r="37010" customFormat="1"/>
    <row r="37011" customFormat="1"/>
    <row r="37012" customFormat="1"/>
    <row r="37013" customFormat="1"/>
    <row r="37014" customFormat="1"/>
    <row r="37015" customFormat="1"/>
    <row r="37016" customFormat="1"/>
    <row r="37017" customFormat="1"/>
    <row r="37018" customFormat="1"/>
    <row r="37019" customFormat="1"/>
    <row r="37020" customFormat="1"/>
    <row r="37021" customFormat="1"/>
    <row r="37022" customFormat="1"/>
    <row r="37023" customFormat="1"/>
    <row r="37024" customFormat="1"/>
    <row r="37025" customFormat="1"/>
    <row r="37026" customFormat="1"/>
    <row r="37027" customFormat="1"/>
    <row r="37028" customFormat="1"/>
    <row r="37029" customFormat="1"/>
    <row r="37030" customFormat="1"/>
    <row r="37031" customFormat="1"/>
    <row r="37032" customFormat="1"/>
    <row r="37033" customFormat="1"/>
    <row r="37034" customFormat="1"/>
    <row r="37035" customFormat="1"/>
    <row r="37036" customFormat="1"/>
    <row r="37037" customFormat="1"/>
    <row r="37038" customFormat="1"/>
    <row r="37039" customFormat="1"/>
    <row r="37040" customFormat="1"/>
    <row r="37041" customFormat="1"/>
    <row r="37042" customFormat="1"/>
    <row r="37043" customFormat="1"/>
    <row r="37044" customFormat="1"/>
    <row r="37045" customFormat="1"/>
    <row r="37046" customFormat="1"/>
    <row r="37047" customFormat="1"/>
    <row r="37048" customFormat="1"/>
    <row r="37049" customFormat="1"/>
    <row r="37050" customFormat="1"/>
    <row r="37051" customFormat="1"/>
    <row r="37052" customFormat="1"/>
    <row r="37053" customFormat="1"/>
    <row r="37054" customFormat="1"/>
    <row r="37055" customFormat="1"/>
    <row r="37056" customFormat="1"/>
    <row r="37057" customFormat="1"/>
    <row r="37058" customFormat="1"/>
    <row r="37059" customFormat="1"/>
    <row r="37060" customFormat="1"/>
    <row r="37061" customFormat="1"/>
    <row r="37062" customFormat="1"/>
    <row r="37063" customFormat="1"/>
    <row r="37064" customFormat="1"/>
    <row r="37065" customFormat="1"/>
    <row r="37066" customFormat="1"/>
    <row r="37067" customFormat="1"/>
    <row r="37068" customFormat="1"/>
    <row r="37069" customFormat="1"/>
    <row r="37070" customFormat="1"/>
    <row r="37071" customFormat="1"/>
    <row r="37072" customFormat="1"/>
    <row r="37073" customFormat="1"/>
    <row r="37074" customFormat="1"/>
    <row r="37075" customFormat="1"/>
    <row r="37076" customFormat="1"/>
    <row r="37077" customFormat="1"/>
    <row r="37078" customFormat="1"/>
    <row r="37079" customFormat="1"/>
    <row r="37080" customFormat="1"/>
    <row r="37081" customFormat="1"/>
    <row r="37082" customFormat="1"/>
    <row r="37083" customFormat="1"/>
    <row r="37084" customFormat="1"/>
    <row r="37085" customFormat="1"/>
    <row r="37086" customFormat="1"/>
    <row r="37087" customFormat="1"/>
    <row r="37088" customFormat="1"/>
    <row r="37089" customFormat="1"/>
    <row r="37090" customFormat="1"/>
    <row r="37091" customFormat="1"/>
    <row r="37092" customFormat="1"/>
    <row r="37093" customFormat="1"/>
    <row r="37094" customFormat="1"/>
    <row r="37095" customFormat="1"/>
    <row r="37096" customFormat="1"/>
    <row r="37097" customFormat="1"/>
    <row r="37098" customFormat="1"/>
    <row r="37099" customFormat="1"/>
    <row r="37100" customFormat="1"/>
    <row r="37101" customFormat="1"/>
    <row r="37102" customFormat="1"/>
    <row r="37103" customFormat="1"/>
    <row r="37104" customFormat="1"/>
    <row r="37105" customFormat="1"/>
    <row r="37106" customFormat="1"/>
    <row r="37107" customFormat="1"/>
    <row r="37108" customFormat="1"/>
    <row r="37109" customFormat="1"/>
    <row r="37110" customFormat="1"/>
    <row r="37111" customFormat="1"/>
    <row r="37112" customFormat="1"/>
    <row r="37113" customFormat="1"/>
    <row r="37114" customFormat="1"/>
    <row r="37115" customFormat="1"/>
    <row r="37116" customFormat="1"/>
    <row r="37117" customFormat="1"/>
    <row r="37118" customFormat="1"/>
    <row r="37119" customFormat="1"/>
    <row r="37120" customFormat="1"/>
    <row r="37121" customFormat="1"/>
    <row r="37122" customFormat="1"/>
    <row r="37123" customFormat="1"/>
    <row r="37124" customFormat="1"/>
    <row r="37125" customFormat="1"/>
    <row r="37126" customFormat="1"/>
    <row r="37127" customFormat="1"/>
    <row r="37128" customFormat="1"/>
    <row r="37129" customFormat="1"/>
    <row r="37130" customFormat="1"/>
    <row r="37131" customFormat="1"/>
    <row r="37132" customFormat="1"/>
    <row r="37133" customFormat="1"/>
    <row r="37134" customFormat="1"/>
    <row r="37135" customFormat="1"/>
    <row r="37136" customFormat="1"/>
    <row r="37137" customFormat="1"/>
    <row r="37138" customFormat="1"/>
    <row r="37139" customFormat="1"/>
    <row r="37140" customFormat="1"/>
    <row r="37141" customFormat="1"/>
    <row r="37142" customFormat="1"/>
    <row r="37143" customFormat="1"/>
    <row r="37144" customFormat="1"/>
    <row r="37145" customFormat="1"/>
    <row r="37146" customFormat="1"/>
    <row r="37147" customFormat="1"/>
    <row r="37148" customFormat="1"/>
    <row r="37149" customFormat="1"/>
    <row r="37150" customFormat="1"/>
    <row r="37151" customFormat="1"/>
    <row r="37152" customFormat="1"/>
    <row r="37153" customFormat="1"/>
    <row r="37154" customFormat="1"/>
    <row r="37155" customFormat="1"/>
    <row r="37156" customFormat="1"/>
    <row r="37157" customFormat="1"/>
    <row r="37158" customFormat="1"/>
    <row r="37159" customFormat="1"/>
    <row r="37160" customFormat="1"/>
    <row r="37161" customFormat="1"/>
    <row r="37162" customFormat="1"/>
    <row r="37163" customFormat="1"/>
    <row r="37164" customFormat="1"/>
    <row r="37165" customFormat="1"/>
    <row r="37166" customFormat="1"/>
    <row r="37167" customFormat="1"/>
    <row r="37168" customFormat="1"/>
    <row r="37169" customFormat="1"/>
    <row r="37170" customFormat="1"/>
    <row r="37171" customFormat="1"/>
    <row r="37172" customFormat="1"/>
    <row r="37173" customFormat="1"/>
    <row r="37174" customFormat="1"/>
    <row r="37175" customFormat="1"/>
    <row r="37176" customFormat="1"/>
    <row r="37177" customFormat="1"/>
    <row r="37178" customFormat="1"/>
    <row r="37179" customFormat="1"/>
    <row r="37180" customFormat="1"/>
    <row r="37181" customFormat="1"/>
    <row r="37182" customFormat="1"/>
    <row r="37183" customFormat="1"/>
    <row r="37184" customFormat="1"/>
    <row r="37185" customFormat="1"/>
    <row r="37186" customFormat="1"/>
    <row r="37187" customFormat="1"/>
    <row r="37188" customFormat="1"/>
    <row r="37189" customFormat="1"/>
    <row r="37190" customFormat="1"/>
    <row r="37191" customFormat="1"/>
    <row r="37192" customFormat="1"/>
    <row r="37193" customFormat="1"/>
    <row r="37194" customFormat="1"/>
    <row r="37195" customFormat="1"/>
    <row r="37196" customFormat="1"/>
    <row r="37197" customFormat="1"/>
    <row r="37198" customFormat="1"/>
    <row r="37199" customFormat="1"/>
    <row r="37200" customFormat="1"/>
    <row r="37201" customFormat="1"/>
    <row r="37202" customFormat="1"/>
    <row r="37203" customFormat="1"/>
    <row r="37204" customFormat="1"/>
    <row r="37205" customFormat="1"/>
    <row r="37206" customFormat="1"/>
    <row r="37207" customFormat="1"/>
    <row r="37208" customFormat="1"/>
    <row r="37209" customFormat="1"/>
    <row r="37210" customFormat="1"/>
    <row r="37211" customFormat="1"/>
    <row r="37212" customFormat="1"/>
    <row r="37213" customFormat="1"/>
    <row r="37214" customFormat="1"/>
    <row r="37215" customFormat="1"/>
    <row r="37216" customFormat="1"/>
    <row r="37217" customFormat="1"/>
    <row r="37218" customFormat="1"/>
    <row r="37219" customFormat="1"/>
    <row r="37220" customFormat="1"/>
    <row r="37221" customFormat="1"/>
    <row r="37222" customFormat="1"/>
    <row r="37223" customFormat="1"/>
    <row r="37224" customFormat="1"/>
    <row r="37225" customFormat="1"/>
    <row r="37226" customFormat="1"/>
    <row r="37227" customFormat="1"/>
    <row r="37228" customFormat="1"/>
    <row r="37229" customFormat="1"/>
    <row r="37230" customFormat="1"/>
    <row r="37231" customFormat="1"/>
    <row r="37232" customFormat="1"/>
    <row r="37233" customFormat="1"/>
    <row r="37234" customFormat="1"/>
    <row r="37235" customFormat="1"/>
    <row r="37236" customFormat="1"/>
    <row r="37237" customFormat="1"/>
    <row r="37238" customFormat="1"/>
    <row r="37239" customFormat="1"/>
    <row r="37240" customFormat="1"/>
    <row r="37241" customFormat="1"/>
    <row r="37242" customFormat="1"/>
    <row r="37243" customFormat="1"/>
    <row r="37244" customFormat="1"/>
    <row r="37245" customFormat="1"/>
    <row r="37246" customFormat="1"/>
    <row r="37247" customFormat="1"/>
    <row r="37248" customFormat="1"/>
    <row r="37249" customFormat="1"/>
    <row r="37250" customFormat="1"/>
    <row r="37251" customFormat="1"/>
    <row r="37252" customFormat="1"/>
    <row r="37253" customFormat="1"/>
    <row r="37254" customFormat="1"/>
    <row r="37255" customFormat="1"/>
    <row r="37256" customFormat="1"/>
    <row r="37257" customFormat="1"/>
    <row r="37258" customFormat="1"/>
    <row r="37259" customFormat="1"/>
    <row r="37260" customFormat="1"/>
    <row r="37261" customFormat="1"/>
    <row r="37262" customFormat="1"/>
    <row r="37263" customFormat="1"/>
    <row r="37264" customFormat="1"/>
    <row r="37265" customFormat="1"/>
    <row r="37266" customFormat="1"/>
    <row r="37267" customFormat="1"/>
    <row r="37268" customFormat="1"/>
    <row r="37269" customFormat="1"/>
    <row r="37270" customFormat="1"/>
    <row r="37271" customFormat="1"/>
    <row r="37272" customFormat="1"/>
    <row r="37273" customFormat="1"/>
    <row r="37274" customFormat="1"/>
    <row r="37275" customFormat="1"/>
    <row r="37276" customFormat="1"/>
    <row r="37277" customFormat="1"/>
    <row r="37278" customFormat="1"/>
    <row r="37279" customFormat="1"/>
    <row r="37280" customFormat="1"/>
    <row r="37281" customFormat="1"/>
    <row r="37282" customFormat="1"/>
    <row r="37283" customFormat="1"/>
    <row r="37284" customFormat="1"/>
    <row r="37285" customFormat="1"/>
    <row r="37286" customFormat="1"/>
    <row r="37287" customFormat="1"/>
    <row r="37288" customFormat="1"/>
    <row r="37289" customFormat="1"/>
    <row r="37290" customFormat="1"/>
    <row r="37291" customFormat="1"/>
    <row r="37292" customFormat="1"/>
    <row r="37293" customFormat="1"/>
    <row r="37294" customFormat="1"/>
    <row r="37295" customFormat="1"/>
    <row r="37296" customFormat="1"/>
    <row r="37297" customFormat="1"/>
    <row r="37298" customFormat="1"/>
    <row r="37299" customFormat="1"/>
    <row r="37300" customFormat="1"/>
    <row r="37301" customFormat="1"/>
    <row r="37302" customFormat="1"/>
    <row r="37303" customFormat="1"/>
    <row r="37304" customFormat="1"/>
    <row r="37305" customFormat="1"/>
    <row r="37306" customFormat="1"/>
    <row r="37307" customFormat="1"/>
    <row r="37308" customFormat="1"/>
    <row r="37309" customFormat="1"/>
    <row r="37310" customFormat="1"/>
    <row r="37311" customFormat="1"/>
    <row r="37312" customFormat="1"/>
    <row r="37313" customFormat="1"/>
    <row r="37314" customFormat="1"/>
    <row r="37315" customFormat="1"/>
    <row r="37316" customFormat="1"/>
    <row r="37317" customFormat="1"/>
    <row r="37318" customFormat="1"/>
    <row r="37319" customFormat="1"/>
    <row r="37320" customFormat="1"/>
    <row r="37321" customFormat="1"/>
    <row r="37322" customFormat="1"/>
    <row r="37323" customFormat="1"/>
    <row r="37324" customFormat="1"/>
    <row r="37325" customFormat="1"/>
    <row r="37326" customFormat="1"/>
    <row r="37327" customFormat="1"/>
    <row r="37328" customFormat="1"/>
    <row r="37329" customFormat="1"/>
    <row r="37330" customFormat="1"/>
    <row r="37331" customFormat="1"/>
    <row r="37332" customFormat="1"/>
    <row r="37333" customFormat="1"/>
    <row r="37334" customFormat="1"/>
    <row r="37335" customFormat="1"/>
    <row r="37336" customFormat="1"/>
    <row r="37337" customFormat="1"/>
    <row r="37338" customFormat="1"/>
    <row r="37339" customFormat="1"/>
    <row r="37340" customFormat="1"/>
    <row r="37341" customFormat="1"/>
    <row r="37342" customFormat="1"/>
    <row r="37343" customFormat="1"/>
    <row r="37344" customFormat="1"/>
    <row r="37345" customFormat="1"/>
    <row r="37346" customFormat="1"/>
    <row r="37347" customFormat="1"/>
    <row r="37348" customFormat="1"/>
    <row r="37349" customFormat="1"/>
    <row r="37350" customFormat="1"/>
    <row r="37351" customFormat="1"/>
    <row r="37352" customFormat="1"/>
    <row r="37353" customFormat="1"/>
    <row r="37354" customFormat="1"/>
    <row r="37355" customFormat="1"/>
    <row r="37356" customFormat="1"/>
    <row r="37357" customFormat="1"/>
    <row r="37358" customFormat="1"/>
    <row r="37359" customFormat="1"/>
    <row r="37360" customFormat="1"/>
    <row r="37361" customFormat="1"/>
    <row r="37362" customFormat="1"/>
    <row r="37363" customFormat="1"/>
    <row r="37364" customFormat="1"/>
    <row r="37365" customFormat="1"/>
    <row r="37366" customFormat="1"/>
    <row r="37367" customFormat="1"/>
    <row r="37368" customFormat="1"/>
    <row r="37369" customFormat="1"/>
    <row r="37370" customFormat="1"/>
    <row r="37371" customFormat="1"/>
    <row r="37372" customFormat="1"/>
    <row r="37373" customFormat="1"/>
    <row r="37374" customFormat="1"/>
    <row r="37375" customFormat="1"/>
    <row r="37376" customFormat="1"/>
    <row r="37377" customFormat="1"/>
    <row r="37378" customFormat="1"/>
    <row r="37379" customFormat="1"/>
    <row r="37380" customFormat="1"/>
    <row r="37381" customFormat="1"/>
    <row r="37382" customFormat="1"/>
    <row r="37383" customFormat="1"/>
    <row r="37384" customFormat="1"/>
    <row r="37385" customFormat="1"/>
    <row r="37386" customFormat="1"/>
    <row r="37387" customFormat="1"/>
    <row r="37388" customFormat="1"/>
    <row r="37389" customFormat="1"/>
    <row r="37390" customFormat="1"/>
    <row r="37391" customFormat="1"/>
    <row r="37392" customFormat="1"/>
    <row r="37393" customFormat="1"/>
    <row r="37394" customFormat="1"/>
    <row r="37395" customFormat="1"/>
    <row r="37396" customFormat="1"/>
    <row r="37397" customFormat="1"/>
    <row r="37398" customFormat="1"/>
    <row r="37399" customFormat="1"/>
    <row r="37400" customFormat="1"/>
    <row r="37401" customFormat="1"/>
    <row r="37402" customFormat="1"/>
    <row r="37403" customFormat="1"/>
    <row r="37404" customFormat="1"/>
    <row r="37405" customFormat="1"/>
    <row r="37406" customFormat="1"/>
    <row r="37407" customFormat="1"/>
    <row r="37408" customFormat="1"/>
    <row r="37409" customFormat="1"/>
    <row r="37410" customFormat="1"/>
    <row r="37411" customFormat="1"/>
    <row r="37412" customFormat="1"/>
    <row r="37413" customFormat="1"/>
    <row r="37414" customFormat="1"/>
    <row r="37415" customFormat="1"/>
    <row r="37416" customFormat="1"/>
    <row r="37417" customFormat="1"/>
    <row r="37418" customFormat="1"/>
    <row r="37419" customFormat="1"/>
    <row r="37420" customFormat="1"/>
    <row r="37421" customFormat="1"/>
    <row r="37422" customFormat="1"/>
    <row r="37423" customFormat="1"/>
    <row r="37424" customFormat="1"/>
    <row r="37425" customFormat="1"/>
    <row r="37426" customFormat="1"/>
    <row r="37427" customFormat="1"/>
    <row r="37428" customFormat="1"/>
    <row r="37429" customFormat="1"/>
    <row r="37430" customFormat="1"/>
    <row r="37431" customFormat="1"/>
    <row r="37432" customFormat="1"/>
    <row r="37433" customFormat="1"/>
    <row r="37434" customFormat="1"/>
    <row r="37435" customFormat="1"/>
    <row r="37436" customFormat="1"/>
    <row r="37437" customFormat="1"/>
    <row r="37438" customFormat="1"/>
    <row r="37439" customFormat="1"/>
    <row r="37440" customFormat="1"/>
    <row r="37441" customFormat="1"/>
    <row r="37442" customFormat="1"/>
    <row r="37443" customFormat="1"/>
    <row r="37444" customFormat="1"/>
    <row r="37445" customFormat="1"/>
    <row r="37446" customFormat="1"/>
    <row r="37447" customFormat="1"/>
    <row r="37448" customFormat="1"/>
    <row r="37449" customFormat="1"/>
    <row r="37450" customFormat="1"/>
    <row r="37451" customFormat="1"/>
    <row r="37452" customFormat="1"/>
    <row r="37453" customFormat="1"/>
    <row r="37454" customFormat="1"/>
    <row r="37455" customFormat="1"/>
    <row r="37456" customFormat="1"/>
    <row r="37457" customFormat="1"/>
    <row r="37458" customFormat="1"/>
    <row r="37459" customFormat="1"/>
    <row r="37460" customFormat="1"/>
    <row r="37461" customFormat="1"/>
    <row r="37462" customFormat="1"/>
    <row r="37463" customFormat="1"/>
    <row r="37464" customFormat="1"/>
    <row r="37465" customFormat="1"/>
    <row r="37466" customFormat="1"/>
    <row r="37467" customFormat="1"/>
    <row r="37468" customFormat="1"/>
    <row r="37469" customFormat="1"/>
    <row r="37470" customFormat="1"/>
    <row r="37471" customFormat="1"/>
    <row r="37472" customFormat="1"/>
    <row r="37473" customFormat="1"/>
    <row r="37474" customFormat="1"/>
    <row r="37475" customFormat="1"/>
    <row r="37476" customFormat="1"/>
    <row r="37477" customFormat="1"/>
    <row r="37478" customFormat="1"/>
    <row r="37479" customFormat="1"/>
    <row r="37480" customFormat="1"/>
    <row r="37481" customFormat="1"/>
    <row r="37482" customFormat="1"/>
    <row r="37483" customFormat="1"/>
    <row r="37484" customFormat="1"/>
    <row r="37485" customFormat="1"/>
    <row r="37486" customFormat="1"/>
    <row r="37487" customFormat="1"/>
    <row r="37488" customFormat="1"/>
    <row r="37489" customFormat="1"/>
    <row r="37490" customFormat="1"/>
    <row r="37491" customFormat="1"/>
    <row r="37492" customFormat="1"/>
    <row r="37493" customFormat="1"/>
    <row r="37494" customFormat="1"/>
    <row r="37495" customFormat="1"/>
    <row r="37496" customFormat="1"/>
    <row r="37497" customFormat="1"/>
    <row r="37498" customFormat="1"/>
    <row r="37499" customFormat="1"/>
    <row r="37500" customFormat="1"/>
    <row r="37501" customFormat="1"/>
    <row r="37502" customFormat="1"/>
    <row r="37503" customFormat="1"/>
    <row r="37504" customFormat="1"/>
    <row r="37505" customFormat="1"/>
    <row r="37506" customFormat="1"/>
    <row r="37507" customFormat="1"/>
    <row r="37508" customFormat="1"/>
    <row r="37509" customFormat="1"/>
    <row r="37510" customFormat="1"/>
    <row r="37511" customFormat="1"/>
    <row r="37512" customFormat="1"/>
    <row r="37513" customFormat="1"/>
    <row r="37514" customFormat="1"/>
    <row r="37515" customFormat="1"/>
    <row r="37516" customFormat="1"/>
    <row r="37517" customFormat="1"/>
    <row r="37518" customFormat="1"/>
    <row r="37519" customFormat="1"/>
    <row r="37520" customFormat="1"/>
    <row r="37521" customFormat="1"/>
    <row r="37522" customFormat="1"/>
    <row r="37523" customFormat="1"/>
    <row r="37524" customFormat="1"/>
    <row r="37525" customFormat="1"/>
    <row r="37526" customFormat="1"/>
    <row r="37527" customFormat="1"/>
    <row r="37528" customFormat="1"/>
    <row r="37529" customFormat="1"/>
    <row r="37530" customFormat="1"/>
    <row r="37531" customFormat="1"/>
    <row r="37532" customFormat="1"/>
    <row r="37533" customFormat="1"/>
    <row r="37534" customFormat="1"/>
    <row r="37535" customFormat="1"/>
    <row r="37536" customFormat="1"/>
    <row r="37537" customFormat="1"/>
    <row r="37538" customFormat="1"/>
    <row r="37539" customFormat="1"/>
    <row r="37540" customFormat="1"/>
    <row r="37541" customFormat="1"/>
    <row r="37542" customFormat="1"/>
    <row r="37543" customFormat="1"/>
    <row r="37544" customFormat="1"/>
    <row r="37545" customFormat="1"/>
    <row r="37546" customFormat="1"/>
    <row r="37547" customFormat="1"/>
    <row r="37548" customFormat="1"/>
    <row r="37549" customFormat="1"/>
    <row r="37550" customFormat="1"/>
    <row r="37551" customFormat="1"/>
    <row r="37552" customFormat="1"/>
    <row r="37553" customFormat="1"/>
    <row r="37554" customFormat="1"/>
    <row r="37555" customFormat="1"/>
    <row r="37556" customFormat="1"/>
    <row r="37557" customFormat="1"/>
    <row r="37558" customFormat="1"/>
    <row r="37559" customFormat="1"/>
    <row r="37560" customFormat="1"/>
    <row r="37561" customFormat="1"/>
    <row r="37562" customFormat="1"/>
    <row r="37563" customFormat="1"/>
    <row r="37564" customFormat="1"/>
    <row r="37565" customFormat="1"/>
    <row r="37566" customFormat="1"/>
    <row r="37567" customFormat="1"/>
    <row r="37568" customFormat="1"/>
    <row r="37569" customFormat="1"/>
    <row r="37570" customFormat="1"/>
    <row r="37571" customFormat="1"/>
    <row r="37572" customFormat="1"/>
    <row r="37573" customFormat="1"/>
    <row r="37574" customFormat="1"/>
    <row r="37575" customFormat="1"/>
    <row r="37576" customFormat="1"/>
    <row r="37577" customFormat="1"/>
    <row r="37578" customFormat="1"/>
    <row r="37579" customFormat="1"/>
    <row r="37580" customFormat="1"/>
    <row r="37581" customFormat="1"/>
    <row r="37582" customFormat="1"/>
    <row r="37583" customFormat="1"/>
    <row r="37584" customFormat="1"/>
    <row r="37585" customFormat="1"/>
    <row r="37586" customFormat="1"/>
    <row r="37587" customFormat="1"/>
    <row r="37588" customFormat="1"/>
    <row r="37589" customFormat="1"/>
    <row r="37590" customFormat="1"/>
    <row r="37591" customFormat="1"/>
    <row r="37592" customFormat="1"/>
    <row r="37593" customFormat="1"/>
    <row r="37594" customFormat="1"/>
    <row r="37595" customFormat="1"/>
    <row r="37596" customFormat="1"/>
    <row r="37597" customFormat="1"/>
    <row r="37598" customFormat="1"/>
    <row r="37599" customFormat="1"/>
    <row r="37600" customFormat="1"/>
    <row r="37601" customFormat="1"/>
    <row r="37602" customFormat="1"/>
    <row r="37603" customFormat="1"/>
    <row r="37604" customFormat="1"/>
    <row r="37605" customFormat="1"/>
    <row r="37606" customFormat="1"/>
    <row r="37607" customFormat="1"/>
    <row r="37608" customFormat="1"/>
    <row r="37609" customFormat="1"/>
    <row r="37610" customFormat="1"/>
    <row r="37611" customFormat="1"/>
    <row r="37612" customFormat="1"/>
    <row r="37613" customFormat="1"/>
    <row r="37614" customFormat="1"/>
    <row r="37615" customFormat="1"/>
    <row r="37616" customFormat="1"/>
    <row r="37617" customFormat="1"/>
    <row r="37618" customFormat="1"/>
    <row r="37619" customFormat="1"/>
    <row r="37620" customFormat="1"/>
    <row r="37621" customFormat="1"/>
    <row r="37622" customFormat="1"/>
    <row r="37623" customFormat="1"/>
    <row r="37624" customFormat="1"/>
    <row r="37625" customFormat="1"/>
    <row r="37626" customFormat="1"/>
    <row r="37627" customFormat="1"/>
    <row r="37628" customFormat="1"/>
    <row r="37629" customFormat="1"/>
    <row r="37630" customFormat="1"/>
    <row r="37631" customFormat="1"/>
    <row r="37632" customFormat="1"/>
    <row r="37633" customFormat="1"/>
    <row r="37634" customFormat="1"/>
    <row r="37635" customFormat="1"/>
    <row r="37636" customFormat="1"/>
    <row r="37637" customFormat="1"/>
    <row r="37638" customFormat="1"/>
    <row r="37639" customFormat="1"/>
    <row r="37640" customFormat="1"/>
    <row r="37641" customFormat="1"/>
    <row r="37642" customFormat="1"/>
    <row r="37643" customFormat="1"/>
    <row r="37644" customFormat="1"/>
    <row r="37645" customFormat="1"/>
    <row r="37646" customFormat="1"/>
    <row r="37647" customFormat="1"/>
    <row r="37648" customFormat="1"/>
    <row r="37649" customFormat="1"/>
    <row r="37650" customFormat="1"/>
    <row r="37651" customFormat="1"/>
    <row r="37652" customFormat="1"/>
    <row r="37653" customFormat="1"/>
    <row r="37654" customFormat="1"/>
    <row r="37655" customFormat="1"/>
    <row r="37656" customFormat="1"/>
    <row r="37657" customFormat="1"/>
    <row r="37658" customFormat="1"/>
    <row r="37659" customFormat="1"/>
    <row r="37660" customFormat="1"/>
    <row r="37661" customFormat="1"/>
    <row r="37662" customFormat="1"/>
    <row r="37663" customFormat="1"/>
    <row r="37664" customFormat="1"/>
    <row r="37665" customFormat="1"/>
    <row r="37666" customFormat="1"/>
    <row r="37667" customFormat="1"/>
    <row r="37668" customFormat="1"/>
    <row r="37669" customFormat="1"/>
    <row r="37670" customFormat="1"/>
    <row r="37671" customFormat="1"/>
    <row r="37672" customFormat="1"/>
    <row r="37673" customFormat="1"/>
    <row r="37674" customFormat="1"/>
    <row r="37675" customFormat="1"/>
    <row r="37676" customFormat="1"/>
    <row r="37677" customFormat="1"/>
    <row r="37678" customFormat="1"/>
    <row r="37679" customFormat="1"/>
    <row r="37680" customFormat="1"/>
    <row r="37681" customFormat="1"/>
    <row r="37682" customFormat="1"/>
    <row r="37683" customFormat="1"/>
    <row r="37684" customFormat="1"/>
    <row r="37685" customFormat="1"/>
    <row r="37686" customFormat="1"/>
    <row r="37687" customFormat="1"/>
    <row r="37688" customFormat="1"/>
    <row r="37689" customFormat="1"/>
    <row r="37690" customFormat="1"/>
    <row r="37691" customFormat="1"/>
    <row r="37692" customFormat="1"/>
    <row r="37693" customFormat="1"/>
    <row r="37694" customFormat="1"/>
    <row r="37695" customFormat="1"/>
    <row r="37696" customFormat="1"/>
    <row r="37697" customFormat="1"/>
    <row r="37698" customFormat="1"/>
    <row r="37699" customFormat="1"/>
    <row r="37700" customFormat="1"/>
    <row r="37701" customFormat="1"/>
    <row r="37702" customFormat="1"/>
    <row r="37703" customFormat="1"/>
    <row r="37704" customFormat="1"/>
    <row r="37705" customFormat="1"/>
    <row r="37706" customFormat="1"/>
    <row r="37707" customFormat="1"/>
    <row r="37708" customFormat="1"/>
    <row r="37709" customFormat="1"/>
    <row r="37710" customFormat="1"/>
    <row r="37711" customFormat="1"/>
    <row r="37712" customFormat="1"/>
    <row r="37713" customFormat="1"/>
    <row r="37714" customFormat="1"/>
    <row r="37715" customFormat="1"/>
    <row r="37716" customFormat="1"/>
    <row r="37717" customFormat="1"/>
    <row r="37718" customFormat="1"/>
    <row r="37719" customFormat="1"/>
    <row r="37720" customFormat="1"/>
    <row r="37721" customFormat="1"/>
    <row r="37722" customFormat="1"/>
    <row r="37723" customFormat="1"/>
    <row r="37724" customFormat="1"/>
    <row r="37725" customFormat="1"/>
    <row r="37726" customFormat="1"/>
    <row r="37727" customFormat="1"/>
    <row r="37728" customFormat="1"/>
    <row r="37729" customFormat="1"/>
    <row r="37730" customFormat="1"/>
    <row r="37731" customFormat="1"/>
    <row r="37732" customFormat="1"/>
    <row r="37733" customFormat="1"/>
    <row r="37734" customFormat="1"/>
    <row r="37735" customFormat="1"/>
    <row r="37736" customFormat="1"/>
    <row r="37737" customFormat="1"/>
    <row r="37738" customFormat="1"/>
    <row r="37739" customFormat="1"/>
    <row r="37740" customFormat="1"/>
    <row r="37741" customFormat="1"/>
    <row r="37742" customFormat="1"/>
    <row r="37743" customFormat="1"/>
    <row r="37744" customFormat="1"/>
    <row r="37745" customFormat="1"/>
    <row r="37746" customFormat="1"/>
    <row r="37747" customFormat="1"/>
    <row r="37748" customFormat="1"/>
    <row r="37749" customFormat="1"/>
    <row r="37750" customFormat="1"/>
    <row r="37751" customFormat="1"/>
    <row r="37752" customFormat="1"/>
    <row r="37753" customFormat="1"/>
    <row r="37754" customFormat="1"/>
    <row r="37755" customFormat="1"/>
    <row r="37756" customFormat="1"/>
    <row r="37757" customFormat="1"/>
    <row r="37758" customFormat="1"/>
    <row r="37759" customFormat="1"/>
    <row r="37760" customFormat="1"/>
    <row r="37761" customFormat="1"/>
    <row r="37762" customFormat="1"/>
    <row r="37763" customFormat="1"/>
    <row r="37764" customFormat="1"/>
    <row r="37765" customFormat="1"/>
    <row r="37766" customFormat="1"/>
    <row r="37767" customFormat="1"/>
    <row r="37768" customFormat="1"/>
    <row r="37769" customFormat="1"/>
    <row r="37770" customFormat="1"/>
    <row r="37771" customFormat="1"/>
    <row r="37772" customFormat="1"/>
    <row r="37773" customFormat="1"/>
    <row r="37774" customFormat="1"/>
    <row r="37775" customFormat="1"/>
    <row r="37776" customFormat="1"/>
    <row r="37777" customFormat="1"/>
    <row r="37778" customFormat="1"/>
    <row r="37779" customFormat="1"/>
    <row r="37780" customFormat="1"/>
    <row r="37781" customFormat="1"/>
    <row r="37782" customFormat="1"/>
    <row r="37783" customFormat="1"/>
    <row r="37784" customFormat="1"/>
    <row r="37785" customFormat="1"/>
    <row r="37786" customFormat="1"/>
    <row r="37787" customFormat="1"/>
    <row r="37788" customFormat="1"/>
    <row r="37789" customFormat="1"/>
    <row r="37790" customFormat="1"/>
    <row r="37791" customFormat="1"/>
    <row r="37792" customFormat="1"/>
    <row r="37793" customFormat="1"/>
    <row r="37794" customFormat="1"/>
    <row r="37795" customFormat="1"/>
    <row r="37796" customFormat="1"/>
    <row r="37797" customFormat="1"/>
    <row r="37798" customFormat="1"/>
    <row r="37799" customFormat="1"/>
    <row r="37800" customFormat="1"/>
    <row r="37801" customFormat="1"/>
    <row r="37802" customFormat="1"/>
    <row r="37803" customFormat="1"/>
    <row r="37804" customFormat="1"/>
    <row r="37805" customFormat="1"/>
    <row r="37806" customFormat="1"/>
    <row r="37807" customFormat="1"/>
    <row r="37808" customFormat="1"/>
    <row r="37809" customFormat="1"/>
    <row r="37810" customFormat="1"/>
    <row r="37811" customFormat="1"/>
    <row r="37812" customFormat="1"/>
    <row r="37813" customFormat="1"/>
    <row r="37814" customFormat="1"/>
    <row r="37815" customFormat="1"/>
    <row r="37816" customFormat="1"/>
    <row r="37817" customFormat="1"/>
    <row r="37818" customFormat="1"/>
    <row r="37819" customFormat="1"/>
    <row r="37820" customFormat="1"/>
    <row r="37821" customFormat="1"/>
    <row r="37822" customFormat="1"/>
    <row r="37823" customFormat="1"/>
    <row r="37824" customFormat="1"/>
    <row r="37825" customFormat="1"/>
    <row r="37826" customFormat="1"/>
    <row r="37827" customFormat="1"/>
    <row r="37828" customFormat="1"/>
    <row r="37829" customFormat="1"/>
    <row r="37830" customFormat="1"/>
    <row r="37831" customFormat="1"/>
    <row r="37832" customFormat="1"/>
    <row r="37833" customFormat="1"/>
    <row r="37834" customFormat="1"/>
    <row r="37835" customFormat="1"/>
    <row r="37836" customFormat="1"/>
    <row r="37837" customFormat="1"/>
    <row r="37838" customFormat="1"/>
    <row r="37839" customFormat="1"/>
    <row r="37840" customFormat="1"/>
    <row r="37841" customFormat="1"/>
    <row r="37842" customFormat="1"/>
    <row r="37843" customFormat="1"/>
    <row r="37844" customFormat="1"/>
    <row r="37845" customFormat="1"/>
    <row r="37846" customFormat="1"/>
    <row r="37847" customFormat="1"/>
    <row r="37848" customFormat="1"/>
    <row r="37849" customFormat="1"/>
    <row r="37850" customFormat="1"/>
    <row r="37851" customFormat="1"/>
    <row r="37852" customFormat="1"/>
    <row r="37853" customFormat="1"/>
    <row r="37854" customFormat="1"/>
    <row r="37855" customFormat="1"/>
    <row r="37856" customFormat="1"/>
    <row r="37857" customFormat="1"/>
    <row r="37858" customFormat="1"/>
    <row r="37859" customFormat="1"/>
    <row r="37860" customFormat="1"/>
    <row r="37861" customFormat="1"/>
    <row r="37862" customFormat="1"/>
    <row r="37863" customFormat="1"/>
    <row r="37864" customFormat="1"/>
    <row r="37865" customFormat="1"/>
    <row r="37866" customFormat="1"/>
    <row r="37867" customFormat="1"/>
    <row r="37868" customFormat="1"/>
    <row r="37869" customFormat="1"/>
    <row r="37870" customFormat="1"/>
    <row r="37871" customFormat="1"/>
    <row r="37872" customFormat="1"/>
    <row r="37873" customFormat="1"/>
    <row r="37874" customFormat="1"/>
    <row r="37875" customFormat="1"/>
    <row r="37876" customFormat="1"/>
    <row r="37877" customFormat="1"/>
    <row r="37878" customFormat="1"/>
    <row r="37879" customFormat="1"/>
    <row r="37880" customFormat="1"/>
    <row r="37881" customFormat="1"/>
    <row r="37882" customFormat="1"/>
    <row r="37883" customFormat="1"/>
    <row r="37884" customFormat="1"/>
    <row r="37885" customFormat="1"/>
    <row r="37886" customFormat="1"/>
    <row r="37887" customFormat="1"/>
    <row r="37888" customFormat="1"/>
    <row r="37889" customFormat="1"/>
    <row r="37890" customFormat="1"/>
    <row r="37891" customFormat="1"/>
    <row r="37892" customFormat="1"/>
    <row r="37893" customFormat="1"/>
    <row r="37894" customFormat="1"/>
    <row r="37895" customFormat="1"/>
    <row r="37896" customFormat="1"/>
    <row r="37897" customFormat="1"/>
    <row r="37898" customFormat="1"/>
    <row r="37899" customFormat="1"/>
    <row r="37900" customFormat="1"/>
    <row r="37901" customFormat="1"/>
    <row r="37902" customFormat="1"/>
    <row r="37903" customFormat="1"/>
    <row r="37904" customFormat="1"/>
    <row r="37905" customFormat="1"/>
    <row r="37906" customFormat="1"/>
    <row r="37907" customFormat="1"/>
    <row r="37908" customFormat="1"/>
    <row r="37909" customFormat="1"/>
    <row r="37910" customFormat="1"/>
    <row r="37911" customFormat="1"/>
    <row r="37912" customFormat="1"/>
    <row r="37913" customFormat="1"/>
    <row r="37914" customFormat="1"/>
    <row r="37915" customFormat="1"/>
    <row r="37916" customFormat="1"/>
    <row r="37917" customFormat="1"/>
    <row r="37918" customFormat="1"/>
    <row r="37919" customFormat="1"/>
    <row r="37920" customFormat="1"/>
    <row r="37921" customFormat="1"/>
    <row r="37922" customFormat="1"/>
    <row r="37923" customFormat="1"/>
    <row r="37924" customFormat="1"/>
    <row r="37925" customFormat="1"/>
    <row r="37926" customFormat="1"/>
    <row r="37927" customFormat="1"/>
    <row r="37928" customFormat="1"/>
    <row r="37929" customFormat="1"/>
    <row r="37930" customFormat="1"/>
    <row r="37931" customFormat="1"/>
    <row r="37932" customFormat="1"/>
    <row r="37933" customFormat="1"/>
    <row r="37934" customFormat="1"/>
    <row r="37935" customFormat="1"/>
    <row r="37936" customFormat="1"/>
    <row r="37937" customFormat="1"/>
    <row r="37938" customFormat="1"/>
    <row r="37939" customFormat="1"/>
    <row r="37940" customFormat="1"/>
    <row r="37941" customFormat="1"/>
    <row r="37942" customFormat="1"/>
    <row r="37943" customFormat="1"/>
    <row r="37944" customFormat="1"/>
    <row r="37945" customFormat="1"/>
    <row r="37946" customFormat="1"/>
    <row r="37947" customFormat="1"/>
    <row r="37948" customFormat="1"/>
    <row r="37949" customFormat="1"/>
    <row r="37950" customFormat="1"/>
    <row r="37951" customFormat="1"/>
    <row r="37952" customFormat="1"/>
    <row r="37953" customFormat="1"/>
    <row r="37954" customFormat="1"/>
    <row r="37955" customFormat="1"/>
    <row r="37956" customFormat="1"/>
    <row r="37957" customFormat="1"/>
    <row r="37958" customFormat="1"/>
    <row r="37959" customFormat="1"/>
    <row r="37960" customFormat="1"/>
    <row r="37961" customFormat="1"/>
    <row r="37962" customFormat="1"/>
    <row r="37963" customFormat="1"/>
    <row r="37964" customFormat="1"/>
    <row r="37965" customFormat="1"/>
    <row r="37966" customFormat="1"/>
    <row r="37967" customFormat="1"/>
    <row r="37968" customFormat="1"/>
    <row r="37969" customFormat="1"/>
    <row r="37970" customFormat="1"/>
    <row r="37971" customFormat="1"/>
    <row r="37972" customFormat="1"/>
    <row r="37973" customFormat="1"/>
    <row r="37974" customFormat="1"/>
    <row r="37975" customFormat="1"/>
    <row r="37976" customFormat="1"/>
    <row r="37977" customFormat="1"/>
    <row r="37978" customFormat="1"/>
    <row r="37979" customFormat="1"/>
    <row r="37980" customFormat="1"/>
    <row r="37981" customFormat="1"/>
    <row r="37982" customFormat="1"/>
    <row r="37983" customFormat="1"/>
    <row r="37984" customFormat="1"/>
    <row r="37985" customFormat="1"/>
    <row r="37986" customFormat="1"/>
    <row r="37987" customFormat="1"/>
    <row r="37988" customFormat="1"/>
    <row r="37989" customFormat="1"/>
    <row r="37990" customFormat="1"/>
    <row r="37991" customFormat="1"/>
    <row r="37992" customFormat="1"/>
    <row r="37993" customFormat="1"/>
    <row r="37994" customFormat="1"/>
    <row r="37995" customFormat="1"/>
    <row r="37996" customFormat="1"/>
    <row r="37997" customFormat="1"/>
    <row r="37998" customFormat="1"/>
    <row r="37999" customFormat="1"/>
    <row r="38000" customFormat="1"/>
    <row r="38001" customFormat="1"/>
    <row r="38002" customFormat="1"/>
    <row r="38003" customFormat="1"/>
    <row r="38004" customFormat="1"/>
    <row r="38005" customFormat="1"/>
    <row r="38006" customFormat="1"/>
    <row r="38007" customFormat="1"/>
    <row r="38008" customFormat="1"/>
    <row r="38009" customFormat="1"/>
    <row r="38010" customFormat="1"/>
    <row r="38011" customFormat="1"/>
    <row r="38012" customFormat="1"/>
    <row r="38013" customFormat="1"/>
    <row r="38014" customFormat="1"/>
    <row r="38015" customFormat="1"/>
    <row r="38016" customFormat="1"/>
    <row r="38017" customFormat="1"/>
    <row r="38018" customFormat="1"/>
    <row r="38019" customFormat="1"/>
    <row r="38020" customFormat="1"/>
    <row r="38021" customFormat="1"/>
    <row r="38022" customFormat="1"/>
    <row r="38023" customFormat="1"/>
    <row r="38024" customFormat="1"/>
    <row r="38025" customFormat="1"/>
    <row r="38026" customFormat="1"/>
    <row r="38027" customFormat="1"/>
    <row r="38028" customFormat="1"/>
    <row r="38029" customFormat="1"/>
    <row r="38030" customFormat="1"/>
    <row r="38031" customFormat="1"/>
    <row r="38032" customFormat="1"/>
    <row r="38033" customFormat="1"/>
    <row r="38034" customFormat="1"/>
    <row r="38035" customFormat="1"/>
    <row r="38036" customFormat="1"/>
    <row r="38037" customFormat="1"/>
    <row r="38038" customFormat="1"/>
    <row r="38039" customFormat="1"/>
    <row r="38040" customFormat="1"/>
    <row r="38041" customFormat="1"/>
    <row r="38042" customFormat="1"/>
    <row r="38043" customFormat="1"/>
    <row r="38044" customFormat="1"/>
    <row r="38045" customFormat="1"/>
    <row r="38046" customFormat="1"/>
    <row r="38047" customFormat="1"/>
    <row r="38048" customFormat="1"/>
    <row r="38049" customFormat="1"/>
    <row r="38050" customFormat="1"/>
    <row r="38051" customFormat="1"/>
    <row r="38052" customFormat="1"/>
    <row r="38053" customFormat="1"/>
    <row r="38054" customFormat="1"/>
    <row r="38055" customFormat="1"/>
    <row r="38056" customFormat="1"/>
    <row r="38057" customFormat="1"/>
    <row r="38058" customFormat="1"/>
    <row r="38059" customFormat="1"/>
    <row r="38060" customFormat="1"/>
    <row r="38061" customFormat="1"/>
    <row r="38062" customFormat="1"/>
    <row r="38063" customFormat="1"/>
    <row r="38064" customFormat="1"/>
    <row r="38065" customFormat="1"/>
    <row r="38066" customFormat="1"/>
    <row r="38067" customFormat="1"/>
    <row r="38068" customFormat="1"/>
    <row r="38069" customFormat="1"/>
    <row r="38070" customFormat="1"/>
    <row r="38071" customFormat="1"/>
    <row r="38072" customFormat="1"/>
    <row r="38073" customFormat="1"/>
    <row r="38074" customFormat="1"/>
    <row r="38075" customFormat="1"/>
    <row r="38076" customFormat="1"/>
    <row r="38077" customFormat="1"/>
    <row r="38078" customFormat="1"/>
    <row r="38079" customFormat="1"/>
    <row r="38080" customFormat="1"/>
    <row r="38081" customFormat="1"/>
    <row r="38082" customFormat="1"/>
    <row r="38083" customFormat="1"/>
    <row r="38084" customFormat="1"/>
    <row r="38085" customFormat="1"/>
    <row r="38086" customFormat="1"/>
    <row r="38087" customFormat="1"/>
    <row r="38088" customFormat="1"/>
    <row r="38089" customFormat="1"/>
    <row r="38090" customFormat="1"/>
    <row r="38091" customFormat="1"/>
    <row r="38092" customFormat="1"/>
    <row r="38093" customFormat="1"/>
    <row r="38094" customFormat="1"/>
    <row r="38095" customFormat="1"/>
    <row r="38096" customFormat="1"/>
    <row r="38097" customFormat="1"/>
    <row r="38098" customFormat="1"/>
    <row r="38099" customFormat="1"/>
    <row r="38100" customFormat="1"/>
    <row r="38101" customFormat="1"/>
    <row r="38102" customFormat="1"/>
    <row r="38103" customFormat="1"/>
    <row r="38104" customFormat="1"/>
    <row r="38105" customFormat="1"/>
    <row r="38106" customFormat="1"/>
    <row r="38107" customFormat="1"/>
    <row r="38108" customFormat="1"/>
    <row r="38109" customFormat="1"/>
    <row r="38110" customFormat="1"/>
    <row r="38111" customFormat="1"/>
    <row r="38112" customFormat="1"/>
    <row r="38113" customFormat="1"/>
    <row r="38114" customFormat="1"/>
    <row r="38115" customFormat="1"/>
    <row r="38116" customFormat="1"/>
    <row r="38117" customFormat="1"/>
    <row r="38118" customFormat="1"/>
    <row r="38119" customFormat="1"/>
    <row r="38120" customFormat="1"/>
    <row r="38121" customFormat="1"/>
    <row r="38122" customFormat="1"/>
    <row r="38123" customFormat="1"/>
    <row r="38124" customFormat="1"/>
    <row r="38125" customFormat="1"/>
    <row r="38126" customFormat="1"/>
    <row r="38127" customFormat="1"/>
    <row r="38128" customFormat="1"/>
    <row r="38129" customFormat="1"/>
    <row r="38130" customFormat="1"/>
    <row r="38131" customFormat="1"/>
    <row r="38132" customFormat="1"/>
    <row r="38133" customFormat="1"/>
    <row r="38134" customFormat="1"/>
    <row r="38135" customFormat="1"/>
    <row r="38136" customFormat="1"/>
    <row r="38137" customFormat="1"/>
    <row r="38138" customFormat="1"/>
    <row r="38139" customFormat="1"/>
    <row r="38140" customFormat="1"/>
    <row r="38141" customFormat="1"/>
    <row r="38142" customFormat="1"/>
    <row r="38143" customFormat="1"/>
    <row r="38144" customFormat="1"/>
    <row r="38145" customFormat="1"/>
    <row r="38146" customFormat="1"/>
    <row r="38147" customFormat="1"/>
    <row r="38148" customFormat="1"/>
    <row r="38149" customFormat="1"/>
    <row r="38150" customFormat="1"/>
    <row r="38151" customFormat="1"/>
    <row r="38152" customFormat="1"/>
    <row r="38153" customFormat="1"/>
    <row r="38154" customFormat="1"/>
    <row r="38155" customFormat="1"/>
    <row r="38156" customFormat="1"/>
    <row r="38157" customFormat="1"/>
    <row r="38158" customFormat="1"/>
    <row r="38159" customFormat="1"/>
    <row r="38160" customFormat="1"/>
    <row r="38161" customFormat="1"/>
    <row r="38162" customFormat="1"/>
    <row r="38163" customFormat="1"/>
    <row r="38164" customFormat="1"/>
    <row r="38165" customFormat="1"/>
    <row r="38166" customFormat="1"/>
    <row r="38167" customFormat="1"/>
    <row r="38168" customFormat="1"/>
    <row r="38169" customFormat="1"/>
    <row r="38170" customFormat="1"/>
    <row r="38171" customFormat="1"/>
    <row r="38172" customFormat="1"/>
    <row r="38173" customFormat="1"/>
    <row r="38174" customFormat="1"/>
    <row r="38175" customFormat="1"/>
    <row r="38176" customFormat="1"/>
    <row r="38177" customFormat="1"/>
    <row r="38178" customFormat="1"/>
    <row r="38179" customFormat="1"/>
    <row r="38180" customFormat="1"/>
    <row r="38181" customFormat="1"/>
    <row r="38182" customFormat="1"/>
    <row r="38183" customFormat="1"/>
    <row r="38184" customFormat="1"/>
    <row r="38185" customFormat="1"/>
    <row r="38186" customFormat="1"/>
    <row r="38187" customFormat="1"/>
    <row r="38188" customFormat="1"/>
    <row r="38189" customFormat="1"/>
    <row r="38190" customFormat="1"/>
    <row r="38191" customFormat="1"/>
    <row r="38192" customFormat="1"/>
    <row r="38193" customFormat="1"/>
    <row r="38194" customFormat="1"/>
    <row r="38195" customFormat="1"/>
    <row r="38196" customFormat="1"/>
    <row r="38197" customFormat="1"/>
    <row r="38198" customFormat="1"/>
    <row r="38199" customFormat="1"/>
    <row r="38200" customFormat="1"/>
    <row r="38201" customFormat="1"/>
    <row r="38202" customFormat="1"/>
    <row r="38203" customFormat="1"/>
    <row r="38204" customFormat="1"/>
    <row r="38205" customFormat="1"/>
    <row r="38206" customFormat="1"/>
    <row r="38207" customFormat="1"/>
    <row r="38208" customFormat="1"/>
    <row r="38209" customFormat="1"/>
    <row r="38210" customFormat="1"/>
    <row r="38211" customFormat="1"/>
    <row r="38212" customFormat="1"/>
    <row r="38213" customFormat="1"/>
    <row r="38214" customFormat="1"/>
    <row r="38215" customFormat="1"/>
    <row r="38216" customFormat="1"/>
    <row r="38217" customFormat="1"/>
    <row r="38218" customFormat="1"/>
    <row r="38219" customFormat="1"/>
    <row r="38220" customFormat="1"/>
    <row r="38221" customFormat="1"/>
    <row r="38222" customFormat="1"/>
    <row r="38223" customFormat="1"/>
    <row r="38224" customFormat="1"/>
    <row r="38225" customFormat="1"/>
    <row r="38226" customFormat="1"/>
    <row r="38227" customFormat="1"/>
    <row r="38228" customFormat="1"/>
    <row r="38229" customFormat="1"/>
    <row r="38230" customFormat="1"/>
    <row r="38231" customFormat="1"/>
    <row r="38232" customFormat="1"/>
    <row r="38233" customFormat="1"/>
    <row r="38234" customFormat="1"/>
    <row r="38235" customFormat="1"/>
    <row r="38236" customFormat="1"/>
    <row r="38237" customFormat="1"/>
    <row r="38238" customFormat="1"/>
    <row r="38239" customFormat="1"/>
    <row r="38240" customFormat="1"/>
    <row r="38241" customFormat="1"/>
    <row r="38242" customFormat="1"/>
    <row r="38243" customFormat="1"/>
    <row r="38244" customFormat="1"/>
    <row r="38245" customFormat="1"/>
    <row r="38246" customFormat="1"/>
    <row r="38247" customFormat="1"/>
    <row r="38248" customFormat="1"/>
    <row r="38249" customFormat="1"/>
    <row r="38250" customFormat="1"/>
    <row r="38251" customFormat="1"/>
    <row r="38252" customFormat="1"/>
    <row r="38253" customFormat="1"/>
    <row r="38254" customFormat="1"/>
    <row r="38255" customFormat="1"/>
    <row r="38256" customFormat="1"/>
    <row r="38257" customFormat="1"/>
    <row r="38258" customFormat="1"/>
    <row r="38259" customFormat="1"/>
    <row r="38260" customFormat="1"/>
    <row r="38261" customFormat="1"/>
    <row r="38262" customFormat="1"/>
    <row r="38263" customFormat="1"/>
    <row r="38264" customFormat="1"/>
    <row r="38265" customFormat="1"/>
    <row r="38266" customFormat="1"/>
    <row r="38267" customFormat="1"/>
    <row r="38268" customFormat="1"/>
    <row r="38269" customFormat="1"/>
    <row r="38270" customFormat="1"/>
    <row r="38271" customFormat="1"/>
    <row r="38272" customFormat="1"/>
    <row r="38273" customFormat="1"/>
    <row r="38274" customFormat="1"/>
    <row r="38275" customFormat="1"/>
    <row r="38276" customFormat="1"/>
    <row r="38277" customFormat="1"/>
    <row r="38278" customFormat="1"/>
    <row r="38279" customFormat="1"/>
    <row r="38280" customFormat="1"/>
    <row r="38281" customFormat="1"/>
    <row r="38282" customFormat="1"/>
    <row r="38283" customFormat="1"/>
    <row r="38284" customFormat="1"/>
    <row r="38285" customFormat="1"/>
    <row r="38286" customFormat="1"/>
    <row r="38287" customFormat="1"/>
    <row r="38288" customFormat="1"/>
    <row r="38289" customFormat="1"/>
    <row r="38290" customFormat="1"/>
    <row r="38291" customFormat="1"/>
    <row r="38292" customFormat="1"/>
    <row r="38293" customFormat="1"/>
    <row r="38294" customFormat="1"/>
    <row r="38295" customFormat="1"/>
    <row r="38296" customFormat="1"/>
    <row r="38297" customFormat="1"/>
    <row r="38298" customFormat="1"/>
    <row r="38299" customFormat="1"/>
    <row r="38300" customFormat="1"/>
    <row r="38301" customFormat="1"/>
    <row r="38302" customFormat="1"/>
    <row r="38303" customFormat="1"/>
    <row r="38304" customFormat="1"/>
    <row r="38305" customFormat="1"/>
    <row r="38306" customFormat="1"/>
    <row r="38307" customFormat="1"/>
    <row r="38308" customFormat="1"/>
    <row r="38309" customFormat="1"/>
    <row r="38310" customFormat="1"/>
    <row r="38311" customFormat="1"/>
    <row r="38312" customFormat="1"/>
    <row r="38313" customFormat="1"/>
    <row r="38314" customFormat="1"/>
    <row r="38315" customFormat="1"/>
    <row r="38316" customFormat="1"/>
    <row r="38317" customFormat="1"/>
    <row r="38318" customFormat="1"/>
    <row r="38319" customFormat="1"/>
    <row r="38320" customFormat="1"/>
    <row r="38321" customFormat="1"/>
    <row r="38322" customFormat="1"/>
    <row r="38323" customFormat="1"/>
    <row r="38324" customFormat="1"/>
    <row r="38325" customFormat="1"/>
    <row r="38326" customFormat="1"/>
    <row r="38327" customFormat="1"/>
    <row r="38328" customFormat="1"/>
    <row r="38329" customFormat="1"/>
    <row r="38330" customFormat="1"/>
    <row r="38331" customFormat="1"/>
    <row r="38332" customFormat="1"/>
    <row r="38333" customFormat="1"/>
    <row r="38334" customFormat="1"/>
    <row r="38335" customFormat="1"/>
    <row r="38336" customFormat="1"/>
    <row r="38337" customFormat="1"/>
    <row r="38338" customFormat="1"/>
    <row r="38339" customFormat="1"/>
    <row r="38340" customFormat="1"/>
    <row r="38341" customFormat="1"/>
    <row r="38342" customFormat="1"/>
    <row r="38343" customFormat="1"/>
    <row r="38344" customFormat="1"/>
    <row r="38345" customFormat="1"/>
    <row r="38346" customFormat="1"/>
    <row r="38347" customFormat="1"/>
    <row r="38348" customFormat="1"/>
    <row r="38349" customFormat="1"/>
    <row r="38350" customFormat="1"/>
    <row r="38351" customFormat="1"/>
    <row r="38352" customFormat="1"/>
    <row r="38353" customFormat="1"/>
    <row r="38354" customFormat="1"/>
    <row r="38355" customFormat="1"/>
    <row r="38356" customFormat="1"/>
    <row r="38357" customFormat="1"/>
    <row r="38358" customFormat="1"/>
    <row r="38359" customFormat="1"/>
    <row r="38360" customFormat="1"/>
    <row r="38361" customFormat="1"/>
    <row r="38362" customFormat="1"/>
    <row r="38363" customFormat="1"/>
    <row r="38364" customFormat="1"/>
    <row r="38365" customFormat="1"/>
    <row r="38366" customFormat="1"/>
    <row r="38367" customFormat="1"/>
    <row r="38368" customFormat="1"/>
    <row r="38369" customFormat="1"/>
    <row r="38370" customFormat="1"/>
    <row r="38371" customFormat="1"/>
    <row r="38372" customFormat="1"/>
    <row r="38373" customFormat="1"/>
    <row r="38374" customFormat="1"/>
    <row r="38375" customFormat="1"/>
    <row r="38376" customFormat="1"/>
    <row r="38377" customFormat="1"/>
    <row r="38378" customFormat="1"/>
    <row r="38379" customFormat="1"/>
    <row r="38380" customFormat="1"/>
    <row r="38381" customFormat="1"/>
    <row r="38382" customFormat="1"/>
    <row r="38383" customFormat="1"/>
    <row r="38384" customFormat="1"/>
    <row r="38385" customFormat="1"/>
    <row r="38386" customFormat="1"/>
    <row r="38387" customFormat="1"/>
    <row r="38388" customFormat="1"/>
    <row r="38389" customFormat="1"/>
    <row r="38390" customFormat="1"/>
    <row r="38391" customFormat="1"/>
    <row r="38392" customFormat="1"/>
    <row r="38393" customFormat="1"/>
    <row r="38394" customFormat="1"/>
    <row r="38395" customFormat="1"/>
    <row r="38396" customFormat="1"/>
    <row r="38397" customFormat="1"/>
    <row r="38398" customFormat="1"/>
    <row r="38399" customFormat="1"/>
    <row r="38400" customFormat="1"/>
    <row r="38401" customFormat="1"/>
    <row r="38402" customFormat="1"/>
    <row r="38403" customFormat="1"/>
    <row r="38404" customFormat="1"/>
    <row r="38405" customFormat="1"/>
    <row r="38406" customFormat="1"/>
    <row r="38407" customFormat="1"/>
    <row r="38408" customFormat="1"/>
    <row r="38409" customFormat="1"/>
    <row r="38410" customFormat="1"/>
    <row r="38411" customFormat="1"/>
    <row r="38412" customFormat="1"/>
    <row r="38413" customFormat="1"/>
    <row r="38414" customFormat="1"/>
    <row r="38415" customFormat="1"/>
    <row r="38416" customFormat="1"/>
    <row r="38417" customFormat="1"/>
    <row r="38418" customFormat="1"/>
    <row r="38419" customFormat="1"/>
    <row r="38420" customFormat="1"/>
    <row r="38421" customFormat="1"/>
    <row r="38422" customFormat="1"/>
    <row r="38423" customFormat="1"/>
    <row r="38424" customFormat="1"/>
    <row r="38425" customFormat="1"/>
    <row r="38426" customFormat="1"/>
    <row r="38427" customFormat="1"/>
    <row r="38428" customFormat="1"/>
    <row r="38429" customFormat="1"/>
    <row r="38430" customFormat="1"/>
    <row r="38431" customFormat="1"/>
    <row r="38432" customFormat="1"/>
    <row r="38433" customFormat="1"/>
    <row r="38434" customFormat="1"/>
    <row r="38435" customFormat="1"/>
    <row r="38436" customFormat="1"/>
    <row r="38437" customFormat="1"/>
    <row r="38438" customFormat="1"/>
    <row r="38439" customFormat="1"/>
    <row r="38440" customFormat="1"/>
    <row r="38441" customFormat="1"/>
    <row r="38442" customFormat="1"/>
    <row r="38443" customFormat="1"/>
    <row r="38444" customFormat="1"/>
    <row r="38445" customFormat="1"/>
    <row r="38446" customFormat="1"/>
    <row r="38447" customFormat="1"/>
    <row r="38448" customFormat="1"/>
    <row r="38449" customFormat="1"/>
    <row r="38450" customFormat="1"/>
    <row r="38451" customFormat="1"/>
    <row r="38452" customFormat="1"/>
    <row r="38453" customFormat="1"/>
    <row r="38454" customFormat="1"/>
    <row r="38455" customFormat="1"/>
    <row r="38456" customFormat="1"/>
    <row r="38457" customFormat="1"/>
    <row r="38458" customFormat="1"/>
    <row r="38459" customFormat="1"/>
    <row r="38460" customFormat="1"/>
    <row r="38461" customFormat="1"/>
    <row r="38462" customFormat="1"/>
    <row r="38463" customFormat="1"/>
    <row r="38464" customFormat="1"/>
    <row r="38465" customFormat="1"/>
    <row r="38466" customFormat="1"/>
    <row r="38467" customFormat="1"/>
    <row r="38468" customFormat="1"/>
    <row r="38469" customFormat="1"/>
    <row r="38470" customFormat="1"/>
    <row r="38471" customFormat="1"/>
    <row r="38472" customFormat="1"/>
    <row r="38473" customFormat="1"/>
    <row r="38474" customFormat="1"/>
    <row r="38475" customFormat="1"/>
    <row r="38476" customFormat="1"/>
    <row r="38477" customFormat="1"/>
    <row r="38478" customFormat="1"/>
    <row r="38479" customFormat="1"/>
    <row r="38480" customFormat="1"/>
    <row r="38481" customFormat="1"/>
    <row r="38482" customFormat="1"/>
    <row r="38483" customFormat="1"/>
    <row r="38484" customFormat="1"/>
    <row r="38485" customFormat="1"/>
    <row r="38486" customFormat="1"/>
    <row r="38487" customFormat="1"/>
    <row r="38488" customFormat="1"/>
    <row r="38489" customFormat="1"/>
    <row r="38490" customFormat="1"/>
    <row r="38491" customFormat="1"/>
    <row r="38492" customFormat="1"/>
    <row r="38493" customFormat="1"/>
    <row r="38494" customFormat="1"/>
    <row r="38495" customFormat="1"/>
    <row r="38496" customFormat="1"/>
    <row r="38497" customFormat="1"/>
    <row r="38498" customFormat="1"/>
    <row r="38499" customFormat="1"/>
    <row r="38500" customFormat="1"/>
    <row r="38501" customFormat="1"/>
    <row r="38502" customFormat="1"/>
    <row r="38503" customFormat="1"/>
    <row r="38504" customFormat="1"/>
    <row r="38505" customFormat="1"/>
    <row r="38506" customFormat="1"/>
    <row r="38507" customFormat="1"/>
    <row r="38508" customFormat="1"/>
    <row r="38509" customFormat="1"/>
    <row r="38510" customFormat="1"/>
    <row r="38511" customFormat="1"/>
    <row r="38512" customFormat="1"/>
    <row r="38513" customFormat="1"/>
    <row r="38514" customFormat="1"/>
    <row r="38515" customFormat="1"/>
    <row r="38516" customFormat="1"/>
    <row r="38517" customFormat="1"/>
    <row r="38518" customFormat="1"/>
    <row r="38519" customFormat="1"/>
    <row r="38520" customFormat="1"/>
    <row r="38521" customFormat="1"/>
    <row r="38522" customFormat="1"/>
    <row r="38523" customFormat="1"/>
    <row r="38524" customFormat="1"/>
    <row r="38525" customFormat="1"/>
    <row r="38526" customFormat="1"/>
    <row r="38527" customFormat="1"/>
    <row r="38528" customFormat="1"/>
    <row r="38529" customFormat="1"/>
    <row r="38530" customFormat="1"/>
    <row r="38531" customFormat="1"/>
    <row r="38532" customFormat="1"/>
    <row r="38533" customFormat="1"/>
    <row r="38534" customFormat="1"/>
    <row r="38535" customFormat="1"/>
    <row r="38536" customFormat="1"/>
    <row r="38537" customFormat="1"/>
    <row r="38538" customFormat="1"/>
    <row r="38539" customFormat="1"/>
    <row r="38540" customFormat="1"/>
    <row r="38541" customFormat="1"/>
    <row r="38542" customFormat="1"/>
    <row r="38543" customFormat="1"/>
    <row r="38544" customFormat="1"/>
    <row r="38545" customFormat="1"/>
    <row r="38546" customFormat="1"/>
    <row r="38547" customFormat="1"/>
    <row r="38548" customFormat="1"/>
    <row r="38549" customFormat="1"/>
    <row r="38550" customFormat="1"/>
    <row r="38551" customFormat="1"/>
    <row r="38552" customFormat="1"/>
    <row r="38553" customFormat="1"/>
    <row r="38554" customFormat="1"/>
    <row r="38555" customFormat="1"/>
    <row r="38556" customFormat="1"/>
    <row r="38557" customFormat="1"/>
    <row r="38558" customFormat="1"/>
    <row r="38559" customFormat="1"/>
    <row r="38560" customFormat="1"/>
    <row r="38561" customFormat="1"/>
    <row r="38562" customFormat="1"/>
    <row r="38563" customFormat="1"/>
    <row r="38564" customFormat="1"/>
    <row r="38565" customFormat="1"/>
    <row r="38566" customFormat="1"/>
    <row r="38567" customFormat="1"/>
    <row r="38568" customFormat="1"/>
    <row r="38569" customFormat="1"/>
    <row r="38570" customFormat="1"/>
    <row r="38571" customFormat="1"/>
    <row r="38572" customFormat="1"/>
    <row r="38573" customFormat="1"/>
    <row r="38574" customFormat="1"/>
    <row r="38575" customFormat="1"/>
    <row r="38576" customFormat="1"/>
    <row r="38577" customFormat="1"/>
    <row r="38578" customFormat="1"/>
    <row r="38579" customFormat="1"/>
    <row r="38580" customFormat="1"/>
    <row r="38581" customFormat="1"/>
    <row r="38582" customFormat="1"/>
    <row r="38583" customFormat="1"/>
    <row r="38584" customFormat="1"/>
    <row r="38585" customFormat="1"/>
    <row r="38586" customFormat="1"/>
    <row r="38587" customFormat="1"/>
    <row r="38588" customFormat="1"/>
    <row r="38589" customFormat="1"/>
    <row r="38590" customFormat="1"/>
    <row r="38591" customFormat="1"/>
    <row r="38592" customFormat="1"/>
    <row r="38593" customFormat="1"/>
    <row r="38594" customFormat="1"/>
    <row r="38595" customFormat="1"/>
    <row r="38596" customFormat="1"/>
    <row r="38597" customFormat="1"/>
    <row r="38598" customFormat="1"/>
    <row r="38599" customFormat="1"/>
    <row r="38600" customFormat="1"/>
    <row r="38601" customFormat="1"/>
    <row r="38602" customFormat="1"/>
    <row r="38603" customFormat="1"/>
    <row r="38604" customFormat="1"/>
    <row r="38605" customFormat="1"/>
    <row r="38606" customFormat="1"/>
    <row r="38607" customFormat="1"/>
    <row r="38608" customFormat="1"/>
    <row r="38609" customFormat="1"/>
    <row r="38610" customFormat="1"/>
    <row r="38611" customFormat="1"/>
    <row r="38612" customFormat="1"/>
    <row r="38613" customFormat="1"/>
    <row r="38614" customFormat="1"/>
    <row r="38615" customFormat="1"/>
    <row r="38616" customFormat="1"/>
    <row r="38617" customFormat="1"/>
    <row r="38618" customFormat="1"/>
    <row r="38619" customFormat="1"/>
    <row r="38620" customFormat="1"/>
    <row r="38621" customFormat="1"/>
    <row r="38622" customFormat="1"/>
    <row r="38623" customFormat="1"/>
    <row r="38624" customFormat="1"/>
    <row r="38625" customFormat="1"/>
    <row r="38626" customFormat="1"/>
    <row r="38627" customFormat="1"/>
    <row r="38628" customFormat="1"/>
    <row r="38629" customFormat="1"/>
    <row r="38630" customFormat="1"/>
    <row r="38631" customFormat="1"/>
    <row r="38632" customFormat="1"/>
    <row r="38633" customFormat="1"/>
    <row r="38634" customFormat="1"/>
    <row r="38635" customFormat="1"/>
    <row r="38636" customFormat="1"/>
    <row r="38637" customFormat="1"/>
    <row r="38638" customFormat="1"/>
    <row r="38639" customFormat="1"/>
    <row r="38640" customFormat="1"/>
    <row r="38641" customFormat="1"/>
    <row r="38642" customFormat="1"/>
    <row r="38643" customFormat="1"/>
    <row r="38644" customFormat="1"/>
    <row r="38645" customFormat="1"/>
    <row r="38646" customFormat="1"/>
    <row r="38647" customFormat="1"/>
    <row r="38648" customFormat="1"/>
    <row r="38649" customFormat="1"/>
    <row r="38650" customFormat="1"/>
    <row r="38651" customFormat="1"/>
    <row r="38652" customFormat="1"/>
    <row r="38653" customFormat="1"/>
    <row r="38654" customFormat="1"/>
    <row r="38655" customFormat="1"/>
    <row r="38656" customFormat="1"/>
    <row r="38657" customFormat="1"/>
    <row r="38658" customFormat="1"/>
    <row r="38659" customFormat="1"/>
    <row r="38660" customFormat="1"/>
    <row r="38661" customFormat="1"/>
    <row r="38662" customFormat="1"/>
    <row r="38663" customFormat="1"/>
    <row r="38664" customFormat="1"/>
    <row r="38665" customFormat="1"/>
    <row r="38666" customFormat="1"/>
    <row r="38667" customFormat="1"/>
    <row r="38668" customFormat="1"/>
    <row r="38669" customFormat="1"/>
    <row r="38670" customFormat="1"/>
    <row r="38671" customFormat="1"/>
    <row r="38672" customFormat="1"/>
    <row r="38673" customFormat="1"/>
    <row r="38674" customFormat="1"/>
    <row r="38675" customFormat="1"/>
    <row r="38676" customFormat="1"/>
    <row r="38677" customFormat="1"/>
    <row r="38678" customFormat="1"/>
    <row r="38679" customFormat="1"/>
    <row r="38680" customFormat="1"/>
    <row r="38681" customFormat="1"/>
    <row r="38682" customFormat="1"/>
    <row r="38683" customFormat="1"/>
    <row r="38684" customFormat="1"/>
    <row r="38685" customFormat="1"/>
    <row r="38686" customFormat="1"/>
    <row r="38687" customFormat="1"/>
    <row r="38688" customFormat="1"/>
    <row r="38689" customFormat="1"/>
    <row r="38690" customFormat="1"/>
    <row r="38691" customFormat="1"/>
    <row r="38692" customFormat="1"/>
    <row r="38693" customFormat="1"/>
    <row r="38694" customFormat="1"/>
    <row r="38695" customFormat="1"/>
    <row r="38696" customFormat="1"/>
    <row r="38697" customFormat="1"/>
    <row r="38698" customFormat="1"/>
    <row r="38699" customFormat="1"/>
    <row r="38700" customFormat="1"/>
    <row r="38701" customFormat="1"/>
    <row r="38702" customFormat="1"/>
    <row r="38703" customFormat="1"/>
    <row r="38704" customFormat="1"/>
    <row r="38705" customFormat="1"/>
    <row r="38706" customFormat="1"/>
    <row r="38707" customFormat="1"/>
    <row r="38708" customFormat="1"/>
    <row r="38709" customFormat="1"/>
    <row r="38710" customFormat="1"/>
    <row r="38711" customFormat="1"/>
    <row r="38712" customFormat="1"/>
    <row r="38713" customFormat="1"/>
    <row r="38714" customFormat="1"/>
    <row r="38715" customFormat="1"/>
    <row r="38716" customFormat="1"/>
    <row r="38717" customFormat="1"/>
    <row r="38718" customFormat="1"/>
    <row r="38719" customFormat="1"/>
    <row r="38720" customFormat="1"/>
    <row r="38721" customFormat="1"/>
    <row r="38722" customFormat="1"/>
    <row r="38723" customFormat="1"/>
    <row r="38724" customFormat="1"/>
    <row r="38725" customFormat="1"/>
    <row r="38726" customFormat="1"/>
    <row r="38727" customFormat="1"/>
    <row r="38728" customFormat="1"/>
    <row r="38729" customFormat="1"/>
    <row r="38730" customFormat="1"/>
    <row r="38731" customFormat="1"/>
    <row r="38732" customFormat="1"/>
    <row r="38733" customFormat="1"/>
    <row r="38734" customFormat="1"/>
    <row r="38735" customFormat="1"/>
    <row r="38736" customFormat="1"/>
    <row r="38737" customFormat="1"/>
    <row r="38738" customFormat="1"/>
    <row r="38739" customFormat="1"/>
    <row r="38740" customFormat="1"/>
    <row r="38741" customFormat="1"/>
    <row r="38742" customFormat="1"/>
    <row r="38743" customFormat="1"/>
    <row r="38744" customFormat="1"/>
    <row r="38745" customFormat="1"/>
    <row r="38746" customFormat="1"/>
    <row r="38747" customFormat="1"/>
    <row r="38748" customFormat="1"/>
    <row r="38749" customFormat="1"/>
    <row r="38750" customFormat="1"/>
    <row r="38751" customFormat="1"/>
    <row r="38752" customFormat="1"/>
    <row r="38753" customFormat="1"/>
    <row r="38754" customFormat="1"/>
    <row r="38755" customFormat="1"/>
    <row r="38756" customFormat="1"/>
    <row r="38757" customFormat="1"/>
    <row r="38758" customFormat="1"/>
    <row r="38759" customFormat="1"/>
    <row r="38760" customFormat="1"/>
    <row r="38761" customFormat="1"/>
    <row r="38762" customFormat="1"/>
    <row r="38763" customFormat="1"/>
    <row r="38764" customFormat="1"/>
    <row r="38765" customFormat="1"/>
    <row r="38766" customFormat="1"/>
    <row r="38767" customFormat="1"/>
    <row r="38768" customFormat="1"/>
    <row r="38769" customFormat="1"/>
    <row r="38770" customFormat="1"/>
    <row r="38771" customFormat="1"/>
    <row r="38772" customFormat="1"/>
    <row r="38773" customFormat="1"/>
    <row r="38774" customFormat="1"/>
    <row r="38775" customFormat="1"/>
    <row r="38776" customFormat="1"/>
    <row r="38777" customFormat="1"/>
    <row r="38778" customFormat="1"/>
    <row r="38779" customFormat="1"/>
    <row r="38780" customFormat="1"/>
    <row r="38781" customFormat="1"/>
    <row r="38782" customFormat="1"/>
    <row r="38783" customFormat="1"/>
    <row r="38784" customFormat="1"/>
    <row r="38785" customFormat="1"/>
    <row r="38786" customFormat="1"/>
    <row r="38787" customFormat="1"/>
    <row r="38788" customFormat="1"/>
    <row r="38789" customFormat="1"/>
    <row r="38790" customFormat="1"/>
    <row r="38791" customFormat="1"/>
    <row r="38792" customFormat="1"/>
    <row r="38793" customFormat="1"/>
    <row r="38794" customFormat="1"/>
    <row r="38795" customFormat="1"/>
    <row r="38796" customFormat="1"/>
    <row r="38797" customFormat="1"/>
    <row r="38798" customFormat="1"/>
    <row r="38799" customFormat="1"/>
    <row r="38800" customFormat="1"/>
    <row r="38801" customFormat="1"/>
    <row r="38802" customFormat="1"/>
    <row r="38803" customFormat="1"/>
    <row r="38804" customFormat="1"/>
    <row r="38805" customFormat="1"/>
    <row r="38806" customFormat="1"/>
    <row r="38807" customFormat="1"/>
    <row r="38808" customFormat="1"/>
    <row r="38809" customFormat="1"/>
    <row r="38810" customFormat="1"/>
    <row r="38811" customFormat="1"/>
    <row r="38812" customFormat="1"/>
    <row r="38813" customFormat="1"/>
    <row r="38814" customFormat="1"/>
    <row r="38815" customFormat="1"/>
    <row r="38816" customFormat="1"/>
    <row r="38817" customFormat="1"/>
    <row r="38818" customFormat="1"/>
    <row r="38819" customFormat="1"/>
    <row r="38820" customFormat="1"/>
    <row r="38821" customFormat="1"/>
    <row r="38822" customFormat="1"/>
    <row r="38823" customFormat="1"/>
    <row r="38824" customFormat="1"/>
    <row r="38825" customFormat="1"/>
    <row r="38826" customFormat="1"/>
    <row r="38827" customFormat="1"/>
    <row r="38828" customFormat="1"/>
    <row r="38829" customFormat="1"/>
    <row r="38830" customFormat="1"/>
    <row r="38831" customFormat="1"/>
    <row r="38832" customFormat="1"/>
    <row r="38833" customFormat="1"/>
    <row r="38834" customFormat="1"/>
    <row r="38835" customFormat="1"/>
    <row r="38836" customFormat="1"/>
    <row r="38837" customFormat="1"/>
    <row r="38838" customFormat="1"/>
    <row r="38839" customFormat="1"/>
    <row r="38840" customFormat="1"/>
    <row r="38841" customFormat="1"/>
    <row r="38842" customFormat="1"/>
    <row r="38843" customFormat="1"/>
    <row r="38844" customFormat="1"/>
    <row r="38845" customFormat="1"/>
    <row r="38846" customFormat="1"/>
    <row r="38847" customFormat="1"/>
    <row r="38848" customFormat="1"/>
    <row r="38849" customFormat="1"/>
    <row r="38850" customFormat="1"/>
    <row r="38851" customFormat="1"/>
    <row r="38852" customFormat="1"/>
    <row r="38853" customFormat="1"/>
    <row r="38854" customFormat="1"/>
    <row r="38855" customFormat="1"/>
    <row r="38856" customFormat="1"/>
    <row r="38857" customFormat="1"/>
    <row r="38858" customFormat="1"/>
    <row r="38859" customFormat="1"/>
    <row r="38860" customFormat="1"/>
    <row r="38861" customFormat="1"/>
    <row r="38862" customFormat="1"/>
    <row r="38863" customFormat="1"/>
    <row r="38864" customFormat="1"/>
    <row r="38865" customFormat="1"/>
    <row r="38866" customFormat="1"/>
    <row r="38867" customFormat="1"/>
    <row r="38868" customFormat="1"/>
    <row r="38869" customFormat="1"/>
    <row r="38870" customFormat="1"/>
    <row r="38871" customFormat="1"/>
    <row r="38872" customFormat="1"/>
    <row r="38873" customFormat="1"/>
    <row r="38874" customFormat="1"/>
    <row r="38875" customFormat="1"/>
    <row r="38876" customFormat="1"/>
    <row r="38877" customFormat="1"/>
    <row r="38878" customFormat="1"/>
    <row r="38879" customFormat="1"/>
    <row r="38880" customFormat="1"/>
    <row r="38881" customFormat="1"/>
    <row r="38882" customFormat="1"/>
    <row r="38883" customFormat="1"/>
    <row r="38884" customFormat="1"/>
    <row r="38885" customFormat="1"/>
    <row r="38886" customFormat="1"/>
    <row r="38887" customFormat="1"/>
    <row r="38888" customFormat="1"/>
    <row r="38889" customFormat="1"/>
    <row r="38890" customFormat="1"/>
    <row r="38891" customFormat="1"/>
    <row r="38892" customFormat="1"/>
    <row r="38893" customFormat="1"/>
    <row r="38894" customFormat="1"/>
    <row r="38895" customFormat="1"/>
    <row r="38896" customFormat="1"/>
    <row r="38897" customFormat="1"/>
    <row r="38898" customFormat="1"/>
    <row r="38899" customFormat="1"/>
    <row r="38900" customFormat="1"/>
    <row r="38901" customFormat="1"/>
    <row r="38902" customFormat="1"/>
    <row r="38903" customFormat="1"/>
    <row r="38904" customFormat="1"/>
    <row r="38905" customFormat="1"/>
    <row r="38906" customFormat="1"/>
    <row r="38907" customFormat="1"/>
    <row r="38908" customFormat="1"/>
    <row r="38909" customFormat="1"/>
    <row r="38910" customFormat="1"/>
    <row r="38911" customFormat="1"/>
    <row r="38912" customFormat="1"/>
    <row r="38913" customFormat="1"/>
    <row r="38914" customFormat="1"/>
    <row r="38915" customFormat="1"/>
    <row r="38916" customFormat="1"/>
    <row r="38917" customFormat="1"/>
    <row r="38918" customFormat="1"/>
    <row r="38919" customFormat="1"/>
    <row r="38920" customFormat="1"/>
    <row r="38921" customFormat="1"/>
    <row r="38922" customFormat="1"/>
    <row r="38923" customFormat="1"/>
    <row r="38924" customFormat="1"/>
    <row r="38925" customFormat="1"/>
    <row r="38926" customFormat="1"/>
    <row r="38927" customFormat="1"/>
    <row r="38928" customFormat="1"/>
    <row r="38929" customFormat="1"/>
    <row r="38930" customFormat="1"/>
    <row r="38931" customFormat="1"/>
    <row r="38932" customFormat="1"/>
    <row r="38933" customFormat="1"/>
    <row r="38934" customFormat="1"/>
    <row r="38935" customFormat="1"/>
    <row r="38936" customFormat="1"/>
    <row r="38937" customFormat="1"/>
    <row r="38938" customFormat="1"/>
    <row r="38939" customFormat="1"/>
    <row r="38940" customFormat="1"/>
    <row r="38941" customFormat="1"/>
    <row r="38942" customFormat="1"/>
    <row r="38943" customFormat="1"/>
    <row r="38944" customFormat="1"/>
    <row r="38945" customFormat="1"/>
    <row r="38946" customFormat="1"/>
    <row r="38947" customFormat="1"/>
    <row r="38948" customFormat="1"/>
    <row r="38949" customFormat="1"/>
    <row r="38950" customFormat="1"/>
    <row r="38951" customFormat="1"/>
    <row r="38952" customFormat="1"/>
    <row r="38953" customFormat="1"/>
    <row r="38954" customFormat="1"/>
    <row r="38955" customFormat="1"/>
    <row r="38956" customFormat="1"/>
    <row r="38957" customFormat="1"/>
    <row r="38958" customFormat="1"/>
    <row r="38959" customFormat="1"/>
    <row r="38960" customFormat="1"/>
    <row r="38961" customFormat="1"/>
    <row r="38962" customFormat="1"/>
    <row r="38963" customFormat="1"/>
    <row r="38964" customFormat="1"/>
    <row r="38965" customFormat="1"/>
    <row r="38966" customFormat="1"/>
    <row r="38967" customFormat="1"/>
    <row r="38968" customFormat="1"/>
    <row r="38969" customFormat="1"/>
    <row r="38970" customFormat="1"/>
    <row r="38971" customFormat="1"/>
    <row r="38972" customFormat="1"/>
    <row r="38973" customFormat="1"/>
    <row r="38974" customFormat="1"/>
    <row r="38975" customFormat="1"/>
    <row r="38976" customFormat="1"/>
    <row r="38977" customFormat="1"/>
    <row r="38978" customFormat="1"/>
    <row r="38979" customFormat="1"/>
    <row r="38980" customFormat="1"/>
    <row r="38981" customFormat="1"/>
    <row r="38982" customFormat="1"/>
    <row r="38983" customFormat="1"/>
    <row r="38984" customFormat="1"/>
    <row r="38985" customFormat="1"/>
    <row r="38986" customFormat="1"/>
    <row r="38987" customFormat="1"/>
    <row r="38988" customFormat="1"/>
    <row r="38989" customFormat="1"/>
    <row r="38990" customFormat="1"/>
    <row r="38991" customFormat="1"/>
    <row r="38992" customFormat="1"/>
    <row r="38993" customFormat="1"/>
    <row r="38994" customFormat="1"/>
    <row r="38995" customFormat="1"/>
    <row r="38996" customFormat="1"/>
    <row r="38997" customFormat="1"/>
    <row r="38998" customFormat="1"/>
    <row r="38999" customFormat="1"/>
    <row r="39000" customFormat="1"/>
    <row r="39001" customFormat="1"/>
    <row r="39002" customFormat="1"/>
    <row r="39003" customFormat="1"/>
    <row r="39004" customFormat="1"/>
    <row r="39005" customFormat="1"/>
    <row r="39006" customFormat="1"/>
    <row r="39007" customFormat="1"/>
    <row r="39008" customFormat="1"/>
    <row r="39009" customFormat="1"/>
    <row r="39010" customFormat="1"/>
    <row r="39011" customFormat="1"/>
    <row r="39012" customFormat="1"/>
    <row r="39013" customFormat="1"/>
    <row r="39014" customFormat="1"/>
    <row r="39015" customFormat="1"/>
    <row r="39016" customFormat="1"/>
    <row r="39017" customFormat="1"/>
    <row r="39018" customFormat="1"/>
    <row r="39019" customFormat="1"/>
    <row r="39020" customFormat="1"/>
    <row r="39021" customFormat="1"/>
    <row r="39022" customFormat="1"/>
    <row r="39023" customFormat="1"/>
    <row r="39024" customFormat="1"/>
    <row r="39025" customFormat="1"/>
    <row r="39026" customFormat="1"/>
    <row r="39027" customFormat="1"/>
    <row r="39028" customFormat="1"/>
    <row r="39029" customFormat="1"/>
    <row r="39030" customFormat="1"/>
    <row r="39031" customFormat="1"/>
    <row r="39032" customFormat="1"/>
    <row r="39033" customFormat="1"/>
    <row r="39034" customFormat="1"/>
    <row r="39035" customFormat="1"/>
    <row r="39036" customFormat="1"/>
    <row r="39037" customFormat="1"/>
    <row r="39038" customFormat="1"/>
    <row r="39039" customFormat="1"/>
    <row r="39040" customFormat="1"/>
    <row r="39041" customFormat="1"/>
    <row r="39042" customFormat="1"/>
    <row r="39043" customFormat="1"/>
    <row r="39044" customFormat="1"/>
    <row r="39045" customFormat="1"/>
    <row r="39046" customFormat="1"/>
    <row r="39047" customFormat="1"/>
    <row r="39048" customFormat="1"/>
    <row r="39049" customFormat="1"/>
    <row r="39050" customFormat="1"/>
    <row r="39051" customFormat="1"/>
    <row r="39052" customFormat="1"/>
    <row r="39053" customFormat="1"/>
    <row r="39054" customFormat="1"/>
    <row r="39055" customFormat="1"/>
    <row r="39056" customFormat="1"/>
    <row r="39057" customFormat="1"/>
    <row r="39058" customFormat="1"/>
    <row r="39059" customFormat="1"/>
    <row r="39060" customFormat="1"/>
    <row r="39061" customFormat="1"/>
    <row r="39062" customFormat="1"/>
    <row r="39063" customFormat="1"/>
    <row r="39064" customFormat="1"/>
    <row r="39065" customFormat="1"/>
    <row r="39066" customFormat="1"/>
    <row r="39067" customFormat="1"/>
    <row r="39068" customFormat="1"/>
    <row r="39069" customFormat="1"/>
    <row r="39070" customFormat="1"/>
    <row r="39071" customFormat="1"/>
    <row r="39072" customFormat="1"/>
    <row r="39073" customFormat="1"/>
    <row r="39074" customFormat="1"/>
    <row r="39075" customFormat="1"/>
    <row r="39076" customFormat="1"/>
    <row r="39077" customFormat="1"/>
    <row r="39078" customFormat="1"/>
    <row r="39079" customFormat="1"/>
    <row r="39080" customFormat="1"/>
    <row r="39081" customFormat="1"/>
    <row r="39082" customFormat="1"/>
    <row r="39083" customFormat="1"/>
    <row r="39084" customFormat="1"/>
    <row r="39085" customFormat="1"/>
    <row r="39086" customFormat="1"/>
    <row r="39087" customFormat="1"/>
    <row r="39088" customFormat="1"/>
    <row r="39089" customFormat="1"/>
    <row r="39090" customFormat="1"/>
    <row r="39091" customFormat="1"/>
    <row r="39092" customFormat="1"/>
    <row r="39093" customFormat="1"/>
    <row r="39094" customFormat="1"/>
    <row r="39095" customFormat="1"/>
    <row r="39096" customFormat="1"/>
    <row r="39097" customFormat="1"/>
    <row r="39098" customFormat="1"/>
    <row r="39099" customFormat="1"/>
    <row r="39100" customFormat="1"/>
    <row r="39101" customFormat="1"/>
    <row r="39102" customFormat="1"/>
    <row r="39103" customFormat="1"/>
    <row r="39104" customFormat="1"/>
    <row r="39105" customFormat="1"/>
    <row r="39106" customFormat="1"/>
    <row r="39107" customFormat="1"/>
    <row r="39108" customFormat="1"/>
    <row r="39109" customFormat="1"/>
    <row r="39110" customFormat="1"/>
    <row r="39111" customFormat="1"/>
    <row r="39112" customFormat="1"/>
    <row r="39113" customFormat="1"/>
    <row r="39114" customFormat="1"/>
    <row r="39115" customFormat="1"/>
    <row r="39116" customFormat="1"/>
    <row r="39117" customFormat="1"/>
    <row r="39118" customFormat="1"/>
    <row r="39119" customFormat="1"/>
    <row r="39120" customFormat="1"/>
    <row r="39121" customFormat="1"/>
    <row r="39122" customFormat="1"/>
    <row r="39123" customFormat="1"/>
    <row r="39124" customFormat="1"/>
    <row r="39125" customFormat="1"/>
    <row r="39126" customFormat="1"/>
    <row r="39127" customFormat="1"/>
    <row r="39128" customFormat="1"/>
    <row r="39129" customFormat="1"/>
    <row r="39130" customFormat="1"/>
    <row r="39131" customFormat="1"/>
    <row r="39132" customFormat="1"/>
    <row r="39133" customFormat="1"/>
    <row r="39134" customFormat="1"/>
    <row r="39135" customFormat="1"/>
    <row r="39136" customFormat="1"/>
    <row r="39137" customFormat="1"/>
    <row r="39138" customFormat="1"/>
    <row r="39139" customFormat="1"/>
    <row r="39140" customFormat="1"/>
    <row r="39141" customFormat="1"/>
    <row r="39142" customFormat="1"/>
    <row r="39143" customFormat="1"/>
    <row r="39144" customFormat="1"/>
    <row r="39145" customFormat="1"/>
    <row r="39146" customFormat="1"/>
    <row r="39147" customFormat="1"/>
    <row r="39148" customFormat="1"/>
    <row r="39149" customFormat="1"/>
    <row r="39150" customFormat="1"/>
    <row r="39151" customFormat="1"/>
    <row r="39152" customFormat="1"/>
    <row r="39153" customFormat="1"/>
    <row r="39154" customFormat="1"/>
    <row r="39155" customFormat="1"/>
    <row r="39156" customFormat="1"/>
    <row r="39157" customFormat="1"/>
    <row r="39158" customFormat="1"/>
    <row r="39159" customFormat="1"/>
    <row r="39160" customFormat="1"/>
    <row r="39161" customFormat="1"/>
    <row r="39162" customFormat="1"/>
    <row r="39163" customFormat="1"/>
    <row r="39164" customFormat="1"/>
    <row r="39165" customFormat="1"/>
    <row r="39166" customFormat="1"/>
    <row r="39167" customFormat="1"/>
    <row r="39168" customFormat="1"/>
    <row r="39169" customFormat="1"/>
    <row r="39170" customFormat="1"/>
    <row r="39171" customFormat="1"/>
    <row r="39172" customFormat="1"/>
    <row r="39173" customFormat="1"/>
    <row r="39174" customFormat="1"/>
    <row r="39175" customFormat="1"/>
    <row r="39176" customFormat="1"/>
    <row r="39177" customFormat="1"/>
    <row r="39178" customFormat="1"/>
    <row r="39179" customFormat="1"/>
    <row r="39180" customFormat="1"/>
    <row r="39181" customFormat="1"/>
    <row r="39182" customFormat="1"/>
    <row r="39183" customFormat="1"/>
    <row r="39184" customFormat="1"/>
    <row r="39185" customFormat="1"/>
    <row r="39186" customFormat="1"/>
    <row r="39187" customFormat="1"/>
    <row r="39188" customFormat="1"/>
    <row r="39189" customFormat="1"/>
    <row r="39190" customFormat="1"/>
    <row r="39191" customFormat="1"/>
    <row r="39192" customFormat="1"/>
    <row r="39193" customFormat="1"/>
    <row r="39194" customFormat="1"/>
    <row r="39195" customFormat="1"/>
    <row r="39196" customFormat="1"/>
    <row r="39197" customFormat="1"/>
    <row r="39198" customFormat="1"/>
    <row r="39199" customFormat="1"/>
    <row r="39200" customFormat="1"/>
    <row r="39201" customFormat="1"/>
    <row r="39202" customFormat="1"/>
    <row r="39203" customFormat="1"/>
    <row r="39204" customFormat="1"/>
    <row r="39205" customFormat="1"/>
    <row r="39206" customFormat="1"/>
    <row r="39207" customFormat="1"/>
    <row r="39208" customFormat="1"/>
    <row r="39209" customFormat="1"/>
    <row r="39210" customFormat="1"/>
    <row r="39211" customFormat="1"/>
    <row r="39212" customFormat="1"/>
    <row r="39213" customFormat="1"/>
    <row r="39214" customFormat="1"/>
    <row r="39215" customFormat="1"/>
    <row r="39216" customFormat="1"/>
    <row r="39217" customFormat="1"/>
    <row r="39218" customFormat="1"/>
    <row r="39219" customFormat="1"/>
    <row r="39220" customFormat="1"/>
    <row r="39221" customFormat="1"/>
    <row r="39222" customFormat="1"/>
    <row r="39223" customFormat="1"/>
    <row r="39224" customFormat="1"/>
    <row r="39225" customFormat="1"/>
    <row r="39226" customFormat="1"/>
    <row r="39227" customFormat="1"/>
    <row r="39228" customFormat="1"/>
    <row r="39229" customFormat="1"/>
    <row r="39230" customFormat="1"/>
    <row r="39231" customFormat="1"/>
    <row r="39232" customFormat="1"/>
    <row r="39233" customFormat="1"/>
    <row r="39234" customFormat="1"/>
    <row r="39235" customFormat="1"/>
    <row r="39236" customFormat="1"/>
    <row r="39237" customFormat="1"/>
    <row r="39238" customFormat="1"/>
    <row r="39239" customFormat="1"/>
    <row r="39240" customFormat="1"/>
    <row r="39241" customFormat="1"/>
    <row r="39242" customFormat="1"/>
    <row r="39243" customFormat="1"/>
    <row r="39244" customFormat="1"/>
    <row r="39245" customFormat="1"/>
    <row r="39246" customFormat="1"/>
    <row r="39247" customFormat="1"/>
    <row r="39248" customFormat="1"/>
    <row r="39249" customFormat="1"/>
    <row r="39250" customFormat="1"/>
    <row r="39251" customFormat="1"/>
    <row r="39252" customFormat="1"/>
    <row r="39253" customFormat="1"/>
    <row r="39254" customFormat="1"/>
    <row r="39255" customFormat="1"/>
    <row r="39256" customFormat="1"/>
    <row r="39257" customFormat="1"/>
    <row r="39258" customFormat="1"/>
    <row r="39259" customFormat="1"/>
    <row r="39260" customFormat="1"/>
    <row r="39261" customFormat="1"/>
    <row r="39262" customFormat="1"/>
    <row r="39263" customFormat="1"/>
    <row r="39264" customFormat="1"/>
    <row r="39265" customFormat="1"/>
    <row r="39266" customFormat="1"/>
    <row r="39267" customFormat="1"/>
    <row r="39268" customFormat="1"/>
    <row r="39269" customFormat="1"/>
    <row r="39270" customFormat="1"/>
    <row r="39271" customFormat="1"/>
    <row r="39272" customFormat="1"/>
    <row r="39273" customFormat="1"/>
    <row r="39274" customFormat="1"/>
    <row r="39275" customFormat="1"/>
    <row r="39276" customFormat="1"/>
    <row r="39277" customFormat="1"/>
    <row r="39278" customFormat="1"/>
    <row r="39279" customFormat="1"/>
    <row r="39280" customFormat="1"/>
    <row r="39281" customFormat="1"/>
    <row r="39282" customFormat="1"/>
    <row r="39283" customFormat="1"/>
    <row r="39284" customFormat="1"/>
    <row r="39285" customFormat="1"/>
    <row r="39286" customFormat="1"/>
    <row r="39287" customFormat="1"/>
    <row r="39288" customFormat="1"/>
    <row r="39289" customFormat="1"/>
    <row r="39290" customFormat="1"/>
    <row r="39291" customFormat="1"/>
    <row r="39292" customFormat="1"/>
    <row r="39293" customFormat="1"/>
    <row r="39294" customFormat="1"/>
    <row r="39295" customFormat="1"/>
    <row r="39296" customFormat="1"/>
    <row r="39297" customFormat="1"/>
    <row r="39298" customFormat="1"/>
    <row r="39299" customFormat="1"/>
    <row r="39300" customFormat="1"/>
    <row r="39301" customFormat="1"/>
    <row r="39302" customFormat="1"/>
    <row r="39303" customFormat="1"/>
    <row r="39304" customFormat="1"/>
    <row r="39305" customFormat="1"/>
    <row r="39306" customFormat="1"/>
    <row r="39307" customFormat="1"/>
    <row r="39308" customFormat="1"/>
    <row r="39309" customFormat="1"/>
    <row r="39310" customFormat="1"/>
    <row r="39311" customFormat="1"/>
    <row r="39312" customFormat="1"/>
    <row r="39313" customFormat="1"/>
    <row r="39314" customFormat="1"/>
    <row r="39315" customFormat="1"/>
    <row r="39316" customFormat="1"/>
    <row r="39317" customFormat="1"/>
    <row r="39318" customFormat="1"/>
    <row r="39319" customFormat="1"/>
    <row r="39320" customFormat="1"/>
    <row r="39321" customFormat="1"/>
    <row r="39322" customFormat="1"/>
    <row r="39323" customFormat="1"/>
    <row r="39324" customFormat="1"/>
    <row r="39325" customFormat="1"/>
    <row r="39326" customFormat="1"/>
    <row r="39327" customFormat="1"/>
    <row r="39328" customFormat="1"/>
    <row r="39329" customFormat="1"/>
    <row r="39330" customFormat="1"/>
    <row r="39331" customFormat="1"/>
    <row r="39332" customFormat="1"/>
    <row r="39333" customFormat="1"/>
    <row r="39334" customFormat="1"/>
    <row r="39335" customFormat="1"/>
    <row r="39336" customFormat="1"/>
    <row r="39337" customFormat="1"/>
    <row r="39338" customFormat="1"/>
    <row r="39339" customFormat="1"/>
    <row r="39340" customFormat="1"/>
    <row r="39341" customFormat="1"/>
    <row r="39342" customFormat="1"/>
    <row r="39343" customFormat="1"/>
    <row r="39344" customFormat="1"/>
    <row r="39345" customFormat="1"/>
    <row r="39346" customFormat="1"/>
    <row r="39347" customFormat="1"/>
    <row r="39348" customFormat="1"/>
    <row r="39349" customFormat="1"/>
    <row r="39350" customFormat="1"/>
    <row r="39351" customFormat="1"/>
    <row r="39352" customFormat="1"/>
    <row r="39353" customFormat="1"/>
    <row r="39354" customFormat="1"/>
    <row r="39355" customFormat="1"/>
    <row r="39356" customFormat="1"/>
    <row r="39357" customFormat="1"/>
    <row r="39358" customFormat="1"/>
    <row r="39359" customFormat="1"/>
    <row r="39360" customFormat="1"/>
    <row r="39361" customFormat="1"/>
    <row r="39362" customFormat="1"/>
    <row r="39363" customFormat="1"/>
    <row r="39364" customFormat="1"/>
    <row r="39365" customFormat="1"/>
    <row r="39366" customFormat="1"/>
    <row r="39367" customFormat="1"/>
    <row r="39368" customFormat="1"/>
    <row r="39369" customFormat="1"/>
    <row r="39370" customFormat="1"/>
    <row r="39371" customFormat="1"/>
    <row r="39372" customFormat="1"/>
    <row r="39373" customFormat="1"/>
    <row r="39374" customFormat="1"/>
    <row r="39375" customFormat="1"/>
    <row r="39376" customFormat="1"/>
    <row r="39377" customFormat="1"/>
    <row r="39378" customFormat="1"/>
    <row r="39379" customFormat="1"/>
    <row r="39380" customFormat="1"/>
    <row r="39381" customFormat="1"/>
    <row r="39382" customFormat="1"/>
    <row r="39383" customFormat="1"/>
    <row r="39384" customFormat="1"/>
    <row r="39385" customFormat="1"/>
    <row r="39386" customFormat="1"/>
    <row r="39387" customFormat="1"/>
    <row r="39388" customFormat="1"/>
    <row r="39389" customFormat="1"/>
    <row r="39390" customFormat="1"/>
    <row r="39391" customFormat="1"/>
    <row r="39392" customFormat="1"/>
    <row r="39393" customFormat="1"/>
    <row r="39394" customFormat="1"/>
    <row r="39395" customFormat="1"/>
    <row r="39396" customFormat="1"/>
    <row r="39397" customFormat="1"/>
    <row r="39398" customFormat="1"/>
    <row r="39399" customFormat="1"/>
    <row r="39400" customFormat="1"/>
    <row r="39401" customFormat="1"/>
    <row r="39402" customFormat="1"/>
    <row r="39403" customFormat="1"/>
    <row r="39404" customFormat="1"/>
    <row r="39405" customFormat="1"/>
    <row r="39406" customFormat="1"/>
    <row r="39407" customFormat="1"/>
    <row r="39408" customFormat="1"/>
    <row r="39409" customFormat="1"/>
    <row r="39410" customFormat="1"/>
    <row r="39411" customFormat="1"/>
    <row r="39412" customFormat="1"/>
    <row r="39413" customFormat="1"/>
    <row r="39414" customFormat="1"/>
    <row r="39415" customFormat="1"/>
    <row r="39416" customFormat="1"/>
    <row r="39417" customFormat="1"/>
    <row r="39418" customFormat="1"/>
    <row r="39419" customFormat="1"/>
    <row r="39420" customFormat="1"/>
    <row r="39421" customFormat="1"/>
    <row r="39422" customFormat="1"/>
    <row r="39423" customFormat="1"/>
    <row r="39424" customFormat="1"/>
    <row r="39425" customFormat="1"/>
    <row r="39426" customFormat="1"/>
    <row r="39427" customFormat="1"/>
    <row r="39428" customFormat="1"/>
    <row r="39429" customFormat="1"/>
    <row r="39430" customFormat="1"/>
    <row r="39431" customFormat="1"/>
    <row r="39432" customFormat="1"/>
    <row r="39433" customFormat="1"/>
    <row r="39434" customFormat="1"/>
    <row r="39435" customFormat="1"/>
    <row r="39436" customFormat="1"/>
    <row r="39437" customFormat="1"/>
    <row r="39438" customFormat="1"/>
    <row r="39439" customFormat="1"/>
    <row r="39440" customFormat="1"/>
    <row r="39441" customFormat="1"/>
    <row r="39442" customFormat="1"/>
    <row r="39443" customFormat="1"/>
    <row r="39444" customFormat="1"/>
    <row r="39445" customFormat="1"/>
    <row r="39446" customFormat="1"/>
    <row r="39447" customFormat="1"/>
    <row r="39448" customFormat="1"/>
    <row r="39449" customFormat="1"/>
    <row r="39450" customFormat="1"/>
    <row r="39451" customFormat="1"/>
    <row r="39452" customFormat="1"/>
    <row r="39453" customFormat="1"/>
    <row r="39454" customFormat="1"/>
    <row r="39455" customFormat="1"/>
    <row r="39456" customFormat="1"/>
    <row r="39457" customFormat="1"/>
    <row r="39458" customFormat="1"/>
    <row r="39459" customFormat="1"/>
    <row r="39460" customFormat="1"/>
    <row r="39461" customFormat="1"/>
    <row r="39462" customFormat="1"/>
    <row r="39463" customFormat="1"/>
    <row r="39464" customFormat="1"/>
    <row r="39465" customFormat="1"/>
    <row r="39466" customFormat="1"/>
    <row r="39467" customFormat="1"/>
    <row r="39468" customFormat="1"/>
    <row r="39469" customFormat="1"/>
    <row r="39470" customFormat="1"/>
    <row r="39471" customFormat="1"/>
    <row r="39472" customFormat="1"/>
    <row r="39473" customFormat="1"/>
    <row r="39474" customFormat="1"/>
    <row r="39475" customFormat="1"/>
    <row r="39476" customFormat="1"/>
    <row r="39477" customFormat="1"/>
    <row r="39478" customFormat="1"/>
    <row r="39479" customFormat="1"/>
    <row r="39480" customFormat="1"/>
    <row r="39481" customFormat="1"/>
    <row r="39482" customFormat="1"/>
    <row r="39483" customFormat="1"/>
    <row r="39484" customFormat="1"/>
    <row r="39485" customFormat="1"/>
    <row r="39486" customFormat="1"/>
    <row r="39487" customFormat="1"/>
    <row r="39488" customFormat="1"/>
    <row r="39489" customFormat="1"/>
    <row r="39490" customFormat="1"/>
    <row r="39491" customFormat="1"/>
    <row r="39492" customFormat="1"/>
    <row r="39493" customFormat="1"/>
    <row r="39494" customFormat="1"/>
    <row r="39495" customFormat="1"/>
    <row r="39496" customFormat="1"/>
    <row r="39497" customFormat="1"/>
    <row r="39498" customFormat="1"/>
    <row r="39499" customFormat="1"/>
    <row r="39500" customFormat="1"/>
    <row r="39501" customFormat="1"/>
    <row r="39502" customFormat="1"/>
    <row r="39503" customFormat="1"/>
    <row r="39504" customFormat="1"/>
    <row r="39505" customFormat="1"/>
    <row r="39506" customFormat="1"/>
    <row r="39507" customFormat="1"/>
    <row r="39508" customFormat="1"/>
    <row r="39509" customFormat="1"/>
    <row r="39510" customFormat="1"/>
    <row r="39511" customFormat="1"/>
    <row r="39512" customFormat="1"/>
    <row r="39513" customFormat="1"/>
    <row r="39514" customFormat="1"/>
    <row r="39515" customFormat="1"/>
    <row r="39516" customFormat="1"/>
    <row r="39517" customFormat="1"/>
    <row r="39518" customFormat="1"/>
    <row r="39519" customFormat="1"/>
    <row r="39520" customFormat="1"/>
    <row r="39521" customFormat="1"/>
    <row r="39522" customFormat="1"/>
    <row r="39523" customFormat="1"/>
    <row r="39524" customFormat="1"/>
    <row r="39525" customFormat="1"/>
    <row r="39526" customFormat="1"/>
    <row r="39527" customFormat="1"/>
    <row r="39528" customFormat="1"/>
    <row r="39529" customFormat="1"/>
    <row r="39530" customFormat="1"/>
    <row r="39531" customFormat="1"/>
    <row r="39532" customFormat="1"/>
    <row r="39533" customFormat="1"/>
    <row r="39534" customFormat="1"/>
    <row r="39535" customFormat="1"/>
    <row r="39536" customFormat="1"/>
    <row r="39537" customFormat="1"/>
    <row r="39538" customFormat="1"/>
    <row r="39539" customFormat="1"/>
    <row r="39540" customFormat="1"/>
    <row r="39541" customFormat="1"/>
    <row r="39542" customFormat="1"/>
    <row r="39543" customFormat="1"/>
    <row r="39544" customFormat="1"/>
    <row r="39545" customFormat="1"/>
    <row r="39546" customFormat="1"/>
    <row r="39547" customFormat="1"/>
    <row r="39548" customFormat="1"/>
    <row r="39549" customFormat="1"/>
    <row r="39550" customFormat="1"/>
    <row r="39551" customFormat="1"/>
    <row r="39552" customFormat="1"/>
    <row r="39553" customFormat="1"/>
    <row r="39554" customFormat="1"/>
    <row r="39555" customFormat="1"/>
    <row r="39556" customFormat="1"/>
    <row r="39557" customFormat="1"/>
    <row r="39558" customFormat="1"/>
    <row r="39559" customFormat="1"/>
    <row r="39560" customFormat="1"/>
    <row r="39561" customFormat="1"/>
    <row r="39562" customFormat="1"/>
    <row r="39563" customFormat="1"/>
    <row r="39564" customFormat="1"/>
    <row r="39565" customFormat="1"/>
    <row r="39566" customFormat="1"/>
    <row r="39567" customFormat="1"/>
    <row r="39568" customFormat="1"/>
    <row r="39569" customFormat="1"/>
    <row r="39570" customFormat="1"/>
    <row r="39571" customFormat="1"/>
    <row r="39572" customFormat="1"/>
    <row r="39573" customFormat="1"/>
    <row r="39574" customFormat="1"/>
    <row r="39575" customFormat="1"/>
    <row r="39576" customFormat="1"/>
    <row r="39577" customFormat="1"/>
    <row r="39578" customFormat="1"/>
    <row r="39579" customFormat="1"/>
    <row r="39580" customFormat="1"/>
    <row r="39581" customFormat="1"/>
    <row r="39582" customFormat="1"/>
    <row r="39583" customFormat="1"/>
    <row r="39584" customFormat="1"/>
    <row r="39585" customFormat="1"/>
    <row r="39586" customFormat="1"/>
    <row r="39587" customFormat="1"/>
    <row r="39588" customFormat="1"/>
    <row r="39589" customFormat="1"/>
    <row r="39590" customFormat="1"/>
    <row r="39591" customFormat="1"/>
    <row r="39592" customFormat="1"/>
    <row r="39593" customFormat="1"/>
    <row r="39594" customFormat="1"/>
    <row r="39595" customFormat="1"/>
    <row r="39596" customFormat="1"/>
    <row r="39597" customFormat="1"/>
    <row r="39598" customFormat="1"/>
    <row r="39599" customFormat="1"/>
    <row r="39600" customFormat="1"/>
    <row r="39601" customFormat="1"/>
    <row r="39602" customFormat="1"/>
    <row r="39603" customFormat="1"/>
    <row r="39604" customFormat="1"/>
    <row r="39605" customFormat="1"/>
    <row r="39606" customFormat="1"/>
    <row r="39607" customFormat="1"/>
    <row r="39608" customFormat="1"/>
    <row r="39609" customFormat="1"/>
    <row r="39610" customFormat="1"/>
    <row r="39611" customFormat="1"/>
    <row r="39612" customFormat="1"/>
    <row r="39613" customFormat="1"/>
    <row r="39614" customFormat="1"/>
    <row r="39615" customFormat="1"/>
    <row r="39616" customFormat="1"/>
    <row r="39617" customFormat="1"/>
    <row r="39618" customFormat="1"/>
    <row r="39619" customFormat="1"/>
    <row r="39620" customFormat="1"/>
    <row r="39621" customFormat="1"/>
    <row r="39622" customFormat="1"/>
    <row r="39623" customFormat="1"/>
    <row r="39624" customFormat="1"/>
    <row r="39625" customFormat="1"/>
    <row r="39626" customFormat="1"/>
    <row r="39627" customFormat="1"/>
    <row r="39628" customFormat="1"/>
    <row r="39629" customFormat="1"/>
    <row r="39630" customFormat="1"/>
    <row r="39631" customFormat="1"/>
    <row r="39632" customFormat="1"/>
    <row r="39633" customFormat="1"/>
    <row r="39634" customFormat="1"/>
    <row r="39635" customFormat="1"/>
    <row r="39636" customFormat="1"/>
    <row r="39637" customFormat="1"/>
    <row r="39638" customFormat="1"/>
    <row r="39639" customFormat="1"/>
    <row r="39640" customFormat="1"/>
    <row r="39641" customFormat="1"/>
    <row r="39642" customFormat="1"/>
    <row r="39643" customFormat="1"/>
    <row r="39644" customFormat="1"/>
    <row r="39645" customFormat="1"/>
    <row r="39646" customFormat="1"/>
    <row r="39647" customFormat="1"/>
    <row r="39648" customFormat="1"/>
    <row r="39649" customFormat="1"/>
    <row r="39650" customFormat="1"/>
    <row r="39651" customFormat="1"/>
    <row r="39652" customFormat="1"/>
    <row r="39653" customFormat="1"/>
    <row r="39654" customFormat="1"/>
    <row r="39655" customFormat="1"/>
    <row r="39656" customFormat="1"/>
    <row r="39657" customFormat="1"/>
    <row r="39658" customFormat="1"/>
    <row r="39659" customFormat="1"/>
    <row r="39660" customFormat="1"/>
    <row r="39661" customFormat="1"/>
    <row r="39662" customFormat="1"/>
    <row r="39663" customFormat="1"/>
    <row r="39664" customFormat="1"/>
    <row r="39665" customFormat="1"/>
    <row r="39666" customFormat="1"/>
    <row r="39667" customFormat="1"/>
    <row r="39668" customFormat="1"/>
    <row r="39669" customFormat="1"/>
    <row r="39670" customFormat="1"/>
    <row r="39671" customFormat="1"/>
    <row r="39672" customFormat="1"/>
    <row r="39673" customFormat="1"/>
    <row r="39674" customFormat="1"/>
    <row r="39675" customFormat="1"/>
    <row r="39676" customFormat="1"/>
    <row r="39677" customFormat="1"/>
    <row r="39678" customFormat="1"/>
    <row r="39679" customFormat="1"/>
    <row r="39680" customFormat="1"/>
    <row r="39681" customFormat="1"/>
    <row r="39682" customFormat="1"/>
    <row r="39683" customFormat="1"/>
    <row r="39684" customFormat="1"/>
    <row r="39685" customFormat="1"/>
    <row r="39686" customFormat="1"/>
    <row r="39687" customFormat="1"/>
    <row r="39688" customFormat="1"/>
    <row r="39689" customFormat="1"/>
    <row r="39690" customFormat="1"/>
    <row r="39691" customFormat="1"/>
    <row r="39692" customFormat="1"/>
    <row r="39693" customFormat="1"/>
    <row r="39694" customFormat="1"/>
    <row r="39695" customFormat="1"/>
    <row r="39696" customFormat="1"/>
    <row r="39697" customFormat="1"/>
    <row r="39698" customFormat="1"/>
    <row r="39699" customFormat="1"/>
    <row r="39700" customFormat="1"/>
    <row r="39701" customFormat="1"/>
    <row r="39702" customFormat="1"/>
    <row r="39703" customFormat="1"/>
    <row r="39704" customFormat="1"/>
    <row r="39705" customFormat="1"/>
    <row r="39706" customFormat="1"/>
    <row r="39707" customFormat="1"/>
    <row r="39708" customFormat="1"/>
    <row r="39709" customFormat="1"/>
    <row r="39710" customFormat="1"/>
    <row r="39711" customFormat="1"/>
    <row r="39712" customFormat="1"/>
    <row r="39713" customFormat="1"/>
    <row r="39714" customFormat="1"/>
    <row r="39715" customFormat="1"/>
    <row r="39716" customFormat="1"/>
    <row r="39717" customFormat="1"/>
    <row r="39718" customFormat="1"/>
    <row r="39719" customFormat="1"/>
    <row r="39720" customFormat="1"/>
    <row r="39721" customFormat="1"/>
    <row r="39722" customFormat="1"/>
    <row r="39723" customFormat="1"/>
    <row r="39724" customFormat="1"/>
    <row r="39725" customFormat="1"/>
    <row r="39726" customFormat="1"/>
    <row r="39727" customFormat="1"/>
    <row r="39728" customFormat="1"/>
    <row r="39729" customFormat="1"/>
    <row r="39730" customFormat="1"/>
    <row r="39731" customFormat="1"/>
    <row r="39732" customFormat="1"/>
    <row r="39733" customFormat="1"/>
    <row r="39734" customFormat="1"/>
    <row r="39735" customFormat="1"/>
    <row r="39736" customFormat="1"/>
    <row r="39737" customFormat="1"/>
    <row r="39738" customFormat="1"/>
    <row r="39739" customFormat="1"/>
    <row r="39740" customFormat="1"/>
    <row r="39741" customFormat="1"/>
    <row r="39742" customFormat="1"/>
    <row r="39743" customFormat="1"/>
    <row r="39744" customFormat="1"/>
    <row r="39745" customFormat="1"/>
    <row r="39746" customFormat="1"/>
    <row r="39747" customFormat="1"/>
    <row r="39748" customFormat="1"/>
    <row r="39749" customFormat="1"/>
    <row r="39750" customFormat="1"/>
    <row r="39751" customFormat="1"/>
    <row r="39752" customFormat="1"/>
    <row r="39753" customFormat="1"/>
    <row r="39754" customFormat="1"/>
    <row r="39755" customFormat="1"/>
    <row r="39756" customFormat="1"/>
    <row r="39757" customFormat="1"/>
    <row r="39758" customFormat="1"/>
    <row r="39759" customFormat="1"/>
    <row r="39760" customFormat="1"/>
    <row r="39761" customFormat="1"/>
    <row r="39762" customFormat="1"/>
    <row r="39763" customFormat="1"/>
    <row r="39764" customFormat="1"/>
    <row r="39765" customFormat="1"/>
    <row r="39766" customFormat="1"/>
    <row r="39767" customFormat="1"/>
    <row r="39768" customFormat="1"/>
    <row r="39769" customFormat="1"/>
    <row r="39770" customFormat="1"/>
    <row r="39771" customFormat="1"/>
    <row r="39772" customFormat="1"/>
    <row r="39773" customFormat="1"/>
    <row r="39774" customFormat="1"/>
    <row r="39775" customFormat="1"/>
    <row r="39776" customFormat="1"/>
    <row r="39777" customFormat="1"/>
    <row r="39778" customFormat="1"/>
    <row r="39779" customFormat="1"/>
    <row r="39780" customFormat="1"/>
    <row r="39781" customFormat="1"/>
    <row r="39782" customFormat="1"/>
    <row r="39783" customFormat="1"/>
    <row r="39784" customFormat="1"/>
    <row r="39785" customFormat="1"/>
    <row r="39786" customFormat="1"/>
    <row r="39787" customFormat="1"/>
    <row r="39788" customFormat="1"/>
    <row r="39789" customFormat="1"/>
    <row r="39790" customFormat="1"/>
    <row r="39791" customFormat="1"/>
    <row r="39792" customFormat="1"/>
    <row r="39793" customFormat="1"/>
    <row r="39794" customFormat="1"/>
    <row r="39795" customFormat="1"/>
    <row r="39796" customFormat="1"/>
    <row r="39797" customFormat="1"/>
    <row r="39798" customFormat="1"/>
    <row r="39799" customFormat="1"/>
    <row r="39800" customFormat="1"/>
    <row r="39801" customFormat="1"/>
    <row r="39802" customFormat="1"/>
    <row r="39803" customFormat="1"/>
    <row r="39804" customFormat="1"/>
    <row r="39805" customFormat="1"/>
    <row r="39806" customFormat="1"/>
    <row r="39807" customFormat="1"/>
    <row r="39808" customFormat="1"/>
    <row r="39809" customFormat="1"/>
    <row r="39810" customFormat="1"/>
    <row r="39811" customFormat="1"/>
    <row r="39812" customFormat="1"/>
    <row r="39813" customFormat="1"/>
    <row r="39814" customFormat="1"/>
    <row r="39815" customFormat="1"/>
    <row r="39816" customFormat="1"/>
    <row r="39817" customFormat="1"/>
    <row r="39818" customFormat="1"/>
    <row r="39819" customFormat="1"/>
    <row r="39820" customFormat="1"/>
    <row r="39821" customFormat="1"/>
    <row r="39822" customFormat="1"/>
    <row r="39823" customFormat="1"/>
    <row r="39824" customFormat="1"/>
    <row r="39825" customFormat="1"/>
    <row r="39826" customFormat="1"/>
    <row r="39827" customFormat="1"/>
    <row r="39828" customFormat="1"/>
    <row r="39829" customFormat="1"/>
    <row r="39830" customFormat="1"/>
    <row r="39831" customFormat="1"/>
    <row r="39832" customFormat="1"/>
    <row r="39833" customFormat="1"/>
    <row r="39834" customFormat="1"/>
    <row r="39835" customFormat="1"/>
    <row r="39836" customFormat="1"/>
    <row r="39837" customFormat="1"/>
    <row r="39838" customFormat="1"/>
    <row r="39839" customFormat="1"/>
    <row r="39840" customFormat="1"/>
    <row r="39841" customFormat="1"/>
    <row r="39842" customFormat="1"/>
    <row r="39843" customFormat="1"/>
    <row r="39844" customFormat="1"/>
    <row r="39845" customFormat="1"/>
    <row r="39846" customFormat="1"/>
    <row r="39847" customFormat="1"/>
    <row r="39848" customFormat="1"/>
    <row r="39849" customFormat="1"/>
    <row r="39850" customFormat="1"/>
    <row r="39851" customFormat="1"/>
    <row r="39852" customFormat="1"/>
    <row r="39853" customFormat="1"/>
    <row r="39854" customFormat="1"/>
    <row r="39855" customFormat="1"/>
    <row r="39856" customFormat="1"/>
    <row r="39857" customFormat="1"/>
    <row r="39858" customFormat="1"/>
    <row r="39859" customFormat="1"/>
    <row r="39860" customFormat="1"/>
    <row r="39861" customFormat="1"/>
    <row r="39862" customFormat="1"/>
    <row r="39863" customFormat="1"/>
    <row r="39864" customFormat="1"/>
    <row r="39865" customFormat="1"/>
    <row r="39866" customFormat="1"/>
    <row r="39867" customFormat="1"/>
    <row r="39868" customFormat="1"/>
    <row r="39869" customFormat="1"/>
    <row r="39870" customFormat="1"/>
    <row r="39871" customFormat="1"/>
    <row r="39872" customFormat="1"/>
    <row r="39873" customFormat="1"/>
    <row r="39874" customFormat="1"/>
    <row r="39875" customFormat="1"/>
    <row r="39876" customFormat="1"/>
    <row r="39877" customFormat="1"/>
    <row r="39878" customFormat="1"/>
    <row r="39879" customFormat="1"/>
    <row r="39880" customFormat="1"/>
    <row r="39881" customFormat="1"/>
    <row r="39882" customFormat="1"/>
    <row r="39883" customFormat="1"/>
    <row r="39884" customFormat="1"/>
    <row r="39885" customFormat="1"/>
    <row r="39886" customFormat="1"/>
    <row r="39887" customFormat="1"/>
    <row r="39888" customFormat="1"/>
    <row r="39889" customFormat="1"/>
    <row r="39890" customFormat="1"/>
    <row r="39891" customFormat="1"/>
    <row r="39892" customFormat="1"/>
    <row r="39893" customFormat="1"/>
    <row r="39894" customFormat="1"/>
    <row r="39895" customFormat="1"/>
    <row r="39896" customFormat="1"/>
    <row r="39897" customFormat="1"/>
    <row r="39898" customFormat="1"/>
    <row r="39899" customFormat="1"/>
    <row r="39900" customFormat="1"/>
    <row r="39901" customFormat="1"/>
    <row r="39902" customFormat="1"/>
    <row r="39903" customFormat="1"/>
    <row r="39904" customFormat="1"/>
    <row r="39905" customFormat="1"/>
    <row r="39906" customFormat="1"/>
    <row r="39907" customFormat="1"/>
    <row r="39908" customFormat="1"/>
    <row r="39909" customFormat="1"/>
    <row r="39910" customFormat="1"/>
    <row r="39911" customFormat="1"/>
    <row r="39912" customFormat="1"/>
    <row r="39913" customFormat="1"/>
    <row r="39914" customFormat="1"/>
    <row r="39915" customFormat="1"/>
    <row r="39916" customFormat="1"/>
    <row r="39917" customFormat="1"/>
    <row r="39918" customFormat="1"/>
    <row r="39919" customFormat="1"/>
    <row r="39920" customFormat="1"/>
    <row r="39921" customFormat="1"/>
    <row r="39922" customFormat="1"/>
    <row r="39923" customFormat="1"/>
    <row r="39924" customFormat="1"/>
    <row r="39925" customFormat="1"/>
    <row r="39926" customFormat="1"/>
    <row r="39927" customFormat="1"/>
    <row r="39928" customFormat="1"/>
    <row r="39929" customFormat="1"/>
    <row r="39930" customFormat="1"/>
    <row r="39931" customFormat="1"/>
    <row r="39932" customFormat="1"/>
    <row r="39933" customFormat="1"/>
    <row r="39934" customFormat="1"/>
    <row r="39935" customFormat="1"/>
    <row r="39936" customFormat="1"/>
    <row r="39937" customFormat="1"/>
    <row r="39938" customFormat="1"/>
    <row r="39939" customFormat="1"/>
    <row r="39940" customFormat="1"/>
    <row r="39941" customFormat="1"/>
    <row r="39942" customFormat="1"/>
    <row r="39943" customFormat="1"/>
    <row r="39944" customFormat="1"/>
    <row r="39945" customFormat="1"/>
    <row r="39946" customFormat="1"/>
    <row r="39947" customFormat="1"/>
    <row r="39948" customFormat="1"/>
    <row r="39949" customFormat="1"/>
    <row r="39950" customFormat="1"/>
    <row r="39951" customFormat="1"/>
    <row r="39952" customFormat="1"/>
    <row r="39953" customFormat="1"/>
    <row r="39954" customFormat="1"/>
    <row r="39955" customFormat="1"/>
    <row r="39956" customFormat="1"/>
    <row r="39957" customFormat="1"/>
    <row r="39958" customFormat="1"/>
    <row r="39959" customFormat="1"/>
    <row r="39960" customFormat="1"/>
    <row r="39961" customFormat="1"/>
    <row r="39962" customFormat="1"/>
    <row r="39963" customFormat="1"/>
    <row r="39964" customFormat="1"/>
    <row r="39965" customFormat="1"/>
    <row r="39966" customFormat="1"/>
    <row r="39967" customFormat="1"/>
    <row r="39968" customFormat="1"/>
    <row r="39969" customFormat="1"/>
    <row r="39970" customFormat="1"/>
    <row r="39971" customFormat="1"/>
    <row r="39972" customFormat="1"/>
    <row r="39973" customFormat="1"/>
    <row r="39974" customFormat="1"/>
    <row r="39975" customFormat="1"/>
    <row r="39976" customFormat="1"/>
    <row r="39977" customFormat="1"/>
    <row r="39978" customFormat="1"/>
    <row r="39979" customFormat="1"/>
    <row r="39980" customFormat="1"/>
    <row r="39981" customFormat="1"/>
    <row r="39982" customFormat="1"/>
    <row r="39983" customFormat="1"/>
    <row r="39984" customFormat="1"/>
    <row r="39985" customFormat="1"/>
    <row r="39986" customFormat="1"/>
    <row r="39987" customFormat="1"/>
    <row r="39988" customFormat="1"/>
    <row r="39989" customFormat="1"/>
    <row r="39990" customFormat="1"/>
    <row r="39991" customFormat="1"/>
    <row r="39992" customFormat="1"/>
    <row r="39993" customFormat="1"/>
    <row r="39994" customFormat="1"/>
    <row r="39995" customFormat="1"/>
    <row r="39996" customFormat="1"/>
    <row r="39997" customFormat="1"/>
    <row r="39998" customFormat="1"/>
    <row r="39999" customFormat="1"/>
    <row r="40000" customFormat="1"/>
    <row r="40001" customFormat="1"/>
    <row r="40002" customFormat="1"/>
    <row r="40003" customFormat="1"/>
    <row r="40004" customFormat="1"/>
    <row r="40005" customFormat="1"/>
    <row r="40006" customFormat="1"/>
    <row r="40007" customFormat="1"/>
    <row r="40008" customFormat="1"/>
    <row r="40009" customFormat="1"/>
    <row r="40010" customFormat="1"/>
    <row r="40011" customFormat="1"/>
    <row r="40012" customFormat="1"/>
    <row r="40013" customFormat="1"/>
    <row r="40014" customFormat="1"/>
    <row r="40015" customFormat="1"/>
    <row r="40016" customFormat="1"/>
    <row r="40017" customFormat="1"/>
    <row r="40018" customFormat="1"/>
    <row r="40019" customFormat="1"/>
    <row r="40020" customFormat="1"/>
    <row r="40021" customFormat="1"/>
    <row r="40022" customFormat="1"/>
    <row r="40023" customFormat="1"/>
    <row r="40024" customFormat="1"/>
    <row r="40025" customFormat="1"/>
    <row r="40026" customFormat="1"/>
    <row r="40027" customFormat="1"/>
    <row r="40028" customFormat="1"/>
    <row r="40029" customFormat="1"/>
    <row r="40030" customFormat="1"/>
    <row r="40031" customFormat="1"/>
    <row r="40032" customFormat="1"/>
    <row r="40033" customFormat="1"/>
    <row r="40034" customFormat="1"/>
    <row r="40035" customFormat="1"/>
    <row r="40036" customFormat="1"/>
    <row r="40037" customFormat="1"/>
    <row r="40038" customFormat="1"/>
    <row r="40039" customFormat="1"/>
    <row r="40040" customFormat="1"/>
    <row r="40041" customFormat="1"/>
    <row r="40042" customFormat="1"/>
    <row r="40043" customFormat="1"/>
    <row r="40044" customFormat="1"/>
    <row r="40045" customFormat="1"/>
    <row r="40046" customFormat="1"/>
    <row r="40047" customFormat="1"/>
    <row r="40048" customFormat="1"/>
    <row r="40049" customFormat="1"/>
    <row r="40050" customFormat="1"/>
    <row r="40051" customFormat="1"/>
    <row r="40052" customFormat="1"/>
    <row r="40053" customFormat="1"/>
    <row r="40054" customFormat="1"/>
    <row r="40055" customFormat="1"/>
    <row r="40056" customFormat="1"/>
    <row r="40057" customFormat="1"/>
    <row r="40058" customFormat="1"/>
    <row r="40059" customFormat="1"/>
    <row r="40060" customFormat="1"/>
    <row r="40061" customFormat="1"/>
    <row r="40062" customFormat="1"/>
    <row r="40063" customFormat="1"/>
    <row r="40064" customFormat="1"/>
    <row r="40065" customFormat="1"/>
    <row r="40066" customFormat="1"/>
    <row r="40067" customFormat="1"/>
    <row r="40068" customFormat="1"/>
    <row r="40069" customFormat="1"/>
    <row r="40070" customFormat="1"/>
    <row r="40071" customFormat="1"/>
    <row r="40072" customFormat="1"/>
    <row r="40073" customFormat="1"/>
    <row r="40074" customFormat="1"/>
    <row r="40075" customFormat="1"/>
    <row r="40076" customFormat="1"/>
    <row r="40077" customFormat="1"/>
    <row r="40078" customFormat="1"/>
    <row r="40079" customFormat="1"/>
    <row r="40080" customFormat="1"/>
    <row r="40081" customFormat="1"/>
    <row r="40082" customFormat="1"/>
    <row r="40083" customFormat="1"/>
    <row r="40084" customFormat="1"/>
    <row r="40085" customFormat="1"/>
    <row r="40086" customFormat="1"/>
    <row r="40087" customFormat="1"/>
    <row r="40088" customFormat="1"/>
    <row r="40089" customFormat="1"/>
    <row r="40090" customFormat="1"/>
    <row r="40091" customFormat="1"/>
    <row r="40092" customFormat="1"/>
    <row r="40093" customFormat="1"/>
    <row r="40094" customFormat="1"/>
    <row r="40095" customFormat="1"/>
    <row r="40096" customFormat="1"/>
    <row r="40097" customFormat="1"/>
    <row r="40098" customFormat="1"/>
    <row r="40099" customFormat="1"/>
    <row r="40100" customFormat="1"/>
    <row r="40101" customFormat="1"/>
    <row r="40102" customFormat="1"/>
    <row r="40103" customFormat="1"/>
    <row r="40104" customFormat="1"/>
    <row r="40105" customFormat="1"/>
    <row r="40106" customFormat="1"/>
    <row r="40107" customFormat="1"/>
    <row r="40108" customFormat="1"/>
    <row r="40109" customFormat="1"/>
    <row r="40110" customFormat="1"/>
    <row r="40111" customFormat="1"/>
    <row r="40112" customFormat="1"/>
    <row r="40113" customFormat="1"/>
    <row r="40114" customFormat="1"/>
    <row r="40115" customFormat="1"/>
    <row r="40116" customFormat="1"/>
    <row r="40117" customFormat="1"/>
    <row r="40118" customFormat="1"/>
    <row r="40119" customFormat="1"/>
    <row r="40120" customFormat="1"/>
    <row r="40121" customFormat="1"/>
    <row r="40122" customFormat="1"/>
    <row r="40123" customFormat="1"/>
    <row r="40124" customFormat="1"/>
    <row r="40125" customFormat="1"/>
    <row r="40126" customFormat="1"/>
    <row r="40127" customFormat="1"/>
    <row r="40128" customFormat="1"/>
    <row r="40129" customFormat="1"/>
    <row r="40130" customFormat="1"/>
    <row r="40131" customFormat="1"/>
    <row r="40132" customFormat="1"/>
    <row r="40133" customFormat="1"/>
    <row r="40134" customFormat="1"/>
    <row r="40135" customFormat="1"/>
    <row r="40136" customFormat="1"/>
    <row r="40137" customFormat="1"/>
    <row r="40138" customFormat="1"/>
    <row r="40139" customFormat="1"/>
    <row r="40140" customFormat="1"/>
    <row r="40141" customFormat="1"/>
    <row r="40142" customFormat="1"/>
    <row r="40143" customFormat="1"/>
    <row r="40144" customFormat="1"/>
    <row r="40145" customFormat="1"/>
    <row r="40146" customFormat="1"/>
    <row r="40147" customFormat="1"/>
    <row r="40148" customFormat="1"/>
    <row r="40149" customFormat="1"/>
    <row r="40150" customFormat="1"/>
    <row r="40151" customFormat="1"/>
    <row r="40152" customFormat="1"/>
    <row r="40153" customFormat="1"/>
    <row r="40154" customFormat="1"/>
    <row r="40155" customFormat="1"/>
    <row r="40156" customFormat="1"/>
    <row r="40157" customFormat="1"/>
    <row r="40158" customFormat="1"/>
    <row r="40159" customFormat="1"/>
    <row r="40160" customFormat="1"/>
    <row r="40161" customFormat="1"/>
    <row r="40162" customFormat="1"/>
    <row r="40163" customFormat="1"/>
    <row r="40164" customFormat="1"/>
    <row r="40165" customFormat="1"/>
    <row r="40166" customFormat="1"/>
    <row r="40167" customFormat="1"/>
    <row r="40168" customFormat="1"/>
    <row r="40169" customFormat="1"/>
    <row r="40170" customFormat="1"/>
    <row r="40171" customFormat="1"/>
    <row r="40172" customFormat="1"/>
    <row r="40173" customFormat="1"/>
    <row r="40174" customFormat="1"/>
    <row r="40175" customFormat="1"/>
    <row r="40176" customFormat="1"/>
    <row r="40177" customFormat="1"/>
    <row r="40178" customFormat="1"/>
    <row r="40179" customFormat="1"/>
    <row r="40180" customFormat="1"/>
    <row r="40181" customFormat="1"/>
    <row r="40182" customFormat="1"/>
    <row r="40183" customFormat="1"/>
    <row r="40184" customFormat="1"/>
    <row r="40185" customFormat="1"/>
    <row r="40186" customFormat="1"/>
    <row r="40187" customFormat="1"/>
    <row r="40188" customFormat="1"/>
    <row r="40189" customFormat="1"/>
    <row r="40190" customFormat="1"/>
    <row r="40191" customFormat="1"/>
    <row r="40192" customFormat="1"/>
    <row r="40193" customFormat="1"/>
    <row r="40194" customFormat="1"/>
    <row r="40195" customFormat="1"/>
    <row r="40196" customFormat="1"/>
    <row r="40197" customFormat="1"/>
    <row r="40198" customFormat="1"/>
    <row r="40199" customFormat="1"/>
    <row r="40200" customFormat="1"/>
    <row r="40201" customFormat="1"/>
    <row r="40202" customFormat="1"/>
    <row r="40203" customFormat="1"/>
    <row r="40204" customFormat="1"/>
    <row r="40205" customFormat="1"/>
    <row r="40206" customFormat="1"/>
    <row r="40207" customFormat="1"/>
    <row r="40208" customFormat="1"/>
    <row r="40209" customFormat="1"/>
    <row r="40210" customFormat="1"/>
    <row r="40211" customFormat="1"/>
    <row r="40212" customFormat="1"/>
    <row r="40213" customFormat="1"/>
    <row r="40214" customFormat="1"/>
    <row r="40215" customFormat="1"/>
    <row r="40216" customFormat="1"/>
    <row r="40217" customFormat="1"/>
    <row r="40218" customFormat="1"/>
    <row r="40219" customFormat="1"/>
    <row r="40220" customFormat="1"/>
    <row r="40221" customFormat="1"/>
    <row r="40222" customFormat="1"/>
    <row r="40223" customFormat="1"/>
    <row r="40224" customFormat="1"/>
    <row r="40225" customFormat="1"/>
    <row r="40226" customFormat="1"/>
    <row r="40227" customFormat="1"/>
    <row r="40228" customFormat="1"/>
    <row r="40229" customFormat="1"/>
    <row r="40230" customFormat="1"/>
    <row r="40231" customFormat="1"/>
    <row r="40232" customFormat="1"/>
    <row r="40233" customFormat="1"/>
    <row r="40234" customFormat="1"/>
    <row r="40235" customFormat="1"/>
    <row r="40236" customFormat="1"/>
    <row r="40237" customFormat="1"/>
    <row r="40238" customFormat="1"/>
    <row r="40239" customFormat="1"/>
    <row r="40240" customFormat="1"/>
    <row r="40241" customFormat="1"/>
    <row r="40242" customFormat="1"/>
    <row r="40243" customFormat="1"/>
    <row r="40244" customFormat="1"/>
    <row r="40245" customFormat="1"/>
    <row r="40246" customFormat="1"/>
    <row r="40247" customFormat="1"/>
    <row r="40248" customFormat="1"/>
    <row r="40249" customFormat="1"/>
    <row r="40250" customFormat="1"/>
    <row r="40251" customFormat="1"/>
    <row r="40252" customFormat="1"/>
    <row r="40253" customFormat="1"/>
    <row r="40254" customFormat="1"/>
    <row r="40255" customFormat="1"/>
    <row r="40256" customFormat="1"/>
    <row r="40257" customFormat="1"/>
    <row r="40258" customFormat="1"/>
    <row r="40259" customFormat="1"/>
    <row r="40260" customFormat="1"/>
    <row r="40261" customFormat="1"/>
    <row r="40262" customFormat="1"/>
    <row r="40263" customFormat="1"/>
    <row r="40264" customFormat="1"/>
    <row r="40265" customFormat="1"/>
    <row r="40266" customFormat="1"/>
    <row r="40267" customFormat="1"/>
    <row r="40268" customFormat="1"/>
    <row r="40269" customFormat="1"/>
    <row r="40270" customFormat="1"/>
    <row r="40271" customFormat="1"/>
    <row r="40272" customFormat="1"/>
    <row r="40273" customFormat="1"/>
    <row r="40274" customFormat="1"/>
    <row r="40275" customFormat="1"/>
    <row r="40276" customFormat="1"/>
    <row r="40277" customFormat="1"/>
    <row r="40278" customFormat="1"/>
    <row r="40279" customFormat="1"/>
    <row r="40280" customFormat="1"/>
    <row r="40281" customFormat="1"/>
    <row r="40282" customFormat="1"/>
    <row r="40283" customFormat="1"/>
    <row r="40284" customFormat="1"/>
    <row r="40285" customFormat="1"/>
    <row r="40286" customFormat="1"/>
    <row r="40287" customFormat="1"/>
    <row r="40288" customFormat="1"/>
    <row r="40289" customFormat="1"/>
    <row r="40290" customFormat="1"/>
    <row r="40291" customFormat="1"/>
    <row r="40292" customFormat="1"/>
    <row r="40293" customFormat="1"/>
    <row r="40294" customFormat="1"/>
    <row r="40295" customFormat="1"/>
    <row r="40296" customFormat="1"/>
    <row r="40297" customFormat="1"/>
    <row r="40298" customFormat="1"/>
    <row r="40299" customFormat="1"/>
    <row r="40300" customFormat="1"/>
    <row r="40301" customFormat="1"/>
    <row r="40302" customFormat="1"/>
    <row r="40303" customFormat="1"/>
    <row r="40304" customFormat="1"/>
    <row r="40305" customFormat="1"/>
    <row r="40306" customFormat="1"/>
    <row r="40307" customFormat="1"/>
    <row r="40308" customFormat="1"/>
    <row r="40309" customFormat="1"/>
    <row r="40310" customFormat="1"/>
    <row r="40311" customFormat="1"/>
    <row r="40312" customFormat="1"/>
    <row r="40313" customFormat="1"/>
    <row r="40314" customFormat="1"/>
    <row r="40315" customFormat="1"/>
    <row r="40316" customFormat="1"/>
    <row r="40317" customFormat="1"/>
    <row r="40318" customFormat="1"/>
    <row r="40319" customFormat="1"/>
    <row r="40320" customFormat="1"/>
    <row r="40321" customFormat="1"/>
    <row r="40322" customFormat="1"/>
    <row r="40323" customFormat="1"/>
    <row r="40324" customFormat="1"/>
    <row r="40325" customFormat="1"/>
    <row r="40326" customFormat="1"/>
    <row r="40327" customFormat="1"/>
    <row r="40328" customFormat="1"/>
    <row r="40329" customFormat="1"/>
    <row r="40330" customFormat="1"/>
    <row r="40331" customFormat="1"/>
    <row r="40332" customFormat="1"/>
    <row r="40333" customFormat="1"/>
    <row r="40334" customFormat="1"/>
    <row r="40335" customFormat="1"/>
    <row r="40336" customFormat="1"/>
    <row r="40337" customFormat="1"/>
    <row r="40338" customFormat="1"/>
    <row r="40339" customFormat="1"/>
    <row r="40340" customFormat="1"/>
    <row r="40341" customFormat="1"/>
    <row r="40342" customFormat="1"/>
    <row r="40343" customFormat="1"/>
    <row r="40344" customFormat="1"/>
    <row r="40345" customFormat="1"/>
    <row r="40346" customFormat="1"/>
    <row r="40347" customFormat="1"/>
    <row r="40348" customFormat="1"/>
    <row r="40349" customFormat="1"/>
    <row r="40350" customFormat="1"/>
    <row r="40351" customFormat="1"/>
    <row r="40352" customFormat="1"/>
    <row r="40353" customFormat="1"/>
    <row r="40354" customFormat="1"/>
    <row r="40355" customFormat="1"/>
    <row r="40356" customFormat="1"/>
    <row r="40357" customFormat="1"/>
    <row r="40358" customFormat="1"/>
    <row r="40359" customFormat="1"/>
    <row r="40360" customFormat="1"/>
    <row r="40361" customFormat="1"/>
    <row r="40362" customFormat="1"/>
    <row r="40363" customFormat="1"/>
    <row r="40364" customFormat="1"/>
    <row r="40365" customFormat="1"/>
    <row r="40366" customFormat="1"/>
    <row r="40367" customFormat="1"/>
    <row r="40368" customFormat="1"/>
    <row r="40369" customFormat="1"/>
    <row r="40370" customFormat="1"/>
    <row r="40371" customFormat="1"/>
    <row r="40372" customFormat="1"/>
    <row r="40373" customFormat="1"/>
    <row r="40374" customFormat="1"/>
    <row r="40375" customFormat="1"/>
    <row r="40376" customFormat="1"/>
    <row r="40377" customFormat="1"/>
    <row r="40378" customFormat="1"/>
    <row r="40379" customFormat="1"/>
    <row r="40380" customFormat="1"/>
    <row r="40381" customFormat="1"/>
    <row r="40382" customFormat="1"/>
    <row r="40383" customFormat="1"/>
    <row r="40384" customFormat="1"/>
    <row r="40385" customFormat="1"/>
    <row r="40386" customFormat="1"/>
    <row r="40387" customFormat="1"/>
    <row r="40388" customFormat="1"/>
    <row r="40389" customFormat="1"/>
    <row r="40390" customFormat="1"/>
    <row r="40391" customFormat="1"/>
    <row r="40392" customFormat="1"/>
    <row r="40393" customFormat="1"/>
    <row r="40394" customFormat="1"/>
    <row r="40395" customFormat="1"/>
    <row r="40396" customFormat="1"/>
    <row r="40397" customFormat="1"/>
    <row r="40398" customFormat="1"/>
    <row r="40399" customFormat="1"/>
    <row r="40400" customFormat="1"/>
    <row r="40401" customFormat="1"/>
    <row r="40402" customFormat="1"/>
    <row r="40403" customFormat="1"/>
    <row r="40404" customFormat="1"/>
    <row r="40405" customFormat="1"/>
    <row r="40406" customFormat="1"/>
    <row r="40407" customFormat="1"/>
    <row r="40408" customFormat="1"/>
    <row r="40409" customFormat="1"/>
    <row r="40410" customFormat="1"/>
    <row r="40411" customFormat="1"/>
    <row r="40412" customFormat="1"/>
    <row r="40413" customFormat="1"/>
    <row r="40414" customFormat="1"/>
    <row r="40415" customFormat="1"/>
    <row r="40416" customFormat="1"/>
    <row r="40417" customFormat="1"/>
    <row r="40418" customFormat="1"/>
    <row r="40419" customFormat="1"/>
    <row r="40420" customFormat="1"/>
    <row r="40421" customFormat="1"/>
    <row r="40422" customFormat="1"/>
    <row r="40423" customFormat="1"/>
    <row r="40424" customFormat="1"/>
    <row r="40425" customFormat="1"/>
    <row r="40426" customFormat="1"/>
    <row r="40427" customFormat="1"/>
    <row r="40428" customFormat="1"/>
    <row r="40429" customFormat="1"/>
    <row r="40430" customFormat="1"/>
    <row r="40431" customFormat="1"/>
    <row r="40432" customFormat="1"/>
    <row r="40433" customFormat="1"/>
    <row r="40434" customFormat="1"/>
    <row r="40435" customFormat="1"/>
    <row r="40436" customFormat="1"/>
    <row r="40437" customFormat="1"/>
    <row r="40438" customFormat="1"/>
    <row r="40439" customFormat="1"/>
    <row r="40440" customFormat="1"/>
    <row r="40441" customFormat="1"/>
    <row r="40442" customFormat="1"/>
    <row r="40443" customFormat="1"/>
    <row r="40444" customFormat="1"/>
    <row r="40445" customFormat="1"/>
    <row r="40446" customFormat="1"/>
    <row r="40447" customFormat="1"/>
    <row r="40448" customFormat="1"/>
    <row r="40449" customFormat="1"/>
    <row r="40450" customFormat="1"/>
    <row r="40451" customFormat="1"/>
    <row r="40452" customFormat="1"/>
    <row r="40453" customFormat="1"/>
    <row r="40454" customFormat="1"/>
    <row r="40455" customFormat="1"/>
    <row r="40456" customFormat="1"/>
    <row r="40457" customFormat="1"/>
    <row r="40458" customFormat="1"/>
    <row r="40459" customFormat="1"/>
    <row r="40460" customFormat="1"/>
    <row r="40461" customFormat="1"/>
    <row r="40462" customFormat="1"/>
    <row r="40463" customFormat="1"/>
    <row r="40464" customFormat="1"/>
    <row r="40465" customFormat="1"/>
    <row r="40466" customFormat="1"/>
    <row r="40467" customFormat="1"/>
    <row r="40468" customFormat="1"/>
    <row r="40469" customFormat="1"/>
    <row r="40470" customFormat="1"/>
    <row r="40471" customFormat="1"/>
    <row r="40472" customFormat="1"/>
    <row r="40473" customFormat="1"/>
    <row r="40474" customFormat="1"/>
    <row r="40475" customFormat="1"/>
    <row r="40476" customFormat="1"/>
    <row r="40477" customFormat="1"/>
    <row r="40478" customFormat="1"/>
    <row r="40479" customFormat="1"/>
    <row r="40480" customFormat="1"/>
    <row r="40481" customFormat="1"/>
    <row r="40482" customFormat="1"/>
    <row r="40483" customFormat="1"/>
    <row r="40484" customFormat="1"/>
    <row r="40485" customFormat="1"/>
    <row r="40486" customFormat="1"/>
    <row r="40487" customFormat="1"/>
    <row r="40488" customFormat="1"/>
    <row r="40489" customFormat="1"/>
    <row r="40490" customFormat="1"/>
    <row r="40491" customFormat="1"/>
    <row r="40492" customFormat="1"/>
    <row r="40493" customFormat="1"/>
    <row r="40494" customFormat="1"/>
    <row r="40495" customFormat="1"/>
    <row r="40496" customFormat="1"/>
    <row r="40497" customFormat="1"/>
    <row r="40498" customFormat="1"/>
    <row r="40499" customFormat="1"/>
    <row r="40500" customFormat="1"/>
    <row r="40501" customFormat="1"/>
    <row r="40502" customFormat="1"/>
    <row r="40503" customFormat="1"/>
    <row r="40504" customFormat="1"/>
    <row r="40505" customFormat="1"/>
    <row r="40506" customFormat="1"/>
    <row r="40507" customFormat="1"/>
    <row r="40508" customFormat="1"/>
    <row r="40509" customFormat="1"/>
    <row r="40510" customFormat="1"/>
    <row r="40511" customFormat="1"/>
    <row r="40512" customFormat="1"/>
    <row r="40513" customFormat="1"/>
    <row r="40514" customFormat="1"/>
    <row r="40515" customFormat="1"/>
    <row r="40516" customFormat="1"/>
    <row r="40517" customFormat="1"/>
    <row r="40518" customFormat="1"/>
    <row r="40519" customFormat="1"/>
    <row r="40520" customFormat="1"/>
    <row r="40521" customFormat="1"/>
    <row r="40522" customFormat="1"/>
    <row r="40523" customFormat="1"/>
    <row r="40524" customFormat="1"/>
    <row r="40525" customFormat="1"/>
    <row r="40526" customFormat="1"/>
    <row r="40527" customFormat="1"/>
    <row r="40528" customFormat="1"/>
    <row r="40529" customFormat="1"/>
    <row r="40530" customFormat="1"/>
    <row r="40531" customFormat="1"/>
    <row r="40532" customFormat="1"/>
    <row r="40533" customFormat="1"/>
    <row r="40534" customFormat="1"/>
    <row r="40535" customFormat="1"/>
    <row r="40536" customFormat="1"/>
    <row r="40537" customFormat="1"/>
    <row r="40538" customFormat="1"/>
    <row r="40539" customFormat="1"/>
    <row r="40540" customFormat="1"/>
    <row r="40541" customFormat="1"/>
    <row r="40542" customFormat="1"/>
    <row r="40543" customFormat="1"/>
    <row r="40544" customFormat="1"/>
    <row r="40545" customFormat="1"/>
    <row r="40546" customFormat="1"/>
    <row r="40547" customFormat="1"/>
    <row r="40548" customFormat="1"/>
    <row r="40549" customFormat="1"/>
    <row r="40550" customFormat="1"/>
    <row r="40551" customFormat="1"/>
    <row r="40552" customFormat="1"/>
    <row r="40553" customFormat="1"/>
    <row r="40554" customFormat="1"/>
    <row r="40555" customFormat="1"/>
    <row r="40556" customFormat="1"/>
    <row r="40557" customFormat="1"/>
    <row r="40558" customFormat="1"/>
    <row r="40559" customFormat="1"/>
    <row r="40560" customFormat="1"/>
    <row r="40561" customFormat="1"/>
    <row r="40562" customFormat="1"/>
    <row r="40563" customFormat="1"/>
    <row r="40564" customFormat="1"/>
    <row r="40565" customFormat="1"/>
    <row r="40566" customFormat="1"/>
    <row r="40567" customFormat="1"/>
    <row r="40568" customFormat="1"/>
    <row r="40569" customFormat="1"/>
    <row r="40570" customFormat="1"/>
    <row r="40571" customFormat="1"/>
    <row r="40572" customFormat="1"/>
    <row r="40573" customFormat="1"/>
    <row r="40574" customFormat="1"/>
    <row r="40575" customFormat="1"/>
    <row r="40576" customFormat="1"/>
    <row r="40577" customFormat="1"/>
    <row r="40578" customFormat="1"/>
    <row r="40579" customFormat="1"/>
    <row r="40580" customFormat="1"/>
    <row r="40581" customFormat="1"/>
    <row r="40582" customFormat="1"/>
    <row r="40583" customFormat="1"/>
    <row r="40584" customFormat="1"/>
    <row r="40585" customFormat="1"/>
    <row r="40586" customFormat="1"/>
    <row r="40587" customFormat="1"/>
    <row r="40588" customFormat="1"/>
    <row r="40589" customFormat="1"/>
    <row r="40590" customFormat="1"/>
    <row r="40591" customFormat="1"/>
    <row r="40592" customFormat="1"/>
    <row r="40593" customFormat="1"/>
    <row r="40594" customFormat="1"/>
    <row r="40595" customFormat="1"/>
    <row r="40596" customFormat="1"/>
    <row r="40597" customFormat="1"/>
    <row r="40598" customFormat="1"/>
    <row r="40599" customFormat="1"/>
    <row r="40600" customFormat="1"/>
    <row r="40601" customFormat="1"/>
    <row r="40602" customFormat="1"/>
    <row r="40603" customFormat="1"/>
    <row r="40604" customFormat="1"/>
    <row r="40605" customFormat="1"/>
    <row r="40606" customFormat="1"/>
    <row r="40607" customFormat="1"/>
    <row r="40608" customFormat="1"/>
    <row r="40609" customFormat="1"/>
    <row r="40610" customFormat="1"/>
    <row r="40611" customFormat="1"/>
    <row r="40612" customFormat="1"/>
    <row r="40613" customFormat="1"/>
    <row r="40614" customFormat="1"/>
    <row r="40615" customFormat="1"/>
    <row r="40616" customFormat="1"/>
    <row r="40617" customFormat="1"/>
    <row r="40618" customFormat="1"/>
    <row r="40619" customFormat="1"/>
    <row r="40620" customFormat="1"/>
    <row r="40621" customFormat="1"/>
    <row r="40622" customFormat="1"/>
    <row r="40623" customFormat="1"/>
    <row r="40624" customFormat="1"/>
    <row r="40625" customFormat="1"/>
    <row r="40626" customFormat="1"/>
    <row r="40627" customFormat="1"/>
    <row r="40628" customFormat="1"/>
    <row r="40629" customFormat="1"/>
    <row r="40630" customFormat="1"/>
    <row r="40631" customFormat="1"/>
    <row r="40632" customFormat="1"/>
    <row r="40633" customFormat="1"/>
    <row r="40634" customFormat="1"/>
    <row r="40635" customFormat="1"/>
    <row r="40636" customFormat="1"/>
    <row r="40637" customFormat="1"/>
    <row r="40638" customFormat="1"/>
    <row r="40639" customFormat="1"/>
    <row r="40640" customFormat="1"/>
    <row r="40641" customFormat="1"/>
    <row r="40642" customFormat="1"/>
    <row r="40643" customFormat="1"/>
    <row r="40644" customFormat="1"/>
    <row r="40645" customFormat="1"/>
    <row r="40646" customFormat="1"/>
    <row r="40647" customFormat="1"/>
    <row r="40648" customFormat="1"/>
    <row r="40649" customFormat="1"/>
    <row r="40650" customFormat="1"/>
    <row r="40651" customFormat="1"/>
    <row r="40652" customFormat="1"/>
    <row r="40653" customFormat="1"/>
    <row r="40654" customFormat="1"/>
    <row r="40655" customFormat="1"/>
    <row r="40656" customFormat="1"/>
    <row r="40657" customFormat="1"/>
    <row r="40658" customFormat="1"/>
    <row r="40659" customFormat="1"/>
    <row r="40660" customFormat="1"/>
    <row r="40661" customFormat="1"/>
    <row r="40662" customFormat="1"/>
    <row r="40663" customFormat="1"/>
    <row r="40664" customFormat="1"/>
    <row r="40665" customFormat="1"/>
    <row r="40666" customFormat="1"/>
    <row r="40667" customFormat="1"/>
    <row r="40668" customFormat="1"/>
    <row r="40669" customFormat="1"/>
    <row r="40670" customFormat="1"/>
    <row r="40671" customFormat="1"/>
    <row r="40672" customFormat="1"/>
    <row r="40673" customFormat="1"/>
    <row r="40674" customFormat="1"/>
    <row r="40675" customFormat="1"/>
    <row r="40676" customFormat="1"/>
    <row r="40677" customFormat="1"/>
    <row r="40678" customFormat="1"/>
    <row r="40679" customFormat="1"/>
    <row r="40680" customFormat="1"/>
    <row r="40681" customFormat="1"/>
    <row r="40682" customFormat="1"/>
    <row r="40683" customFormat="1"/>
    <row r="40684" customFormat="1"/>
    <row r="40685" customFormat="1"/>
    <row r="40686" customFormat="1"/>
    <row r="40687" customFormat="1"/>
    <row r="40688" customFormat="1"/>
    <row r="40689" customFormat="1"/>
    <row r="40690" customFormat="1"/>
    <row r="40691" customFormat="1"/>
    <row r="40692" customFormat="1"/>
    <row r="40693" customFormat="1"/>
    <row r="40694" customFormat="1"/>
    <row r="40695" customFormat="1"/>
    <row r="40696" customFormat="1"/>
    <row r="40697" customFormat="1"/>
    <row r="40698" customFormat="1"/>
    <row r="40699" customFormat="1"/>
    <row r="40700" customFormat="1"/>
    <row r="40701" customFormat="1"/>
    <row r="40702" customFormat="1"/>
    <row r="40703" customFormat="1"/>
    <row r="40704" customFormat="1"/>
    <row r="40705" customFormat="1"/>
    <row r="40706" customFormat="1"/>
    <row r="40707" customFormat="1"/>
    <row r="40708" customFormat="1"/>
    <row r="40709" customFormat="1"/>
    <row r="40710" customFormat="1"/>
    <row r="40711" customFormat="1"/>
    <row r="40712" customFormat="1"/>
    <row r="40713" customFormat="1"/>
    <row r="40714" customFormat="1"/>
    <row r="40715" customFormat="1"/>
    <row r="40716" customFormat="1"/>
    <row r="40717" customFormat="1"/>
    <row r="40718" customFormat="1"/>
    <row r="40719" customFormat="1"/>
    <row r="40720" customFormat="1"/>
    <row r="40721" customFormat="1"/>
    <row r="40722" customFormat="1"/>
    <row r="40723" customFormat="1"/>
    <row r="40724" customFormat="1"/>
    <row r="40725" customFormat="1"/>
    <row r="40726" customFormat="1"/>
    <row r="40727" customFormat="1"/>
    <row r="40728" customFormat="1"/>
    <row r="40729" customFormat="1"/>
    <row r="40730" customFormat="1"/>
    <row r="40731" customFormat="1"/>
    <row r="40732" customFormat="1"/>
    <row r="40733" customFormat="1"/>
    <row r="40734" customFormat="1"/>
    <row r="40735" customFormat="1"/>
    <row r="40736" customFormat="1"/>
    <row r="40737" customFormat="1"/>
    <row r="40738" customFormat="1"/>
    <row r="40739" customFormat="1"/>
    <row r="40740" customFormat="1"/>
    <row r="40741" customFormat="1"/>
    <row r="40742" customFormat="1"/>
    <row r="40743" customFormat="1"/>
    <row r="40744" customFormat="1"/>
    <row r="40745" customFormat="1"/>
    <row r="40746" customFormat="1"/>
    <row r="40747" customFormat="1"/>
    <row r="40748" customFormat="1"/>
    <row r="40749" customFormat="1"/>
    <row r="40750" customFormat="1"/>
    <row r="40751" customFormat="1"/>
    <row r="40752" customFormat="1"/>
    <row r="40753" customFormat="1"/>
    <row r="40754" customFormat="1"/>
    <row r="40755" customFormat="1"/>
    <row r="40756" customFormat="1"/>
    <row r="40757" customFormat="1"/>
    <row r="40758" customFormat="1"/>
    <row r="40759" customFormat="1"/>
    <row r="40760" customFormat="1"/>
    <row r="40761" customFormat="1"/>
    <row r="40762" customFormat="1"/>
    <row r="40763" customFormat="1"/>
    <row r="40764" customFormat="1"/>
    <row r="40765" customFormat="1"/>
    <row r="40766" customFormat="1"/>
    <row r="40767" customFormat="1"/>
    <row r="40768" customFormat="1"/>
    <row r="40769" customFormat="1"/>
    <row r="40770" customFormat="1"/>
    <row r="40771" customFormat="1"/>
    <row r="40772" customFormat="1"/>
    <row r="40773" customFormat="1"/>
    <row r="40774" customFormat="1"/>
    <row r="40775" customFormat="1"/>
    <row r="40776" customFormat="1"/>
    <row r="40777" customFormat="1"/>
    <row r="40778" customFormat="1"/>
    <row r="40779" customFormat="1"/>
    <row r="40780" customFormat="1"/>
    <row r="40781" customFormat="1"/>
    <row r="40782" customFormat="1"/>
    <row r="40783" customFormat="1"/>
    <row r="40784" customFormat="1"/>
    <row r="40785" customFormat="1"/>
    <row r="40786" customFormat="1"/>
    <row r="40787" customFormat="1"/>
    <row r="40788" customFormat="1"/>
    <row r="40789" customFormat="1"/>
    <row r="40790" customFormat="1"/>
    <row r="40791" customFormat="1"/>
    <row r="40792" customFormat="1"/>
    <row r="40793" customFormat="1"/>
    <row r="40794" customFormat="1"/>
    <row r="40795" customFormat="1"/>
    <row r="40796" customFormat="1"/>
    <row r="40797" customFormat="1"/>
    <row r="40798" customFormat="1"/>
    <row r="40799" customFormat="1"/>
    <row r="40800" customFormat="1"/>
    <row r="40801" customFormat="1"/>
    <row r="40802" customFormat="1"/>
    <row r="40803" customFormat="1"/>
    <row r="40804" customFormat="1"/>
    <row r="40805" customFormat="1"/>
    <row r="40806" customFormat="1"/>
    <row r="40807" customFormat="1"/>
    <row r="40808" customFormat="1"/>
    <row r="40809" customFormat="1"/>
    <row r="40810" customFormat="1"/>
    <row r="40811" customFormat="1"/>
    <row r="40812" customFormat="1"/>
    <row r="40813" customFormat="1"/>
    <row r="40814" customFormat="1"/>
    <row r="40815" customFormat="1"/>
    <row r="40816" customFormat="1"/>
    <row r="40817" customFormat="1"/>
    <row r="40818" customFormat="1"/>
    <row r="40819" customFormat="1"/>
    <row r="40820" customFormat="1"/>
    <row r="40821" customFormat="1"/>
    <row r="40822" customFormat="1"/>
    <row r="40823" customFormat="1"/>
    <row r="40824" customFormat="1"/>
    <row r="40825" customFormat="1"/>
    <row r="40826" customFormat="1"/>
    <row r="40827" customFormat="1"/>
    <row r="40828" customFormat="1"/>
    <row r="40829" customFormat="1"/>
    <row r="40830" customFormat="1"/>
    <row r="40831" customFormat="1"/>
    <row r="40832" customFormat="1"/>
    <row r="40833" customFormat="1"/>
    <row r="40834" customFormat="1"/>
    <row r="40835" customFormat="1"/>
    <row r="40836" customFormat="1"/>
    <row r="40837" customFormat="1"/>
    <row r="40838" customFormat="1"/>
    <row r="40839" customFormat="1"/>
    <row r="40840" customFormat="1"/>
    <row r="40841" customFormat="1"/>
    <row r="40842" customFormat="1"/>
    <row r="40843" customFormat="1"/>
    <row r="40844" customFormat="1"/>
    <row r="40845" customFormat="1"/>
    <row r="40846" customFormat="1"/>
    <row r="40847" customFormat="1"/>
    <row r="40848" customFormat="1"/>
    <row r="40849" customFormat="1"/>
    <row r="40850" customFormat="1"/>
    <row r="40851" customFormat="1"/>
    <row r="40852" customFormat="1"/>
    <row r="40853" customFormat="1"/>
    <row r="40854" customFormat="1"/>
    <row r="40855" customFormat="1"/>
    <row r="40856" customFormat="1"/>
    <row r="40857" customFormat="1"/>
    <row r="40858" customFormat="1"/>
    <row r="40859" customFormat="1"/>
    <row r="40860" customFormat="1"/>
    <row r="40861" customFormat="1"/>
    <row r="40862" customFormat="1"/>
    <row r="40863" customFormat="1"/>
    <row r="40864" customFormat="1"/>
    <row r="40865" customFormat="1"/>
    <row r="40866" customFormat="1"/>
    <row r="40867" customFormat="1"/>
    <row r="40868" customFormat="1"/>
    <row r="40869" customFormat="1"/>
    <row r="40870" customFormat="1"/>
    <row r="40871" customFormat="1"/>
    <row r="40872" customFormat="1"/>
    <row r="40873" customFormat="1"/>
    <row r="40874" customFormat="1"/>
    <row r="40875" customFormat="1"/>
    <row r="40876" customFormat="1"/>
    <row r="40877" customFormat="1"/>
    <row r="40878" customFormat="1"/>
    <row r="40879" customFormat="1"/>
    <row r="40880" customFormat="1"/>
    <row r="40881" customFormat="1"/>
    <row r="40882" customFormat="1"/>
    <row r="40883" customFormat="1"/>
    <row r="40884" customFormat="1"/>
    <row r="40885" customFormat="1"/>
    <row r="40886" customFormat="1"/>
    <row r="40887" customFormat="1"/>
    <row r="40888" customFormat="1"/>
    <row r="40889" customFormat="1"/>
    <row r="40890" customFormat="1"/>
    <row r="40891" customFormat="1"/>
    <row r="40892" customFormat="1"/>
    <row r="40893" customFormat="1"/>
    <row r="40894" customFormat="1"/>
    <row r="40895" customFormat="1"/>
    <row r="40896" customFormat="1"/>
    <row r="40897" customFormat="1"/>
    <row r="40898" customFormat="1"/>
    <row r="40899" customFormat="1"/>
    <row r="40900" customFormat="1"/>
    <row r="40901" customFormat="1"/>
    <row r="40902" customFormat="1"/>
    <row r="40903" customFormat="1"/>
    <row r="40904" customFormat="1"/>
    <row r="40905" customFormat="1"/>
    <row r="40906" customFormat="1"/>
    <row r="40907" customFormat="1"/>
    <row r="40908" customFormat="1"/>
    <row r="40909" customFormat="1"/>
    <row r="40910" customFormat="1"/>
    <row r="40911" customFormat="1"/>
    <row r="40912" customFormat="1"/>
    <row r="40913" customFormat="1"/>
    <row r="40914" customFormat="1"/>
    <row r="40915" customFormat="1"/>
    <row r="40916" customFormat="1"/>
    <row r="40917" customFormat="1"/>
    <row r="40918" customFormat="1"/>
    <row r="40919" customFormat="1"/>
    <row r="40920" customFormat="1"/>
    <row r="40921" customFormat="1"/>
    <row r="40922" customFormat="1"/>
    <row r="40923" customFormat="1"/>
    <row r="40924" customFormat="1"/>
    <row r="40925" customFormat="1"/>
    <row r="40926" customFormat="1"/>
    <row r="40927" customFormat="1"/>
    <row r="40928" customFormat="1"/>
    <row r="40929" customFormat="1"/>
    <row r="40930" customFormat="1"/>
    <row r="40931" customFormat="1"/>
    <row r="40932" customFormat="1"/>
    <row r="40933" customFormat="1"/>
    <row r="40934" customFormat="1"/>
    <row r="40935" customFormat="1"/>
    <row r="40936" customFormat="1"/>
    <row r="40937" customFormat="1"/>
    <row r="40938" customFormat="1"/>
    <row r="40939" customFormat="1"/>
    <row r="40940" customFormat="1"/>
    <row r="40941" customFormat="1"/>
    <row r="40942" customFormat="1"/>
    <row r="40943" customFormat="1"/>
    <row r="40944" customFormat="1"/>
    <row r="40945" customFormat="1"/>
    <row r="40946" customFormat="1"/>
    <row r="40947" customFormat="1"/>
    <row r="40948" customFormat="1"/>
    <row r="40949" customFormat="1"/>
    <row r="40950" customFormat="1"/>
    <row r="40951" customFormat="1"/>
    <row r="40952" customFormat="1"/>
    <row r="40953" customFormat="1"/>
    <row r="40954" customFormat="1"/>
    <row r="40955" customFormat="1"/>
    <row r="40956" customFormat="1"/>
    <row r="40957" customFormat="1"/>
    <row r="40958" customFormat="1"/>
    <row r="40959" customFormat="1"/>
    <row r="40960" customFormat="1"/>
    <row r="40961" customFormat="1"/>
    <row r="40962" customFormat="1"/>
    <row r="40963" customFormat="1"/>
    <row r="40964" customFormat="1"/>
    <row r="40965" customFormat="1"/>
    <row r="40966" customFormat="1"/>
    <row r="40967" customFormat="1"/>
    <row r="40968" customFormat="1"/>
    <row r="40969" customFormat="1"/>
    <row r="40970" customFormat="1"/>
    <row r="40971" customFormat="1"/>
    <row r="40972" customFormat="1"/>
    <row r="40973" customFormat="1"/>
    <row r="40974" customFormat="1"/>
    <row r="40975" customFormat="1"/>
    <row r="40976" customFormat="1"/>
    <row r="40977" customFormat="1"/>
    <row r="40978" customFormat="1"/>
    <row r="40979" customFormat="1"/>
    <row r="40980" customFormat="1"/>
    <row r="40981" customFormat="1"/>
    <row r="40982" customFormat="1"/>
    <row r="40983" customFormat="1"/>
    <row r="40984" customFormat="1"/>
    <row r="40985" customFormat="1"/>
    <row r="40986" customFormat="1"/>
    <row r="40987" customFormat="1"/>
    <row r="40988" customFormat="1"/>
    <row r="40989" customFormat="1"/>
    <row r="40990" customFormat="1"/>
    <row r="40991" customFormat="1"/>
    <row r="40992" customFormat="1"/>
    <row r="40993" customFormat="1"/>
    <row r="40994" customFormat="1"/>
    <row r="40995" customFormat="1"/>
    <row r="40996" customFormat="1"/>
    <row r="40997" customFormat="1"/>
    <row r="40998" customFormat="1"/>
    <row r="40999" customFormat="1"/>
    <row r="41000" customFormat="1"/>
    <row r="41001" customFormat="1"/>
    <row r="41002" customFormat="1"/>
    <row r="41003" customFormat="1"/>
    <row r="41004" customFormat="1"/>
    <row r="41005" customFormat="1"/>
    <row r="41006" customFormat="1"/>
    <row r="41007" customFormat="1"/>
    <row r="41008" customFormat="1"/>
    <row r="41009" customFormat="1"/>
    <row r="41010" customFormat="1"/>
    <row r="41011" customFormat="1"/>
    <row r="41012" customFormat="1"/>
    <row r="41013" customFormat="1"/>
    <row r="41014" customFormat="1"/>
    <row r="41015" customFormat="1"/>
    <row r="41016" customFormat="1"/>
    <row r="41017" customFormat="1"/>
    <row r="41018" customFormat="1"/>
    <row r="41019" customFormat="1"/>
    <row r="41020" customFormat="1"/>
    <row r="41021" customFormat="1"/>
    <row r="41022" customFormat="1"/>
    <row r="41023" customFormat="1"/>
    <row r="41024" customFormat="1"/>
    <row r="41025" customFormat="1"/>
    <row r="41026" customFormat="1"/>
    <row r="41027" customFormat="1"/>
    <row r="41028" customFormat="1"/>
    <row r="41029" customFormat="1"/>
    <row r="41030" customFormat="1"/>
    <row r="41031" customFormat="1"/>
    <row r="41032" customFormat="1"/>
    <row r="41033" customFormat="1"/>
    <row r="41034" customFormat="1"/>
    <row r="41035" customFormat="1"/>
    <row r="41036" customFormat="1"/>
    <row r="41037" customFormat="1"/>
    <row r="41038" customFormat="1"/>
    <row r="41039" customFormat="1"/>
    <row r="41040" customFormat="1"/>
    <row r="41041" customFormat="1"/>
    <row r="41042" customFormat="1"/>
    <row r="41043" customFormat="1"/>
    <row r="41044" customFormat="1"/>
    <row r="41045" customFormat="1"/>
    <row r="41046" customFormat="1"/>
    <row r="41047" customFormat="1"/>
    <row r="41048" customFormat="1"/>
    <row r="41049" customFormat="1"/>
    <row r="41050" customFormat="1"/>
    <row r="41051" customFormat="1"/>
    <row r="41052" customFormat="1"/>
    <row r="41053" customFormat="1"/>
    <row r="41054" customFormat="1"/>
    <row r="41055" customFormat="1"/>
    <row r="41056" customFormat="1"/>
    <row r="41057" customFormat="1"/>
    <row r="41058" customFormat="1"/>
    <row r="41059" customFormat="1"/>
    <row r="41060" customFormat="1"/>
    <row r="41061" customFormat="1"/>
    <row r="41062" customFormat="1"/>
    <row r="41063" customFormat="1"/>
    <row r="41064" customFormat="1"/>
    <row r="41065" customFormat="1"/>
    <row r="41066" customFormat="1"/>
    <row r="41067" customFormat="1"/>
    <row r="41068" customFormat="1"/>
    <row r="41069" customFormat="1"/>
    <row r="41070" customFormat="1"/>
    <row r="41071" customFormat="1"/>
    <row r="41072" customFormat="1"/>
    <row r="41073" customFormat="1"/>
    <row r="41074" customFormat="1"/>
    <row r="41075" customFormat="1"/>
    <row r="41076" customFormat="1"/>
    <row r="41077" customFormat="1"/>
    <row r="41078" customFormat="1"/>
    <row r="41079" customFormat="1"/>
    <row r="41080" customFormat="1"/>
    <row r="41081" customFormat="1"/>
    <row r="41082" customFormat="1"/>
    <row r="41083" customFormat="1"/>
    <row r="41084" customFormat="1"/>
    <row r="41085" customFormat="1"/>
    <row r="41086" customFormat="1"/>
    <row r="41087" customFormat="1"/>
    <row r="41088" customFormat="1"/>
    <row r="41089" customFormat="1"/>
    <row r="41090" customFormat="1"/>
    <row r="41091" customFormat="1"/>
    <row r="41092" customFormat="1"/>
    <row r="41093" customFormat="1"/>
    <row r="41094" customFormat="1"/>
    <row r="41095" customFormat="1"/>
    <row r="41096" customFormat="1"/>
    <row r="41097" customFormat="1"/>
    <row r="41098" customFormat="1"/>
    <row r="41099" customFormat="1"/>
    <row r="41100" customFormat="1"/>
    <row r="41101" customFormat="1"/>
    <row r="41102" customFormat="1"/>
    <row r="41103" customFormat="1"/>
    <row r="41104" customFormat="1"/>
    <row r="41105" customFormat="1"/>
    <row r="41106" customFormat="1"/>
    <row r="41107" customFormat="1"/>
    <row r="41108" customFormat="1"/>
    <row r="41109" customFormat="1"/>
    <row r="41110" customFormat="1"/>
    <row r="41111" customFormat="1"/>
    <row r="41112" customFormat="1"/>
    <row r="41113" customFormat="1"/>
    <row r="41114" customFormat="1"/>
    <row r="41115" customFormat="1"/>
    <row r="41116" customFormat="1"/>
    <row r="41117" customFormat="1"/>
    <row r="41118" customFormat="1"/>
    <row r="41119" customFormat="1"/>
    <row r="41120" customFormat="1"/>
    <row r="41121" customFormat="1"/>
    <row r="41122" customFormat="1"/>
    <row r="41123" customFormat="1"/>
    <row r="41124" customFormat="1"/>
    <row r="41125" customFormat="1"/>
    <row r="41126" customFormat="1"/>
    <row r="41127" customFormat="1"/>
    <row r="41128" customFormat="1"/>
    <row r="41129" customFormat="1"/>
    <row r="41130" customFormat="1"/>
    <row r="41131" customFormat="1"/>
    <row r="41132" customFormat="1"/>
    <row r="41133" customFormat="1"/>
    <row r="41134" customFormat="1"/>
    <row r="41135" customFormat="1"/>
    <row r="41136" customFormat="1"/>
    <row r="41137" customFormat="1"/>
    <row r="41138" customFormat="1"/>
    <row r="41139" customFormat="1"/>
    <row r="41140" customFormat="1"/>
    <row r="41141" customFormat="1"/>
    <row r="41142" customFormat="1"/>
    <row r="41143" customFormat="1"/>
    <row r="41144" customFormat="1"/>
    <row r="41145" customFormat="1"/>
    <row r="41146" customFormat="1"/>
    <row r="41147" customFormat="1"/>
    <row r="41148" customFormat="1"/>
    <row r="41149" customFormat="1"/>
    <row r="41150" customFormat="1"/>
    <row r="41151" customFormat="1"/>
    <row r="41152" customFormat="1"/>
    <row r="41153" customFormat="1"/>
    <row r="41154" customFormat="1"/>
    <row r="41155" customFormat="1"/>
    <row r="41156" customFormat="1"/>
    <row r="41157" customFormat="1"/>
    <row r="41158" customFormat="1"/>
    <row r="41159" customFormat="1"/>
    <row r="41160" customFormat="1"/>
    <row r="41161" customFormat="1"/>
    <row r="41162" customFormat="1"/>
    <row r="41163" customFormat="1"/>
    <row r="41164" customFormat="1"/>
    <row r="41165" customFormat="1"/>
    <row r="41166" customFormat="1"/>
    <row r="41167" customFormat="1"/>
    <row r="41168" customFormat="1"/>
    <row r="41169" customFormat="1"/>
    <row r="41170" customFormat="1"/>
    <row r="41171" customFormat="1"/>
    <row r="41172" customFormat="1"/>
    <row r="41173" customFormat="1"/>
    <row r="41174" customFormat="1"/>
    <row r="41175" customFormat="1"/>
    <row r="41176" customFormat="1"/>
    <row r="41177" customFormat="1"/>
    <row r="41178" customFormat="1"/>
    <row r="41179" customFormat="1"/>
    <row r="41180" customFormat="1"/>
    <row r="41181" customFormat="1"/>
    <row r="41182" customFormat="1"/>
    <row r="41183" customFormat="1"/>
    <row r="41184" customFormat="1"/>
    <row r="41185" customFormat="1"/>
    <row r="41186" customFormat="1"/>
    <row r="41187" customFormat="1"/>
    <row r="41188" customFormat="1"/>
    <row r="41189" customFormat="1"/>
    <row r="41190" customFormat="1"/>
    <row r="41191" customFormat="1"/>
    <row r="41192" customFormat="1"/>
    <row r="41193" customFormat="1"/>
    <row r="41194" customFormat="1"/>
    <row r="41195" customFormat="1"/>
    <row r="41196" customFormat="1"/>
    <row r="41197" customFormat="1"/>
    <row r="41198" customFormat="1"/>
    <row r="41199" customFormat="1"/>
    <row r="41200" customFormat="1"/>
    <row r="41201" customFormat="1"/>
    <row r="41202" customFormat="1"/>
    <row r="41203" customFormat="1"/>
    <row r="41204" customFormat="1"/>
    <row r="41205" customFormat="1"/>
    <row r="41206" customFormat="1"/>
    <row r="41207" customFormat="1"/>
    <row r="41208" customFormat="1"/>
    <row r="41209" customFormat="1"/>
    <row r="41210" customFormat="1"/>
    <row r="41211" customFormat="1"/>
    <row r="41212" customFormat="1"/>
    <row r="41213" customFormat="1"/>
    <row r="41214" customFormat="1"/>
    <row r="41215" customFormat="1"/>
    <row r="41216" customFormat="1"/>
    <row r="41217" customFormat="1"/>
    <row r="41218" customFormat="1"/>
    <row r="41219" customFormat="1"/>
    <row r="41220" customFormat="1"/>
    <row r="41221" customFormat="1"/>
    <row r="41222" customFormat="1"/>
    <row r="41223" customFormat="1"/>
    <row r="41224" customFormat="1"/>
    <row r="41225" customFormat="1"/>
    <row r="41226" customFormat="1"/>
    <row r="41227" customFormat="1"/>
    <row r="41228" customFormat="1"/>
    <row r="41229" customFormat="1"/>
    <row r="41230" customFormat="1"/>
    <row r="41231" customFormat="1"/>
    <row r="41232" customFormat="1"/>
    <row r="41233" customFormat="1"/>
    <row r="41234" customFormat="1"/>
    <row r="41235" customFormat="1"/>
    <row r="41236" customFormat="1"/>
    <row r="41237" customFormat="1"/>
    <row r="41238" customFormat="1"/>
    <row r="41239" customFormat="1"/>
    <row r="41240" customFormat="1"/>
    <row r="41241" customFormat="1"/>
    <row r="41242" customFormat="1"/>
    <row r="41243" customFormat="1"/>
    <row r="41244" customFormat="1"/>
    <row r="41245" customFormat="1"/>
    <row r="41246" customFormat="1"/>
    <row r="41247" customFormat="1"/>
    <row r="41248" customFormat="1"/>
    <row r="41249" customFormat="1"/>
    <row r="41250" customFormat="1"/>
    <row r="41251" customFormat="1"/>
    <row r="41252" customFormat="1"/>
    <row r="41253" customFormat="1"/>
    <row r="41254" customFormat="1"/>
    <row r="41255" customFormat="1"/>
    <row r="41256" customFormat="1"/>
    <row r="41257" customFormat="1"/>
    <row r="41258" customFormat="1"/>
    <row r="41259" customFormat="1"/>
    <row r="41260" customFormat="1"/>
    <row r="41261" customFormat="1"/>
    <row r="41262" customFormat="1"/>
    <row r="41263" customFormat="1"/>
    <row r="41264" customFormat="1"/>
    <row r="41265" customFormat="1"/>
    <row r="41266" customFormat="1"/>
    <row r="41267" customFormat="1"/>
    <row r="41268" customFormat="1"/>
    <row r="41269" customFormat="1"/>
    <row r="41270" customFormat="1"/>
    <row r="41271" customFormat="1"/>
    <row r="41272" customFormat="1"/>
    <row r="41273" customFormat="1"/>
    <row r="41274" customFormat="1"/>
    <row r="41275" customFormat="1"/>
    <row r="41276" customFormat="1"/>
    <row r="41277" customFormat="1"/>
    <row r="41278" customFormat="1"/>
    <row r="41279" customFormat="1"/>
    <row r="41280" customFormat="1"/>
    <row r="41281" customFormat="1"/>
    <row r="41282" customFormat="1"/>
    <row r="41283" customFormat="1"/>
    <row r="41284" customFormat="1"/>
    <row r="41285" customFormat="1"/>
    <row r="41286" customFormat="1"/>
    <row r="41287" customFormat="1"/>
    <row r="41288" customFormat="1"/>
    <row r="41289" customFormat="1"/>
    <row r="41290" customFormat="1"/>
    <row r="41291" customFormat="1"/>
    <row r="41292" customFormat="1"/>
    <row r="41293" customFormat="1"/>
    <row r="41294" customFormat="1"/>
    <row r="41295" customFormat="1"/>
    <row r="41296" customFormat="1"/>
    <row r="41297" customFormat="1"/>
    <row r="41298" customFormat="1"/>
    <row r="41299" customFormat="1"/>
    <row r="41300" customFormat="1"/>
    <row r="41301" customFormat="1"/>
    <row r="41302" customFormat="1"/>
    <row r="41303" customFormat="1"/>
    <row r="41304" customFormat="1"/>
    <row r="41305" customFormat="1"/>
    <row r="41306" customFormat="1"/>
    <row r="41307" customFormat="1"/>
    <row r="41308" customFormat="1"/>
    <row r="41309" customFormat="1"/>
    <row r="41310" customFormat="1"/>
    <row r="41311" customFormat="1"/>
    <row r="41312" customFormat="1"/>
    <row r="41313" customFormat="1"/>
    <row r="41314" customFormat="1"/>
    <row r="41315" customFormat="1"/>
    <row r="41316" customFormat="1"/>
    <row r="41317" customFormat="1"/>
    <row r="41318" customFormat="1"/>
    <row r="41319" customFormat="1"/>
    <row r="41320" customFormat="1"/>
    <row r="41321" customFormat="1"/>
    <row r="41322" customFormat="1"/>
    <row r="41323" customFormat="1"/>
    <row r="41324" customFormat="1"/>
    <row r="41325" customFormat="1"/>
    <row r="41326" customFormat="1"/>
    <row r="41327" customFormat="1"/>
    <row r="41328" customFormat="1"/>
    <row r="41329" customFormat="1"/>
    <row r="41330" customFormat="1"/>
    <row r="41331" customFormat="1"/>
    <row r="41332" customFormat="1"/>
    <row r="41333" customFormat="1"/>
    <row r="41334" customFormat="1"/>
    <row r="41335" customFormat="1"/>
    <row r="41336" customFormat="1"/>
    <row r="41337" customFormat="1"/>
    <row r="41338" customFormat="1"/>
    <row r="41339" customFormat="1"/>
    <row r="41340" customFormat="1"/>
    <row r="41341" customFormat="1"/>
    <row r="41342" customFormat="1"/>
    <row r="41343" customFormat="1"/>
    <row r="41344" customFormat="1"/>
    <row r="41345" customFormat="1"/>
    <row r="41346" customFormat="1"/>
    <row r="41347" customFormat="1"/>
    <row r="41348" customFormat="1"/>
    <row r="41349" customFormat="1"/>
    <row r="41350" customFormat="1"/>
    <row r="41351" customFormat="1"/>
    <row r="41352" customFormat="1"/>
    <row r="41353" customFormat="1"/>
    <row r="41354" customFormat="1"/>
    <row r="41355" customFormat="1"/>
    <row r="41356" customFormat="1"/>
    <row r="41357" customFormat="1"/>
    <row r="41358" customFormat="1"/>
    <row r="41359" customFormat="1"/>
    <row r="41360" customFormat="1"/>
    <row r="41361" customFormat="1"/>
    <row r="41362" customFormat="1"/>
    <row r="41363" customFormat="1"/>
    <row r="41364" customFormat="1"/>
    <row r="41365" customFormat="1"/>
    <row r="41366" customFormat="1"/>
    <row r="41367" customFormat="1"/>
    <row r="41368" customFormat="1"/>
    <row r="41369" customFormat="1"/>
    <row r="41370" customFormat="1"/>
    <row r="41371" customFormat="1"/>
    <row r="41372" customFormat="1"/>
    <row r="41373" customFormat="1"/>
    <row r="41374" customFormat="1"/>
    <row r="41375" customFormat="1"/>
    <row r="41376" customFormat="1"/>
    <row r="41377" customFormat="1"/>
    <row r="41378" customFormat="1"/>
    <row r="41379" customFormat="1"/>
    <row r="41380" customFormat="1"/>
    <row r="41381" customFormat="1"/>
    <row r="41382" customFormat="1"/>
    <row r="41383" customFormat="1"/>
    <row r="41384" customFormat="1"/>
    <row r="41385" customFormat="1"/>
    <row r="41386" customFormat="1"/>
    <row r="41387" customFormat="1"/>
    <row r="41388" customFormat="1"/>
    <row r="41389" customFormat="1"/>
    <row r="41390" customFormat="1"/>
    <row r="41391" customFormat="1"/>
    <row r="41392" customFormat="1"/>
    <row r="41393" customFormat="1"/>
    <row r="41394" customFormat="1"/>
    <row r="41395" customFormat="1"/>
    <row r="41396" customFormat="1"/>
    <row r="41397" customFormat="1"/>
    <row r="41398" customFormat="1"/>
    <row r="41399" customFormat="1"/>
    <row r="41400" customFormat="1"/>
    <row r="41401" customFormat="1"/>
    <row r="41402" customFormat="1"/>
    <row r="41403" customFormat="1"/>
    <row r="41404" customFormat="1"/>
    <row r="41405" customFormat="1"/>
    <row r="41406" customFormat="1"/>
    <row r="41407" customFormat="1"/>
    <row r="41408" customFormat="1"/>
    <row r="41409" customFormat="1"/>
    <row r="41410" customFormat="1"/>
    <row r="41411" customFormat="1"/>
    <row r="41412" customFormat="1"/>
    <row r="41413" customFormat="1"/>
    <row r="41414" customFormat="1"/>
    <row r="41415" customFormat="1"/>
    <row r="41416" customFormat="1"/>
    <row r="41417" customFormat="1"/>
    <row r="41418" customFormat="1"/>
    <row r="41419" customFormat="1"/>
    <row r="41420" customFormat="1"/>
    <row r="41421" customFormat="1"/>
    <row r="41422" customFormat="1"/>
    <row r="41423" customFormat="1"/>
    <row r="41424" customFormat="1"/>
    <row r="41425" customFormat="1"/>
    <row r="41426" customFormat="1"/>
    <row r="41427" customFormat="1"/>
    <row r="41428" customFormat="1"/>
    <row r="41429" customFormat="1"/>
    <row r="41430" customFormat="1"/>
    <row r="41431" customFormat="1"/>
    <row r="41432" customFormat="1"/>
    <row r="41433" customFormat="1"/>
    <row r="41434" customFormat="1"/>
    <row r="41435" customFormat="1"/>
    <row r="41436" customFormat="1"/>
    <row r="41437" customFormat="1"/>
    <row r="41438" customFormat="1"/>
    <row r="41439" customFormat="1"/>
    <row r="41440" customFormat="1"/>
    <row r="41441" customFormat="1"/>
    <row r="41442" customFormat="1"/>
    <row r="41443" customFormat="1"/>
    <row r="41444" customFormat="1"/>
    <row r="41445" customFormat="1"/>
    <row r="41446" customFormat="1"/>
    <row r="41447" customFormat="1"/>
    <row r="41448" customFormat="1"/>
    <row r="41449" customFormat="1"/>
    <row r="41450" customFormat="1"/>
    <row r="41451" customFormat="1"/>
    <row r="41452" customFormat="1"/>
    <row r="41453" customFormat="1"/>
    <row r="41454" customFormat="1"/>
    <row r="41455" customFormat="1"/>
    <row r="41456" customFormat="1"/>
    <row r="41457" customFormat="1"/>
    <row r="41458" customFormat="1"/>
    <row r="41459" customFormat="1"/>
    <row r="41460" customFormat="1"/>
    <row r="41461" customFormat="1"/>
    <row r="41462" customFormat="1"/>
    <row r="41463" customFormat="1"/>
    <row r="41464" customFormat="1"/>
    <row r="41465" customFormat="1"/>
    <row r="41466" customFormat="1"/>
    <row r="41467" customFormat="1"/>
    <row r="41468" customFormat="1"/>
    <row r="41469" customFormat="1"/>
    <row r="41470" customFormat="1"/>
    <row r="41471" customFormat="1"/>
    <row r="41472" customFormat="1"/>
    <row r="41473" customFormat="1"/>
    <row r="41474" customFormat="1"/>
    <row r="41475" customFormat="1"/>
    <row r="41476" customFormat="1"/>
    <row r="41477" customFormat="1"/>
    <row r="41478" customFormat="1"/>
    <row r="41479" customFormat="1"/>
    <row r="41480" customFormat="1"/>
    <row r="41481" customFormat="1"/>
    <row r="41482" customFormat="1"/>
    <row r="41483" customFormat="1"/>
    <row r="41484" customFormat="1"/>
    <row r="41485" customFormat="1"/>
    <row r="41486" customFormat="1"/>
    <row r="41487" customFormat="1"/>
    <row r="41488" customFormat="1"/>
    <row r="41489" customFormat="1"/>
    <row r="41490" customFormat="1"/>
    <row r="41491" customFormat="1"/>
    <row r="41492" customFormat="1"/>
    <row r="41493" customFormat="1"/>
    <row r="41494" customFormat="1"/>
    <row r="41495" customFormat="1"/>
    <row r="41496" customFormat="1"/>
    <row r="41497" customFormat="1"/>
    <row r="41498" customFormat="1"/>
    <row r="41499" customFormat="1"/>
    <row r="41500" customFormat="1"/>
    <row r="41501" customFormat="1"/>
    <row r="41502" customFormat="1"/>
    <row r="41503" customFormat="1"/>
    <row r="41504" customFormat="1"/>
    <row r="41505" customFormat="1"/>
    <row r="41506" customFormat="1"/>
    <row r="41507" customFormat="1"/>
    <row r="41508" customFormat="1"/>
    <row r="41509" customFormat="1"/>
    <row r="41510" customFormat="1"/>
    <row r="41511" customFormat="1"/>
    <row r="41512" customFormat="1"/>
    <row r="41513" customFormat="1"/>
    <row r="41514" customFormat="1"/>
    <row r="41515" customFormat="1"/>
    <row r="41516" customFormat="1"/>
    <row r="41517" customFormat="1"/>
    <row r="41518" customFormat="1"/>
    <row r="41519" customFormat="1"/>
    <row r="41520" customFormat="1"/>
    <row r="41521" customFormat="1"/>
    <row r="41522" customFormat="1"/>
    <row r="41523" customFormat="1"/>
    <row r="41524" customFormat="1"/>
    <row r="41525" customFormat="1"/>
    <row r="41526" customFormat="1"/>
    <row r="41527" customFormat="1"/>
    <row r="41528" customFormat="1"/>
    <row r="41529" customFormat="1"/>
    <row r="41530" customFormat="1"/>
    <row r="41531" customFormat="1"/>
    <row r="41532" customFormat="1"/>
    <row r="41533" customFormat="1"/>
    <row r="41534" customFormat="1"/>
    <row r="41535" customFormat="1"/>
    <row r="41536" customFormat="1"/>
    <row r="41537" customFormat="1"/>
    <row r="41538" customFormat="1"/>
    <row r="41539" customFormat="1"/>
    <row r="41540" customFormat="1"/>
    <row r="41541" customFormat="1"/>
    <row r="41542" customFormat="1"/>
    <row r="41543" customFormat="1"/>
    <row r="41544" customFormat="1"/>
    <row r="41545" customFormat="1"/>
    <row r="41546" customFormat="1"/>
    <row r="41547" customFormat="1"/>
    <row r="41548" customFormat="1"/>
    <row r="41549" customFormat="1"/>
    <row r="41550" customFormat="1"/>
    <row r="41551" customFormat="1"/>
    <row r="41552" customFormat="1"/>
    <row r="41553" customFormat="1"/>
    <row r="41554" customFormat="1"/>
    <row r="41555" customFormat="1"/>
    <row r="41556" customFormat="1"/>
    <row r="41557" customFormat="1"/>
    <row r="41558" customFormat="1"/>
    <row r="41559" customFormat="1"/>
    <row r="41560" customFormat="1"/>
    <row r="41561" customFormat="1"/>
    <row r="41562" customFormat="1"/>
    <row r="41563" customFormat="1"/>
    <row r="41564" customFormat="1"/>
    <row r="41565" customFormat="1"/>
    <row r="41566" customFormat="1"/>
    <row r="41567" customFormat="1"/>
    <row r="41568" customFormat="1"/>
    <row r="41569" customFormat="1"/>
    <row r="41570" customFormat="1"/>
    <row r="41571" customFormat="1"/>
    <row r="41572" customFormat="1"/>
    <row r="41573" customFormat="1"/>
    <row r="41574" customFormat="1"/>
    <row r="41575" customFormat="1"/>
    <row r="41576" customFormat="1"/>
    <row r="41577" customFormat="1"/>
    <row r="41578" customFormat="1"/>
    <row r="41579" customFormat="1"/>
    <row r="41580" customFormat="1"/>
    <row r="41581" customFormat="1"/>
    <row r="41582" customFormat="1"/>
    <row r="41583" customFormat="1"/>
    <row r="41584" customFormat="1"/>
    <row r="41585" customFormat="1"/>
    <row r="41586" customFormat="1"/>
    <row r="41587" customFormat="1"/>
    <row r="41588" customFormat="1"/>
    <row r="41589" customFormat="1"/>
    <row r="41590" customFormat="1"/>
    <row r="41591" customFormat="1"/>
    <row r="41592" customFormat="1"/>
    <row r="41593" customFormat="1"/>
    <row r="41594" customFormat="1"/>
    <row r="41595" customFormat="1"/>
    <row r="41596" customFormat="1"/>
    <row r="41597" customFormat="1"/>
    <row r="41598" customFormat="1"/>
    <row r="41599" customFormat="1"/>
    <row r="41600" customFormat="1"/>
    <row r="41601" customFormat="1"/>
    <row r="41602" customFormat="1"/>
    <row r="41603" customFormat="1"/>
    <row r="41604" customFormat="1"/>
    <row r="41605" customFormat="1"/>
    <row r="41606" customFormat="1"/>
    <row r="41607" customFormat="1"/>
    <row r="41608" customFormat="1"/>
    <row r="41609" customFormat="1"/>
    <row r="41610" customFormat="1"/>
    <row r="41611" customFormat="1"/>
    <row r="41612" customFormat="1"/>
    <row r="41613" customFormat="1"/>
    <row r="41614" customFormat="1"/>
    <row r="41615" customFormat="1"/>
    <row r="41616" customFormat="1"/>
    <row r="41617" customFormat="1"/>
    <row r="41618" customFormat="1"/>
    <row r="41619" customFormat="1"/>
    <row r="41620" customFormat="1"/>
    <row r="41621" customFormat="1"/>
    <row r="41622" customFormat="1"/>
    <row r="41623" customFormat="1"/>
    <row r="41624" customFormat="1"/>
    <row r="41625" customFormat="1"/>
    <row r="41626" customFormat="1"/>
    <row r="41627" customFormat="1"/>
    <row r="41628" customFormat="1"/>
    <row r="41629" customFormat="1"/>
    <row r="41630" customFormat="1"/>
    <row r="41631" customFormat="1"/>
    <row r="41632" customFormat="1"/>
    <row r="41633" customFormat="1"/>
    <row r="41634" customFormat="1"/>
    <row r="41635" customFormat="1"/>
    <row r="41636" customFormat="1"/>
    <row r="41637" customFormat="1"/>
    <row r="41638" customFormat="1"/>
    <row r="41639" customFormat="1"/>
    <row r="41640" customFormat="1"/>
    <row r="41641" customFormat="1"/>
    <row r="41642" customFormat="1"/>
    <row r="41643" customFormat="1"/>
    <row r="41644" customFormat="1"/>
    <row r="41645" customFormat="1"/>
    <row r="41646" customFormat="1"/>
    <row r="41647" customFormat="1"/>
    <row r="41648" customFormat="1"/>
    <row r="41649" customFormat="1"/>
    <row r="41650" customFormat="1"/>
    <row r="41651" customFormat="1"/>
    <row r="41652" customFormat="1"/>
    <row r="41653" customFormat="1"/>
    <row r="41654" customFormat="1"/>
    <row r="41655" customFormat="1"/>
    <row r="41656" customFormat="1"/>
    <row r="41657" customFormat="1"/>
    <row r="41658" customFormat="1"/>
    <row r="41659" customFormat="1"/>
    <row r="41660" customFormat="1"/>
    <row r="41661" customFormat="1"/>
    <row r="41662" customFormat="1"/>
    <row r="41663" customFormat="1"/>
    <row r="41664" customFormat="1"/>
    <row r="41665" customFormat="1"/>
    <row r="41666" customFormat="1"/>
    <row r="41667" customFormat="1"/>
    <row r="41668" customFormat="1"/>
    <row r="41669" customFormat="1"/>
    <row r="41670" customFormat="1"/>
    <row r="41671" customFormat="1"/>
    <row r="41672" customFormat="1"/>
    <row r="41673" customFormat="1"/>
    <row r="41674" customFormat="1"/>
    <row r="41675" customFormat="1"/>
    <row r="41676" customFormat="1"/>
    <row r="41677" customFormat="1"/>
    <row r="41678" customFormat="1"/>
    <row r="41679" customFormat="1"/>
    <row r="41680" customFormat="1"/>
    <row r="41681" customFormat="1"/>
    <row r="41682" customFormat="1"/>
    <row r="41683" customFormat="1"/>
    <row r="41684" customFormat="1"/>
    <row r="41685" customFormat="1"/>
    <row r="41686" customFormat="1"/>
    <row r="41687" customFormat="1"/>
    <row r="41688" customFormat="1"/>
    <row r="41689" customFormat="1"/>
    <row r="41690" customFormat="1"/>
    <row r="41691" customFormat="1"/>
    <row r="41692" customFormat="1"/>
    <row r="41693" customFormat="1"/>
    <row r="41694" customFormat="1"/>
    <row r="41695" customFormat="1"/>
    <row r="41696" customFormat="1"/>
    <row r="41697" customFormat="1"/>
    <row r="41698" customFormat="1"/>
    <row r="41699" customFormat="1"/>
    <row r="41700" customFormat="1"/>
    <row r="41701" customFormat="1"/>
    <row r="41702" customFormat="1"/>
    <row r="41703" customFormat="1"/>
    <row r="41704" customFormat="1"/>
    <row r="41705" customFormat="1"/>
    <row r="41706" customFormat="1"/>
    <row r="41707" customFormat="1"/>
    <row r="41708" customFormat="1"/>
    <row r="41709" customFormat="1"/>
    <row r="41710" customFormat="1"/>
    <row r="41711" customFormat="1"/>
    <row r="41712" customFormat="1"/>
    <row r="41713" customFormat="1"/>
    <row r="41714" customFormat="1"/>
    <row r="41715" customFormat="1"/>
    <row r="41716" customFormat="1"/>
    <row r="41717" customFormat="1"/>
    <row r="41718" customFormat="1"/>
    <row r="41719" customFormat="1"/>
    <row r="41720" customFormat="1"/>
    <row r="41721" customFormat="1"/>
    <row r="41722" customFormat="1"/>
    <row r="41723" customFormat="1"/>
    <row r="41724" customFormat="1"/>
    <row r="41725" customFormat="1"/>
    <row r="41726" customFormat="1"/>
    <row r="41727" customFormat="1"/>
    <row r="41728" customFormat="1"/>
    <row r="41729" customFormat="1"/>
    <row r="41730" customFormat="1"/>
    <row r="41731" customFormat="1"/>
    <row r="41732" customFormat="1"/>
    <row r="41733" customFormat="1"/>
    <row r="41734" customFormat="1"/>
    <row r="41735" customFormat="1"/>
    <row r="41736" customFormat="1"/>
    <row r="41737" customFormat="1"/>
    <row r="41738" customFormat="1"/>
    <row r="41739" customFormat="1"/>
    <row r="41740" customFormat="1"/>
    <row r="41741" customFormat="1"/>
    <row r="41742" customFormat="1"/>
    <row r="41743" customFormat="1"/>
    <row r="41744" customFormat="1"/>
    <row r="41745" customFormat="1"/>
    <row r="41746" customFormat="1"/>
    <row r="41747" customFormat="1"/>
    <row r="41748" customFormat="1"/>
    <row r="41749" customFormat="1"/>
    <row r="41750" customFormat="1"/>
    <row r="41751" customFormat="1"/>
    <row r="41752" customFormat="1"/>
    <row r="41753" customFormat="1"/>
    <row r="41754" customFormat="1"/>
    <row r="41755" customFormat="1"/>
    <row r="41756" customFormat="1"/>
    <row r="41757" customFormat="1"/>
    <row r="41758" customFormat="1"/>
    <row r="41759" customFormat="1"/>
    <row r="41760" customFormat="1"/>
    <row r="41761" customFormat="1"/>
    <row r="41762" customFormat="1"/>
    <row r="41763" customFormat="1"/>
    <row r="41764" customFormat="1"/>
    <row r="41765" customFormat="1"/>
    <row r="41766" customFormat="1"/>
    <row r="41767" customFormat="1"/>
    <row r="41768" customFormat="1"/>
    <row r="41769" customFormat="1"/>
    <row r="41770" customFormat="1"/>
    <row r="41771" customFormat="1"/>
    <row r="41772" customFormat="1"/>
    <row r="41773" customFormat="1"/>
    <row r="41774" customFormat="1"/>
    <row r="41775" customFormat="1"/>
    <row r="41776" customFormat="1"/>
    <row r="41777" customFormat="1"/>
    <row r="41778" customFormat="1"/>
    <row r="41779" customFormat="1"/>
    <row r="41780" customFormat="1"/>
    <row r="41781" customFormat="1"/>
    <row r="41782" customFormat="1"/>
    <row r="41783" customFormat="1"/>
    <row r="41784" customFormat="1"/>
    <row r="41785" customFormat="1"/>
    <row r="41786" customFormat="1"/>
    <row r="41787" customFormat="1"/>
    <row r="41788" customFormat="1"/>
    <row r="41789" customFormat="1"/>
    <row r="41790" customFormat="1"/>
    <row r="41791" customFormat="1"/>
    <row r="41792" customFormat="1"/>
    <row r="41793" customFormat="1"/>
    <row r="41794" customFormat="1"/>
    <row r="41795" customFormat="1"/>
    <row r="41796" customFormat="1"/>
    <row r="41797" customFormat="1"/>
    <row r="41798" customFormat="1"/>
    <row r="41799" customFormat="1"/>
    <row r="41800" customFormat="1"/>
    <row r="41801" customFormat="1"/>
    <row r="41802" customFormat="1"/>
    <row r="41803" customFormat="1"/>
    <row r="41804" customFormat="1"/>
    <row r="41805" customFormat="1"/>
    <row r="41806" customFormat="1"/>
    <row r="41807" customFormat="1"/>
    <row r="41808" customFormat="1"/>
    <row r="41809" customFormat="1"/>
    <row r="41810" customFormat="1"/>
    <row r="41811" customFormat="1"/>
    <row r="41812" customFormat="1"/>
    <row r="41813" customFormat="1"/>
    <row r="41814" customFormat="1"/>
    <row r="41815" customFormat="1"/>
    <row r="41816" customFormat="1"/>
    <row r="41817" customFormat="1"/>
    <row r="41818" customFormat="1"/>
    <row r="41819" customFormat="1"/>
    <row r="41820" customFormat="1"/>
    <row r="41821" customFormat="1"/>
    <row r="41822" customFormat="1"/>
    <row r="41823" customFormat="1"/>
    <row r="41824" customFormat="1"/>
    <row r="41825" customFormat="1"/>
    <row r="41826" customFormat="1"/>
    <row r="41827" customFormat="1"/>
    <row r="41828" customFormat="1"/>
    <row r="41829" customFormat="1"/>
    <row r="41830" customFormat="1"/>
    <row r="41831" customFormat="1"/>
    <row r="41832" customFormat="1"/>
    <row r="41833" customFormat="1"/>
    <row r="41834" customFormat="1"/>
    <row r="41835" customFormat="1"/>
    <row r="41836" customFormat="1"/>
    <row r="41837" customFormat="1"/>
    <row r="41838" customFormat="1"/>
    <row r="41839" customFormat="1"/>
    <row r="41840" customFormat="1"/>
    <row r="41841" customFormat="1"/>
    <row r="41842" customFormat="1"/>
    <row r="41843" customFormat="1"/>
    <row r="41844" customFormat="1"/>
    <row r="41845" customFormat="1"/>
    <row r="41846" customFormat="1"/>
    <row r="41847" customFormat="1"/>
    <row r="41848" customFormat="1"/>
    <row r="41849" customFormat="1"/>
    <row r="41850" customFormat="1"/>
    <row r="41851" customFormat="1"/>
    <row r="41852" customFormat="1"/>
    <row r="41853" customFormat="1"/>
    <row r="41854" customFormat="1"/>
    <row r="41855" customFormat="1"/>
    <row r="41856" customFormat="1"/>
    <row r="41857" customFormat="1"/>
    <row r="41858" customFormat="1"/>
    <row r="41859" customFormat="1"/>
    <row r="41860" customFormat="1"/>
    <row r="41861" customFormat="1"/>
    <row r="41862" customFormat="1"/>
    <row r="41863" customFormat="1"/>
    <row r="41864" customFormat="1"/>
    <row r="41865" customFormat="1"/>
    <row r="41866" customFormat="1"/>
    <row r="41867" customFormat="1"/>
    <row r="41868" customFormat="1"/>
    <row r="41869" customFormat="1"/>
    <row r="41870" customFormat="1"/>
    <row r="41871" customFormat="1"/>
    <row r="41872" customFormat="1"/>
    <row r="41873" customFormat="1"/>
    <row r="41874" customFormat="1"/>
    <row r="41875" customFormat="1"/>
    <row r="41876" customFormat="1"/>
    <row r="41877" customFormat="1"/>
    <row r="41878" customFormat="1"/>
    <row r="41879" customFormat="1"/>
    <row r="41880" customFormat="1"/>
    <row r="41881" customFormat="1"/>
    <row r="41882" customFormat="1"/>
    <row r="41883" customFormat="1"/>
    <row r="41884" customFormat="1"/>
    <row r="41885" customFormat="1"/>
    <row r="41886" customFormat="1"/>
    <row r="41887" customFormat="1"/>
    <row r="41888" customFormat="1"/>
    <row r="41889" customFormat="1"/>
    <row r="41890" customFormat="1"/>
    <row r="41891" customFormat="1"/>
    <row r="41892" customFormat="1"/>
    <row r="41893" customFormat="1"/>
    <row r="41894" customFormat="1"/>
    <row r="41895" customFormat="1"/>
    <row r="41896" customFormat="1"/>
    <row r="41897" customFormat="1"/>
    <row r="41898" customFormat="1"/>
    <row r="41899" customFormat="1"/>
    <row r="41900" customFormat="1"/>
    <row r="41901" customFormat="1"/>
    <row r="41902" customFormat="1"/>
    <row r="41903" customFormat="1"/>
    <row r="41904" customFormat="1"/>
    <row r="41905" customFormat="1"/>
    <row r="41906" customFormat="1"/>
    <row r="41907" customFormat="1"/>
    <row r="41908" customFormat="1"/>
    <row r="41909" customFormat="1"/>
    <row r="41910" customFormat="1"/>
    <row r="41911" customFormat="1"/>
    <row r="41912" customFormat="1"/>
    <row r="41913" customFormat="1"/>
    <row r="41914" customFormat="1"/>
    <row r="41915" customFormat="1"/>
    <row r="41916" customFormat="1"/>
    <row r="41917" customFormat="1"/>
    <row r="41918" customFormat="1"/>
    <row r="41919" customFormat="1"/>
    <row r="41920" customFormat="1"/>
    <row r="41921" customFormat="1"/>
    <row r="41922" customFormat="1"/>
    <row r="41923" customFormat="1"/>
    <row r="41924" customFormat="1"/>
    <row r="41925" customFormat="1"/>
    <row r="41926" customFormat="1"/>
    <row r="41927" customFormat="1"/>
    <row r="41928" customFormat="1"/>
    <row r="41929" customFormat="1"/>
    <row r="41930" customFormat="1"/>
    <row r="41931" customFormat="1"/>
    <row r="41932" customFormat="1"/>
    <row r="41933" customFormat="1"/>
    <row r="41934" customFormat="1"/>
    <row r="41935" customFormat="1"/>
    <row r="41936" customFormat="1"/>
    <row r="41937" customFormat="1"/>
    <row r="41938" customFormat="1"/>
    <row r="41939" customFormat="1"/>
    <row r="41940" customFormat="1"/>
    <row r="41941" customFormat="1"/>
    <row r="41942" customFormat="1"/>
    <row r="41943" customFormat="1"/>
    <row r="41944" customFormat="1"/>
    <row r="41945" customFormat="1"/>
    <row r="41946" customFormat="1"/>
    <row r="41947" customFormat="1"/>
    <row r="41948" customFormat="1"/>
    <row r="41949" customFormat="1"/>
    <row r="41950" customFormat="1"/>
    <row r="41951" customFormat="1"/>
    <row r="41952" customFormat="1"/>
    <row r="41953" customFormat="1"/>
    <row r="41954" customFormat="1"/>
    <row r="41955" customFormat="1"/>
    <row r="41956" customFormat="1"/>
    <row r="41957" customFormat="1"/>
    <row r="41958" customFormat="1"/>
    <row r="41959" customFormat="1"/>
    <row r="41960" customFormat="1"/>
    <row r="41961" customFormat="1"/>
    <row r="41962" customFormat="1"/>
    <row r="41963" customFormat="1"/>
    <row r="41964" customFormat="1"/>
    <row r="41965" customFormat="1"/>
    <row r="41966" customFormat="1"/>
    <row r="41967" customFormat="1"/>
    <row r="41968" customFormat="1"/>
    <row r="41969" customFormat="1"/>
    <row r="41970" customFormat="1"/>
    <row r="41971" customFormat="1"/>
    <row r="41972" customFormat="1"/>
    <row r="41973" customFormat="1"/>
    <row r="41974" customFormat="1"/>
    <row r="41975" customFormat="1"/>
    <row r="41976" customFormat="1"/>
    <row r="41977" customFormat="1"/>
    <row r="41978" customFormat="1"/>
    <row r="41979" customFormat="1"/>
    <row r="41980" customFormat="1"/>
    <row r="41981" customFormat="1"/>
    <row r="41982" customFormat="1"/>
    <row r="41983" customFormat="1"/>
    <row r="41984" customFormat="1"/>
    <row r="41985" customFormat="1"/>
    <row r="41986" customFormat="1"/>
    <row r="41987" customFormat="1"/>
    <row r="41988" customFormat="1"/>
    <row r="41989" customFormat="1"/>
    <row r="41990" customFormat="1"/>
    <row r="41991" customFormat="1"/>
    <row r="41992" customFormat="1"/>
    <row r="41993" customFormat="1"/>
    <row r="41994" customFormat="1"/>
    <row r="41995" customFormat="1"/>
    <row r="41996" customFormat="1"/>
    <row r="41997" customFormat="1"/>
    <row r="41998" customFormat="1"/>
    <row r="41999" customFormat="1"/>
    <row r="42000" customFormat="1"/>
    <row r="42001" customFormat="1"/>
    <row r="42002" customFormat="1"/>
    <row r="42003" customFormat="1"/>
    <row r="42004" customFormat="1"/>
    <row r="42005" customFormat="1"/>
    <row r="42006" customFormat="1"/>
    <row r="42007" customFormat="1"/>
    <row r="42008" customFormat="1"/>
    <row r="42009" customFormat="1"/>
    <row r="42010" customFormat="1"/>
    <row r="42011" customFormat="1"/>
    <row r="42012" customFormat="1"/>
    <row r="42013" customFormat="1"/>
    <row r="42014" customFormat="1"/>
    <row r="42015" customFormat="1"/>
    <row r="42016" customFormat="1"/>
    <row r="42017" customFormat="1"/>
    <row r="42018" customFormat="1"/>
    <row r="42019" customFormat="1"/>
    <row r="42020" customFormat="1"/>
    <row r="42021" customFormat="1"/>
    <row r="42022" customFormat="1"/>
    <row r="42023" customFormat="1"/>
    <row r="42024" customFormat="1"/>
    <row r="42025" customFormat="1"/>
    <row r="42026" customFormat="1"/>
    <row r="42027" customFormat="1"/>
    <row r="42028" customFormat="1"/>
    <row r="42029" customFormat="1"/>
    <row r="42030" customFormat="1"/>
    <row r="42031" customFormat="1"/>
    <row r="42032" customFormat="1"/>
    <row r="42033" customFormat="1"/>
    <row r="42034" customFormat="1"/>
    <row r="42035" customFormat="1"/>
    <row r="42036" customFormat="1"/>
    <row r="42037" customFormat="1"/>
    <row r="42038" customFormat="1"/>
    <row r="42039" customFormat="1"/>
    <row r="42040" customFormat="1"/>
    <row r="42041" customFormat="1"/>
    <row r="42042" customFormat="1"/>
    <row r="42043" customFormat="1"/>
    <row r="42044" customFormat="1"/>
    <row r="42045" customFormat="1"/>
    <row r="42046" customFormat="1"/>
    <row r="42047" customFormat="1"/>
    <row r="42048" customFormat="1"/>
    <row r="42049" customFormat="1"/>
    <row r="42050" customFormat="1"/>
    <row r="42051" customFormat="1"/>
    <row r="42052" customFormat="1"/>
    <row r="42053" customFormat="1"/>
    <row r="42054" customFormat="1"/>
    <row r="42055" customFormat="1"/>
    <row r="42056" customFormat="1"/>
    <row r="42057" customFormat="1"/>
    <row r="42058" customFormat="1"/>
    <row r="42059" customFormat="1"/>
    <row r="42060" customFormat="1"/>
    <row r="42061" customFormat="1"/>
    <row r="42062" customFormat="1"/>
    <row r="42063" customFormat="1"/>
    <row r="42064" customFormat="1"/>
    <row r="42065" customFormat="1"/>
    <row r="42066" customFormat="1"/>
    <row r="42067" customFormat="1"/>
    <row r="42068" customFormat="1"/>
    <row r="42069" customFormat="1"/>
    <row r="42070" customFormat="1"/>
    <row r="42071" customFormat="1"/>
    <row r="42072" customFormat="1"/>
    <row r="42073" customFormat="1"/>
    <row r="42074" customFormat="1"/>
    <row r="42075" customFormat="1"/>
    <row r="42076" customFormat="1"/>
    <row r="42077" customFormat="1"/>
    <row r="42078" customFormat="1"/>
    <row r="42079" customFormat="1"/>
    <row r="42080" customFormat="1"/>
    <row r="42081" customFormat="1"/>
    <row r="42082" customFormat="1"/>
    <row r="42083" customFormat="1"/>
    <row r="42084" customFormat="1"/>
    <row r="42085" customFormat="1"/>
    <row r="42086" customFormat="1"/>
    <row r="42087" customFormat="1"/>
    <row r="42088" customFormat="1"/>
    <row r="42089" customFormat="1"/>
    <row r="42090" customFormat="1"/>
    <row r="42091" customFormat="1"/>
    <row r="42092" customFormat="1"/>
    <row r="42093" customFormat="1"/>
    <row r="42094" customFormat="1"/>
    <row r="42095" customFormat="1"/>
    <row r="42096" customFormat="1"/>
    <row r="42097" customFormat="1"/>
    <row r="42098" customFormat="1"/>
    <row r="42099" customFormat="1"/>
    <row r="42100" customFormat="1"/>
    <row r="42101" customFormat="1"/>
    <row r="42102" customFormat="1"/>
    <row r="42103" customFormat="1"/>
    <row r="42104" customFormat="1"/>
    <row r="42105" customFormat="1"/>
    <row r="42106" customFormat="1"/>
    <row r="42107" customFormat="1"/>
    <row r="42108" customFormat="1"/>
    <row r="42109" customFormat="1"/>
    <row r="42110" customFormat="1"/>
    <row r="42111" customFormat="1"/>
    <row r="42112" customFormat="1"/>
    <row r="42113" customFormat="1"/>
    <row r="42114" customFormat="1"/>
    <row r="42115" customFormat="1"/>
    <row r="42116" customFormat="1"/>
    <row r="42117" customFormat="1"/>
    <row r="42118" customFormat="1"/>
    <row r="42119" customFormat="1"/>
    <row r="42120" customFormat="1"/>
    <row r="42121" customFormat="1"/>
    <row r="42122" customFormat="1"/>
    <row r="42123" customFormat="1"/>
    <row r="42124" customFormat="1"/>
    <row r="42125" customFormat="1"/>
    <row r="42126" customFormat="1"/>
    <row r="42127" customFormat="1"/>
    <row r="42128" customFormat="1"/>
    <row r="42129" customFormat="1"/>
    <row r="42130" customFormat="1"/>
    <row r="42131" customFormat="1"/>
    <row r="42132" customFormat="1"/>
    <row r="42133" customFormat="1"/>
    <row r="42134" customFormat="1"/>
    <row r="42135" customFormat="1"/>
    <row r="42136" customFormat="1"/>
    <row r="42137" customFormat="1"/>
    <row r="42138" customFormat="1"/>
    <row r="42139" customFormat="1"/>
    <row r="42140" customFormat="1"/>
    <row r="42141" customFormat="1"/>
    <row r="42142" customFormat="1"/>
    <row r="42143" customFormat="1"/>
    <row r="42144" customFormat="1"/>
    <row r="42145" customFormat="1"/>
    <row r="42146" customFormat="1"/>
    <row r="42147" customFormat="1"/>
    <row r="42148" customFormat="1"/>
    <row r="42149" customFormat="1"/>
    <row r="42150" customFormat="1"/>
    <row r="42151" customFormat="1"/>
    <row r="42152" customFormat="1"/>
    <row r="42153" customFormat="1"/>
    <row r="42154" customFormat="1"/>
    <row r="42155" customFormat="1"/>
    <row r="42156" customFormat="1"/>
    <row r="42157" customFormat="1"/>
    <row r="42158" customFormat="1"/>
    <row r="42159" customFormat="1"/>
    <row r="42160" customFormat="1"/>
    <row r="42161" customFormat="1"/>
    <row r="42162" customFormat="1"/>
    <row r="42163" customFormat="1"/>
    <row r="42164" customFormat="1"/>
    <row r="42165" customFormat="1"/>
    <row r="42166" customFormat="1"/>
    <row r="42167" customFormat="1"/>
    <row r="42168" customFormat="1"/>
    <row r="42169" customFormat="1"/>
    <row r="42170" customFormat="1"/>
    <row r="42171" customFormat="1"/>
    <row r="42172" customFormat="1"/>
    <row r="42173" customFormat="1"/>
    <row r="42174" customFormat="1"/>
    <row r="42175" customFormat="1"/>
    <row r="42176" customFormat="1"/>
    <row r="42177" customFormat="1"/>
    <row r="42178" customFormat="1"/>
    <row r="42179" customFormat="1"/>
    <row r="42180" customFormat="1"/>
    <row r="42181" customFormat="1"/>
    <row r="42182" customFormat="1"/>
    <row r="42183" customFormat="1"/>
    <row r="42184" customFormat="1"/>
    <row r="42185" customFormat="1"/>
    <row r="42186" customFormat="1"/>
    <row r="42187" customFormat="1"/>
    <row r="42188" customFormat="1"/>
    <row r="42189" customFormat="1"/>
    <row r="42190" customFormat="1"/>
    <row r="42191" customFormat="1"/>
    <row r="42192" customFormat="1"/>
    <row r="42193" customFormat="1"/>
    <row r="42194" customFormat="1"/>
    <row r="42195" customFormat="1"/>
    <row r="42196" customFormat="1"/>
    <row r="42197" customFormat="1"/>
    <row r="42198" customFormat="1"/>
    <row r="42199" customFormat="1"/>
    <row r="42200" customFormat="1"/>
    <row r="42201" customFormat="1"/>
    <row r="42202" customFormat="1"/>
    <row r="42203" customFormat="1"/>
    <row r="42204" customFormat="1"/>
    <row r="42205" customFormat="1"/>
    <row r="42206" customFormat="1"/>
    <row r="42207" customFormat="1"/>
    <row r="42208" customFormat="1"/>
    <row r="42209" customFormat="1"/>
    <row r="42210" customFormat="1"/>
    <row r="42211" customFormat="1"/>
    <row r="42212" customFormat="1"/>
    <row r="42213" customFormat="1"/>
    <row r="42214" customFormat="1"/>
    <row r="42215" customFormat="1"/>
    <row r="42216" customFormat="1"/>
    <row r="42217" customFormat="1"/>
    <row r="42218" customFormat="1"/>
    <row r="42219" customFormat="1"/>
    <row r="42220" customFormat="1"/>
    <row r="42221" customFormat="1"/>
    <row r="42222" customFormat="1"/>
    <row r="42223" customFormat="1"/>
    <row r="42224" customFormat="1"/>
    <row r="42225" customFormat="1"/>
    <row r="42226" customFormat="1"/>
    <row r="42227" customFormat="1"/>
    <row r="42228" customFormat="1"/>
    <row r="42229" customFormat="1"/>
    <row r="42230" customFormat="1"/>
    <row r="42231" customFormat="1"/>
    <row r="42232" customFormat="1"/>
    <row r="42233" customFormat="1"/>
    <row r="42234" customFormat="1"/>
    <row r="42235" customFormat="1"/>
    <row r="42236" customFormat="1"/>
    <row r="42237" customFormat="1"/>
    <row r="42238" customFormat="1"/>
    <row r="42239" customFormat="1"/>
    <row r="42240" customFormat="1"/>
    <row r="42241" customFormat="1"/>
    <row r="42242" customFormat="1"/>
    <row r="42243" customFormat="1"/>
    <row r="42244" customFormat="1"/>
    <row r="42245" customFormat="1"/>
    <row r="42246" customFormat="1"/>
    <row r="42247" customFormat="1"/>
    <row r="42248" customFormat="1"/>
    <row r="42249" customFormat="1"/>
    <row r="42250" customFormat="1"/>
    <row r="42251" customFormat="1"/>
    <row r="42252" customFormat="1"/>
    <row r="42253" customFormat="1"/>
    <row r="42254" customFormat="1"/>
    <row r="42255" customFormat="1"/>
    <row r="42256" customFormat="1"/>
    <row r="42257" customFormat="1"/>
    <row r="42258" customFormat="1"/>
    <row r="42259" customFormat="1"/>
    <row r="42260" customFormat="1"/>
    <row r="42261" customFormat="1"/>
    <row r="42262" customFormat="1"/>
    <row r="42263" customFormat="1"/>
    <row r="42264" customFormat="1"/>
    <row r="42265" customFormat="1"/>
    <row r="42266" customFormat="1"/>
    <row r="42267" customFormat="1"/>
    <row r="42268" customFormat="1"/>
    <row r="42269" customFormat="1"/>
    <row r="42270" customFormat="1"/>
    <row r="42271" customFormat="1"/>
    <row r="42272" customFormat="1"/>
    <row r="42273" customFormat="1"/>
    <row r="42274" customFormat="1"/>
    <row r="42275" customFormat="1"/>
    <row r="42276" customFormat="1"/>
    <row r="42277" customFormat="1"/>
    <row r="42278" customFormat="1"/>
    <row r="42279" customFormat="1"/>
    <row r="42280" customFormat="1"/>
    <row r="42281" customFormat="1"/>
    <row r="42282" customFormat="1"/>
    <row r="42283" customFormat="1"/>
    <row r="42284" customFormat="1"/>
    <row r="42285" customFormat="1"/>
    <row r="42286" customFormat="1"/>
    <row r="42287" customFormat="1"/>
    <row r="42288" customFormat="1"/>
    <row r="42289" customFormat="1"/>
    <row r="42290" customFormat="1"/>
    <row r="42291" customFormat="1"/>
    <row r="42292" customFormat="1"/>
    <row r="42293" customFormat="1"/>
    <row r="42294" customFormat="1"/>
    <row r="42295" customFormat="1"/>
    <row r="42296" customFormat="1"/>
    <row r="42297" customFormat="1"/>
    <row r="42298" customFormat="1"/>
    <row r="42299" customFormat="1"/>
    <row r="42300" customFormat="1"/>
    <row r="42301" customFormat="1"/>
    <row r="42302" customFormat="1"/>
    <row r="42303" customFormat="1"/>
    <row r="42304" customFormat="1"/>
    <row r="42305" customFormat="1"/>
    <row r="42306" customFormat="1"/>
    <row r="42307" customFormat="1"/>
    <row r="42308" customFormat="1"/>
    <row r="42309" customFormat="1"/>
    <row r="42310" customFormat="1"/>
    <row r="42311" customFormat="1"/>
    <row r="42312" customFormat="1"/>
    <row r="42313" customFormat="1"/>
    <row r="42314" customFormat="1"/>
    <row r="42315" customFormat="1"/>
    <row r="42316" customFormat="1"/>
    <row r="42317" customFormat="1"/>
    <row r="42318" customFormat="1"/>
    <row r="42319" customFormat="1"/>
    <row r="42320" customFormat="1"/>
    <row r="42321" customFormat="1"/>
    <row r="42322" customFormat="1"/>
    <row r="42323" customFormat="1"/>
    <row r="42324" customFormat="1"/>
    <row r="42325" customFormat="1"/>
    <row r="42326" customFormat="1"/>
    <row r="42327" customFormat="1"/>
    <row r="42328" customFormat="1"/>
    <row r="42329" customFormat="1"/>
    <row r="42330" customFormat="1"/>
    <row r="42331" customFormat="1"/>
    <row r="42332" customFormat="1"/>
    <row r="42333" customFormat="1"/>
    <row r="42334" customFormat="1"/>
    <row r="42335" customFormat="1"/>
    <row r="42336" customFormat="1"/>
    <row r="42337" customFormat="1"/>
    <row r="42338" customFormat="1"/>
    <row r="42339" customFormat="1"/>
    <row r="42340" customFormat="1"/>
    <row r="42341" customFormat="1"/>
    <row r="42342" customFormat="1"/>
    <row r="42343" customFormat="1"/>
    <row r="42344" customFormat="1"/>
    <row r="42345" customFormat="1"/>
    <row r="42346" customFormat="1"/>
    <row r="42347" customFormat="1"/>
    <row r="42348" customFormat="1"/>
    <row r="42349" customFormat="1"/>
    <row r="42350" customFormat="1"/>
    <row r="42351" customFormat="1"/>
    <row r="42352" customFormat="1"/>
    <row r="42353" customFormat="1"/>
    <row r="42354" customFormat="1"/>
    <row r="42355" customFormat="1"/>
    <row r="42356" customFormat="1"/>
    <row r="42357" customFormat="1"/>
    <row r="42358" customFormat="1"/>
    <row r="42359" customFormat="1"/>
    <row r="42360" customFormat="1"/>
    <row r="42361" customFormat="1"/>
    <row r="42362" customFormat="1"/>
    <row r="42363" customFormat="1"/>
    <row r="42364" customFormat="1"/>
    <row r="42365" customFormat="1"/>
    <row r="42366" customFormat="1"/>
    <row r="42367" customFormat="1"/>
    <row r="42368" customFormat="1"/>
    <row r="42369" customFormat="1"/>
    <row r="42370" customFormat="1"/>
    <row r="42371" customFormat="1"/>
    <row r="42372" customFormat="1"/>
    <row r="42373" customFormat="1"/>
    <row r="42374" customFormat="1"/>
    <row r="42375" customFormat="1"/>
    <row r="42376" customFormat="1"/>
    <row r="42377" customFormat="1"/>
    <row r="42378" customFormat="1"/>
    <row r="42379" customFormat="1"/>
    <row r="42380" customFormat="1"/>
    <row r="42381" customFormat="1"/>
    <row r="42382" customFormat="1"/>
    <row r="42383" customFormat="1"/>
    <row r="42384" customFormat="1"/>
    <row r="42385" customFormat="1"/>
    <row r="42386" customFormat="1"/>
    <row r="42387" customFormat="1"/>
    <row r="42388" customFormat="1"/>
    <row r="42389" customFormat="1"/>
    <row r="42390" customFormat="1"/>
    <row r="42391" customFormat="1"/>
    <row r="42392" customFormat="1"/>
    <row r="42393" customFormat="1"/>
    <row r="42394" customFormat="1"/>
    <row r="42395" customFormat="1"/>
    <row r="42396" customFormat="1"/>
    <row r="42397" customFormat="1"/>
    <row r="42398" customFormat="1"/>
    <row r="42399" customFormat="1"/>
    <row r="42400" customFormat="1"/>
    <row r="42401" customFormat="1"/>
    <row r="42402" customFormat="1"/>
    <row r="42403" customFormat="1"/>
    <row r="42404" customFormat="1"/>
    <row r="42405" customFormat="1"/>
    <row r="42406" customFormat="1"/>
    <row r="42407" customFormat="1"/>
    <row r="42408" customFormat="1"/>
    <row r="42409" customFormat="1"/>
    <row r="42410" customFormat="1"/>
    <row r="42411" customFormat="1"/>
    <row r="42412" customFormat="1"/>
    <row r="42413" customFormat="1"/>
    <row r="42414" customFormat="1"/>
    <row r="42415" customFormat="1"/>
    <row r="42416" customFormat="1"/>
    <row r="42417" customFormat="1"/>
    <row r="42418" customFormat="1"/>
    <row r="42419" customFormat="1"/>
    <row r="42420" customFormat="1"/>
    <row r="42421" customFormat="1"/>
    <row r="42422" customFormat="1"/>
    <row r="42423" customFormat="1"/>
    <row r="42424" customFormat="1"/>
    <row r="42425" customFormat="1"/>
    <row r="42426" customFormat="1"/>
    <row r="42427" customFormat="1"/>
    <row r="42428" customFormat="1"/>
    <row r="42429" customFormat="1"/>
    <row r="42430" customFormat="1"/>
    <row r="42431" customFormat="1"/>
    <row r="42432" customFormat="1"/>
    <row r="42433" customFormat="1"/>
    <row r="42434" customFormat="1"/>
    <row r="42435" customFormat="1"/>
    <row r="42436" customFormat="1"/>
    <row r="42437" customFormat="1"/>
    <row r="42438" customFormat="1"/>
    <row r="42439" customFormat="1"/>
    <row r="42440" customFormat="1"/>
    <row r="42441" customFormat="1"/>
    <row r="42442" customFormat="1"/>
    <row r="42443" customFormat="1"/>
    <row r="42444" customFormat="1"/>
    <row r="42445" customFormat="1"/>
    <row r="42446" customFormat="1"/>
    <row r="42447" customFormat="1"/>
    <row r="42448" customFormat="1"/>
    <row r="42449" customFormat="1"/>
    <row r="42450" customFormat="1"/>
    <row r="42451" customFormat="1"/>
    <row r="42452" customFormat="1"/>
    <row r="42453" customFormat="1"/>
    <row r="42454" customFormat="1"/>
    <row r="42455" customFormat="1"/>
    <row r="42456" customFormat="1"/>
    <row r="42457" customFormat="1"/>
    <row r="42458" customFormat="1"/>
    <row r="42459" customFormat="1"/>
    <row r="42460" customFormat="1"/>
    <row r="42461" customFormat="1"/>
    <row r="42462" customFormat="1"/>
    <row r="42463" customFormat="1"/>
    <row r="42464" customFormat="1"/>
    <row r="42465" customFormat="1"/>
    <row r="42466" customFormat="1"/>
    <row r="42467" customFormat="1"/>
    <row r="42468" customFormat="1"/>
    <row r="42469" customFormat="1"/>
    <row r="42470" customFormat="1"/>
    <row r="42471" customFormat="1"/>
    <row r="42472" customFormat="1"/>
    <row r="42473" customFormat="1"/>
    <row r="42474" customFormat="1"/>
    <row r="42475" customFormat="1"/>
    <row r="42476" customFormat="1"/>
    <row r="42477" customFormat="1"/>
    <row r="42478" customFormat="1"/>
    <row r="42479" customFormat="1"/>
    <row r="42480" customFormat="1"/>
    <row r="42481" customFormat="1"/>
    <row r="42482" customFormat="1"/>
    <row r="42483" customFormat="1"/>
    <row r="42484" customFormat="1"/>
    <row r="42485" customFormat="1"/>
    <row r="42486" customFormat="1"/>
    <row r="42487" customFormat="1"/>
    <row r="42488" customFormat="1"/>
    <row r="42489" customFormat="1"/>
    <row r="42490" customFormat="1"/>
    <row r="42491" customFormat="1"/>
    <row r="42492" customFormat="1"/>
    <row r="42493" customFormat="1"/>
    <row r="42494" customFormat="1"/>
    <row r="42495" customFormat="1"/>
    <row r="42496" customFormat="1"/>
    <row r="42497" customFormat="1"/>
    <row r="42498" customFormat="1"/>
    <row r="42499" customFormat="1"/>
    <row r="42500" customFormat="1"/>
    <row r="42501" customFormat="1"/>
    <row r="42502" customFormat="1"/>
    <row r="42503" customFormat="1"/>
    <row r="42504" customFormat="1"/>
    <row r="42505" customFormat="1"/>
    <row r="42506" customFormat="1"/>
    <row r="42507" customFormat="1"/>
    <row r="42508" customFormat="1"/>
    <row r="42509" customFormat="1"/>
    <row r="42510" customFormat="1"/>
    <row r="42511" customFormat="1"/>
    <row r="42512" customFormat="1"/>
    <row r="42513" customFormat="1"/>
    <row r="42514" customFormat="1"/>
    <row r="42515" customFormat="1"/>
    <row r="42516" customFormat="1"/>
    <row r="42517" customFormat="1"/>
    <row r="42518" customFormat="1"/>
    <row r="42519" customFormat="1"/>
    <row r="42520" customFormat="1"/>
    <row r="42521" customFormat="1"/>
    <row r="42522" customFormat="1"/>
    <row r="42523" customFormat="1"/>
    <row r="42524" customFormat="1"/>
    <row r="42525" customFormat="1"/>
    <row r="42526" customFormat="1"/>
    <row r="42527" customFormat="1"/>
    <row r="42528" customFormat="1"/>
    <row r="42529" customFormat="1"/>
    <row r="42530" customFormat="1"/>
    <row r="42531" customFormat="1"/>
    <row r="42532" customFormat="1"/>
    <row r="42533" customFormat="1"/>
    <row r="42534" customFormat="1"/>
    <row r="42535" customFormat="1"/>
    <row r="42536" customFormat="1"/>
    <row r="42537" customFormat="1"/>
    <row r="42538" customFormat="1"/>
    <row r="42539" customFormat="1"/>
    <row r="42540" customFormat="1"/>
    <row r="42541" customFormat="1"/>
    <row r="42542" customFormat="1"/>
    <row r="42543" customFormat="1"/>
    <row r="42544" customFormat="1"/>
    <row r="42545" customFormat="1"/>
    <row r="42546" customFormat="1"/>
    <row r="42547" customFormat="1"/>
    <row r="42548" customFormat="1"/>
    <row r="42549" customFormat="1"/>
    <row r="42550" customFormat="1"/>
    <row r="42551" customFormat="1"/>
    <row r="42552" customFormat="1"/>
    <row r="42553" customFormat="1"/>
    <row r="42554" customFormat="1"/>
    <row r="42555" customFormat="1"/>
    <row r="42556" customFormat="1"/>
    <row r="42557" customFormat="1"/>
    <row r="42558" customFormat="1"/>
    <row r="42559" customFormat="1"/>
    <row r="42560" customFormat="1"/>
    <row r="42561" customFormat="1"/>
    <row r="42562" customFormat="1"/>
    <row r="42563" customFormat="1"/>
    <row r="42564" customFormat="1"/>
    <row r="42565" customFormat="1"/>
    <row r="42566" customFormat="1"/>
    <row r="42567" customFormat="1"/>
    <row r="42568" customFormat="1"/>
    <row r="42569" customFormat="1"/>
    <row r="42570" customFormat="1"/>
    <row r="42571" customFormat="1"/>
    <row r="42572" customFormat="1"/>
    <row r="42573" customFormat="1"/>
    <row r="42574" customFormat="1"/>
    <row r="42575" customFormat="1"/>
    <row r="42576" customFormat="1"/>
    <row r="42577" customFormat="1"/>
    <row r="42578" customFormat="1"/>
    <row r="42579" customFormat="1"/>
    <row r="42580" customFormat="1"/>
    <row r="42581" customFormat="1"/>
    <row r="42582" customFormat="1"/>
    <row r="42583" customFormat="1"/>
    <row r="42584" customFormat="1"/>
    <row r="42585" customFormat="1"/>
    <row r="42586" customFormat="1"/>
    <row r="42587" customFormat="1"/>
    <row r="42588" customFormat="1"/>
    <row r="42589" customFormat="1"/>
    <row r="42590" customFormat="1"/>
    <row r="42591" customFormat="1"/>
    <row r="42592" customFormat="1"/>
    <row r="42593" customFormat="1"/>
    <row r="42594" customFormat="1"/>
    <row r="42595" customFormat="1"/>
    <row r="42596" customFormat="1"/>
    <row r="42597" customFormat="1"/>
    <row r="42598" customFormat="1"/>
    <row r="42599" customFormat="1"/>
    <row r="42600" customFormat="1"/>
    <row r="42601" customFormat="1"/>
    <row r="42602" customFormat="1"/>
    <row r="42603" customFormat="1"/>
    <row r="42604" customFormat="1"/>
    <row r="42605" customFormat="1"/>
    <row r="42606" customFormat="1"/>
    <row r="42607" customFormat="1"/>
    <row r="42608" customFormat="1"/>
    <row r="42609" customFormat="1"/>
    <row r="42610" customFormat="1"/>
    <row r="42611" customFormat="1"/>
    <row r="42612" customFormat="1"/>
    <row r="42613" customFormat="1"/>
    <row r="42614" customFormat="1"/>
    <row r="42615" customFormat="1"/>
    <row r="42616" customFormat="1"/>
    <row r="42617" customFormat="1"/>
    <row r="42618" customFormat="1"/>
    <row r="42619" customFormat="1"/>
    <row r="42620" customFormat="1"/>
    <row r="42621" customFormat="1"/>
    <row r="42622" customFormat="1"/>
    <row r="42623" customFormat="1"/>
    <row r="42624" customFormat="1"/>
    <row r="42625" customFormat="1"/>
    <row r="42626" customFormat="1"/>
    <row r="42627" customFormat="1"/>
    <row r="42628" customFormat="1"/>
    <row r="42629" customFormat="1"/>
    <row r="42630" customFormat="1"/>
    <row r="42631" customFormat="1"/>
    <row r="42632" customFormat="1"/>
    <row r="42633" customFormat="1"/>
    <row r="42634" customFormat="1"/>
    <row r="42635" customFormat="1"/>
    <row r="42636" customFormat="1"/>
    <row r="42637" customFormat="1"/>
    <row r="42638" customFormat="1"/>
    <row r="42639" customFormat="1"/>
    <row r="42640" customFormat="1"/>
    <row r="42641" customFormat="1"/>
    <row r="42642" customFormat="1"/>
    <row r="42643" customFormat="1"/>
    <row r="42644" customFormat="1"/>
    <row r="42645" customFormat="1"/>
    <row r="42646" customFormat="1"/>
    <row r="42647" customFormat="1"/>
    <row r="42648" customFormat="1"/>
    <row r="42649" customFormat="1"/>
    <row r="42650" customFormat="1"/>
    <row r="42651" customFormat="1"/>
    <row r="42652" customFormat="1"/>
    <row r="42653" customFormat="1"/>
    <row r="42654" customFormat="1"/>
    <row r="42655" customFormat="1"/>
    <row r="42656" customFormat="1"/>
    <row r="42657" customFormat="1"/>
    <row r="42658" customFormat="1"/>
    <row r="42659" customFormat="1"/>
    <row r="42660" customFormat="1"/>
    <row r="42661" customFormat="1"/>
    <row r="42662" customFormat="1"/>
    <row r="42663" customFormat="1"/>
    <row r="42664" customFormat="1"/>
    <row r="42665" customFormat="1"/>
    <row r="42666" customFormat="1"/>
    <row r="42667" customFormat="1"/>
    <row r="42668" customFormat="1"/>
    <row r="42669" customFormat="1"/>
    <row r="42670" customFormat="1"/>
    <row r="42671" customFormat="1"/>
    <row r="42672" customFormat="1"/>
    <row r="42673" customFormat="1"/>
    <row r="42674" customFormat="1"/>
    <row r="42675" customFormat="1"/>
    <row r="42676" customFormat="1"/>
    <row r="42677" customFormat="1"/>
    <row r="42678" customFormat="1"/>
    <row r="42679" customFormat="1"/>
    <row r="42680" customFormat="1"/>
    <row r="42681" customFormat="1"/>
    <row r="42682" customFormat="1"/>
    <row r="42683" customFormat="1"/>
    <row r="42684" customFormat="1"/>
    <row r="42685" customFormat="1"/>
    <row r="42686" customFormat="1"/>
    <row r="42687" customFormat="1"/>
    <row r="42688" customFormat="1"/>
    <row r="42689" customFormat="1"/>
    <row r="42690" customFormat="1"/>
    <row r="42691" customFormat="1"/>
    <row r="42692" customFormat="1"/>
    <row r="42693" customFormat="1"/>
    <row r="42694" customFormat="1"/>
    <row r="42695" customFormat="1"/>
    <row r="42696" customFormat="1"/>
    <row r="42697" customFormat="1"/>
    <row r="42698" customFormat="1"/>
    <row r="42699" customFormat="1"/>
    <row r="42700" customFormat="1"/>
    <row r="42701" customFormat="1"/>
    <row r="42702" customFormat="1"/>
    <row r="42703" customFormat="1"/>
    <row r="42704" customFormat="1"/>
    <row r="42705" customFormat="1"/>
    <row r="42706" customFormat="1"/>
    <row r="42707" customFormat="1"/>
    <row r="42708" customFormat="1"/>
    <row r="42709" customFormat="1"/>
    <row r="42710" customFormat="1"/>
    <row r="42711" customFormat="1"/>
    <row r="42712" customFormat="1"/>
    <row r="42713" customFormat="1"/>
    <row r="42714" customFormat="1"/>
    <row r="42715" customFormat="1"/>
    <row r="42716" customFormat="1"/>
    <row r="42717" customFormat="1"/>
    <row r="42718" customFormat="1"/>
    <row r="42719" customFormat="1"/>
    <row r="42720" customFormat="1"/>
    <row r="42721" customFormat="1"/>
    <row r="42722" customFormat="1"/>
    <row r="42723" customFormat="1"/>
    <row r="42724" customFormat="1"/>
    <row r="42725" customFormat="1"/>
    <row r="42726" customFormat="1"/>
    <row r="42727" customFormat="1"/>
    <row r="42728" customFormat="1"/>
    <row r="42729" customFormat="1"/>
    <row r="42730" customFormat="1"/>
    <row r="42731" customFormat="1"/>
    <row r="42732" customFormat="1"/>
    <row r="42733" customFormat="1"/>
    <row r="42734" customFormat="1"/>
    <row r="42735" customFormat="1"/>
    <row r="42736" customFormat="1"/>
    <row r="42737" customFormat="1"/>
    <row r="42738" customFormat="1"/>
    <row r="42739" customFormat="1"/>
    <row r="42740" customFormat="1"/>
    <row r="42741" customFormat="1"/>
    <row r="42742" customFormat="1"/>
    <row r="42743" customFormat="1"/>
    <row r="42744" customFormat="1"/>
    <row r="42745" customFormat="1"/>
    <row r="42746" customFormat="1"/>
    <row r="42747" customFormat="1"/>
    <row r="42748" customFormat="1"/>
    <row r="42749" customFormat="1"/>
    <row r="42750" customFormat="1"/>
    <row r="42751" customFormat="1"/>
    <row r="42752" customFormat="1"/>
    <row r="42753" customFormat="1"/>
    <row r="42754" customFormat="1"/>
    <row r="42755" customFormat="1"/>
    <row r="42756" customFormat="1"/>
    <row r="42757" customFormat="1"/>
    <row r="42758" customFormat="1"/>
    <row r="42759" customFormat="1"/>
    <row r="42760" customFormat="1"/>
    <row r="42761" customFormat="1"/>
    <row r="42762" customFormat="1"/>
    <row r="42763" customFormat="1"/>
    <row r="42764" customFormat="1"/>
    <row r="42765" customFormat="1"/>
    <row r="42766" customFormat="1"/>
    <row r="42767" customFormat="1"/>
    <row r="42768" customFormat="1"/>
    <row r="42769" customFormat="1"/>
    <row r="42770" customFormat="1"/>
    <row r="42771" customFormat="1"/>
    <row r="42772" customFormat="1"/>
    <row r="42773" customFormat="1"/>
    <row r="42774" customFormat="1"/>
    <row r="42775" customFormat="1"/>
    <row r="42776" customFormat="1"/>
    <row r="42777" customFormat="1"/>
    <row r="42778" customFormat="1"/>
    <row r="42779" customFormat="1"/>
    <row r="42780" customFormat="1"/>
    <row r="42781" customFormat="1"/>
    <row r="42782" customFormat="1"/>
    <row r="42783" customFormat="1"/>
    <row r="42784" customFormat="1"/>
    <row r="42785" customFormat="1"/>
    <row r="42786" customFormat="1"/>
    <row r="42787" customFormat="1"/>
    <row r="42788" customFormat="1"/>
    <row r="42789" customFormat="1"/>
    <row r="42790" customFormat="1"/>
    <row r="42791" customFormat="1"/>
    <row r="42792" customFormat="1"/>
    <row r="42793" customFormat="1"/>
    <row r="42794" customFormat="1"/>
    <row r="42795" customFormat="1"/>
    <row r="42796" customFormat="1"/>
    <row r="42797" customFormat="1"/>
    <row r="42798" customFormat="1"/>
    <row r="42799" customFormat="1"/>
    <row r="42800" customFormat="1"/>
    <row r="42801" customFormat="1"/>
    <row r="42802" customFormat="1"/>
    <row r="42803" customFormat="1"/>
    <row r="42804" customFormat="1"/>
    <row r="42805" customFormat="1"/>
    <row r="42806" customFormat="1"/>
    <row r="42807" customFormat="1"/>
    <row r="42808" customFormat="1"/>
    <row r="42809" customFormat="1"/>
    <row r="42810" customFormat="1"/>
    <row r="42811" customFormat="1"/>
    <row r="42812" customFormat="1"/>
    <row r="42813" customFormat="1"/>
    <row r="42814" customFormat="1"/>
    <row r="42815" customFormat="1"/>
    <row r="42816" customFormat="1"/>
    <row r="42817" customFormat="1"/>
    <row r="42818" customFormat="1"/>
    <row r="42819" customFormat="1"/>
    <row r="42820" customFormat="1"/>
    <row r="42821" customFormat="1"/>
    <row r="42822" customFormat="1"/>
    <row r="42823" customFormat="1"/>
    <row r="42824" customFormat="1"/>
    <row r="42825" customFormat="1"/>
    <row r="42826" customFormat="1"/>
    <row r="42827" customFormat="1"/>
    <row r="42828" customFormat="1"/>
    <row r="42829" customFormat="1"/>
    <row r="42830" customFormat="1"/>
    <row r="42831" customFormat="1"/>
    <row r="42832" customFormat="1"/>
    <row r="42833" customFormat="1"/>
    <row r="42834" customFormat="1"/>
    <row r="42835" customFormat="1"/>
    <row r="42836" customFormat="1"/>
    <row r="42837" customFormat="1"/>
    <row r="42838" customFormat="1"/>
    <row r="42839" customFormat="1"/>
    <row r="42840" customFormat="1"/>
    <row r="42841" customFormat="1"/>
    <row r="42842" customFormat="1"/>
    <row r="42843" customFormat="1"/>
    <row r="42844" customFormat="1"/>
    <row r="42845" customFormat="1"/>
    <row r="42846" customFormat="1"/>
    <row r="42847" customFormat="1"/>
    <row r="42848" customFormat="1"/>
    <row r="42849" customFormat="1"/>
    <row r="42850" customFormat="1"/>
    <row r="42851" customFormat="1"/>
    <row r="42852" customFormat="1"/>
    <row r="42853" customFormat="1"/>
    <row r="42854" customFormat="1"/>
    <row r="42855" customFormat="1"/>
    <row r="42856" customFormat="1"/>
    <row r="42857" customFormat="1"/>
    <row r="42858" customFormat="1"/>
    <row r="42859" customFormat="1"/>
    <row r="42860" customFormat="1"/>
    <row r="42861" customFormat="1"/>
    <row r="42862" customFormat="1"/>
    <row r="42863" customFormat="1"/>
    <row r="42864" customFormat="1"/>
    <row r="42865" customFormat="1"/>
    <row r="42866" customFormat="1"/>
    <row r="42867" customFormat="1"/>
    <row r="42868" customFormat="1"/>
    <row r="42869" customFormat="1"/>
    <row r="42870" customFormat="1"/>
    <row r="42871" customFormat="1"/>
    <row r="42872" customFormat="1"/>
    <row r="42873" customFormat="1"/>
    <row r="42874" customFormat="1"/>
    <row r="42875" customFormat="1"/>
    <row r="42876" customFormat="1"/>
    <row r="42877" customFormat="1"/>
    <row r="42878" customFormat="1"/>
    <row r="42879" customFormat="1"/>
    <row r="42880" customFormat="1"/>
    <row r="42881" customFormat="1"/>
    <row r="42882" customFormat="1"/>
    <row r="42883" customFormat="1"/>
    <row r="42884" customFormat="1"/>
    <row r="42885" customFormat="1"/>
    <row r="42886" customFormat="1"/>
    <row r="42887" customFormat="1"/>
    <row r="42888" customFormat="1"/>
    <row r="42889" customFormat="1"/>
    <row r="42890" customFormat="1"/>
    <row r="42891" customFormat="1"/>
    <row r="42892" customFormat="1"/>
    <row r="42893" customFormat="1"/>
    <row r="42894" customFormat="1"/>
    <row r="42895" customFormat="1"/>
    <row r="42896" customFormat="1"/>
    <row r="42897" customFormat="1"/>
    <row r="42898" customFormat="1"/>
    <row r="42899" customFormat="1"/>
    <row r="42900" customFormat="1"/>
    <row r="42901" customFormat="1"/>
    <row r="42902" customFormat="1"/>
    <row r="42903" customFormat="1"/>
    <row r="42904" customFormat="1"/>
    <row r="42905" customFormat="1"/>
    <row r="42906" customFormat="1"/>
    <row r="42907" customFormat="1"/>
    <row r="42908" customFormat="1"/>
    <row r="42909" customFormat="1"/>
    <row r="42910" customFormat="1"/>
    <row r="42911" customFormat="1"/>
    <row r="42912" customFormat="1"/>
    <row r="42913" customFormat="1"/>
    <row r="42914" customFormat="1"/>
    <row r="42915" customFormat="1"/>
    <row r="42916" customFormat="1"/>
    <row r="42917" customFormat="1"/>
    <row r="42918" customFormat="1"/>
    <row r="42919" customFormat="1"/>
    <row r="42920" customFormat="1"/>
    <row r="42921" customFormat="1"/>
    <row r="42922" customFormat="1"/>
    <row r="42923" customFormat="1"/>
    <row r="42924" customFormat="1"/>
    <row r="42925" customFormat="1"/>
    <row r="42926" customFormat="1"/>
    <row r="42927" customFormat="1"/>
    <row r="42928" customFormat="1"/>
    <row r="42929" customFormat="1"/>
    <row r="42930" customFormat="1"/>
    <row r="42931" customFormat="1"/>
    <row r="42932" customFormat="1"/>
    <row r="42933" customFormat="1"/>
    <row r="42934" customFormat="1"/>
    <row r="42935" customFormat="1"/>
    <row r="42936" customFormat="1"/>
    <row r="42937" customFormat="1"/>
    <row r="42938" customFormat="1"/>
    <row r="42939" customFormat="1"/>
    <row r="42940" customFormat="1"/>
    <row r="42941" customFormat="1"/>
    <row r="42942" customFormat="1"/>
    <row r="42943" customFormat="1"/>
    <row r="42944" customFormat="1"/>
    <row r="42945" customFormat="1"/>
    <row r="42946" customFormat="1"/>
    <row r="42947" customFormat="1"/>
    <row r="42948" customFormat="1"/>
    <row r="42949" customFormat="1"/>
    <row r="42950" customFormat="1"/>
    <row r="42951" customFormat="1"/>
    <row r="42952" customFormat="1"/>
    <row r="42953" customFormat="1"/>
    <row r="42954" customFormat="1"/>
    <row r="42955" customFormat="1"/>
    <row r="42956" customFormat="1"/>
    <row r="42957" customFormat="1"/>
    <row r="42958" customFormat="1"/>
    <row r="42959" customFormat="1"/>
    <row r="42960" customFormat="1"/>
    <row r="42961" customFormat="1"/>
    <row r="42962" customFormat="1"/>
    <row r="42963" customFormat="1"/>
    <row r="42964" customFormat="1"/>
    <row r="42965" customFormat="1"/>
    <row r="42966" customFormat="1"/>
    <row r="42967" customFormat="1"/>
    <row r="42968" customFormat="1"/>
    <row r="42969" customFormat="1"/>
    <row r="42970" customFormat="1"/>
    <row r="42971" customFormat="1"/>
    <row r="42972" customFormat="1"/>
    <row r="42973" customFormat="1"/>
    <row r="42974" customFormat="1"/>
    <row r="42975" customFormat="1"/>
    <row r="42976" customFormat="1"/>
    <row r="42977" customFormat="1"/>
    <row r="42978" customFormat="1"/>
    <row r="42979" customFormat="1"/>
    <row r="42980" customFormat="1"/>
    <row r="42981" customFormat="1"/>
    <row r="42982" customFormat="1"/>
    <row r="42983" customFormat="1"/>
    <row r="42984" customFormat="1"/>
    <row r="42985" customFormat="1"/>
    <row r="42986" customFormat="1"/>
    <row r="42987" customFormat="1"/>
    <row r="42988" customFormat="1"/>
    <row r="42989" customFormat="1"/>
    <row r="42990" customFormat="1"/>
    <row r="42991" customFormat="1"/>
    <row r="42992" customFormat="1"/>
    <row r="42993" customFormat="1"/>
    <row r="42994" customFormat="1"/>
    <row r="42995" customFormat="1"/>
    <row r="42996" customFormat="1"/>
    <row r="42997" customFormat="1"/>
    <row r="42998" customFormat="1"/>
    <row r="42999" customFormat="1"/>
    <row r="43000" customFormat="1"/>
    <row r="43001" customFormat="1"/>
    <row r="43002" customFormat="1"/>
    <row r="43003" customFormat="1"/>
    <row r="43004" customFormat="1"/>
    <row r="43005" customFormat="1"/>
    <row r="43006" customFormat="1"/>
    <row r="43007" customFormat="1"/>
    <row r="43008" customFormat="1"/>
    <row r="43009" customFormat="1"/>
    <row r="43010" customFormat="1"/>
    <row r="43011" customFormat="1"/>
    <row r="43012" customFormat="1"/>
    <row r="43013" customFormat="1"/>
    <row r="43014" customFormat="1"/>
    <row r="43015" customFormat="1"/>
    <row r="43016" customFormat="1"/>
    <row r="43017" customFormat="1"/>
    <row r="43018" customFormat="1"/>
    <row r="43019" customFormat="1"/>
    <row r="43020" customFormat="1"/>
    <row r="43021" customFormat="1"/>
    <row r="43022" customFormat="1"/>
    <row r="43023" customFormat="1"/>
    <row r="43024" customFormat="1"/>
    <row r="43025" customFormat="1"/>
    <row r="43026" customFormat="1"/>
    <row r="43027" customFormat="1"/>
    <row r="43028" customFormat="1"/>
    <row r="43029" customFormat="1"/>
    <row r="43030" customFormat="1"/>
    <row r="43031" customFormat="1"/>
    <row r="43032" customFormat="1"/>
    <row r="43033" customFormat="1"/>
    <row r="43034" customFormat="1"/>
    <row r="43035" customFormat="1"/>
    <row r="43036" customFormat="1"/>
    <row r="43037" customFormat="1"/>
    <row r="43038" customFormat="1"/>
    <row r="43039" customFormat="1"/>
    <row r="43040" customFormat="1"/>
    <row r="43041" customFormat="1"/>
    <row r="43042" customFormat="1"/>
    <row r="43043" customFormat="1"/>
    <row r="43044" customFormat="1"/>
    <row r="43045" customFormat="1"/>
    <row r="43046" customFormat="1"/>
    <row r="43047" customFormat="1"/>
    <row r="43048" customFormat="1"/>
    <row r="43049" customFormat="1"/>
    <row r="43050" customFormat="1"/>
    <row r="43051" customFormat="1"/>
    <row r="43052" customFormat="1"/>
    <row r="43053" customFormat="1"/>
    <row r="43054" customFormat="1"/>
    <row r="43055" customFormat="1"/>
    <row r="43056" customFormat="1"/>
    <row r="43057" customFormat="1"/>
    <row r="43058" customFormat="1"/>
    <row r="43059" customFormat="1"/>
    <row r="43060" customFormat="1"/>
    <row r="43061" customFormat="1"/>
    <row r="43062" customFormat="1"/>
    <row r="43063" customFormat="1"/>
    <row r="43064" customFormat="1"/>
    <row r="43065" customFormat="1"/>
    <row r="43066" customFormat="1"/>
    <row r="43067" customFormat="1"/>
    <row r="43068" customFormat="1"/>
    <row r="43069" customFormat="1"/>
    <row r="43070" customFormat="1"/>
    <row r="43071" customFormat="1"/>
    <row r="43072" customFormat="1"/>
    <row r="43073" customFormat="1"/>
    <row r="43074" customFormat="1"/>
    <row r="43075" customFormat="1"/>
    <row r="43076" customFormat="1"/>
    <row r="43077" customFormat="1"/>
    <row r="43078" customFormat="1"/>
    <row r="43079" customFormat="1"/>
    <row r="43080" customFormat="1"/>
    <row r="43081" customFormat="1"/>
    <row r="43082" customFormat="1"/>
    <row r="43083" customFormat="1"/>
    <row r="43084" customFormat="1"/>
    <row r="43085" customFormat="1"/>
    <row r="43086" customFormat="1"/>
    <row r="43087" customFormat="1"/>
    <row r="43088" customFormat="1"/>
    <row r="43089" customFormat="1"/>
    <row r="43090" customFormat="1"/>
    <row r="43091" customFormat="1"/>
    <row r="43092" customFormat="1"/>
    <row r="43093" customFormat="1"/>
    <row r="43094" customFormat="1"/>
    <row r="43095" customFormat="1"/>
    <row r="43096" customFormat="1"/>
    <row r="43097" customFormat="1"/>
    <row r="43098" customFormat="1"/>
    <row r="43099" customFormat="1"/>
    <row r="43100" customFormat="1"/>
    <row r="43101" customFormat="1"/>
    <row r="43102" customFormat="1"/>
    <row r="43103" customFormat="1"/>
    <row r="43104" customFormat="1"/>
    <row r="43105" customFormat="1"/>
    <row r="43106" customFormat="1"/>
    <row r="43107" customFormat="1"/>
    <row r="43108" customFormat="1"/>
    <row r="43109" customFormat="1"/>
    <row r="43110" customFormat="1"/>
    <row r="43111" customFormat="1"/>
    <row r="43112" customFormat="1"/>
    <row r="43113" customFormat="1"/>
    <row r="43114" customFormat="1"/>
    <row r="43115" customFormat="1"/>
    <row r="43116" customFormat="1"/>
    <row r="43117" customFormat="1"/>
    <row r="43118" customFormat="1"/>
    <row r="43119" customFormat="1"/>
    <row r="43120" customFormat="1"/>
    <row r="43121" customFormat="1"/>
    <row r="43122" customFormat="1"/>
    <row r="43123" customFormat="1"/>
    <row r="43124" customFormat="1"/>
    <row r="43125" customFormat="1"/>
    <row r="43126" customFormat="1"/>
    <row r="43127" customFormat="1"/>
    <row r="43128" customFormat="1"/>
    <row r="43129" customFormat="1"/>
    <row r="43130" customFormat="1"/>
    <row r="43131" customFormat="1"/>
    <row r="43132" customFormat="1"/>
    <row r="43133" customFormat="1"/>
    <row r="43134" customFormat="1"/>
    <row r="43135" customFormat="1"/>
    <row r="43136" customFormat="1"/>
    <row r="43137" customFormat="1"/>
    <row r="43138" customFormat="1"/>
    <row r="43139" customFormat="1"/>
    <row r="43140" customFormat="1"/>
    <row r="43141" customFormat="1"/>
    <row r="43142" customFormat="1"/>
    <row r="43143" customFormat="1"/>
    <row r="43144" customFormat="1"/>
    <row r="43145" customFormat="1"/>
    <row r="43146" customFormat="1"/>
    <row r="43147" customFormat="1"/>
    <row r="43148" customFormat="1"/>
    <row r="43149" customFormat="1"/>
    <row r="43150" customFormat="1"/>
    <row r="43151" customFormat="1"/>
    <row r="43152" customFormat="1"/>
    <row r="43153" customFormat="1"/>
    <row r="43154" customFormat="1"/>
    <row r="43155" customFormat="1"/>
    <row r="43156" customFormat="1"/>
    <row r="43157" customFormat="1"/>
    <row r="43158" customFormat="1"/>
    <row r="43159" customFormat="1"/>
    <row r="43160" customFormat="1"/>
    <row r="43161" customFormat="1"/>
    <row r="43162" customFormat="1"/>
    <row r="43163" customFormat="1"/>
    <row r="43164" customFormat="1"/>
    <row r="43165" customFormat="1"/>
    <row r="43166" customFormat="1"/>
    <row r="43167" customFormat="1"/>
    <row r="43168" customFormat="1"/>
    <row r="43169" customFormat="1"/>
    <row r="43170" customFormat="1"/>
    <row r="43171" customFormat="1"/>
    <row r="43172" customFormat="1"/>
    <row r="43173" customFormat="1"/>
    <row r="43174" customFormat="1"/>
    <row r="43175" customFormat="1"/>
    <row r="43176" customFormat="1"/>
    <row r="43177" customFormat="1"/>
    <row r="43178" customFormat="1"/>
    <row r="43179" customFormat="1"/>
    <row r="43180" customFormat="1"/>
    <row r="43181" customFormat="1"/>
    <row r="43182" customFormat="1"/>
    <row r="43183" customFormat="1"/>
    <row r="43184" customFormat="1"/>
    <row r="43185" customFormat="1"/>
    <row r="43186" customFormat="1"/>
    <row r="43187" customFormat="1"/>
    <row r="43188" customFormat="1"/>
    <row r="43189" customFormat="1"/>
    <row r="43190" customFormat="1"/>
    <row r="43191" customFormat="1"/>
    <row r="43192" customFormat="1"/>
    <row r="43193" customFormat="1"/>
    <row r="43194" customFormat="1"/>
    <row r="43195" customFormat="1"/>
    <row r="43196" customFormat="1"/>
    <row r="43197" customFormat="1"/>
    <row r="43198" customFormat="1"/>
    <row r="43199" customFormat="1"/>
    <row r="43200" customFormat="1"/>
    <row r="43201" customFormat="1"/>
    <row r="43202" customFormat="1"/>
    <row r="43203" customFormat="1"/>
    <row r="43204" customFormat="1"/>
    <row r="43205" customFormat="1"/>
    <row r="43206" customFormat="1"/>
    <row r="43207" customFormat="1"/>
    <row r="43208" customFormat="1"/>
    <row r="43209" customFormat="1"/>
    <row r="43210" customFormat="1"/>
    <row r="43211" customFormat="1"/>
    <row r="43212" customFormat="1"/>
    <row r="43213" customFormat="1"/>
    <row r="43214" customFormat="1"/>
    <row r="43215" customFormat="1"/>
    <row r="43216" customFormat="1"/>
    <row r="43217" customFormat="1"/>
    <row r="43218" customFormat="1"/>
    <row r="43219" customFormat="1"/>
    <row r="43220" customFormat="1"/>
    <row r="43221" customFormat="1"/>
    <row r="43222" customFormat="1"/>
    <row r="43223" customFormat="1"/>
    <row r="43224" customFormat="1"/>
    <row r="43225" customFormat="1"/>
    <row r="43226" customFormat="1"/>
    <row r="43227" customFormat="1"/>
    <row r="43228" customFormat="1"/>
    <row r="43229" customFormat="1"/>
    <row r="43230" customFormat="1"/>
    <row r="43231" customFormat="1"/>
    <row r="43232" customFormat="1"/>
    <row r="43233" customFormat="1"/>
    <row r="43234" customFormat="1"/>
    <row r="43235" customFormat="1"/>
    <row r="43236" customFormat="1"/>
    <row r="43237" customFormat="1"/>
    <row r="43238" customFormat="1"/>
    <row r="43239" customFormat="1"/>
    <row r="43240" customFormat="1"/>
    <row r="43241" customFormat="1"/>
    <row r="43242" customFormat="1"/>
    <row r="43243" customFormat="1"/>
    <row r="43244" customFormat="1"/>
    <row r="43245" customFormat="1"/>
    <row r="43246" customFormat="1"/>
    <row r="43247" customFormat="1"/>
    <row r="43248" customFormat="1"/>
    <row r="43249" customFormat="1"/>
    <row r="43250" customFormat="1"/>
    <row r="43251" customFormat="1"/>
    <row r="43252" customFormat="1"/>
    <row r="43253" customFormat="1"/>
    <row r="43254" customFormat="1"/>
    <row r="43255" customFormat="1"/>
    <row r="43256" customFormat="1"/>
    <row r="43257" customFormat="1"/>
    <row r="43258" customFormat="1"/>
    <row r="43259" customFormat="1"/>
    <row r="43260" customFormat="1"/>
    <row r="43261" customFormat="1"/>
    <row r="43262" customFormat="1"/>
    <row r="43263" customFormat="1"/>
    <row r="43264" customFormat="1"/>
    <row r="43265" customFormat="1"/>
    <row r="43266" customFormat="1"/>
    <row r="43267" customFormat="1"/>
    <row r="43268" customFormat="1"/>
    <row r="43269" customFormat="1"/>
    <row r="43270" customFormat="1"/>
    <row r="43271" customFormat="1"/>
    <row r="43272" customFormat="1"/>
    <row r="43273" customFormat="1"/>
    <row r="43274" customFormat="1"/>
    <row r="43275" customFormat="1"/>
    <row r="43276" customFormat="1"/>
    <row r="43277" customFormat="1"/>
    <row r="43278" customFormat="1"/>
    <row r="43279" customFormat="1"/>
    <row r="43280" customFormat="1"/>
    <row r="43281" customFormat="1"/>
    <row r="43282" customFormat="1"/>
    <row r="43283" customFormat="1"/>
    <row r="43284" customFormat="1"/>
    <row r="43285" customFormat="1"/>
    <row r="43286" customFormat="1"/>
    <row r="43287" customFormat="1"/>
    <row r="43288" customFormat="1"/>
    <row r="43289" customFormat="1"/>
    <row r="43290" customFormat="1"/>
    <row r="43291" customFormat="1"/>
    <row r="43292" customFormat="1"/>
    <row r="43293" customFormat="1"/>
    <row r="43294" customFormat="1"/>
    <row r="43295" customFormat="1"/>
    <row r="43296" customFormat="1"/>
    <row r="43297" customFormat="1"/>
    <row r="43298" customFormat="1"/>
    <row r="43299" customFormat="1"/>
    <row r="43300" customFormat="1"/>
    <row r="43301" customFormat="1"/>
    <row r="43302" customFormat="1"/>
    <row r="43303" customFormat="1"/>
    <row r="43304" customFormat="1"/>
    <row r="43305" customFormat="1"/>
    <row r="43306" customFormat="1"/>
    <row r="43307" customFormat="1"/>
    <row r="43308" customFormat="1"/>
    <row r="43309" customFormat="1"/>
    <row r="43310" customFormat="1"/>
    <row r="43311" customFormat="1"/>
    <row r="43312" customFormat="1"/>
    <row r="43313" customFormat="1"/>
    <row r="43314" customFormat="1"/>
    <row r="43315" customFormat="1"/>
    <row r="43316" customFormat="1"/>
    <row r="43317" customFormat="1"/>
    <row r="43318" customFormat="1"/>
    <row r="43319" customFormat="1"/>
    <row r="43320" customFormat="1"/>
    <row r="43321" customFormat="1"/>
    <row r="43322" customFormat="1"/>
    <row r="43323" customFormat="1"/>
    <row r="43324" customFormat="1"/>
    <row r="43325" customFormat="1"/>
    <row r="43326" customFormat="1"/>
    <row r="43327" customFormat="1"/>
    <row r="43328" customFormat="1"/>
    <row r="43329" customFormat="1"/>
    <row r="43330" customFormat="1"/>
    <row r="43331" customFormat="1"/>
    <row r="43332" customFormat="1"/>
    <row r="43333" customFormat="1"/>
    <row r="43334" customFormat="1"/>
    <row r="43335" customFormat="1"/>
    <row r="43336" customFormat="1"/>
    <row r="43337" customFormat="1"/>
    <row r="43338" customFormat="1"/>
    <row r="43339" customFormat="1"/>
    <row r="43340" customFormat="1"/>
    <row r="43341" customFormat="1"/>
    <row r="43342" customFormat="1"/>
    <row r="43343" customFormat="1"/>
    <row r="43344" customFormat="1"/>
    <row r="43345" customFormat="1"/>
    <row r="43346" customFormat="1"/>
    <row r="43347" customFormat="1"/>
    <row r="43348" customFormat="1"/>
    <row r="43349" customFormat="1"/>
    <row r="43350" customFormat="1"/>
    <row r="43351" customFormat="1"/>
    <row r="43352" customFormat="1"/>
    <row r="43353" customFormat="1"/>
    <row r="43354" customFormat="1"/>
    <row r="43355" customFormat="1"/>
    <row r="43356" customFormat="1"/>
    <row r="43357" customFormat="1"/>
    <row r="43358" customFormat="1"/>
    <row r="43359" customFormat="1"/>
    <row r="43360" customFormat="1"/>
    <row r="43361" customFormat="1"/>
    <row r="43362" customFormat="1"/>
    <row r="43363" customFormat="1"/>
    <row r="43364" customFormat="1"/>
    <row r="43365" customFormat="1"/>
    <row r="43366" customFormat="1"/>
    <row r="43367" customFormat="1"/>
    <row r="43368" customFormat="1"/>
    <row r="43369" customFormat="1"/>
    <row r="43370" customFormat="1"/>
    <row r="43371" customFormat="1"/>
    <row r="43372" customFormat="1"/>
    <row r="43373" customFormat="1"/>
    <row r="43374" customFormat="1"/>
    <row r="43375" customFormat="1"/>
    <row r="43376" customFormat="1"/>
    <row r="43377" customFormat="1"/>
    <row r="43378" customFormat="1"/>
    <row r="43379" customFormat="1"/>
    <row r="43380" customFormat="1"/>
    <row r="43381" customFormat="1"/>
    <row r="43382" customFormat="1"/>
    <row r="43383" customFormat="1"/>
    <row r="43384" customFormat="1"/>
    <row r="43385" customFormat="1"/>
    <row r="43386" customFormat="1"/>
    <row r="43387" customFormat="1"/>
    <row r="43388" customFormat="1"/>
    <row r="43389" customFormat="1"/>
    <row r="43390" customFormat="1"/>
    <row r="43391" customFormat="1"/>
    <row r="43392" customFormat="1"/>
    <row r="43393" customFormat="1"/>
    <row r="43394" customFormat="1"/>
    <row r="43395" customFormat="1"/>
    <row r="43396" customFormat="1"/>
    <row r="43397" customFormat="1"/>
    <row r="43398" customFormat="1"/>
    <row r="43399" customFormat="1"/>
    <row r="43400" customFormat="1"/>
    <row r="43401" customFormat="1"/>
    <row r="43402" customFormat="1"/>
    <row r="43403" customFormat="1"/>
    <row r="43404" customFormat="1"/>
    <row r="43405" customFormat="1"/>
    <row r="43406" customFormat="1"/>
    <row r="43407" customFormat="1"/>
    <row r="43408" customFormat="1"/>
    <row r="43409" customFormat="1"/>
    <row r="43410" customFormat="1"/>
    <row r="43411" customFormat="1"/>
    <row r="43412" customFormat="1"/>
    <row r="43413" customFormat="1"/>
    <row r="43414" customFormat="1"/>
    <row r="43415" customFormat="1"/>
    <row r="43416" customFormat="1"/>
    <row r="43417" customFormat="1"/>
    <row r="43418" customFormat="1"/>
    <row r="43419" customFormat="1"/>
    <row r="43420" customFormat="1"/>
    <row r="43421" customFormat="1"/>
    <row r="43422" customFormat="1"/>
    <row r="43423" customFormat="1"/>
    <row r="43424" customFormat="1"/>
    <row r="43425" customFormat="1"/>
    <row r="43426" customFormat="1"/>
    <row r="43427" customFormat="1"/>
    <row r="43428" customFormat="1"/>
    <row r="43429" customFormat="1"/>
    <row r="43430" customFormat="1"/>
    <row r="43431" customFormat="1"/>
    <row r="43432" customFormat="1"/>
    <row r="43433" customFormat="1"/>
    <row r="43434" customFormat="1"/>
    <row r="43435" customFormat="1"/>
    <row r="43436" customFormat="1"/>
    <row r="43437" customFormat="1"/>
    <row r="43438" customFormat="1"/>
    <row r="43439" customFormat="1"/>
    <row r="43440" customFormat="1"/>
    <row r="43441" customFormat="1"/>
    <row r="43442" customFormat="1"/>
    <row r="43443" customFormat="1"/>
    <row r="43444" customFormat="1"/>
    <row r="43445" customFormat="1"/>
    <row r="43446" customFormat="1"/>
    <row r="43447" customFormat="1"/>
    <row r="43448" customFormat="1"/>
    <row r="43449" customFormat="1"/>
    <row r="43450" customFormat="1"/>
    <row r="43451" customFormat="1"/>
    <row r="43452" customFormat="1"/>
    <row r="43453" customFormat="1"/>
    <row r="43454" customFormat="1"/>
    <row r="43455" customFormat="1"/>
    <row r="43456" customFormat="1"/>
    <row r="43457" customFormat="1"/>
    <row r="43458" customFormat="1"/>
    <row r="43459" customFormat="1"/>
    <row r="43460" customFormat="1"/>
    <row r="43461" customFormat="1"/>
    <row r="43462" customFormat="1"/>
    <row r="43463" customFormat="1"/>
    <row r="43464" customFormat="1"/>
    <row r="43465" customFormat="1"/>
    <row r="43466" customFormat="1"/>
    <row r="43467" customFormat="1"/>
    <row r="43468" customFormat="1"/>
    <row r="43469" customFormat="1"/>
    <row r="43470" customFormat="1"/>
    <row r="43471" customFormat="1"/>
    <row r="43472" customFormat="1"/>
    <row r="43473" customFormat="1"/>
    <row r="43474" customFormat="1"/>
    <row r="43475" customFormat="1"/>
    <row r="43476" customFormat="1"/>
    <row r="43477" customFormat="1"/>
    <row r="43478" customFormat="1"/>
    <row r="43479" customFormat="1"/>
    <row r="43480" customFormat="1"/>
    <row r="43481" customFormat="1"/>
    <row r="43482" customFormat="1"/>
    <row r="43483" customFormat="1"/>
    <row r="43484" customFormat="1"/>
    <row r="43485" customFormat="1"/>
    <row r="43486" customFormat="1"/>
    <row r="43487" customFormat="1"/>
    <row r="43488" customFormat="1"/>
    <row r="43489" customFormat="1"/>
    <row r="43490" customFormat="1"/>
    <row r="43491" customFormat="1"/>
    <row r="43492" customFormat="1"/>
    <row r="43493" customFormat="1"/>
    <row r="43494" customFormat="1"/>
    <row r="43495" customFormat="1"/>
    <row r="43496" customFormat="1"/>
    <row r="43497" customFormat="1"/>
    <row r="43498" customFormat="1"/>
    <row r="43499" customFormat="1"/>
    <row r="43500" customFormat="1"/>
    <row r="43501" customFormat="1"/>
    <row r="43502" customFormat="1"/>
    <row r="43503" customFormat="1"/>
    <row r="43504" customFormat="1"/>
    <row r="43505" customFormat="1"/>
    <row r="43506" customFormat="1"/>
    <row r="43507" customFormat="1"/>
    <row r="43508" customFormat="1"/>
    <row r="43509" customFormat="1"/>
    <row r="43510" customFormat="1"/>
    <row r="43511" customFormat="1"/>
    <row r="43512" customFormat="1"/>
    <row r="43513" customFormat="1"/>
    <row r="43514" customFormat="1"/>
    <row r="43515" customFormat="1"/>
    <row r="43516" customFormat="1"/>
    <row r="43517" customFormat="1"/>
    <row r="43518" customFormat="1"/>
    <row r="43519" customFormat="1"/>
    <row r="43520" customFormat="1"/>
    <row r="43521" customFormat="1"/>
    <row r="43522" customFormat="1"/>
    <row r="43523" customFormat="1"/>
    <row r="43524" customFormat="1"/>
    <row r="43525" customFormat="1"/>
    <row r="43526" customFormat="1"/>
    <row r="43527" customFormat="1"/>
    <row r="43528" customFormat="1"/>
    <row r="43529" customFormat="1"/>
    <row r="43530" customFormat="1"/>
    <row r="43531" customFormat="1"/>
    <row r="43532" customFormat="1"/>
    <row r="43533" customFormat="1"/>
    <row r="43534" customFormat="1"/>
    <row r="43535" customFormat="1"/>
    <row r="43536" customFormat="1"/>
    <row r="43537" customFormat="1"/>
    <row r="43538" customFormat="1"/>
    <row r="43539" customFormat="1"/>
    <row r="43540" customFormat="1"/>
    <row r="43541" customFormat="1"/>
    <row r="43542" customFormat="1"/>
    <row r="43543" customFormat="1"/>
    <row r="43544" customFormat="1"/>
    <row r="43545" customFormat="1"/>
    <row r="43546" customFormat="1"/>
    <row r="43547" customFormat="1"/>
    <row r="43548" customFormat="1"/>
    <row r="43549" customFormat="1"/>
    <row r="43550" customFormat="1"/>
    <row r="43551" customFormat="1"/>
    <row r="43552" customFormat="1"/>
    <row r="43553" customFormat="1"/>
    <row r="43554" customFormat="1"/>
    <row r="43555" customFormat="1"/>
    <row r="43556" customFormat="1"/>
    <row r="43557" customFormat="1"/>
    <row r="43558" customFormat="1"/>
    <row r="43559" customFormat="1"/>
    <row r="43560" customFormat="1"/>
    <row r="43561" customFormat="1"/>
    <row r="43562" customFormat="1"/>
    <row r="43563" customFormat="1"/>
    <row r="43564" customFormat="1"/>
    <row r="43565" customFormat="1"/>
    <row r="43566" customFormat="1"/>
    <row r="43567" customFormat="1"/>
    <row r="43568" customFormat="1"/>
    <row r="43569" customFormat="1"/>
    <row r="43570" customFormat="1"/>
    <row r="43571" customFormat="1"/>
    <row r="43572" customFormat="1"/>
    <row r="43573" customFormat="1"/>
    <row r="43574" customFormat="1"/>
    <row r="43575" customFormat="1"/>
    <row r="43576" customFormat="1"/>
    <row r="43577" customFormat="1"/>
    <row r="43578" customFormat="1"/>
    <row r="43579" customFormat="1"/>
    <row r="43580" customFormat="1"/>
    <row r="43581" customFormat="1"/>
    <row r="43582" customFormat="1"/>
    <row r="43583" customFormat="1"/>
    <row r="43584" customFormat="1"/>
    <row r="43585" customFormat="1"/>
    <row r="43586" customFormat="1"/>
    <row r="43587" customFormat="1"/>
    <row r="43588" customFormat="1"/>
    <row r="43589" customFormat="1"/>
    <row r="43590" customFormat="1"/>
    <row r="43591" customFormat="1"/>
    <row r="43592" customFormat="1"/>
    <row r="43593" customFormat="1"/>
    <row r="43594" customFormat="1"/>
    <row r="43595" customFormat="1"/>
    <row r="43596" customFormat="1"/>
    <row r="43597" customFormat="1"/>
    <row r="43598" customFormat="1"/>
    <row r="43599" customFormat="1"/>
    <row r="43600" customFormat="1"/>
    <row r="43601" customFormat="1"/>
    <row r="43602" customFormat="1"/>
    <row r="43603" customFormat="1"/>
    <row r="43604" customFormat="1"/>
    <row r="43605" customFormat="1"/>
    <row r="43606" customFormat="1"/>
    <row r="43607" customFormat="1"/>
    <row r="43608" customFormat="1"/>
    <row r="43609" customFormat="1"/>
    <row r="43610" customFormat="1"/>
    <row r="43611" customFormat="1"/>
    <row r="43612" customFormat="1"/>
    <row r="43613" customFormat="1"/>
    <row r="43614" customFormat="1"/>
    <row r="43615" customFormat="1"/>
    <row r="43616" customFormat="1"/>
    <row r="43617" customFormat="1"/>
    <row r="43618" customFormat="1"/>
    <row r="43619" customFormat="1"/>
    <row r="43620" customFormat="1"/>
    <row r="43621" customFormat="1"/>
    <row r="43622" customFormat="1"/>
    <row r="43623" customFormat="1"/>
    <row r="43624" customFormat="1"/>
    <row r="43625" customFormat="1"/>
    <row r="43626" customFormat="1"/>
    <row r="43627" customFormat="1"/>
    <row r="43628" customFormat="1"/>
    <row r="43629" customFormat="1"/>
    <row r="43630" customFormat="1"/>
    <row r="43631" customFormat="1"/>
    <row r="43632" customFormat="1"/>
    <row r="43633" customFormat="1"/>
    <row r="43634" customFormat="1"/>
    <row r="43635" customFormat="1"/>
    <row r="43636" customFormat="1"/>
    <row r="43637" customFormat="1"/>
    <row r="43638" customFormat="1"/>
    <row r="43639" customFormat="1"/>
    <row r="43640" customFormat="1"/>
    <row r="43641" customFormat="1"/>
    <row r="43642" customFormat="1"/>
    <row r="43643" customFormat="1"/>
    <row r="43644" customFormat="1"/>
    <row r="43645" customFormat="1"/>
    <row r="43646" customFormat="1"/>
    <row r="43647" customFormat="1"/>
    <row r="43648" customFormat="1"/>
    <row r="43649" customFormat="1"/>
    <row r="43650" customFormat="1"/>
    <row r="43651" customFormat="1"/>
    <row r="43652" customFormat="1"/>
    <row r="43653" customFormat="1"/>
    <row r="43654" customFormat="1"/>
    <row r="43655" customFormat="1"/>
    <row r="43656" customFormat="1"/>
    <row r="43657" customFormat="1"/>
    <row r="43658" customFormat="1"/>
    <row r="43659" customFormat="1"/>
    <row r="43660" customFormat="1"/>
    <row r="43661" customFormat="1"/>
    <row r="43662" customFormat="1"/>
    <row r="43663" customFormat="1"/>
    <row r="43664" customFormat="1"/>
    <row r="43665" customFormat="1"/>
    <row r="43666" customFormat="1"/>
    <row r="43667" customFormat="1"/>
    <row r="43668" customFormat="1"/>
    <row r="43669" customFormat="1"/>
    <row r="43670" customFormat="1"/>
    <row r="43671" customFormat="1"/>
    <row r="43672" customFormat="1"/>
    <row r="43673" customFormat="1"/>
    <row r="43674" customFormat="1"/>
    <row r="43675" customFormat="1"/>
    <row r="43676" customFormat="1"/>
    <row r="43677" customFormat="1"/>
    <row r="43678" customFormat="1"/>
    <row r="43679" customFormat="1"/>
    <row r="43680" customFormat="1"/>
    <row r="43681" customFormat="1"/>
    <row r="43682" customFormat="1"/>
    <row r="43683" customFormat="1"/>
    <row r="43684" customFormat="1"/>
    <row r="43685" customFormat="1"/>
    <row r="43686" customFormat="1"/>
    <row r="43687" customFormat="1"/>
    <row r="43688" customFormat="1"/>
    <row r="43689" customFormat="1"/>
    <row r="43690" customFormat="1"/>
    <row r="43691" customFormat="1"/>
    <row r="43692" customFormat="1"/>
    <row r="43693" customFormat="1"/>
    <row r="43694" customFormat="1"/>
    <row r="43695" customFormat="1"/>
    <row r="43696" customFormat="1"/>
    <row r="43697" customFormat="1"/>
    <row r="43698" customFormat="1"/>
    <row r="43699" customFormat="1"/>
    <row r="43700" customFormat="1"/>
    <row r="43701" customFormat="1"/>
    <row r="43702" customFormat="1"/>
    <row r="43703" customFormat="1"/>
    <row r="43704" customFormat="1"/>
    <row r="43705" customFormat="1"/>
    <row r="43706" customFormat="1"/>
    <row r="43707" customFormat="1"/>
    <row r="43708" customFormat="1"/>
    <row r="43709" customFormat="1"/>
    <row r="43710" customFormat="1"/>
    <row r="43711" customFormat="1"/>
    <row r="43712" customFormat="1"/>
    <row r="43713" customFormat="1"/>
    <row r="43714" customFormat="1"/>
    <row r="43715" customFormat="1"/>
    <row r="43716" customFormat="1"/>
    <row r="43717" customFormat="1"/>
    <row r="43718" customFormat="1"/>
    <row r="43719" customFormat="1"/>
    <row r="43720" customFormat="1"/>
    <row r="43721" customFormat="1"/>
    <row r="43722" customFormat="1"/>
    <row r="43723" customFormat="1"/>
    <row r="43724" customFormat="1"/>
    <row r="43725" customFormat="1"/>
    <row r="43726" customFormat="1"/>
    <row r="43727" customFormat="1"/>
    <row r="43728" customFormat="1"/>
    <row r="43729" customFormat="1"/>
    <row r="43730" customFormat="1"/>
    <row r="43731" customFormat="1"/>
    <row r="43732" customFormat="1"/>
    <row r="43733" customFormat="1"/>
    <row r="43734" customFormat="1"/>
    <row r="43735" customFormat="1"/>
    <row r="43736" customFormat="1"/>
    <row r="43737" customFormat="1"/>
    <row r="43738" customFormat="1"/>
    <row r="43739" customFormat="1"/>
    <row r="43740" customFormat="1"/>
    <row r="43741" customFormat="1"/>
    <row r="43742" customFormat="1"/>
    <row r="43743" customFormat="1"/>
    <row r="43744" customFormat="1"/>
    <row r="43745" customFormat="1"/>
    <row r="43746" customFormat="1"/>
    <row r="43747" customFormat="1"/>
    <row r="43748" customFormat="1"/>
    <row r="43749" customFormat="1"/>
    <row r="43750" customFormat="1"/>
    <row r="43751" customFormat="1"/>
    <row r="43752" customFormat="1"/>
    <row r="43753" customFormat="1"/>
    <row r="43754" customFormat="1"/>
    <row r="43755" customFormat="1"/>
    <row r="43756" customFormat="1"/>
    <row r="43757" customFormat="1"/>
    <row r="43758" customFormat="1"/>
    <row r="43759" customFormat="1"/>
    <row r="43760" customFormat="1"/>
    <row r="43761" customFormat="1"/>
    <row r="43762" customFormat="1"/>
    <row r="43763" customFormat="1"/>
    <row r="43764" customFormat="1"/>
    <row r="43765" customFormat="1"/>
    <row r="43766" customFormat="1"/>
    <row r="43767" customFormat="1"/>
    <row r="43768" customFormat="1"/>
    <row r="43769" customFormat="1"/>
    <row r="43770" customFormat="1"/>
    <row r="43771" customFormat="1"/>
    <row r="43772" customFormat="1"/>
    <row r="43773" customFormat="1"/>
    <row r="43774" customFormat="1"/>
    <row r="43775" customFormat="1"/>
    <row r="43776" customFormat="1"/>
    <row r="43777" customFormat="1"/>
    <row r="43778" customFormat="1"/>
    <row r="43779" customFormat="1"/>
    <row r="43780" customFormat="1"/>
    <row r="43781" customFormat="1"/>
    <row r="43782" customFormat="1"/>
    <row r="43783" customFormat="1"/>
    <row r="43784" customFormat="1"/>
    <row r="43785" customFormat="1"/>
    <row r="43786" customFormat="1"/>
    <row r="43787" customFormat="1"/>
    <row r="43788" customFormat="1"/>
    <row r="43789" customFormat="1"/>
    <row r="43790" customFormat="1"/>
    <row r="43791" customFormat="1"/>
    <row r="43792" customFormat="1"/>
    <row r="43793" customFormat="1"/>
    <row r="43794" customFormat="1"/>
    <row r="43795" customFormat="1"/>
    <row r="43796" customFormat="1"/>
    <row r="43797" customFormat="1"/>
    <row r="43798" customFormat="1"/>
    <row r="43799" customFormat="1"/>
    <row r="43800" customFormat="1"/>
    <row r="43801" customFormat="1"/>
    <row r="43802" customFormat="1"/>
    <row r="43803" customFormat="1"/>
    <row r="43804" customFormat="1"/>
    <row r="43805" customFormat="1"/>
    <row r="43806" customFormat="1"/>
    <row r="43807" customFormat="1"/>
    <row r="43808" customFormat="1"/>
    <row r="43809" customFormat="1"/>
    <row r="43810" customFormat="1"/>
    <row r="43811" customFormat="1"/>
    <row r="43812" customFormat="1"/>
    <row r="43813" customFormat="1"/>
    <row r="43814" customFormat="1"/>
    <row r="43815" customFormat="1"/>
    <row r="43816" customFormat="1"/>
    <row r="43817" customFormat="1"/>
    <row r="43818" customFormat="1"/>
    <row r="43819" customFormat="1"/>
    <row r="43820" customFormat="1"/>
    <row r="43821" customFormat="1"/>
    <row r="43822" customFormat="1"/>
    <row r="43823" customFormat="1"/>
    <row r="43824" customFormat="1"/>
    <row r="43825" customFormat="1"/>
    <row r="43826" customFormat="1"/>
    <row r="43827" customFormat="1"/>
    <row r="43828" customFormat="1"/>
    <row r="43829" customFormat="1"/>
    <row r="43830" customFormat="1"/>
    <row r="43831" customFormat="1"/>
    <row r="43832" customFormat="1"/>
    <row r="43833" customFormat="1"/>
    <row r="43834" customFormat="1"/>
    <row r="43835" customFormat="1"/>
    <row r="43836" customFormat="1"/>
    <row r="43837" customFormat="1"/>
    <row r="43838" customFormat="1"/>
    <row r="43839" customFormat="1"/>
    <row r="43840" customFormat="1"/>
    <row r="43841" customFormat="1"/>
    <row r="43842" customFormat="1"/>
    <row r="43843" customFormat="1"/>
    <row r="43844" customFormat="1"/>
    <row r="43845" customFormat="1"/>
    <row r="43846" customFormat="1"/>
    <row r="43847" customFormat="1"/>
    <row r="43848" customFormat="1"/>
    <row r="43849" customFormat="1"/>
    <row r="43850" customFormat="1"/>
    <row r="43851" customFormat="1"/>
    <row r="43852" customFormat="1"/>
    <row r="43853" customFormat="1"/>
    <row r="43854" customFormat="1"/>
    <row r="43855" customFormat="1"/>
    <row r="43856" customFormat="1"/>
    <row r="43857" customFormat="1"/>
    <row r="43858" customFormat="1"/>
    <row r="43859" customFormat="1"/>
    <row r="43860" customFormat="1"/>
    <row r="43861" customFormat="1"/>
    <row r="43862" customFormat="1"/>
    <row r="43863" customFormat="1"/>
    <row r="43864" customFormat="1"/>
    <row r="43865" customFormat="1"/>
    <row r="43866" customFormat="1"/>
    <row r="43867" customFormat="1"/>
    <row r="43868" customFormat="1"/>
    <row r="43869" customFormat="1"/>
    <row r="43870" customFormat="1"/>
    <row r="43871" customFormat="1"/>
    <row r="43872" customFormat="1"/>
    <row r="43873" customFormat="1"/>
    <row r="43874" customFormat="1"/>
    <row r="43875" customFormat="1"/>
    <row r="43876" customFormat="1"/>
    <row r="43877" customFormat="1"/>
    <row r="43878" customFormat="1"/>
    <row r="43879" customFormat="1"/>
    <row r="43880" customFormat="1"/>
    <row r="43881" customFormat="1"/>
    <row r="43882" customFormat="1"/>
    <row r="43883" customFormat="1"/>
    <row r="43884" customFormat="1"/>
    <row r="43885" customFormat="1"/>
    <row r="43886" customFormat="1"/>
    <row r="43887" customFormat="1"/>
    <row r="43888" customFormat="1"/>
    <row r="43889" customFormat="1"/>
    <row r="43890" customFormat="1"/>
    <row r="43891" customFormat="1"/>
    <row r="43892" customFormat="1"/>
    <row r="43893" customFormat="1"/>
    <row r="43894" customFormat="1"/>
    <row r="43895" customFormat="1"/>
    <row r="43896" customFormat="1"/>
    <row r="43897" customFormat="1"/>
    <row r="43898" customFormat="1"/>
    <row r="43899" customFormat="1"/>
    <row r="43900" customFormat="1"/>
    <row r="43901" customFormat="1"/>
    <row r="43902" customFormat="1"/>
    <row r="43903" customFormat="1"/>
    <row r="43904" customFormat="1"/>
    <row r="43905" customFormat="1"/>
    <row r="43906" customFormat="1"/>
    <row r="43907" customFormat="1"/>
    <row r="43908" customFormat="1"/>
    <row r="43909" customFormat="1"/>
    <row r="43910" customFormat="1"/>
    <row r="43911" customFormat="1"/>
    <row r="43912" customFormat="1"/>
    <row r="43913" customFormat="1"/>
    <row r="43914" customFormat="1"/>
    <row r="43915" customFormat="1"/>
    <row r="43916" customFormat="1"/>
    <row r="43917" customFormat="1"/>
    <row r="43918" customFormat="1"/>
    <row r="43919" customFormat="1"/>
    <row r="43920" customFormat="1"/>
    <row r="43921" customFormat="1"/>
    <row r="43922" customFormat="1"/>
    <row r="43923" customFormat="1"/>
    <row r="43924" customFormat="1"/>
    <row r="43925" customFormat="1"/>
    <row r="43926" customFormat="1"/>
    <row r="43927" customFormat="1"/>
    <row r="43928" customFormat="1"/>
    <row r="43929" customFormat="1"/>
    <row r="43930" customFormat="1"/>
    <row r="43931" customFormat="1"/>
    <row r="43932" customFormat="1"/>
    <row r="43933" customFormat="1"/>
    <row r="43934" customFormat="1"/>
    <row r="43935" customFormat="1"/>
    <row r="43936" customFormat="1"/>
    <row r="43937" customFormat="1"/>
    <row r="43938" customFormat="1"/>
    <row r="43939" customFormat="1"/>
    <row r="43940" customFormat="1"/>
    <row r="43941" customFormat="1"/>
    <row r="43942" customFormat="1"/>
    <row r="43943" customFormat="1"/>
    <row r="43944" customFormat="1"/>
    <row r="43945" customFormat="1"/>
    <row r="43946" customFormat="1"/>
    <row r="43947" customFormat="1"/>
    <row r="43948" customFormat="1"/>
    <row r="43949" customFormat="1"/>
    <row r="43950" customFormat="1"/>
    <row r="43951" customFormat="1"/>
    <row r="43952" customFormat="1"/>
    <row r="43953" customFormat="1"/>
    <row r="43954" customFormat="1"/>
    <row r="43955" customFormat="1"/>
    <row r="43956" customFormat="1"/>
    <row r="43957" customFormat="1"/>
    <row r="43958" customFormat="1"/>
    <row r="43959" customFormat="1"/>
    <row r="43960" customFormat="1"/>
    <row r="43961" customFormat="1"/>
    <row r="43962" customFormat="1"/>
    <row r="43963" customFormat="1"/>
    <row r="43964" customFormat="1"/>
    <row r="43965" customFormat="1"/>
    <row r="43966" customFormat="1"/>
    <row r="43967" customFormat="1"/>
    <row r="43968" customFormat="1"/>
    <row r="43969" customFormat="1"/>
    <row r="43970" customFormat="1"/>
    <row r="43971" customFormat="1"/>
    <row r="43972" customFormat="1"/>
    <row r="43973" customFormat="1"/>
    <row r="43974" customFormat="1"/>
    <row r="43975" customFormat="1"/>
    <row r="43976" customFormat="1"/>
    <row r="43977" customFormat="1"/>
    <row r="43978" customFormat="1"/>
    <row r="43979" customFormat="1"/>
    <row r="43980" customFormat="1"/>
    <row r="43981" customFormat="1"/>
    <row r="43982" customFormat="1"/>
    <row r="43983" customFormat="1"/>
    <row r="43984" customFormat="1"/>
    <row r="43985" customFormat="1"/>
    <row r="43986" customFormat="1"/>
    <row r="43987" customFormat="1"/>
    <row r="43988" customFormat="1"/>
    <row r="43989" customFormat="1"/>
    <row r="43990" customFormat="1"/>
    <row r="43991" customFormat="1"/>
    <row r="43992" customFormat="1"/>
    <row r="43993" customFormat="1"/>
    <row r="43994" customFormat="1"/>
    <row r="43995" customFormat="1"/>
    <row r="43996" customFormat="1"/>
    <row r="43997" customFormat="1"/>
    <row r="43998" customFormat="1"/>
    <row r="43999" customFormat="1"/>
    <row r="44000" customFormat="1"/>
    <row r="44001" customFormat="1"/>
    <row r="44002" customFormat="1"/>
    <row r="44003" customFormat="1"/>
    <row r="44004" customFormat="1"/>
    <row r="44005" customFormat="1"/>
    <row r="44006" customFormat="1"/>
    <row r="44007" customFormat="1"/>
    <row r="44008" customFormat="1"/>
    <row r="44009" customFormat="1"/>
    <row r="44010" customFormat="1"/>
    <row r="44011" customFormat="1"/>
    <row r="44012" customFormat="1"/>
    <row r="44013" customFormat="1"/>
    <row r="44014" customFormat="1"/>
    <row r="44015" customFormat="1"/>
    <row r="44016" customFormat="1"/>
    <row r="44017" customFormat="1"/>
    <row r="44018" customFormat="1"/>
    <row r="44019" customFormat="1"/>
    <row r="44020" customFormat="1"/>
    <row r="44021" customFormat="1"/>
    <row r="44022" customFormat="1"/>
    <row r="44023" customFormat="1"/>
    <row r="44024" customFormat="1"/>
    <row r="44025" customFormat="1"/>
    <row r="44026" customFormat="1"/>
    <row r="44027" customFormat="1"/>
    <row r="44028" customFormat="1"/>
    <row r="44029" customFormat="1"/>
    <row r="44030" customFormat="1"/>
    <row r="44031" customFormat="1"/>
    <row r="44032" customFormat="1"/>
    <row r="44033" customFormat="1"/>
    <row r="44034" customFormat="1"/>
    <row r="44035" customFormat="1"/>
    <row r="44036" customFormat="1"/>
    <row r="44037" customFormat="1"/>
    <row r="44038" customFormat="1"/>
    <row r="44039" customFormat="1"/>
    <row r="44040" customFormat="1"/>
    <row r="44041" customFormat="1"/>
    <row r="44042" customFormat="1"/>
    <row r="44043" customFormat="1"/>
    <row r="44044" customFormat="1"/>
    <row r="44045" customFormat="1"/>
    <row r="44046" customFormat="1"/>
    <row r="44047" customFormat="1"/>
    <row r="44048" customFormat="1"/>
    <row r="44049" customFormat="1"/>
    <row r="44050" customFormat="1"/>
    <row r="44051" customFormat="1"/>
    <row r="44052" customFormat="1"/>
    <row r="44053" customFormat="1"/>
    <row r="44054" customFormat="1"/>
    <row r="44055" customFormat="1"/>
    <row r="44056" customFormat="1"/>
    <row r="44057" customFormat="1"/>
    <row r="44058" customFormat="1"/>
    <row r="44059" customFormat="1"/>
    <row r="44060" customFormat="1"/>
    <row r="44061" customFormat="1"/>
    <row r="44062" customFormat="1"/>
    <row r="44063" customFormat="1"/>
    <row r="44064" customFormat="1"/>
    <row r="44065" customFormat="1"/>
    <row r="44066" customFormat="1"/>
    <row r="44067" customFormat="1"/>
    <row r="44068" customFormat="1"/>
    <row r="44069" customFormat="1"/>
    <row r="44070" customFormat="1"/>
    <row r="44071" customFormat="1"/>
    <row r="44072" customFormat="1"/>
    <row r="44073" customFormat="1"/>
    <row r="44074" customFormat="1"/>
    <row r="44075" customFormat="1"/>
    <row r="44076" customFormat="1"/>
    <row r="44077" customFormat="1"/>
    <row r="44078" customFormat="1"/>
    <row r="44079" customFormat="1"/>
    <row r="44080" customFormat="1"/>
    <row r="44081" customFormat="1"/>
    <row r="44082" customFormat="1"/>
    <row r="44083" customFormat="1"/>
    <row r="44084" customFormat="1"/>
    <row r="44085" customFormat="1"/>
    <row r="44086" customFormat="1"/>
    <row r="44087" customFormat="1"/>
    <row r="44088" customFormat="1"/>
    <row r="44089" customFormat="1"/>
    <row r="44090" customFormat="1"/>
    <row r="44091" customFormat="1"/>
    <row r="44092" customFormat="1"/>
    <row r="44093" customFormat="1"/>
    <row r="44094" customFormat="1"/>
    <row r="44095" customFormat="1"/>
    <row r="44096" customFormat="1"/>
    <row r="44097" customFormat="1"/>
    <row r="44098" customFormat="1"/>
    <row r="44099" customFormat="1"/>
    <row r="44100" customFormat="1"/>
    <row r="44101" customFormat="1"/>
    <row r="44102" customFormat="1"/>
    <row r="44103" customFormat="1"/>
    <row r="44104" customFormat="1"/>
    <row r="44105" customFormat="1"/>
    <row r="44106" customFormat="1"/>
    <row r="44107" customFormat="1"/>
    <row r="44108" customFormat="1"/>
    <row r="44109" customFormat="1"/>
    <row r="44110" customFormat="1"/>
    <row r="44111" customFormat="1"/>
    <row r="44112" customFormat="1"/>
    <row r="44113" customFormat="1"/>
    <row r="44114" customFormat="1"/>
    <row r="44115" customFormat="1"/>
    <row r="44116" customFormat="1"/>
    <row r="44117" customFormat="1"/>
    <row r="44118" customFormat="1"/>
    <row r="44119" customFormat="1"/>
    <row r="44120" customFormat="1"/>
    <row r="44121" customFormat="1"/>
    <row r="44122" customFormat="1"/>
    <row r="44123" customFormat="1"/>
    <row r="44124" customFormat="1"/>
    <row r="44125" customFormat="1"/>
    <row r="44126" customFormat="1"/>
    <row r="44127" customFormat="1"/>
    <row r="44128" customFormat="1"/>
    <row r="44129" customFormat="1"/>
    <row r="44130" customFormat="1"/>
    <row r="44131" customFormat="1"/>
    <row r="44132" customFormat="1"/>
    <row r="44133" customFormat="1"/>
    <row r="44134" customFormat="1"/>
    <row r="44135" customFormat="1"/>
    <row r="44136" customFormat="1"/>
    <row r="44137" customFormat="1"/>
    <row r="44138" customFormat="1"/>
    <row r="44139" customFormat="1"/>
    <row r="44140" customFormat="1"/>
    <row r="44141" customFormat="1"/>
    <row r="44142" customFormat="1"/>
    <row r="44143" customFormat="1"/>
    <row r="44144" customFormat="1"/>
    <row r="44145" customFormat="1"/>
    <row r="44146" customFormat="1"/>
    <row r="44147" customFormat="1"/>
    <row r="44148" customFormat="1"/>
    <row r="44149" customFormat="1"/>
    <row r="44150" customFormat="1"/>
    <row r="44151" customFormat="1"/>
    <row r="44152" customFormat="1"/>
    <row r="44153" customFormat="1"/>
    <row r="44154" customFormat="1"/>
    <row r="44155" customFormat="1"/>
    <row r="44156" customFormat="1"/>
    <row r="44157" customFormat="1"/>
    <row r="44158" customFormat="1"/>
    <row r="44159" customFormat="1"/>
    <row r="44160" customFormat="1"/>
    <row r="44161" customFormat="1"/>
    <row r="44162" customFormat="1"/>
    <row r="44163" customFormat="1"/>
    <row r="44164" customFormat="1"/>
    <row r="44165" customFormat="1"/>
    <row r="44166" customFormat="1"/>
    <row r="44167" customFormat="1"/>
    <row r="44168" customFormat="1"/>
    <row r="44169" customFormat="1"/>
    <row r="44170" customFormat="1"/>
    <row r="44171" customFormat="1"/>
    <row r="44172" customFormat="1"/>
    <row r="44173" customFormat="1"/>
    <row r="44174" customFormat="1"/>
    <row r="44175" customFormat="1"/>
    <row r="44176" customFormat="1"/>
    <row r="44177" customFormat="1"/>
    <row r="44178" customFormat="1"/>
    <row r="44179" customFormat="1"/>
    <row r="44180" customFormat="1"/>
    <row r="44181" customFormat="1"/>
    <row r="44182" customFormat="1"/>
    <row r="44183" customFormat="1"/>
    <row r="44184" customFormat="1"/>
    <row r="44185" customFormat="1"/>
    <row r="44186" customFormat="1"/>
    <row r="44187" customFormat="1"/>
    <row r="44188" customFormat="1"/>
    <row r="44189" customFormat="1"/>
    <row r="44190" customFormat="1"/>
    <row r="44191" customFormat="1"/>
    <row r="44192" customFormat="1"/>
    <row r="44193" customFormat="1"/>
    <row r="44194" customFormat="1"/>
    <row r="44195" customFormat="1"/>
    <row r="44196" customFormat="1"/>
    <row r="44197" customFormat="1"/>
    <row r="44198" customFormat="1"/>
    <row r="44199" customFormat="1"/>
    <row r="44200" customFormat="1"/>
    <row r="44201" customFormat="1"/>
    <row r="44202" customFormat="1"/>
    <row r="44203" customFormat="1"/>
    <row r="44204" customFormat="1"/>
    <row r="44205" customFormat="1"/>
    <row r="44206" customFormat="1"/>
    <row r="44207" customFormat="1"/>
    <row r="44208" customFormat="1"/>
    <row r="44209" customFormat="1"/>
    <row r="44210" customFormat="1"/>
    <row r="44211" customFormat="1"/>
    <row r="44212" customFormat="1"/>
    <row r="44213" customFormat="1"/>
    <row r="44214" customFormat="1"/>
    <row r="44215" customFormat="1"/>
    <row r="44216" customFormat="1"/>
    <row r="44217" customFormat="1"/>
    <row r="44218" customFormat="1"/>
    <row r="44219" customFormat="1"/>
    <row r="44220" customFormat="1"/>
    <row r="44221" customFormat="1"/>
    <row r="44222" customFormat="1"/>
    <row r="44223" customFormat="1"/>
    <row r="44224" customFormat="1"/>
    <row r="44225" customFormat="1"/>
    <row r="44226" customFormat="1"/>
    <row r="44227" customFormat="1"/>
    <row r="44228" customFormat="1"/>
    <row r="44229" customFormat="1"/>
    <row r="44230" customFormat="1"/>
    <row r="44231" customFormat="1"/>
    <row r="44232" customFormat="1"/>
    <row r="44233" customFormat="1"/>
    <row r="44234" customFormat="1"/>
    <row r="44235" customFormat="1"/>
    <row r="44236" customFormat="1"/>
    <row r="44237" customFormat="1"/>
    <row r="44238" customFormat="1"/>
    <row r="44239" customFormat="1"/>
    <row r="44240" customFormat="1"/>
    <row r="44241" customFormat="1"/>
    <row r="44242" customFormat="1"/>
    <row r="44243" customFormat="1"/>
    <row r="44244" customFormat="1"/>
    <row r="44245" customFormat="1"/>
    <row r="44246" customFormat="1"/>
    <row r="44247" customFormat="1"/>
    <row r="44248" customFormat="1"/>
    <row r="44249" customFormat="1"/>
    <row r="44250" customFormat="1"/>
    <row r="44251" customFormat="1"/>
    <row r="44252" customFormat="1"/>
    <row r="44253" customFormat="1"/>
    <row r="44254" customFormat="1"/>
    <row r="44255" customFormat="1"/>
    <row r="44256" customFormat="1"/>
    <row r="44257" customFormat="1"/>
    <row r="44258" customFormat="1"/>
    <row r="44259" customFormat="1"/>
    <row r="44260" customFormat="1"/>
    <row r="44261" customFormat="1"/>
    <row r="44262" customFormat="1"/>
    <row r="44263" customFormat="1"/>
    <row r="44264" customFormat="1"/>
    <row r="44265" customFormat="1"/>
    <row r="44266" customFormat="1"/>
    <row r="44267" customFormat="1"/>
    <row r="44268" customFormat="1"/>
    <row r="44269" customFormat="1"/>
    <row r="44270" customFormat="1"/>
    <row r="44271" customFormat="1"/>
    <row r="44272" customFormat="1"/>
    <row r="44273" customFormat="1"/>
    <row r="44274" customFormat="1"/>
    <row r="44275" customFormat="1"/>
    <row r="44276" customFormat="1"/>
    <row r="44277" customFormat="1"/>
    <row r="44278" customFormat="1"/>
    <row r="44279" customFormat="1"/>
    <row r="44280" customFormat="1"/>
    <row r="44281" customFormat="1"/>
    <row r="44282" customFormat="1"/>
    <row r="44283" customFormat="1"/>
    <row r="44284" customFormat="1"/>
    <row r="44285" customFormat="1"/>
    <row r="44286" customFormat="1"/>
    <row r="44287" customFormat="1"/>
    <row r="44288" customFormat="1"/>
    <row r="44289" customFormat="1"/>
    <row r="44290" customFormat="1"/>
    <row r="44291" customFormat="1"/>
    <row r="44292" customFormat="1"/>
    <row r="44293" customFormat="1"/>
    <row r="44294" customFormat="1"/>
    <row r="44295" customFormat="1"/>
    <row r="44296" customFormat="1"/>
    <row r="44297" customFormat="1"/>
    <row r="44298" customFormat="1"/>
    <row r="44299" customFormat="1"/>
    <row r="44300" customFormat="1"/>
    <row r="44301" customFormat="1"/>
    <row r="44302" customFormat="1"/>
    <row r="44303" customFormat="1"/>
    <row r="44304" customFormat="1"/>
    <row r="44305" customFormat="1"/>
    <row r="44306" customFormat="1"/>
    <row r="44307" customFormat="1"/>
    <row r="44308" customFormat="1"/>
    <row r="44309" customFormat="1"/>
    <row r="44310" customFormat="1"/>
    <row r="44311" customFormat="1"/>
    <row r="44312" customFormat="1"/>
    <row r="44313" customFormat="1"/>
    <row r="44314" customFormat="1"/>
    <row r="44315" customFormat="1"/>
    <row r="44316" customFormat="1"/>
    <row r="44317" customFormat="1"/>
    <row r="44318" customFormat="1"/>
    <row r="44319" customFormat="1"/>
    <row r="44320" customFormat="1"/>
    <row r="44321" customFormat="1"/>
    <row r="44322" customFormat="1"/>
    <row r="44323" customFormat="1"/>
    <row r="44324" customFormat="1"/>
    <row r="44325" customFormat="1"/>
    <row r="44326" customFormat="1"/>
    <row r="44327" customFormat="1"/>
    <row r="44328" customFormat="1"/>
    <row r="44329" customFormat="1"/>
    <row r="44330" customFormat="1"/>
    <row r="44331" customFormat="1"/>
    <row r="44332" customFormat="1"/>
    <row r="44333" customFormat="1"/>
    <row r="44334" customFormat="1"/>
    <row r="44335" customFormat="1"/>
    <row r="44336" customFormat="1"/>
    <row r="44337" customFormat="1"/>
    <row r="44338" customFormat="1"/>
    <row r="44339" customFormat="1"/>
    <row r="44340" customFormat="1"/>
    <row r="44341" customFormat="1"/>
    <row r="44342" customFormat="1"/>
    <row r="44343" customFormat="1"/>
    <row r="44344" customFormat="1"/>
    <row r="44345" customFormat="1"/>
    <row r="44346" customFormat="1"/>
    <row r="44347" customFormat="1"/>
    <row r="44348" customFormat="1"/>
    <row r="44349" customFormat="1"/>
    <row r="44350" customFormat="1"/>
    <row r="44351" customFormat="1"/>
    <row r="44352" customFormat="1"/>
    <row r="44353" customFormat="1"/>
    <row r="44354" customFormat="1"/>
    <row r="44355" customFormat="1"/>
    <row r="44356" customFormat="1"/>
    <row r="44357" customFormat="1"/>
    <row r="44358" customFormat="1"/>
    <row r="44359" customFormat="1"/>
    <row r="44360" customFormat="1"/>
    <row r="44361" customFormat="1"/>
    <row r="44362" customFormat="1"/>
    <row r="44363" customFormat="1"/>
    <row r="44364" customFormat="1"/>
    <row r="44365" customFormat="1"/>
    <row r="44366" customFormat="1"/>
    <row r="44367" customFormat="1"/>
    <row r="44368" customFormat="1"/>
    <row r="44369" customFormat="1"/>
    <row r="44370" customFormat="1"/>
    <row r="44371" customFormat="1"/>
    <row r="44372" customFormat="1"/>
    <row r="44373" customFormat="1"/>
    <row r="44374" customFormat="1"/>
    <row r="44375" customFormat="1"/>
    <row r="44376" customFormat="1"/>
    <row r="44377" customFormat="1"/>
    <row r="44378" customFormat="1"/>
    <row r="44379" customFormat="1"/>
    <row r="44380" customFormat="1"/>
    <row r="44381" customFormat="1"/>
    <row r="44382" customFormat="1"/>
    <row r="44383" customFormat="1"/>
    <row r="44384" customFormat="1"/>
    <row r="44385" customFormat="1"/>
    <row r="44386" customFormat="1"/>
    <row r="44387" customFormat="1"/>
    <row r="44388" customFormat="1"/>
    <row r="44389" customFormat="1"/>
    <row r="44390" customFormat="1"/>
    <row r="44391" customFormat="1"/>
    <row r="44392" customFormat="1"/>
    <row r="44393" customFormat="1"/>
    <row r="44394" customFormat="1"/>
    <row r="44395" customFormat="1"/>
    <row r="44396" customFormat="1"/>
    <row r="44397" customFormat="1"/>
    <row r="44398" customFormat="1"/>
    <row r="44399" customFormat="1"/>
    <row r="44400" customFormat="1"/>
    <row r="44401" customFormat="1"/>
    <row r="44402" customFormat="1"/>
    <row r="44403" customFormat="1"/>
    <row r="44404" customFormat="1"/>
    <row r="44405" customFormat="1"/>
    <row r="44406" customFormat="1"/>
    <row r="44407" customFormat="1"/>
    <row r="44408" customFormat="1"/>
    <row r="44409" customFormat="1"/>
    <row r="44410" customFormat="1"/>
    <row r="44411" customFormat="1"/>
    <row r="44412" customFormat="1"/>
    <row r="44413" customFormat="1"/>
    <row r="44414" customFormat="1"/>
    <row r="44415" customFormat="1"/>
    <row r="44416" customFormat="1"/>
    <row r="44417" customFormat="1"/>
    <row r="44418" customFormat="1"/>
    <row r="44419" customFormat="1"/>
    <row r="44420" customFormat="1"/>
    <row r="44421" customFormat="1"/>
    <row r="44422" customFormat="1"/>
    <row r="44423" customFormat="1"/>
    <row r="44424" customFormat="1"/>
    <row r="44425" customFormat="1"/>
    <row r="44426" customFormat="1"/>
    <row r="44427" customFormat="1"/>
    <row r="44428" customFormat="1"/>
    <row r="44429" customFormat="1"/>
    <row r="44430" customFormat="1"/>
    <row r="44431" customFormat="1"/>
    <row r="44432" customFormat="1"/>
    <row r="44433" customFormat="1"/>
    <row r="44434" customFormat="1"/>
    <row r="44435" customFormat="1"/>
    <row r="44436" customFormat="1"/>
    <row r="44437" customFormat="1"/>
    <row r="44438" customFormat="1"/>
    <row r="44439" customFormat="1"/>
    <row r="44440" customFormat="1"/>
    <row r="44441" customFormat="1"/>
    <row r="44442" customFormat="1"/>
    <row r="44443" customFormat="1"/>
    <row r="44444" customFormat="1"/>
    <row r="44445" customFormat="1"/>
    <row r="44446" customFormat="1"/>
    <row r="44447" customFormat="1"/>
    <row r="44448" customFormat="1"/>
    <row r="44449" customFormat="1"/>
    <row r="44450" customFormat="1"/>
    <row r="44451" customFormat="1"/>
    <row r="44452" customFormat="1"/>
    <row r="44453" customFormat="1"/>
    <row r="44454" customFormat="1"/>
    <row r="44455" customFormat="1"/>
    <row r="44456" customFormat="1"/>
    <row r="44457" customFormat="1"/>
    <row r="44458" customFormat="1"/>
    <row r="44459" customFormat="1"/>
    <row r="44460" customFormat="1"/>
    <row r="44461" customFormat="1"/>
    <row r="44462" customFormat="1"/>
    <row r="44463" customFormat="1"/>
    <row r="44464" customFormat="1"/>
    <row r="44465" customFormat="1"/>
    <row r="44466" customFormat="1"/>
    <row r="44467" customFormat="1"/>
    <row r="44468" customFormat="1"/>
    <row r="44469" customFormat="1"/>
    <row r="44470" customFormat="1"/>
    <row r="44471" customFormat="1"/>
    <row r="44472" customFormat="1"/>
    <row r="44473" customFormat="1"/>
    <row r="44474" customFormat="1"/>
    <row r="44475" customFormat="1"/>
    <row r="44476" customFormat="1"/>
    <row r="44477" customFormat="1"/>
    <row r="44478" customFormat="1"/>
    <row r="44479" customFormat="1"/>
    <row r="44480" customFormat="1"/>
    <row r="44481" customFormat="1"/>
    <row r="44482" customFormat="1"/>
    <row r="44483" customFormat="1"/>
    <row r="44484" customFormat="1"/>
    <row r="44485" customFormat="1"/>
    <row r="44486" customFormat="1"/>
    <row r="44487" customFormat="1"/>
    <row r="44488" customFormat="1"/>
    <row r="44489" customFormat="1"/>
    <row r="44490" customFormat="1"/>
    <row r="44491" customFormat="1"/>
    <row r="44492" customFormat="1"/>
    <row r="44493" customFormat="1"/>
    <row r="44494" customFormat="1"/>
    <row r="44495" customFormat="1"/>
    <row r="44496" customFormat="1"/>
    <row r="44497" customFormat="1"/>
    <row r="44498" customFormat="1"/>
    <row r="44499" customFormat="1"/>
    <row r="44500" customFormat="1"/>
    <row r="44501" customFormat="1"/>
    <row r="44502" customFormat="1"/>
    <row r="44503" customFormat="1"/>
    <row r="44504" customFormat="1"/>
    <row r="44505" customFormat="1"/>
    <row r="44506" customFormat="1"/>
    <row r="44507" customFormat="1"/>
    <row r="44508" customFormat="1"/>
    <row r="44509" customFormat="1"/>
    <row r="44510" customFormat="1"/>
    <row r="44511" customFormat="1"/>
    <row r="44512" customFormat="1"/>
    <row r="44513" customFormat="1"/>
    <row r="44514" customFormat="1"/>
    <row r="44515" customFormat="1"/>
    <row r="44516" customFormat="1"/>
    <row r="44517" customFormat="1"/>
    <row r="44518" customFormat="1"/>
    <row r="44519" customFormat="1"/>
    <row r="44520" customFormat="1"/>
    <row r="44521" customFormat="1"/>
    <row r="44522" customFormat="1"/>
    <row r="44523" customFormat="1"/>
    <row r="44524" customFormat="1"/>
    <row r="44525" customFormat="1"/>
    <row r="44526" customFormat="1"/>
    <row r="44527" customFormat="1"/>
    <row r="44528" customFormat="1"/>
    <row r="44529" customFormat="1"/>
    <row r="44530" customFormat="1"/>
    <row r="44531" customFormat="1"/>
    <row r="44532" customFormat="1"/>
    <row r="44533" customFormat="1"/>
    <row r="44534" customFormat="1"/>
    <row r="44535" customFormat="1"/>
    <row r="44536" customFormat="1"/>
    <row r="44537" customFormat="1"/>
    <row r="44538" customFormat="1"/>
    <row r="44539" customFormat="1"/>
    <row r="44540" customFormat="1"/>
    <row r="44541" customFormat="1"/>
    <row r="44542" customFormat="1"/>
    <row r="44543" customFormat="1"/>
    <row r="44544" customFormat="1"/>
    <row r="44545" customFormat="1"/>
    <row r="44546" customFormat="1"/>
    <row r="44547" customFormat="1"/>
    <row r="44548" customFormat="1"/>
    <row r="44549" customFormat="1"/>
    <row r="44550" customFormat="1"/>
    <row r="44551" customFormat="1"/>
    <row r="44552" customFormat="1"/>
    <row r="44553" customFormat="1"/>
    <row r="44554" customFormat="1"/>
    <row r="44555" customFormat="1"/>
    <row r="44556" customFormat="1"/>
    <row r="44557" customFormat="1"/>
    <row r="44558" customFormat="1"/>
    <row r="44559" customFormat="1"/>
    <row r="44560" customFormat="1"/>
    <row r="44561" customFormat="1"/>
    <row r="44562" customFormat="1"/>
    <row r="44563" customFormat="1"/>
    <row r="44564" customFormat="1"/>
    <row r="44565" customFormat="1"/>
    <row r="44566" customFormat="1"/>
    <row r="44567" customFormat="1"/>
    <row r="44568" customFormat="1"/>
    <row r="44569" customFormat="1"/>
    <row r="44570" customFormat="1"/>
    <row r="44571" customFormat="1"/>
    <row r="44572" customFormat="1"/>
    <row r="44573" customFormat="1"/>
    <row r="44574" customFormat="1"/>
    <row r="44575" customFormat="1"/>
    <row r="44576" customFormat="1"/>
    <row r="44577" customFormat="1"/>
    <row r="44578" customFormat="1"/>
    <row r="44579" customFormat="1"/>
    <row r="44580" customFormat="1"/>
    <row r="44581" customFormat="1"/>
    <row r="44582" customFormat="1"/>
    <row r="44583" customFormat="1"/>
    <row r="44584" customFormat="1"/>
    <row r="44585" customFormat="1"/>
    <row r="44586" customFormat="1"/>
    <row r="44587" customFormat="1"/>
    <row r="44588" customFormat="1"/>
    <row r="44589" customFormat="1"/>
    <row r="44590" customFormat="1"/>
    <row r="44591" customFormat="1"/>
    <row r="44592" customFormat="1"/>
    <row r="44593" customFormat="1"/>
    <row r="44594" customFormat="1"/>
    <row r="44595" customFormat="1"/>
    <row r="44596" customFormat="1"/>
    <row r="44597" customFormat="1"/>
    <row r="44598" customFormat="1"/>
    <row r="44599" customFormat="1"/>
    <row r="44600" customFormat="1"/>
    <row r="44601" customFormat="1"/>
    <row r="44602" customFormat="1"/>
    <row r="44603" customFormat="1"/>
    <row r="44604" customFormat="1"/>
    <row r="44605" customFormat="1"/>
    <row r="44606" customFormat="1"/>
    <row r="44607" customFormat="1"/>
    <row r="44608" customFormat="1"/>
    <row r="44609" customFormat="1"/>
    <row r="44610" customFormat="1"/>
    <row r="44611" customFormat="1"/>
    <row r="44612" customFormat="1"/>
    <row r="44613" customFormat="1"/>
    <row r="44614" customFormat="1"/>
    <row r="44615" customFormat="1"/>
    <row r="44616" customFormat="1"/>
    <row r="44617" customFormat="1"/>
    <row r="44618" customFormat="1"/>
    <row r="44619" customFormat="1"/>
    <row r="44620" customFormat="1"/>
    <row r="44621" customFormat="1"/>
    <row r="44622" customFormat="1"/>
    <row r="44623" customFormat="1"/>
    <row r="44624" customFormat="1"/>
    <row r="44625" customFormat="1"/>
    <row r="44626" customFormat="1"/>
    <row r="44627" customFormat="1"/>
    <row r="44628" customFormat="1"/>
    <row r="44629" customFormat="1"/>
    <row r="44630" customFormat="1"/>
    <row r="44631" customFormat="1"/>
    <row r="44632" customFormat="1"/>
    <row r="44633" customFormat="1"/>
    <row r="44634" customFormat="1"/>
    <row r="44635" customFormat="1"/>
    <row r="44636" customFormat="1"/>
    <row r="44637" customFormat="1"/>
    <row r="44638" customFormat="1"/>
    <row r="44639" customFormat="1"/>
    <row r="44640" customFormat="1"/>
    <row r="44641" customFormat="1"/>
    <row r="44642" customFormat="1"/>
    <row r="44643" customFormat="1"/>
    <row r="44644" customFormat="1"/>
    <row r="44645" customFormat="1"/>
    <row r="44646" customFormat="1"/>
    <row r="44647" customFormat="1"/>
    <row r="44648" customFormat="1"/>
    <row r="44649" customFormat="1"/>
    <row r="44650" customFormat="1"/>
    <row r="44651" customFormat="1"/>
    <row r="44652" customFormat="1"/>
    <row r="44653" customFormat="1"/>
    <row r="44654" customFormat="1"/>
    <row r="44655" customFormat="1"/>
    <row r="44656" customFormat="1"/>
    <row r="44657" customFormat="1"/>
    <row r="44658" customFormat="1"/>
    <row r="44659" customFormat="1"/>
    <row r="44660" customFormat="1"/>
    <row r="44661" customFormat="1"/>
    <row r="44662" customFormat="1"/>
    <row r="44663" customFormat="1"/>
    <row r="44664" customFormat="1"/>
    <row r="44665" customFormat="1"/>
    <row r="44666" customFormat="1"/>
    <row r="44667" customFormat="1"/>
    <row r="44668" customFormat="1"/>
    <row r="44669" customFormat="1"/>
    <row r="44670" customFormat="1"/>
    <row r="44671" customFormat="1"/>
    <row r="44672" customFormat="1"/>
    <row r="44673" customFormat="1"/>
    <row r="44674" customFormat="1"/>
    <row r="44675" customFormat="1"/>
    <row r="44676" customFormat="1"/>
    <row r="44677" customFormat="1"/>
    <row r="44678" customFormat="1"/>
    <row r="44679" customFormat="1"/>
    <row r="44680" customFormat="1"/>
    <row r="44681" customFormat="1"/>
    <row r="44682" customFormat="1"/>
    <row r="44683" customFormat="1"/>
    <row r="44684" customFormat="1"/>
    <row r="44685" customFormat="1"/>
    <row r="44686" customFormat="1"/>
    <row r="44687" customFormat="1"/>
    <row r="44688" customFormat="1"/>
    <row r="44689" customFormat="1"/>
    <row r="44690" customFormat="1"/>
    <row r="44691" customFormat="1"/>
    <row r="44692" customFormat="1"/>
    <row r="44693" customFormat="1"/>
    <row r="44694" customFormat="1"/>
    <row r="44695" customFormat="1"/>
    <row r="44696" customFormat="1"/>
    <row r="44697" customFormat="1"/>
    <row r="44698" customFormat="1"/>
    <row r="44699" customFormat="1"/>
    <row r="44700" customFormat="1"/>
    <row r="44701" customFormat="1"/>
    <row r="44702" customFormat="1"/>
    <row r="44703" customFormat="1"/>
    <row r="44704" customFormat="1"/>
    <row r="44705" customFormat="1"/>
    <row r="44706" customFormat="1"/>
    <row r="44707" customFormat="1"/>
    <row r="44708" customFormat="1"/>
    <row r="44709" customFormat="1"/>
    <row r="44710" customFormat="1"/>
    <row r="44711" customFormat="1"/>
    <row r="44712" customFormat="1"/>
    <row r="44713" customFormat="1"/>
    <row r="44714" customFormat="1"/>
    <row r="44715" customFormat="1"/>
    <row r="44716" customFormat="1"/>
    <row r="44717" customFormat="1"/>
    <row r="44718" customFormat="1"/>
    <row r="44719" customFormat="1"/>
    <row r="44720" customFormat="1"/>
    <row r="44721" customFormat="1"/>
    <row r="44722" customFormat="1"/>
    <row r="44723" customFormat="1"/>
    <row r="44724" customFormat="1"/>
    <row r="44725" customFormat="1"/>
    <row r="44726" customFormat="1"/>
    <row r="44727" customFormat="1"/>
    <row r="44728" customFormat="1"/>
    <row r="44729" customFormat="1"/>
    <row r="44730" customFormat="1"/>
    <row r="44731" customFormat="1"/>
    <row r="44732" customFormat="1"/>
    <row r="44733" customFormat="1"/>
    <row r="44734" customFormat="1"/>
    <row r="44735" customFormat="1"/>
    <row r="44736" customFormat="1"/>
    <row r="44737" customFormat="1"/>
    <row r="44738" customFormat="1"/>
    <row r="44739" customFormat="1"/>
    <row r="44740" customFormat="1"/>
    <row r="44741" customFormat="1"/>
    <row r="44742" customFormat="1"/>
    <row r="44743" customFormat="1"/>
    <row r="44744" customFormat="1"/>
    <row r="44745" customFormat="1"/>
    <row r="44746" customFormat="1"/>
    <row r="44747" customFormat="1"/>
    <row r="44748" customFormat="1"/>
    <row r="44749" customFormat="1"/>
    <row r="44750" customFormat="1"/>
    <row r="44751" customFormat="1"/>
    <row r="44752" customFormat="1"/>
    <row r="44753" customFormat="1"/>
    <row r="44754" customFormat="1"/>
    <row r="44755" customFormat="1"/>
    <row r="44756" customFormat="1"/>
    <row r="44757" customFormat="1"/>
    <row r="44758" customFormat="1"/>
    <row r="44759" customFormat="1"/>
    <row r="44760" customFormat="1"/>
    <row r="44761" customFormat="1"/>
    <row r="44762" customFormat="1"/>
    <row r="44763" customFormat="1"/>
    <row r="44764" customFormat="1"/>
    <row r="44765" customFormat="1"/>
    <row r="44766" customFormat="1"/>
    <row r="44767" customFormat="1"/>
    <row r="44768" customFormat="1"/>
    <row r="44769" customFormat="1"/>
    <row r="44770" customFormat="1"/>
    <row r="44771" customFormat="1"/>
    <row r="44772" customFormat="1"/>
    <row r="44773" customFormat="1"/>
    <row r="44774" customFormat="1"/>
    <row r="44775" customFormat="1"/>
    <row r="44776" customFormat="1"/>
    <row r="44777" customFormat="1"/>
    <row r="44778" customFormat="1"/>
    <row r="44779" customFormat="1"/>
    <row r="44780" customFormat="1"/>
    <row r="44781" customFormat="1"/>
    <row r="44782" customFormat="1"/>
    <row r="44783" customFormat="1"/>
    <row r="44784" customFormat="1"/>
    <row r="44785" customFormat="1"/>
    <row r="44786" customFormat="1"/>
    <row r="44787" customFormat="1"/>
    <row r="44788" customFormat="1"/>
    <row r="44789" customFormat="1"/>
    <row r="44790" customFormat="1"/>
    <row r="44791" customFormat="1"/>
    <row r="44792" customFormat="1"/>
    <row r="44793" customFormat="1"/>
    <row r="44794" customFormat="1"/>
    <row r="44795" customFormat="1"/>
    <row r="44796" customFormat="1"/>
    <row r="44797" customFormat="1"/>
    <row r="44798" customFormat="1"/>
    <row r="44799" customFormat="1"/>
    <row r="44800" customFormat="1"/>
    <row r="44801" customFormat="1"/>
    <row r="44802" customFormat="1"/>
    <row r="44803" customFormat="1"/>
    <row r="44804" customFormat="1"/>
    <row r="44805" customFormat="1"/>
    <row r="44806" customFormat="1"/>
    <row r="44807" customFormat="1"/>
    <row r="44808" customFormat="1"/>
    <row r="44809" customFormat="1"/>
    <row r="44810" customFormat="1"/>
    <row r="44811" customFormat="1"/>
    <row r="44812" customFormat="1"/>
    <row r="44813" customFormat="1"/>
    <row r="44814" customFormat="1"/>
    <row r="44815" customFormat="1"/>
    <row r="44816" customFormat="1"/>
    <row r="44817" customFormat="1"/>
    <row r="44818" customFormat="1"/>
    <row r="44819" customFormat="1"/>
    <row r="44820" customFormat="1"/>
    <row r="44821" customFormat="1"/>
    <row r="44822" customFormat="1"/>
    <row r="44823" customFormat="1"/>
    <row r="44824" customFormat="1"/>
    <row r="44825" customFormat="1"/>
    <row r="44826" customFormat="1"/>
    <row r="44827" customFormat="1"/>
    <row r="44828" customFormat="1"/>
    <row r="44829" customFormat="1"/>
    <row r="44830" customFormat="1"/>
    <row r="44831" customFormat="1"/>
    <row r="44832" customFormat="1"/>
    <row r="44833" customFormat="1"/>
    <row r="44834" customFormat="1"/>
    <row r="44835" customFormat="1"/>
    <row r="44836" customFormat="1"/>
    <row r="44837" customFormat="1"/>
    <row r="44838" customFormat="1"/>
    <row r="44839" customFormat="1"/>
    <row r="44840" customFormat="1"/>
    <row r="44841" customFormat="1"/>
    <row r="44842" customFormat="1"/>
    <row r="44843" customFormat="1"/>
    <row r="44844" customFormat="1"/>
    <row r="44845" customFormat="1"/>
    <row r="44846" customFormat="1"/>
    <row r="44847" customFormat="1"/>
    <row r="44848" customFormat="1"/>
    <row r="44849" customFormat="1"/>
    <row r="44850" customFormat="1"/>
    <row r="44851" customFormat="1"/>
    <row r="44852" customFormat="1"/>
    <row r="44853" customFormat="1"/>
    <row r="44854" customFormat="1"/>
    <row r="44855" customFormat="1"/>
    <row r="44856" customFormat="1"/>
    <row r="44857" customFormat="1"/>
    <row r="44858" customFormat="1"/>
    <row r="44859" customFormat="1"/>
    <row r="44860" customFormat="1"/>
    <row r="44861" customFormat="1"/>
    <row r="44862" customFormat="1"/>
    <row r="44863" customFormat="1"/>
    <row r="44864" customFormat="1"/>
    <row r="44865" customFormat="1"/>
    <row r="44866" customFormat="1"/>
    <row r="44867" customFormat="1"/>
    <row r="44868" customFormat="1"/>
    <row r="44869" customFormat="1"/>
    <row r="44870" customFormat="1"/>
    <row r="44871" customFormat="1"/>
    <row r="44872" customFormat="1"/>
    <row r="44873" customFormat="1"/>
    <row r="44874" customFormat="1"/>
    <row r="44875" customFormat="1"/>
    <row r="44876" customFormat="1"/>
    <row r="44877" customFormat="1"/>
    <row r="44878" customFormat="1"/>
    <row r="44879" customFormat="1"/>
    <row r="44880" customFormat="1"/>
    <row r="44881" customFormat="1"/>
    <row r="44882" customFormat="1"/>
    <row r="44883" customFormat="1"/>
    <row r="44884" customFormat="1"/>
    <row r="44885" customFormat="1"/>
    <row r="44886" customFormat="1"/>
    <row r="44887" customFormat="1"/>
    <row r="44888" customFormat="1"/>
    <row r="44889" customFormat="1"/>
    <row r="44890" customFormat="1"/>
    <row r="44891" customFormat="1"/>
    <row r="44892" customFormat="1"/>
    <row r="44893" customFormat="1"/>
    <row r="44894" customFormat="1"/>
    <row r="44895" customFormat="1"/>
    <row r="44896" customFormat="1"/>
    <row r="44897" customFormat="1"/>
    <row r="44898" customFormat="1"/>
    <row r="44899" customFormat="1"/>
    <row r="44900" customFormat="1"/>
    <row r="44901" customFormat="1"/>
    <row r="44902" customFormat="1"/>
    <row r="44903" customFormat="1"/>
    <row r="44904" customFormat="1"/>
    <row r="44905" customFormat="1"/>
    <row r="44906" customFormat="1"/>
    <row r="44907" customFormat="1"/>
    <row r="44908" customFormat="1"/>
    <row r="44909" customFormat="1"/>
    <row r="44910" customFormat="1"/>
    <row r="44911" customFormat="1"/>
    <row r="44912" customFormat="1"/>
    <row r="44913" customFormat="1"/>
    <row r="44914" customFormat="1"/>
    <row r="44915" customFormat="1"/>
    <row r="44916" customFormat="1"/>
    <row r="44917" customFormat="1"/>
    <row r="44918" customFormat="1"/>
    <row r="44919" customFormat="1"/>
    <row r="44920" customFormat="1"/>
    <row r="44921" customFormat="1"/>
    <row r="44922" customFormat="1"/>
    <row r="44923" customFormat="1"/>
    <row r="44924" customFormat="1"/>
    <row r="44925" customFormat="1"/>
    <row r="44926" customFormat="1"/>
    <row r="44927" customFormat="1"/>
    <row r="44928" customFormat="1"/>
    <row r="44929" customFormat="1"/>
    <row r="44930" customFormat="1"/>
    <row r="44931" customFormat="1"/>
    <row r="44932" customFormat="1"/>
    <row r="44933" customFormat="1"/>
    <row r="44934" customFormat="1"/>
    <row r="44935" customFormat="1"/>
    <row r="44936" customFormat="1"/>
    <row r="44937" customFormat="1"/>
    <row r="44938" customFormat="1"/>
    <row r="44939" customFormat="1"/>
    <row r="44940" customFormat="1"/>
    <row r="44941" customFormat="1"/>
    <row r="44942" customFormat="1"/>
    <row r="44943" customFormat="1"/>
    <row r="44944" customFormat="1"/>
    <row r="44945" customFormat="1"/>
    <row r="44946" customFormat="1"/>
    <row r="44947" customFormat="1"/>
    <row r="44948" customFormat="1"/>
    <row r="44949" customFormat="1"/>
    <row r="44950" customFormat="1"/>
    <row r="44951" customFormat="1"/>
    <row r="44952" customFormat="1"/>
    <row r="44953" customFormat="1"/>
    <row r="44954" customFormat="1"/>
    <row r="44955" customFormat="1"/>
    <row r="44956" customFormat="1"/>
    <row r="44957" customFormat="1"/>
    <row r="44958" customFormat="1"/>
    <row r="44959" customFormat="1"/>
    <row r="44960" customFormat="1"/>
    <row r="44961" customFormat="1"/>
    <row r="44962" customFormat="1"/>
    <row r="44963" customFormat="1"/>
    <row r="44964" customFormat="1"/>
    <row r="44965" customFormat="1"/>
    <row r="44966" customFormat="1"/>
    <row r="44967" customFormat="1"/>
    <row r="44968" customFormat="1"/>
    <row r="44969" customFormat="1"/>
    <row r="44970" customFormat="1"/>
    <row r="44971" customFormat="1"/>
    <row r="44972" customFormat="1"/>
    <row r="44973" customFormat="1"/>
    <row r="44974" customFormat="1"/>
    <row r="44975" customFormat="1"/>
    <row r="44976" customFormat="1"/>
    <row r="44977" customFormat="1"/>
    <row r="44978" customFormat="1"/>
    <row r="44979" customFormat="1"/>
    <row r="44980" customFormat="1"/>
    <row r="44981" customFormat="1"/>
    <row r="44982" customFormat="1"/>
    <row r="44983" customFormat="1"/>
    <row r="44984" customFormat="1"/>
    <row r="44985" customFormat="1"/>
    <row r="44986" customFormat="1"/>
    <row r="44987" customFormat="1"/>
    <row r="44988" customFormat="1"/>
    <row r="44989" customFormat="1"/>
    <row r="44990" customFormat="1"/>
    <row r="44991" customFormat="1"/>
    <row r="44992" customFormat="1"/>
    <row r="44993" customFormat="1"/>
    <row r="44994" customFormat="1"/>
    <row r="44995" customFormat="1"/>
    <row r="44996" customFormat="1"/>
    <row r="44997" customFormat="1"/>
    <row r="44998" customFormat="1"/>
    <row r="44999" customFormat="1"/>
    <row r="45000" customFormat="1"/>
    <row r="45001" customFormat="1"/>
    <row r="45002" customFormat="1"/>
    <row r="45003" customFormat="1"/>
    <row r="45004" customFormat="1"/>
    <row r="45005" customFormat="1"/>
    <row r="45006" customFormat="1"/>
    <row r="45007" customFormat="1"/>
    <row r="45008" customFormat="1"/>
    <row r="45009" customFormat="1"/>
    <row r="45010" customFormat="1"/>
    <row r="45011" customFormat="1"/>
    <row r="45012" customFormat="1"/>
    <row r="45013" customFormat="1"/>
    <row r="45014" customFormat="1"/>
    <row r="45015" customFormat="1"/>
    <row r="45016" customFormat="1"/>
    <row r="45017" customFormat="1"/>
    <row r="45018" customFormat="1"/>
    <row r="45019" customFormat="1"/>
    <row r="45020" customFormat="1"/>
    <row r="45021" customFormat="1"/>
    <row r="45022" customFormat="1"/>
    <row r="45023" customFormat="1"/>
    <row r="45024" customFormat="1"/>
    <row r="45025" customFormat="1"/>
    <row r="45026" customFormat="1"/>
    <row r="45027" customFormat="1"/>
    <row r="45028" customFormat="1"/>
    <row r="45029" customFormat="1"/>
    <row r="45030" customFormat="1"/>
    <row r="45031" customFormat="1"/>
    <row r="45032" customFormat="1"/>
    <row r="45033" customFormat="1"/>
    <row r="45034" customFormat="1"/>
    <row r="45035" customFormat="1"/>
    <row r="45036" customFormat="1"/>
    <row r="45037" customFormat="1"/>
    <row r="45038" customFormat="1"/>
    <row r="45039" customFormat="1"/>
    <row r="45040" customFormat="1"/>
    <row r="45041" customFormat="1"/>
    <row r="45042" customFormat="1"/>
    <row r="45043" customFormat="1"/>
    <row r="45044" customFormat="1"/>
    <row r="45045" customFormat="1"/>
    <row r="45046" customFormat="1"/>
    <row r="45047" customFormat="1"/>
    <row r="45048" customFormat="1"/>
    <row r="45049" customFormat="1"/>
    <row r="45050" customFormat="1"/>
    <row r="45051" customFormat="1"/>
    <row r="45052" customFormat="1"/>
    <row r="45053" customFormat="1"/>
    <row r="45054" customFormat="1"/>
    <row r="45055" customFormat="1"/>
    <row r="45056" customFormat="1"/>
    <row r="45057" customFormat="1"/>
    <row r="45058" customFormat="1"/>
    <row r="45059" customFormat="1"/>
    <row r="45060" customFormat="1"/>
    <row r="45061" customFormat="1"/>
    <row r="45062" customFormat="1"/>
    <row r="45063" customFormat="1"/>
    <row r="45064" customFormat="1"/>
    <row r="45065" customFormat="1"/>
    <row r="45066" customFormat="1"/>
    <row r="45067" customFormat="1"/>
    <row r="45068" customFormat="1"/>
    <row r="45069" customFormat="1"/>
    <row r="45070" customFormat="1"/>
    <row r="45071" customFormat="1"/>
    <row r="45072" customFormat="1"/>
    <row r="45073" customFormat="1"/>
    <row r="45074" customFormat="1"/>
    <row r="45075" customFormat="1"/>
    <row r="45076" customFormat="1"/>
    <row r="45077" customFormat="1"/>
    <row r="45078" customFormat="1"/>
    <row r="45079" customFormat="1"/>
    <row r="45080" customFormat="1"/>
    <row r="45081" customFormat="1"/>
    <row r="45082" customFormat="1"/>
    <row r="45083" customFormat="1"/>
    <row r="45084" customFormat="1"/>
    <row r="45085" customFormat="1"/>
    <row r="45086" customFormat="1"/>
    <row r="45087" customFormat="1"/>
    <row r="45088" customFormat="1"/>
    <row r="45089" customFormat="1"/>
    <row r="45090" customFormat="1"/>
    <row r="45091" customFormat="1"/>
    <row r="45092" customFormat="1"/>
    <row r="45093" customFormat="1"/>
    <row r="45094" customFormat="1"/>
    <row r="45095" customFormat="1"/>
    <row r="45096" customFormat="1"/>
    <row r="45097" customFormat="1"/>
    <row r="45098" customFormat="1"/>
    <row r="45099" customFormat="1"/>
    <row r="45100" customFormat="1"/>
    <row r="45101" customFormat="1"/>
    <row r="45102" customFormat="1"/>
    <row r="45103" customFormat="1"/>
    <row r="45104" customFormat="1"/>
    <row r="45105" customFormat="1"/>
    <row r="45106" customFormat="1"/>
    <row r="45107" customFormat="1"/>
    <row r="45108" customFormat="1"/>
    <row r="45109" customFormat="1"/>
    <row r="45110" customFormat="1"/>
    <row r="45111" customFormat="1"/>
    <row r="45112" customFormat="1"/>
    <row r="45113" customFormat="1"/>
    <row r="45114" customFormat="1"/>
    <row r="45115" customFormat="1"/>
    <row r="45116" customFormat="1"/>
    <row r="45117" customFormat="1"/>
    <row r="45118" customFormat="1"/>
    <row r="45119" customFormat="1"/>
    <row r="45120" customFormat="1"/>
    <row r="45121" customFormat="1"/>
    <row r="45122" customFormat="1"/>
    <row r="45123" customFormat="1"/>
    <row r="45124" customFormat="1"/>
    <row r="45125" customFormat="1"/>
    <row r="45126" customFormat="1"/>
    <row r="45127" customFormat="1"/>
    <row r="45128" customFormat="1"/>
    <row r="45129" customFormat="1"/>
    <row r="45130" customFormat="1"/>
    <row r="45131" customFormat="1"/>
    <row r="45132" customFormat="1"/>
    <row r="45133" customFormat="1"/>
    <row r="45134" customFormat="1"/>
    <row r="45135" customFormat="1"/>
    <row r="45136" customFormat="1"/>
    <row r="45137" customFormat="1"/>
    <row r="45138" customFormat="1"/>
    <row r="45139" customFormat="1"/>
    <row r="45140" customFormat="1"/>
    <row r="45141" customFormat="1"/>
    <row r="45142" customFormat="1"/>
    <row r="45143" customFormat="1"/>
    <row r="45144" customFormat="1"/>
    <row r="45145" customFormat="1"/>
    <row r="45146" customFormat="1"/>
    <row r="45147" customFormat="1"/>
    <row r="45148" customFormat="1"/>
    <row r="45149" customFormat="1"/>
    <row r="45150" customFormat="1"/>
    <row r="45151" customFormat="1"/>
    <row r="45152" customFormat="1"/>
    <row r="45153" customFormat="1"/>
    <row r="45154" customFormat="1"/>
    <row r="45155" customFormat="1"/>
    <row r="45156" customFormat="1"/>
    <row r="45157" customFormat="1"/>
    <row r="45158" customFormat="1"/>
    <row r="45159" customFormat="1"/>
    <row r="45160" customFormat="1"/>
    <row r="45161" customFormat="1"/>
    <row r="45162" customFormat="1"/>
    <row r="45163" customFormat="1"/>
    <row r="45164" customFormat="1"/>
    <row r="45165" customFormat="1"/>
    <row r="45166" customFormat="1"/>
    <row r="45167" customFormat="1"/>
    <row r="45168" customFormat="1"/>
    <row r="45169" customFormat="1"/>
    <row r="45170" customFormat="1"/>
    <row r="45171" customFormat="1"/>
    <row r="45172" customFormat="1"/>
    <row r="45173" customFormat="1"/>
    <row r="45174" customFormat="1"/>
    <row r="45175" customFormat="1"/>
    <row r="45176" customFormat="1"/>
    <row r="45177" customFormat="1"/>
    <row r="45178" customFormat="1"/>
    <row r="45179" customFormat="1"/>
    <row r="45180" customFormat="1"/>
    <row r="45181" customFormat="1"/>
    <row r="45182" customFormat="1"/>
    <row r="45183" customFormat="1"/>
    <row r="45184" customFormat="1"/>
    <row r="45185" customFormat="1"/>
    <row r="45186" customFormat="1"/>
    <row r="45187" customFormat="1"/>
    <row r="45188" customFormat="1"/>
    <row r="45189" customFormat="1"/>
    <row r="45190" customFormat="1"/>
    <row r="45191" customFormat="1"/>
    <row r="45192" customFormat="1"/>
    <row r="45193" customFormat="1"/>
    <row r="45194" customFormat="1"/>
    <row r="45195" customFormat="1"/>
    <row r="45196" customFormat="1"/>
    <row r="45197" customFormat="1"/>
    <row r="45198" customFormat="1"/>
    <row r="45199" customFormat="1"/>
    <row r="45200" customFormat="1"/>
    <row r="45201" customFormat="1"/>
    <row r="45202" customFormat="1"/>
    <row r="45203" customFormat="1"/>
    <row r="45204" customFormat="1"/>
    <row r="45205" customFormat="1"/>
    <row r="45206" customFormat="1"/>
    <row r="45207" customFormat="1"/>
    <row r="45208" customFormat="1"/>
    <row r="45209" customFormat="1"/>
    <row r="45210" customFormat="1"/>
    <row r="45211" customFormat="1"/>
    <row r="45212" customFormat="1"/>
    <row r="45213" customFormat="1"/>
    <row r="45214" customFormat="1"/>
    <row r="45215" customFormat="1"/>
    <row r="45216" customFormat="1"/>
    <row r="45217" customFormat="1"/>
    <row r="45218" customFormat="1"/>
    <row r="45219" customFormat="1"/>
    <row r="45220" customFormat="1"/>
    <row r="45221" customFormat="1"/>
    <row r="45222" customFormat="1"/>
    <row r="45223" customFormat="1"/>
    <row r="45224" customFormat="1"/>
    <row r="45225" customFormat="1"/>
    <row r="45226" customFormat="1"/>
    <row r="45227" customFormat="1"/>
    <row r="45228" customFormat="1"/>
    <row r="45229" customFormat="1"/>
    <row r="45230" customFormat="1"/>
    <row r="45231" customFormat="1"/>
    <row r="45232" customFormat="1"/>
    <row r="45233" customFormat="1"/>
    <row r="45234" customFormat="1"/>
    <row r="45235" customFormat="1"/>
    <row r="45236" customFormat="1"/>
    <row r="45237" customFormat="1"/>
    <row r="45238" customFormat="1"/>
    <row r="45239" customFormat="1"/>
    <row r="45240" customFormat="1"/>
    <row r="45241" customFormat="1"/>
    <row r="45242" customFormat="1"/>
    <row r="45243" customFormat="1"/>
    <row r="45244" customFormat="1"/>
    <row r="45245" customFormat="1"/>
    <row r="45246" customFormat="1"/>
    <row r="45247" customFormat="1"/>
    <row r="45248" customFormat="1"/>
    <row r="45249" customFormat="1"/>
    <row r="45250" customFormat="1"/>
    <row r="45251" customFormat="1"/>
    <row r="45252" customFormat="1"/>
    <row r="45253" customFormat="1"/>
    <row r="45254" customFormat="1"/>
    <row r="45255" customFormat="1"/>
    <row r="45256" customFormat="1"/>
    <row r="45257" customFormat="1"/>
    <row r="45258" customFormat="1"/>
    <row r="45259" customFormat="1"/>
    <row r="45260" customFormat="1"/>
    <row r="45261" customFormat="1"/>
    <row r="45262" customFormat="1"/>
    <row r="45263" customFormat="1"/>
    <row r="45264" customFormat="1"/>
    <row r="45265" customFormat="1"/>
    <row r="45266" customFormat="1"/>
    <row r="45267" customFormat="1"/>
    <row r="45268" customFormat="1"/>
    <row r="45269" customFormat="1"/>
    <row r="45270" customFormat="1"/>
    <row r="45271" customFormat="1"/>
    <row r="45272" customFormat="1"/>
    <row r="45273" customFormat="1"/>
    <row r="45274" customFormat="1"/>
    <row r="45275" customFormat="1"/>
    <row r="45276" customFormat="1"/>
    <row r="45277" customFormat="1"/>
    <row r="45278" customFormat="1"/>
    <row r="45279" customFormat="1"/>
    <row r="45280" customFormat="1"/>
    <row r="45281" customFormat="1"/>
    <row r="45282" customFormat="1"/>
    <row r="45283" customFormat="1"/>
    <row r="45284" customFormat="1"/>
    <row r="45285" customFormat="1"/>
    <row r="45286" customFormat="1"/>
    <row r="45287" customFormat="1"/>
    <row r="45288" customFormat="1"/>
    <row r="45289" customFormat="1"/>
    <row r="45290" customFormat="1"/>
    <row r="45291" customFormat="1"/>
    <row r="45292" customFormat="1"/>
    <row r="45293" customFormat="1"/>
    <row r="45294" customFormat="1"/>
    <row r="45295" customFormat="1"/>
    <row r="45296" customFormat="1"/>
    <row r="45297" customFormat="1"/>
    <row r="45298" customFormat="1"/>
    <row r="45299" customFormat="1"/>
    <row r="45300" customFormat="1"/>
    <row r="45301" customFormat="1"/>
    <row r="45302" customFormat="1"/>
    <row r="45303" customFormat="1"/>
    <row r="45304" customFormat="1"/>
    <row r="45305" customFormat="1"/>
    <row r="45306" customFormat="1"/>
    <row r="45307" customFormat="1"/>
    <row r="45308" customFormat="1"/>
    <row r="45309" customFormat="1"/>
    <row r="45310" customFormat="1"/>
    <row r="45311" customFormat="1"/>
    <row r="45312" customFormat="1"/>
    <row r="45313" customFormat="1"/>
    <row r="45314" customFormat="1"/>
    <row r="45315" customFormat="1"/>
    <row r="45316" customFormat="1"/>
    <row r="45317" customFormat="1"/>
    <row r="45318" customFormat="1"/>
    <row r="45319" customFormat="1"/>
    <row r="45320" customFormat="1"/>
    <row r="45321" customFormat="1"/>
    <row r="45322" customFormat="1"/>
    <row r="45323" customFormat="1"/>
    <row r="45324" customFormat="1"/>
    <row r="45325" customFormat="1"/>
    <row r="45326" customFormat="1"/>
    <row r="45327" customFormat="1"/>
    <row r="45328" customFormat="1"/>
    <row r="45329" customFormat="1"/>
    <row r="45330" customFormat="1"/>
    <row r="45331" customFormat="1"/>
    <row r="45332" customFormat="1"/>
    <row r="45333" customFormat="1"/>
    <row r="45334" customFormat="1"/>
    <row r="45335" customFormat="1"/>
    <row r="45336" customFormat="1"/>
    <row r="45337" customFormat="1"/>
    <row r="45338" customFormat="1"/>
    <row r="45339" customFormat="1"/>
    <row r="45340" customFormat="1"/>
    <row r="45341" customFormat="1"/>
    <row r="45342" customFormat="1"/>
    <row r="45343" customFormat="1"/>
    <row r="45344" customFormat="1"/>
    <row r="45345" customFormat="1"/>
    <row r="45346" customFormat="1"/>
    <row r="45347" customFormat="1"/>
    <row r="45348" customFormat="1"/>
    <row r="45349" customFormat="1"/>
    <row r="45350" customFormat="1"/>
    <row r="45351" customFormat="1"/>
    <row r="45352" customFormat="1"/>
    <row r="45353" customFormat="1"/>
    <row r="45354" customFormat="1"/>
    <row r="45355" customFormat="1"/>
    <row r="45356" customFormat="1"/>
    <row r="45357" customFormat="1"/>
    <row r="45358" customFormat="1"/>
    <row r="45359" customFormat="1"/>
    <row r="45360" customFormat="1"/>
    <row r="45361" customFormat="1"/>
    <row r="45362" customFormat="1"/>
    <row r="45363" customFormat="1"/>
    <row r="45364" customFormat="1"/>
    <row r="45365" customFormat="1"/>
    <row r="45366" customFormat="1"/>
    <row r="45367" customFormat="1"/>
    <row r="45368" customFormat="1"/>
    <row r="45369" customFormat="1"/>
    <row r="45370" customFormat="1"/>
    <row r="45371" customFormat="1"/>
    <row r="45372" customFormat="1"/>
    <row r="45373" customFormat="1"/>
    <row r="45374" customFormat="1"/>
    <row r="45375" customFormat="1"/>
    <row r="45376" customFormat="1"/>
    <row r="45377" customFormat="1"/>
    <row r="45378" customFormat="1"/>
    <row r="45379" customFormat="1"/>
    <row r="45380" customFormat="1"/>
    <row r="45381" customFormat="1"/>
    <row r="45382" customFormat="1"/>
    <row r="45383" customFormat="1"/>
    <row r="45384" customFormat="1"/>
    <row r="45385" customFormat="1"/>
    <row r="45386" customFormat="1"/>
    <row r="45387" customFormat="1"/>
    <row r="45388" customFormat="1"/>
    <row r="45389" customFormat="1"/>
    <row r="45390" customFormat="1"/>
    <row r="45391" customFormat="1"/>
    <row r="45392" customFormat="1"/>
    <row r="45393" customFormat="1"/>
    <row r="45394" customFormat="1"/>
    <row r="45395" customFormat="1"/>
    <row r="45396" customFormat="1"/>
    <row r="45397" customFormat="1"/>
    <row r="45398" customFormat="1"/>
    <row r="45399" customFormat="1"/>
    <row r="45400" customFormat="1"/>
    <row r="45401" customFormat="1"/>
    <row r="45402" customFormat="1"/>
    <row r="45403" customFormat="1"/>
    <row r="45404" customFormat="1"/>
    <row r="45405" customFormat="1"/>
    <row r="45406" customFormat="1"/>
    <row r="45407" customFormat="1"/>
    <row r="45408" customFormat="1"/>
    <row r="45409" customFormat="1"/>
    <row r="45410" customFormat="1"/>
    <row r="45411" customFormat="1"/>
    <row r="45412" customFormat="1"/>
    <row r="45413" customFormat="1"/>
    <row r="45414" customFormat="1"/>
    <row r="45415" customFormat="1"/>
    <row r="45416" customFormat="1"/>
    <row r="45417" customFormat="1"/>
    <row r="45418" customFormat="1"/>
    <row r="45419" customFormat="1"/>
    <row r="45420" customFormat="1"/>
    <row r="45421" customFormat="1"/>
    <row r="45422" customFormat="1"/>
    <row r="45423" customFormat="1"/>
    <row r="45424" customFormat="1"/>
    <row r="45425" customFormat="1"/>
    <row r="45426" customFormat="1"/>
    <row r="45427" customFormat="1"/>
    <row r="45428" customFormat="1"/>
    <row r="45429" customFormat="1"/>
    <row r="45430" customFormat="1"/>
    <row r="45431" customFormat="1"/>
    <row r="45432" customFormat="1"/>
    <row r="45433" customFormat="1"/>
    <row r="45434" customFormat="1"/>
    <row r="45435" customFormat="1"/>
    <row r="45436" customFormat="1"/>
    <row r="45437" customFormat="1"/>
    <row r="45438" customFormat="1"/>
    <row r="45439" customFormat="1"/>
    <row r="45440" customFormat="1"/>
    <row r="45441" customFormat="1"/>
    <row r="45442" customFormat="1"/>
    <row r="45443" customFormat="1"/>
    <row r="45444" customFormat="1"/>
    <row r="45445" customFormat="1"/>
    <row r="45446" customFormat="1"/>
    <row r="45447" customFormat="1"/>
    <row r="45448" customFormat="1"/>
    <row r="45449" customFormat="1"/>
    <row r="45450" customFormat="1"/>
    <row r="45451" customFormat="1"/>
    <row r="45452" customFormat="1"/>
    <row r="45453" customFormat="1"/>
    <row r="45454" customFormat="1"/>
    <row r="45455" customFormat="1"/>
    <row r="45456" customFormat="1"/>
    <row r="45457" customFormat="1"/>
    <row r="45458" customFormat="1"/>
    <row r="45459" customFormat="1"/>
    <row r="45460" customFormat="1"/>
    <row r="45461" customFormat="1"/>
    <row r="45462" customFormat="1"/>
    <row r="45463" customFormat="1"/>
    <row r="45464" customFormat="1"/>
    <row r="45465" customFormat="1"/>
    <row r="45466" customFormat="1"/>
    <row r="45467" customFormat="1"/>
    <row r="45468" customFormat="1"/>
    <row r="45469" customFormat="1"/>
    <row r="45470" customFormat="1"/>
    <row r="45471" customFormat="1"/>
    <row r="45472" customFormat="1"/>
    <row r="45473" customFormat="1"/>
    <row r="45474" customFormat="1"/>
    <row r="45475" customFormat="1"/>
    <row r="45476" customFormat="1"/>
    <row r="45477" customFormat="1"/>
    <row r="45478" customFormat="1"/>
    <row r="45479" customFormat="1"/>
    <row r="45480" customFormat="1"/>
    <row r="45481" customFormat="1"/>
    <row r="45482" customFormat="1"/>
    <row r="45483" customFormat="1"/>
    <row r="45484" customFormat="1"/>
    <row r="45485" customFormat="1"/>
    <row r="45486" customFormat="1"/>
    <row r="45487" customFormat="1"/>
    <row r="45488" customFormat="1"/>
    <row r="45489" customFormat="1"/>
    <row r="45490" customFormat="1"/>
    <row r="45491" customFormat="1"/>
    <row r="45492" customFormat="1"/>
    <row r="45493" customFormat="1"/>
    <row r="45494" customFormat="1"/>
    <row r="45495" customFormat="1"/>
    <row r="45496" customFormat="1"/>
    <row r="45497" customFormat="1"/>
    <row r="45498" customFormat="1"/>
    <row r="45499" customFormat="1"/>
    <row r="45500" customFormat="1"/>
    <row r="45501" customFormat="1"/>
    <row r="45502" customFormat="1"/>
    <row r="45503" customFormat="1"/>
    <row r="45504" customFormat="1"/>
    <row r="45505" customFormat="1"/>
    <row r="45506" customFormat="1"/>
    <row r="45507" customFormat="1"/>
    <row r="45508" customFormat="1"/>
    <row r="45509" customFormat="1"/>
    <row r="45510" customFormat="1"/>
    <row r="45511" customFormat="1"/>
    <row r="45512" customFormat="1"/>
    <row r="45513" customFormat="1"/>
    <row r="45514" customFormat="1"/>
    <row r="45515" customFormat="1"/>
    <row r="45516" customFormat="1"/>
    <row r="45517" customFormat="1"/>
    <row r="45518" customFormat="1"/>
    <row r="45519" customFormat="1"/>
    <row r="45520" customFormat="1"/>
    <row r="45521" customFormat="1"/>
    <row r="45522" customFormat="1"/>
    <row r="45523" customFormat="1"/>
    <row r="45524" customFormat="1"/>
    <row r="45525" customFormat="1"/>
    <row r="45526" customFormat="1"/>
    <row r="45527" customFormat="1"/>
    <row r="45528" customFormat="1"/>
    <row r="45529" customFormat="1"/>
    <row r="45530" customFormat="1"/>
    <row r="45531" customFormat="1"/>
    <row r="45532" customFormat="1"/>
    <row r="45533" customFormat="1"/>
    <row r="45534" customFormat="1"/>
    <row r="45535" customFormat="1"/>
    <row r="45536" customFormat="1"/>
    <row r="45537" customFormat="1"/>
    <row r="45538" customFormat="1"/>
    <row r="45539" customFormat="1"/>
    <row r="45540" customFormat="1"/>
    <row r="45541" customFormat="1"/>
    <row r="45542" customFormat="1"/>
    <row r="45543" customFormat="1"/>
    <row r="45544" customFormat="1"/>
    <row r="45545" customFormat="1"/>
    <row r="45546" customFormat="1"/>
    <row r="45547" customFormat="1"/>
    <row r="45548" customFormat="1"/>
    <row r="45549" customFormat="1"/>
    <row r="45550" customFormat="1"/>
    <row r="45551" customFormat="1"/>
    <row r="45552" customFormat="1"/>
    <row r="45553" customFormat="1"/>
    <row r="45554" customFormat="1"/>
    <row r="45555" customFormat="1"/>
    <row r="45556" customFormat="1"/>
    <row r="45557" customFormat="1"/>
    <row r="45558" customFormat="1"/>
    <row r="45559" customFormat="1"/>
    <row r="45560" customFormat="1"/>
    <row r="45561" customFormat="1"/>
    <row r="45562" customFormat="1"/>
    <row r="45563" customFormat="1"/>
    <row r="45564" customFormat="1"/>
    <row r="45565" customFormat="1"/>
    <row r="45566" customFormat="1"/>
    <row r="45567" customFormat="1"/>
    <row r="45568" customFormat="1"/>
    <row r="45569" customFormat="1"/>
    <row r="45570" customFormat="1"/>
    <row r="45571" customFormat="1"/>
    <row r="45572" customFormat="1"/>
    <row r="45573" customFormat="1"/>
    <row r="45574" customFormat="1"/>
    <row r="45575" customFormat="1"/>
    <row r="45576" customFormat="1"/>
    <row r="45577" customFormat="1"/>
    <row r="45578" customFormat="1"/>
    <row r="45579" customFormat="1"/>
    <row r="45580" customFormat="1"/>
    <row r="45581" customFormat="1"/>
    <row r="45582" customFormat="1"/>
    <row r="45583" customFormat="1"/>
    <row r="45584" customFormat="1"/>
    <row r="45585" customFormat="1"/>
    <row r="45586" customFormat="1"/>
    <row r="45587" customFormat="1"/>
    <row r="45588" customFormat="1"/>
    <row r="45589" customFormat="1"/>
    <row r="45590" customFormat="1"/>
    <row r="45591" customFormat="1"/>
    <row r="45592" customFormat="1"/>
    <row r="45593" customFormat="1"/>
    <row r="45594" customFormat="1"/>
    <row r="45595" customFormat="1"/>
    <row r="45596" customFormat="1"/>
    <row r="45597" customFormat="1"/>
    <row r="45598" customFormat="1"/>
    <row r="45599" customFormat="1"/>
    <row r="45600" customFormat="1"/>
    <row r="45601" customFormat="1"/>
    <row r="45602" customFormat="1"/>
    <row r="45603" customFormat="1"/>
    <row r="45604" customFormat="1"/>
    <row r="45605" customFormat="1"/>
    <row r="45606" customFormat="1"/>
    <row r="45607" customFormat="1"/>
    <row r="45608" customFormat="1"/>
    <row r="45609" customFormat="1"/>
    <row r="45610" customFormat="1"/>
    <row r="45611" customFormat="1"/>
    <row r="45612" customFormat="1"/>
    <row r="45613" customFormat="1"/>
    <row r="45614" customFormat="1"/>
    <row r="45615" customFormat="1"/>
    <row r="45616" customFormat="1"/>
    <row r="45617" customFormat="1"/>
    <row r="45618" customFormat="1"/>
    <row r="45619" customFormat="1"/>
    <row r="45620" customFormat="1"/>
    <row r="45621" customFormat="1"/>
    <row r="45622" customFormat="1"/>
    <row r="45623" customFormat="1"/>
    <row r="45624" customFormat="1"/>
    <row r="45625" customFormat="1"/>
    <row r="45626" customFormat="1"/>
    <row r="45627" customFormat="1"/>
    <row r="45628" customFormat="1"/>
    <row r="45629" customFormat="1"/>
    <row r="45630" customFormat="1"/>
    <row r="45631" customFormat="1"/>
    <row r="45632" customFormat="1"/>
    <row r="45633" customFormat="1"/>
    <row r="45634" customFormat="1"/>
    <row r="45635" customFormat="1"/>
    <row r="45636" customFormat="1"/>
    <row r="45637" customFormat="1"/>
    <row r="45638" customFormat="1"/>
    <row r="45639" customFormat="1"/>
    <row r="45640" customFormat="1"/>
    <row r="45641" customFormat="1"/>
    <row r="45642" customFormat="1"/>
    <row r="45643" customFormat="1"/>
    <row r="45644" customFormat="1"/>
    <row r="45645" customFormat="1"/>
    <row r="45646" customFormat="1"/>
    <row r="45647" customFormat="1"/>
    <row r="45648" customFormat="1"/>
    <row r="45649" customFormat="1"/>
    <row r="45650" customFormat="1"/>
    <row r="45651" customFormat="1"/>
    <row r="45652" customFormat="1"/>
    <row r="45653" customFormat="1"/>
    <row r="45654" customFormat="1"/>
    <row r="45655" customFormat="1"/>
    <row r="45656" customFormat="1"/>
    <row r="45657" customFormat="1"/>
    <row r="45658" customFormat="1"/>
    <row r="45659" customFormat="1"/>
    <row r="45660" customFormat="1"/>
    <row r="45661" customFormat="1"/>
    <row r="45662" customFormat="1"/>
    <row r="45663" customFormat="1"/>
    <row r="45664" customFormat="1"/>
    <row r="45665" customFormat="1"/>
    <row r="45666" customFormat="1"/>
    <row r="45667" customFormat="1"/>
    <row r="45668" customFormat="1"/>
    <row r="45669" customFormat="1"/>
    <row r="45670" customFormat="1"/>
    <row r="45671" customFormat="1"/>
    <row r="45672" customFormat="1"/>
    <row r="45673" customFormat="1"/>
    <row r="45674" customFormat="1"/>
    <row r="45675" customFormat="1"/>
    <row r="45676" customFormat="1"/>
    <row r="45677" customFormat="1"/>
    <row r="45678" customFormat="1"/>
    <row r="45679" customFormat="1"/>
    <row r="45680" customFormat="1"/>
    <row r="45681" customFormat="1"/>
    <row r="45682" customFormat="1"/>
    <row r="45683" customFormat="1"/>
    <row r="45684" customFormat="1"/>
    <row r="45685" customFormat="1"/>
    <row r="45686" customFormat="1"/>
    <row r="45687" customFormat="1"/>
    <row r="45688" customFormat="1"/>
    <row r="45689" customFormat="1"/>
    <row r="45690" customFormat="1"/>
    <row r="45691" customFormat="1"/>
    <row r="45692" customFormat="1"/>
    <row r="45693" customFormat="1"/>
    <row r="45694" customFormat="1"/>
    <row r="45695" customFormat="1"/>
    <row r="45696" customFormat="1"/>
    <row r="45697" customFormat="1"/>
    <row r="45698" customFormat="1"/>
    <row r="45699" customFormat="1"/>
    <row r="45700" customFormat="1"/>
    <row r="45701" customFormat="1"/>
    <row r="45702" customFormat="1"/>
    <row r="45703" customFormat="1"/>
    <row r="45704" customFormat="1"/>
    <row r="45705" customFormat="1"/>
    <row r="45706" customFormat="1"/>
    <row r="45707" customFormat="1"/>
    <row r="45708" customFormat="1"/>
    <row r="45709" customFormat="1"/>
    <row r="45710" customFormat="1"/>
    <row r="45711" customFormat="1"/>
    <row r="45712" customFormat="1"/>
    <row r="45713" customFormat="1"/>
    <row r="45714" customFormat="1"/>
    <row r="45715" customFormat="1"/>
    <row r="45716" customFormat="1"/>
    <row r="45717" customFormat="1"/>
    <row r="45718" customFormat="1"/>
    <row r="45719" customFormat="1"/>
    <row r="45720" customFormat="1"/>
    <row r="45721" customFormat="1"/>
    <row r="45722" customFormat="1"/>
    <row r="45723" customFormat="1"/>
    <row r="45724" customFormat="1"/>
    <row r="45725" customFormat="1"/>
    <row r="45726" customFormat="1"/>
    <row r="45727" customFormat="1"/>
    <row r="45728" customFormat="1"/>
    <row r="45729" customFormat="1"/>
    <row r="45730" customFormat="1"/>
    <row r="45731" customFormat="1"/>
    <row r="45732" customFormat="1"/>
    <row r="45733" customFormat="1"/>
    <row r="45734" customFormat="1"/>
    <row r="45735" customFormat="1"/>
    <row r="45736" customFormat="1"/>
    <row r="45737" customFormat="1"/>
    <row r="45738" customFormat="1"/>
    <row r="45739" customFormat="1"/>
    <row r="45740" customFormat="1"/>
    <row r="45741" customFormat="1"/>
    <row r="45742" customFormat="1"/>
    <row r="45743" customFormat="1"/>
    <row r="45744" customFormat="1"/>
    <row r="45745" customFormat="1"/>
    <row r="45746" customFormat="1"/>
    <row r="45747" customFormat="1"/>
    <row r="45748" customFormat="1"/>
    <row r="45749" customFormat="1"/>
    <row r="45750" customFormat="1"/>
    <row r="45751" customFormat="1"/>
    <row r="45752" customFormat="1"/>
    <row r="45753" customFormat="1"/>
    <row r="45754" customFormat="1"/>
    <row r="45755" customFormat="1"/>
    <row r="45756" customFormat="1"/>
    <row r="45757" customFormat="1"/>
    <row r="45758" customFormat="1"/>
    <row r="45759" customFormat="1"/>
    <row r="45760" customFormat="1"/>
    <row r="45761" customFormat="1"/>
    <row r="45762" customFormat="1"/>
    <row r="45763" customFormat="1"/>
    <row r="45764" customFormat="1"/>
    <row r="45765" customFormat="1"/>
    <row r="45766" customFormat="1"/>
    <row r="45767" customFormat="1"/>
    <row r="45768" customFormat="1"/>
    <row r="45769" customFormat="1"/>
    <row r="45770" customFormat="1"/>
    <row r="45771" customFormat="1"/>
    <row r="45772" customFormat="1"/>
    <row r="45773" customFormat="1"/>
    <row r="45774" customFormat="1"/>
    <row r="45775" customFormat="1"/>
    <row r="45776" customFormat="1"/>
    <row r="45777" customFormat="1"/>
    <row r="45778" customFormat="1"/>
    <row r="45779" customFormat="1"/>
    <row r="45780" customFormat="1"/>
    <row r="45781" customFormat="1"/>
    <row r="45782" customFormat="1"/>
    <row r="45783" customFormat="1"/>
    <row r="45784" customFormat="1"/>
    <row r="45785" customFormat="1"/>
    <row r="45786" customFormat="1"/>
    <row r="45787" customFormat="1"/>
    <row r="45788" customFormat="1"/>
    <row r="45789" customFormat="1"/>
    <row r="45790" customFormat="1"/>
    <row r="45791" customFormat="1"/>
    <row r="45792" customFormat="1"/>
    <row r="45793" customFormat="1"/>
    <row r="45794" customFormat="1"/>
    <row r="45795" customFormat="1"/>
    <row r="45796" customFormat="1"/>
    <row r="45797" customFormat="1"/>
    <row r="45798" customFormat="1"/>
    <row r="45799" customFormat="1"/>
    <row r="45800" customFormat="1"/>
    <row r="45801" customFormat="1"/>
    <row r="45802" customFormat="1"/>
    <row r="45803" customFormat="1"/>
    <row r="45804" customFormat="1"/>
    <row r="45805" customFormat="1"/>
    <row r="45806" customFormat="1"/>
    <row r="45807" customFormat="1"/>
    <row r="45808" customFormat="1"/>
    <row r="45809" customFormat="1"/>
    <row r="45810" customFormat="1"/>
    <row r="45811" customFormat="1"/>
    <row r="45812" customFormat="1"/>
    <row r="45813" customFormat="1"/>
    <row r="45814" customFormat="1"/>
    <row r="45815" customFormat="1"/>
    <row r="45816" customFormat="1"/>
    <row r="45817" customFormat="1"/>
    <row r="45818" customFormat="1"/>
    <row r="45819" customFormat="1"/>
    <row r="45820" customFormat="1"/>
    <row r="45821" customFormat="1"/>
    <row r="45822" customFormat="1"/>
    <row r="45823" customFormat="1"/>
    <row r="45824" customFormat="1"/>
    <row r="45825" customFormat="1"/>
    <row r="45826" customFormat="1"/>
    <row r="45827" customFormat="1"/>
    <row r="45828" customFormat="1"/>
    <row r="45829" customFormat="1"/>
    <row r="45830" customFormat="1"/>
    <row r="45831" customFormat="1"/>
    <row r="45832" customFormat="1"/>
    <row r="45833" customFormat="1"/>
    <row r="45834" customFormat="1"/>
    <row r="45835" customFormat="1"/>
    <row r="45836" customFormat="1"/>
    <row r="45837" customFormat="1"/>
    <row r="45838" customFormat="1"/>
    <row r="45839" customFormat="1"/>
    <row r="45840" customFormat="1"/>
    <row r="45841" customFormat="1"/>
    <row r="45842" customFormat="1"/>
    <row r="45843" customFormat="1"/>
    <row r="45844" customFormat="1"/>
    <row r="45845" customFormat="1"/>
    <row r="45846" customFormat="1"/>
    <row r="45847" customFormat="1"/>
    <row r="45848" customFormat="1"/>
    <row r="45849" customFormat="1"/>
    <row r="45850" customFormat="1"/>
    <row r="45851" customFormat="1"/>
    <row r="45852" customFormat="1"/>
    <row r="45853" customFormat="1"/>
    <row r="45854" customFormat="1"/>
    <row r="45855" customFormat="1"/>
    <row r="45856" customFormat="1"/>
    <row r="45857" customFormat="1"/>
    <row r="45858" customFormat="1"/>
    <row r="45859" customFormat="1"/>
    <row r="45860" customFormat="1"/>
    <row r="45861" customFormat="1"/>
    <row r="45862" customFormat="1"/>
    <row r="45863" customFormat="1"/>
    <row r="45864" customFormat="1"/>
    <row r="45865" customFormat="1"/>
    <row r="45866" customFormat="1"/>
    <row r="45867" customFormat="1"/>
    <row r="45868" customFormat="1"/>
    <row r="45869" customFormat="1"/>
    <row r="45870" customFormat="1"/>
    <row r="45871" customFormat="1"/>
    <row r="45872" customFormat="1"/>
    <row r="45873" customFormat="1"/>
    <row r="45874" customFormat="1"/>
    <row r="45875" customFormat="1"/>
    <row r="45876" customFormat="1"/>
    <row r="45877" customFormat="1"/>
    <row r="45878" customFormat="1"/>
    <row r="45879" customFormat="1"/>
    <row r="45880" customFormat="1"/>
    <row r="45881" customFormat="1"/>
    <row r="45882" customFormat="1"/>
    <row r="45883" customFormat="1"/>
    <row r="45884" customFormat="1"/>
    <row r="45885" customFormat="1"/>
    <row r="45886" customFormat="1"/>
    <row r="45887" customFormat="1"/>
    <row r="45888" customFormat="1"/>
    <row r="45889" customFormat="1"/>
    <row r="45890" customFormat="1"/>
    <row r="45891" customFormat="1"/>
    <row r="45892" customFormat="1"/>
    <row r="45893" customFormat="1"/>
    <row r="45894" customFormat="1"/>
    <row r="45895" customFormat="1"/>
    <row r="45896" customFormat="1"/>
    <row r="45897" customFormat="1"/>
    <row r="45898" customFormat="1"/>
    <row r="45899" customFormat="1"/>
    <row r="45900" customFormat="1"/>
    <row r="45901" customFormat="1"/>
    <row r="45902" customFormat="1"/>
    <row r="45903" customFormat="1"/>
    <row r="45904" customFormat="1"/>
    <row r="45905" customFormat="1"/>
    <row r="45906" customFormat="1"/>
    <row r="45907" customFormat="1"/>
    <row r="45908" customFormat="1"/>
    <row r="45909" customFormat="1"/>
    <row r="45910" customFormat="1"/>
    <row r="45911" customFormat="1"/>
    <row r="45912" customFormat="1"/>
    <row r="45913" customFormat="1"/>
    <row r="45914" customFormat="1"/>
    <row r="45915" customFormat="1"/>
    <row r="45916" customFormat="1"/>
    <row r="45917" customFormat="1"/>
    <row r="45918" customFormat="1"/>
    <row r="45919" customFormat="1"/>
    <row r="45920" customFormat="1"/>
    <row r="45921" customFormat="1"/>
    <row r="45922" customFormat="1"/>
    <row r="45923" customFormat="1"/>
    <row r="45924" customFormat="1"/>
    <row r="45925" customFormat="1"/>
    <row r="45926" customFormat="1"/>
    <row r="45927" customFormat="1"/>
    <row r="45928" customFormat="1"/>
    <row r="45929" customFormat="1"/>
    <row r="45930" customFormat="1"/>
    <row r="45931" customFormat="1"/>
    <row r="45932" customFormat="1"/>
    <row r="45933" customFormat="1"/>
    <row r="45934" customFormat="1"/>
    <row r="45935" customFormat="1"/>
    <row r="45936" customFormat="1"/>
    <row r="45937" customFormat="1"/>
    <row r="45938" customFormat="1"/>
    <row r="45939" customFormat="1"/>
    <row r="45940" customFormat="1"/>
    <row r="45941" customFormat="1"/>
    <row r="45942" customFormat="1"/>
    <row r="45943" customFormat="1"/>
    <row r="45944" customFormat="1"/>
    <row r="45945" customFormat="1"/>
    <row r="45946" customFormat="1"/>
    <row r="45947" customFormat="1"/>
    <row r="45948" customFormat="1"/>
    <row r="45949" customFormat="1"/>
    <row r="45950" customFormat="1"/>
    <row r="45951" customFormat="1"/>
    <row r="45952" customFormat="1"/>
    <row r="45953" customFormat="1"/>
    <row r="45954" customFormat="1"/>
    <row r="45955" customFormat="1"/>
    <row r="45956" customFormat="1"/>
    <row r="45957" customFormat="1"/>
    <row r="45958" customFormat="1"/>
    <row r="45959" customFormat="1"/>
    <row r="45960" customFormat="1"/>
    <row r="45961" customFormat="1"/>
    <row r="45962" customFormat="1"/>
    <row r="45963" customFormat="1"/>
    <row r="45964" customFormat="1"/>
    <row r="45965" customFormat="1"/>
    <row r="45966" customFormat="1"/>
    <row r="45967" customFormat="1"/>
    <row r="45968" customFormat="1"/>
    <row r="45969" customFormat="1"/>
    <row r="45970" customFormat="1"/>
    <row r="45971" customFormat="1"/>
    <row r="45972" customFormat="1"/>
    <row r="45973" customFormat="1"/>
    <row r="45974" customFormat="1"/>
    <row r="45975" customFormat="1"/>
    <row r="45976" customFormat="1"/>
    <row r="45977" customFormat="1"/>
    <row r="45978" customFormat="1"/>
    <row r="45979" customFormat="1"/>
    <row r="45980" customFormat="1"/>
    <row r="45981" customFormat="1"/>
    <row r="45982" customFormat="1"/>
    <row r="45983" customFormat="1"/>
    <row r="45984" customFormat="1"/>
    <row r="45985" customFormat="1"/>
    <row r="45986" customFormat="1"/>
    <row r="45987" customFormat="1"/>
    <row r="45988" customFormat="1"/>
    <row r="45989" customFormat="1"/>
    <row r="45990" customFormat="1"/>
    <row r="45991" customFormat="1"/>
    <row r="45992" customFormat="1"/>
    <row r="45993" customFormat="1"/>
    <row r="45994" customFormat="1"/>
    <row r="45995" customFormat="1"/>
    <row r="45996" customFormat="1"/>
    <row r="45997" customFormat="1"/>
    <row r="45998" customFormat="1"/>
    <row r="45999" customFormat="1"/>
    <row r="46000" customFormat="1"/>
    <row r="46001" customFormat="1"/>
    <row r="46002" customFormat="1"/>
    <row r="46003" customFormat="1"/>
    <row r="46004" customFormat="1"/>
    <row r="46005" customFormat="1"/>
    <row r="46006" customFormat="1"/>
    <row r="46007" customFormat="1"/>
    <row r="46008" customFormat="1"/>
    <row r="46009" customFormat="1"/>
    <row r="46010" customFormat="1"/>
    <row r="46011" customFormat="1"/>
    <row r="46012" customFormat="1"/>
    <row r="46013" customFormat="1"/>
    <row r="46014" customFormat="1"/>
    <row r="46015" customFormat="1"/>
    <row r="46016" customFormat="1"/>
    <row r="46017" customFormat="1"/>
    <row r="46018" customFormat="1"/>
    <row r="46019" customFormat="1"/>
    <row r="46020" customFormat="1"/>
    <row r="46021" customFormat="1"/>
    <row r="46022" customFormat="1"/>
    <row r="46023" customFormat="1"/>
    <row r="46024" customFormat="1"/>
    <row r="46025" customFormat="1"/>
    <row r="46026" customFormat="1"/>
    <row r="46027" customFormat="1"/>
    <row r="46028" customFormat="1"/>
    <row r="46029" customFormat="1"/>
    <row r="46030" customFormat="1"/>
    <row r="46031" customFormat="1"/>
    <row r="46032" customFormat="1"/>
    <row r="46033" customFormat="1"/>
    <row r="46034" customFormat="1"/>
    <row r="46035" customFormat="1"/>
    <row r="46036" customFormat="1"/>
    <row r="46037" customFormat="1"/>
    <row r="46038" customFormat="1"/>
    <row r="46039" customFormat="1"/>
    <row r="46040" customFormat="1"/>
    <row r="46041" customFormat="1"/>
    <row r="46042" customFormat="1"/>
    <row r="46043" customFormat="1"/>
    <row r="46044" customFormat="1"/>
    <row r="46045" customFormat="1"/>
    <row r="46046" customFormat="1"/>
    <row r="46047" customFormat="1"/>
    <row r="46048" customFormat="1"/>
    <row r="46049" customFormat="1"/>
    <row r="46050" customFormat="1"/>
    <row r="46051" customFormat="1"/>
    <row r="46052" customFormat="1"/>
    <row r="46053" customFormat="1"/>
    <row r="46054" customFormat="1"/>
    <row r="46055" customFormat="1"/>
    <row r="46056" customFormat="1"/>
    <row r="46057" customFormat="1"/>
    <row r="46058" customFormat="1"/>
    <row r="46059" customFormat="1"/>
    <row r="46060" customFormat="1"/>
    <row r="46061" customFormat="1"/>
    <row r="46062" customFormat="1"/>
    <row r="46063" customFormat="1"/>
    <row r="46064" customFormat="1"/>
    <row r="46065" customFormat="1"/>
    <row r="46066" customFormat="1"/>
    <row r="46067" customFormat="1"/>
    <row r="46068" customFormat="1"/>
    <row r="46069" customFormat="1"/>
    <row r="46070" customFormat="1"/>
    <row r="46071" customFormat="1"/>
    <row r="46072" customFormat="1"/>
    <row r="46073" customFormat="1"/>
    <row r="46074" customFormat="1"/>
    <row r="46075" customFormat="1"/>
    <row r="46076" customFormat="1"/>
    <row r="46077" customFormat="1"/>
    <row r="46078" customFormat="1"/>
    <row r="46079" customFormat="1"/>
    <row r="46080" customFormat="1"/>
    <row r="46081" customFormat="1"/>
    <row r="46082" customFormat="1"/>
    <row r="46083" customFormat="1"/>
    <row r="46084" customFormat="1"/>
    <row r="46085" customFormat="1"/>
    <row r="46086" customFormat="1"/>
    <row r="46087" customFormat="1"/>
    <row r="46088" customFormat="1"/>
    <row r="46089" customFormat="1"/>
    <row r="46090" customFormat="1"/>
    <row r="46091" customFormat="1"/>
    <row r="46092" customFormat="1"/>
    <row r="46093" customFormat="1"/>
    <row r="46094" customFormat="1"/>
    <row r="46095" customFormat="1"/>
    <row r="46096" customFormat="1"/>
    <row r="46097" customFormat="1"/>
    <row r="46098" customFormat="1"/>
    <row r="46099" customFormat="1"/>
    <row r="46100" customFormat="1"/>
    <row r="46101" customFormat="1"/>
    <row r="46102" customFormat="1"/>
    <row r="46103" customFormat="1"/>
    <row r="46104" customFormat="1"/>
    <row r="46105" customFormat="1"/>
    <row r="46106" customFormat="1"/>
    <row r="46107" customFormat="1"/>
    <row r="46108" customFormat="1"/>
    <row r="46109" customFormat="1"/>
    <row r="46110" customFormat="1"/>
    <row r="46111" customFormat="1"/>
    <row r="46112" customFormat="1"/>
    <row r="46113" customFormat="1"/>
    <row r="46114" customFormat="1"/>
    <row r="46115" customFormat="1"/>
    <row r="46116" customFormat="1"/>
    <row r="46117" customFormat="1"/>
    <row r="46118" customFormat="1"/>
    <row r="46119" customFormat="1"/>
    <row r="46120" customFormat="1"/>
    <row r="46121" customFormat="1"/>
    <row r="46122" customFormat="1"/>
    <row r="46123" customFormat="1"/>
    <row r="46124" customFormat="1"/>
    <row r="46125" customFormat="1"/>
    <row r="46126" customFormat="1"/>
    <row r="46127" customFormat="1"/>
    <row r="46128" customFormat="1"/>
    <row r="46129" customFormat="1"/>
    <row r="46130" customFormat="1"/>
    <row r="46131" customFormat="1"/>
    <row r="46132" customFormat="1"/>
    <row r="46133" customFormat="1"/>
    <row r="46134" customFormat="1"/>
    <row r="46135" customFormat="1"/>
    <row r="46136" customFormat="1"/>
    <row r="46137" customFormat="1"/>
    <row r="46138" customFormat="1"/>
    <row r="46139" customFormat="1"/>
    <row r="46140" customFormat="1"/>
    <row r="46141" customFormat="1"/>
    <row r="46142" customFormat="1"/>
    <row r="46143" customFormat="1"/>
    <row r="46144" customFormat="1"/>
    <row r="46145" customFormat="1"/>
    <row r="46146" customFormat="1"/>
    <row r="46147" customFormat="1"/>
    <row r="46148" customFormat="1"/>
    <row r="46149" customFormat="1"/>
    <row r="46150" customFormat="1"/>
    <row r="46151" customFormat="1"/>
    <row r="46152" customFormat="1"/>
    <row r="46153" customFormat="1"/>
    <row r="46154" customFormat="1"/>
    <row r="46155" customFormat="1"/>
    <row r="46156" customFormat="1"/>
    <row r="46157" customFormat="1"/>
    <row r="46158" customFormat="1"/>
    <row r="46159" customFormat="1"/>
    <row r="46160" customFormat="1"/>
    <row r="46161" customFormat="1"/>
    <row r="46162" customFormat="1"/>
    <row r="46163" customFormat="1"/>
    <row r="46164" customFormat="1"/>
    <row r="46165" customFormat="1"/>
    <row r="46166" customFormat="1"/>
    <row r="46167" customFormat="1"/>
    <row r="46168" customFormat="1"/>
    <row r="46169" customFormat="1"/>
    <row r="46170" customFormat="1"/>
    <row r="46171" customFormat="1"/>
    <row r="46172" customFormat="1"/>
    <row r="46173" customFormat="1"/>
    <row r="46174" customFormat="1"/>
    <row r="46175" customFormat="1"/>
    <row r="46176" customFormat="1"/>
    <row r="46177" customFormat="1"/>
    <row r="46178" customFormat="1"/>
    <row r="46179" customFormat="1"/>
    <row r="46180" customFormat="1"/>
    <row r="46181" customFormat="1"/>
    <row r="46182" customFormat="1"/>
    <row r="46183" customFormat="1"/>
    <row r="46184" customFormat="1"/>
    <row r="46185" customFormat="1"/>
    <row r="46186" customFormat="1"/>
    <row r="46187" customFormat="1"/>
    <row r="46188" customFormat="1"/>
    <row r="46189" customFormat="1"/>
    <row r="46190" customFormat="1"/>
    <row r="46191" customFormat="1"/>
    <row r="46192" customFormat="1"/>
    <row r="46193" customFormat="1"/>
    <row r="46194" customFormat="1"/>
    <row r="46195" customFormat="1"/>
    <row r="46196" customFormat="1"/>
    <row r="46197" customFormat="1"/>
    <row r="46198" customFormat="1"/>
    <row r="46199" customFormat="1"/>
    <row r="46200" customFormat="1"/>
    <row r="46201" customFormat="1"/>
    <row r="46202" customFormat="1"/>
    <row r="46203" customFormat="1"/>
    <row r="46204" customFormat="1"/>
    <row r="46205" customFormat="1"/>
    <row r="46206" customFormat="1"/>
    <row r="46207" customFormat="1"/>
    <row r="46208" customFormat="1"/>
    <row r="46209" customFormat="1"/>
    <row r="46210" customFormat="1"/>
    <row r="46211" customFormat="1"/>
    <row r="46212" customFormat="1"/>
    <row r="46213" customFormat="1"/>
    <row r="46214" customFormat="1"/>
    <row r="46215" customFormat="1"/>
    <row r="46216" customFormat="1"/>
    <row r="46217" customFormat="1"/>
    <row r="46218" customFormat="1"/>
    <row r="46219" customFormat="1"/>
    <row r="46220" customFormat="1"/>
    <row r="46221" customFormat="1"/>
    <row r="46222" customFormat="1"/>
    <row r="46223" customFormat="1"/>
    <row r="46224" customFormat="1"/>
    <row r="46225" customFormat="1"/>
    <row r="46226" customFormat="1"/>
    <row r="46227" customFormat="1"/>
    <row r="46228" customFormat="1"/>
    <row r="46229" customFormat="1"/>
    <row r="46230" customFormat="1"/>
    <row r="46231" customFormat="1"/>
    <row r="46232" customFormat="1"/>
    <row r="46233" customFormat="1"/>
    <row r="46234" customFormat="1"/>
    <row r="46235" customFormat="1"/>
    <row r="46236" customFormat="1"/>
    <row r="46237" customFormat="1"/>
    <row r="46238" customFormat="1"/>
    <row r="46239" customFormat="1"/>
    <row r="46240" customFormat="1"/>
    <row r="46241" customFormat="1"/>
    <row r="46242" customFormat="1"/>
    <row r="46243" customFormat="1"/>
    <row r="46244" customFormat="1"/>
    <row r="46245" customFormat="1"/>
    <row r="46246" customFormat="1"/>
    <row r="46247" customFormat="1"/>
    <row r="46248" customFormat="1"/>
    <row r="46249" customFormat="1"/>
    <row r="46250" customFormat="1"/>
    <row r="46251" customFormat="1"/>
    <row r="46252" customFormat="1"/>
    <row r="46253" customFormat="1"/>
    <row r="46254" customFormat="1"/>
    <row r="46255" customFormat="1"/>
    <row r="46256" customFormat="1"/>
    <row r="46257" customFormat="1"/>
    <row r="46258" customFormat="1"/>
    <row r="46259" customFormat="1"/>
    <row r="46260" customFormat="1"/>
    <row r="46261" customFormat="1"/>
    <row r="46262" customFormat="1"/>
    <row r="46263" customFormat="1"/>
    <row r="46264" customFormat="1"/>
    <row r="46265" customFormat="1"/>
    <row r="46266" customFormat="1"/>
    <row r="46267" customFormat="1"/>
    <row r="46268" customFormat="1"/>
    <row r="46269" customFormat="1"/>
    <row r="46270" customFormat="1"/>
    <row r="46271" customFormat="1"/>
    <row r="46272" customFormat="1"/>
    <row r="46273" customFormat="1"/>
    <row r="46274" customFormat="1"/>
    <row r="46275" customFormat="1"/>
    <row r="46276" customFormat="1"/>
    <row r="46277" customFormat="1"/>
    <row r="46278" customFormat="1"/>
    <row r="46279" customFormat="1"/>
    <row r="46280" customFormat="1"/>
    <row r="46281" customFormat="1"/>
    <row r="46282" customFormat="1"/>
    <row r="46283" customFormat="1"/>
    <row r="46284" customFormat="1"/>
    <row r="46285" customFormat="1"/>
    <row r="46286" customFormat="1"/>
    <row r="46287" customFormat="1"/>
    <row r="46288" customFormat="1"/>
    <row r="46289" customFormat="1"/>
    <row r="46290" customFormat="1"/>
    <row r="46291" customFormat="1"/>
    <row r="46292" customFormat="1"/>
    <row r="46293" customFormat="1"/>
    <row r="46294" customFormat="1"/>
    <row r="46295" customFormat="1"/>
    <row r="46296" customFormat="1"/>
    <row r="46297" customFormat="1"/>
    <row r="46298" customFormat="1"/>
    <row r="46299" customFormat="1"/>
    <row r="46300" customFormat="1"/>
    <row r="46301" customFormat="1"/>
    <row r="46302" customFormat="1"/>
    <row r="46303" customFormat="1"/>
    <row r="46304" customFormat="1"/>
    <row r="46305" customFormat="1"/>
    <row r="46306" customFormat="1"/>
    <row r="46307" customFormat="1"/>
    <row r="46308" customFormat="1"/>
    <row r="46309" customFormat="1"/>
    <row r="46310" customFormat="1"/>
    <row r="46311" customFormat="1"/>
    <row r="46312" customFormat="1"/>
    <row r="46313" customFormat="1"/>
    <row r="46314" customFormat="1"/>
    <row r="46315" customFormat="1"/>
    <row r="46316" customFormat="1"/>
    <row r="46317" customFormat="1"/>
    <row r="46318" customFormat="1"/>
    <row r="46319" customFormat="1"/>
    <row r="46320" customFormat="1"/>
    <row r="46321" customFormat="1"/>
    <row r="46322" customFormat="1"/>
    <row r="46323" customFormat="1"/>
    <row r="46324" customFormat="1"/>
    <row r="46325" customFormat="1"/>
    <row r="46326" customFormat="1"/>
    <row r="46327" customFormat="1"/>
    <row r="46328" customFormat="1"/>
    <row r="46329" customFormat="1"/>
    <row r="46330" customFormat="1"/>
    <row r="46331" customFormat="1"/>
    <row r="46332" customFormat="1"/>
    <row r="46333" customFormat="1"/>
    <row r="46334" customFormat="1"/>
    <row r="46335" customFormat="1"/>
    <row r="46336" customFormat="1"/>
    <row r="46337" customFormat="1"/>
    <row r="46338" customFormat="1"/>
    <row r="46339" customFormat="1"/>
    <row r="46340" customFormat="1"/>
    <row r="46341" customFormat="1"/>
    <row r="46342" customFormat="1"/>
    <row r="46343" customFormat="1"/>
    <row r="46344" customFormat="1"/>
    <row r="46345" customFormat="1"/>
    <row r="46346" customFormat="1"/>
    <row r="46347" customFormat="1"/>
    <row r="46348" customFormat="1"/>
    <row r="46349" customFormat="1"/>
    <row r="46350" customFormat="1"/>
    <row r="46351" customFormat="1"/>
    <row r="46352" customFormat="1"/>
    <row r="46353" customFormat="1"/>
    <row r="46354" customFormat="1"/>
    <row r="46355" customFormat="1"/>
    <row r="46356" customFormat="1"/>
    <row r="46357" customFormat="1"/>
    <row r="46358" customFormat="1"/>
    <row r="46359" customFormat="1"/>
    <row r="46360" customFormat="1"/>
    <row r="46361" customFormat="1"/>
    <row r="46362" customFormat="1"/>
    <row r="46363" customFormat="1"/>
    <row r="46364" customFormat="1"/>
    <row r="46365" customFormat="1"/>
    <row r="46366" customFormat="1"/>
    <row r="46367" customFormat="1"/>
    <row r="46368" customFormat="1"/>
    <row r="46369" customFormat="1"/>
    <row r="46370" customFormat="1"/>
    <row r="46371" customFormat="1"/>
    <row r="46372" customFormat="1"/>
    <row r="46373" customFormat="1"/>
    <row r="46374" customFormat="1"/>
    <row r="46375" customFormat="1"/>
    <row r="46376" customFormat="1"/>
    <row r="46377" customFormat="1"/>
    <row r="46378" customFormat="1"/>
    <row r="46379" customFormat="1"/>
    <row r="46380" customFormat="1"/>
    <row r="46381" customFormat="1"/>
    <row r="46382" customFormat="1"/>
    <row r="46383" customFormat="1"/>
    <row r="46384" customFormat="1"/>
    <row r="46385" customFormat="1"/>
    <row r="46386" customFormat="1"/>
    <row r="46387" customFormat="1"/>
    <row r="46388" customFormat="1"/>
    <row r="46389" customFormat="1"/>
    <row r="46390" customFormat="1"/>
    <row r="46391" customFormat="1"/>
    <row r="46392" customFormat="1"/>
    <row r="46393" customFormat="1"/>
    <row r="46394" customFormat="1"/>
    <row r="46395" customFormat="1"/>
    <row r="46396" customFormat="1"/>
    <row r="46397" customFormat="1"/>
    <row r="46398" customFormat="1"/>
    <row r="46399" customFormat="1"/>
    <row r="46400" customFormat="1"/>
    <row r="46401" customFormat="1"/>
    <row r="46402" customFormat="1"/>
    <row r="46403" customFormat="1"/>
    <row r="46404" customFormat="1"/>
    <row r="46405" customFormat="1"/>
    <row r="46406" customFormat="1"/>
    <row r="46407" customFormat="1"/>
    <row r="46408" customFormat="1"/>
    <row r="46409" customFormat="1"/>
    <row r="46410" customFormat="1"/>
    <row r="46411" customFormat="1"/>
    <row r="46412" customFormat="1"/>
    <row r="46413" customFormat="1"/>
    <row r="46414" customFormat="1"/>
    <row r="46415" customFormat="1"/>
    <row r="46416" customFormat="1"/>
    <row r="46417" customFormat="1"/>
    <row r="46418" customFormat="1"/>
    <row r="46419" customFormat="1"/>
    <row r="46420" customFormat="1"/>
    <row r="46421" customFormat="1"/>
    <row r="46422" customFormat="1"/>
    <row r="46423" customFormat="1"/>
    <row r="46424" customFormat="1"/>
    <row r="46425" customFormat="1"/>
    <row r="46426" customFormat="1"/>
    <row r="46427" customFormat="1"/>
    <row r="46428" customFormat="1"/>
    <row r="46429" customFormat="1"/>
    <row r="46430" customFormat="1"/>
    <row r="46431" customFormat="1"/>
    <row r="46432" customFormat="1"/>
    <row r="46433" customFormat="1"/>
    <row r="46434" customFormat="1"/>
    <row r="46435" customFormat="1"/>
    <row r="46436" customFormat="1"/>
    <row r="46437" customFormat="1"/>
    <row r="46438" customFormat="1"/>
    <row r="46439" customFormat="1"/>
    <row r="46440" customFormat="1"/>
    <row r="46441" customFormat="1"/>
    <row r="46442" customFormat="1"/>
    <row r="46443" customFormat="1"/>
    <row r="46444" customFormat="1"/>
    <row r="46445" customFormat="1"/>
    <row r="46446" customFormat="1"/>
    <row r="46447" customFormat="1"/>
    <row r="46448" customFormat="1"/>
    <row r="46449" customFormat="1"/>
    <row r="46450" customFormat="1"/>
    <row r="46451" customFormat="1"/>
    <row r="46452" customFormat="1"/>
    <row r="46453" customFormat="1"/>
    <row r="46454" customFormat="1"/>
    <row r="46455" customFormat="1"/>
    <row r="46456" customFormat="1"/>
    <row r="46457" customFormat="1"/>
    <row r="46458" customFormat="1"/>
    <row r="46459" customFormat="1"/>
    <row r="46460" customFormat="1"/>
    <row r="46461" customFormat="1"/>
    <row r="46462" customFormat="1"/>
    <row r="46463" customFormat="1"/>
    <row r="46464" customFormat="1"/>
    <row r="46465" customFormat="1"/>
    <row r="46466" customFormat="1"/>
    <row r="46467" customFormat="1"/>
    <row r="46468" customFormat="1"/>
    <row r="46469" customFormat="1"/>
    <row r="46470" customFormat="1"/>
    <row r="46471" customFormat="1"/>
    <row r="46472" customFormat="1"/>
    <row r="46473" customFormat="1"/>
    <row r="46474" customFormat="1"/>
    <row r="46475" customFormat="1"/>
    <row r="46476" customFormat="1"/>
    <row r="46477" customFormat="1"/>
    <row r="46478" customFormat="1"/>
    <row r="46479" customFormat="1"/>
    <row r="46480" customFormat="1"/>
    <row r="46481" customFormat="1"/>
    <row r="46482" customFormat="1"/>
    <row r="46483" customFormat="1"/>
    <row r="46484" customFormat="1"/>
    <row r="46485" customFormat="1"/>
    <row r="46486" customFormat="1"/>
    <row r="46487" customFormat="1"/>
    <row r="46488" customFormat="1"/>
    <row r="46489" customFormat="1"/>
    <row r="46490" customFormat="1"/>
    <row r="46491" customFormat="1"/>
    <row r="46492" customFormat="1"/>
    <row r="46493" customFormat="1"/>
    <row r="46494" customFormat="1"/>
    <row r="46495" customFormat="1"/>
    <row r="46496" customFormat="1"/>
    <row r="46497" customFormat="1"/>
    <row r="46498" customFormat="1"/>
    <row r="46499" customFormat="1"/>
    <row r="46500" customFormat="1"/>
    <row r="46501" customFormat="1"/>
    <row r="46502" customFormat="1"/>
    <row r="46503" customFormat="1"/>
    <row r="46504" customFormat="1"/>
    <row r="46505" customFormat="1"/>
    <row r="46506" customFormat="1"/>
    <row r="46507" customFormat="1"/>
    <row r="46508" customFormat="1"/>
    <row r="46509" customFormat="1"/>
    <row r="46510" customFormat="1"/>
    <row r="46511" customFormat="1"/>
    <row r="46512" customFormat="1"/>
    <row r="46513" customFormat="1"/>
    <row r="46514" customFormat="1"/>
    <row r="46515" customFormat="1"/>
    <row r="46516" customFormat="1"/>
    <row r="46517" customFormat="1"/>
    <row r="46518" customFormat="1"/>
    <row r="46519" customFormat="1"/>
    <row r="46520" customFormat="1"/>
    <row r="46521" customFormat="1"/>
    <row r="46522" customFormat="1"/>
    <row r="46523" customFormat="1"/>
    <row r="46524" customFormat="1"/>
    <row r="46525" customFormat="1"/>
    <row r="46526" customFormat="1"/>
    <row r="46527" customFormat="1"/>
    <row r="46528" customFormat="1"/>
    <row r="46529" customFormat="1"/>
    <row r="46530" customFormat="1"/>
    <row r="46531" customFormat="1"/>
    <row r="46532" customFormat="1"/>
    <row r="46533" customFormat="1"/>
    <row r="46534" customFormat="1"/>
    <row r="46535" customFormat="1"/>
    <row r="46536" customFormat="1"/>
    <row r="46537" customFormat="1"/>
    <row r="46538" customFormat="1"/>
    <row r="46539" customFormat="1"/>
    <row r="46540" customFormat="1"/>
    <row r="46541" customFormat="1"/>
    <row r="46542" customFormat="1"/>
    <row r="46543" customFormat="1"/>
    <row r="46544" customFormat="1"/>
    <row r="46545" customFormat="1"/>
    <row r="46546" customFormat="1"/>
    <row r="46547" customFormat="1"/>
    <row r="46548" customFormat="1"/>
    <row r="46549" customFormat="1"/>
    <row r="46550" customFormat="1"/>
    <row r="46551" customFormat="1"/>
    <row r="46552" customFormat="1"/>
    <row r="46553" customFormat="1"/>
    <row r="46554" customFormat="1"/>
    <row r="46555" customFormat="1"/>
    <row r="46556" customFormat="1"/>
    <row r="46557" customFormat="1"/>
    <row r="46558" customFormat="1"/>
    <row r="46559" customFormat="1"/>
    <row r="46560" customFormat="1"/>
    <row r="46561" customFormat="1"/>
    <row r="46562" customFormat="1"/>
    <row r="46563" customFormat="1"/>
    <row r="46564" customFormat="1"/>
    <row r="46565" customFormat="1"/>
    <row r="46566" customFormat="1"/>
    <row r="46567" customFormat="1"/>
    <row r="46568" customFormat="1"/>
    <row r="46569" customFormat="1"/>
    <row r="46570" customFormat="1"/>
    <row r="46571" customFormat="1"/>
    <row r="46572" customFormat="1"/>
    <row r="46573" customFormat="1"/>
    <row r="46574" customFormat="1"/>
    <row r="46575" customFormat="1"/>
    <row r="46576" customFormat="1"/>
    <row r="46577" customFormat="1"/>
    <row r="46578" customFormat="1"/>
    <row r="46579" customFormat="1"/>
    <row r="46580" customFormat="1"/>
    <row r="46581" customFormat="1"/>
    <row r="46582" customFormat="1"/>
    <row r="46583" customFormat="1"/>
    <row r="46584" customFormat="1"/>
    <row r="46585" customFormat="1"/>
    <row r="46586" customFormat="1"/>
    <row r="46587" customFormat="1"/>
    <row r="46588" customFormat="1"/>
    <row r="46589" customFormat="1"/>
    <row r="46590" customFormat="1"/>
    <row r="46591" customFormat="1"/>
    <row r="46592" customFormat="1"/>
    <row r="46593" customFormat="1"/>
    <row r="46594" customFormat="1"/>
    <row r="46595" customFormat="1"/>
    <row r="46596" customFormat="1"/>
    <row r="46597" customFormat="1"/>
    <row r="46598" customFormat="1"/>
    <row r="46599" customFormat="1"/>
    <row r="46600" customFormat="1"/>
    <row r="46601" customFormat="1"/>
    <row r="46602" customFormat="1"/>
    <row r="46603" customFormat="1"/>
    <row r="46604" customFormat="1"/>
    <row r="46605" customFormat="1"/>
    <row r="46606" customFormat="1"/>
    <row r="46607" customFormat="1"/>
    <row r="46608" customFormat="1"/>
    <row r="46609" customFormat="1"/>
    <row r="46610" customFormat="1"/>
    <row r="46611" customFormat="1"/>
    <row r="46612" customFormat="1"/>
    <row r="46613" customFormat="1"/>
    <row r="46614" customFormat="1"/>
    <row r="46615" customFormat="1"/>
    <row r="46616" customFormat="1"/>
    <row r="46617" customFormat="1"/>
    <row r="46618" customFormat="1"/>
    <row r="46619" customFormat="1"/>
    <row r="46620" customFormat="1"/>
    <row r="46621" customFormat="1"/>
    <row r="46622" customFormat="1"/>
    <row r="46623" customFormat="1"/>
    <row r="46624" customFormat="1"/>
    <row r="46625" customFormat="1"/>
    <row r="46626" customFormat="1"/>
    <row r="46627" customFormat="1"/>
    <row r="46628" customFormat="1"/>
    <row r="46629" customFormat="1"/>
    <row r="46630" customFormat="1"/>
    <row r="46631" customFormat="1"/>
    <row r="46632" customFormat="1"/>
    <row r="46633" customFormat="1"/>
    <row r="46634" customFormat="1"/>
    <row r="46635" customFormat="1"/>
    <row r="46636" customFormat="1"/>
    <row r="46637" customFormat="1"/>
    <row r="46638" customFormat="1"/>
    <row r="46639" customFormat="1"/>
    <row r="46640" customFormat="1"/>
    <row r="46641" customFormat="1"/>
    <row r="46642" customFormat="1"/>
    <row r="46643" customFormat="1"/>
    <row r="46644" customFormat="1"/>
    <row r="46645" customFormat="1"/>
    <row r="46646" customFormat="1"/>
    <row r="46647" customFormat="1"/>
    <row r="46648" customFormat="1"/>
    <row r="46649" customFormat="1"/>
    <row r="46650" customFormat="1"/>
    <row r="46651" customFormat="1"/>
    <row r="46652" customFormat="1"/>
    <row r="46653" customFormat="1"/>
    <row r="46654" customFormat="1"/>
    <row r="46655" customFormat="1"/>
    <row r="46656" customFormat="1"/>
    <row r="46657" customFormat="1"/>
    <row r="46658" customFormat="1"/>
    <row r="46659" customFormat="1"/>
    <row r="46660" customFormat="1"/>
    <row r="46661" customFormat="1"/>
    <row r="46662" customFormat="1"/>
    <row r="46663" customFormat="1"/>
    <row r="46664" customFormat="1"/>
    <row r="46665" customFormat="1"/>
    <row r="46666" customFormat="1"/>
    <row r="46667" customFormat="1"/>
    <row r="46668" customFormat="1"/>
    <row r="46669" customFormat="1"/>
    <row r="46670" customFormat="1"/>
    <row r="46671" customFormat="1"/>
    <row r="46672" customFormat="1"/>
    <row r="46673" customFormat="1"/>
    <row r="46674" customFormat="1"/>
    <row r="46675" customFormat="1"/>
    <row r="46676" customFormat="1"/>
    <row r="46677" customFormat="1"/>
    <row r="46678" customFormat="1"/>
    <row r="46679" customFormat="1"/>
    <row r="46680" customFormat="1"/>
    <row r="46681" customFormat="1"/>
    <row r="46682" customFormat="1"/>
    <row r="46683" customFormat="1"/>
    <row r="46684" customFormat="1"/>
    <row r="46685" customFormat="1"/>
    <row r="46686" customFormat="1"/>
    <row r="46687" customFormat="1"/>
    <row r="46688" customFormat="1"/>
    <row r="46689" customFormat="1"/>
    <row r="46690" customFormat="1"/>
    <row r="46691" customFormat="1"/>
    <row r="46692" customFormat="1"/>
    <row r="46693" customFormat="1"/>
    <row r="46694" customFormat="1"/>
    <row r="46695" customFormat="1"/>
    <row r="46696" customFormat="1"/>
    <row r="46697" customFormat="1"/>
    <row r="46698" customFormat="1"/>
    <row r="46699" customFormat="1"/>
    <row r="46700" customFormat="1"/>
    <row r="46701" customFormat="1"/>
    <row r="46702" customFormat="1"/>
    <row r="46703" customFormat="1"/>
    <row r="46704" customFormat="1"/>
    <row r="46705" customFormat="1"/>
    <row r="46706" customFormat="1"/>
    <row r="46707" customFormat="1"/>
    <row r="46708" customFormat="1"/>
    <row r="46709" customFormat="1"/>
    <row r="46710" customFormat="1"/>
    <row r="46711" customFormat="1"/>
    <row r="46712" customFormat="1"/>
    <row r="46713" customFormat="1"/>
    <row r="46714" customFormat="1"/>
    <row r="46715" customFormat="1"/>
    <row r="46716" customFormat="1"/>
    <row r="46717" customFormat="1"/>
    <row r="46718" customFormat="1"/>
    <row r="46719" customFormat="1"/>
    <row r="46720" customFormat="1"/>
    <row r="46721" customFormat="1"/>
    <row r="46722" customFormat="1"/>
    <row r="46723" customFormat="1"/>
    <row r="46724" customFormat="1"/>
    <row r="46725" customFormat="1"/>
    <row r="46726" customFormat="1"/>
    <row r="46727" customFormat="1"/>
    <row r="46728" customFormat="1"/>
    <row r="46729" customFormat="1"/>
    <row r="46730" customFormat="1"/>
    <row r="46731" customFormat="1"/>
    <row r="46732" customFormat="1"/>
    <row r="46733" customFormat="1"/>
    <row r="46734" customFormat="1"/>
    <row r="46735" customFormat="1"/>
    <row r="46736" customFormat="1"/>
    <row r="46737" customFormat="1"/>
    <row r="46738" customFormat="1"/>
    <row r="46739" customFormat="1"/>
    <row r="46740" customFormat="1"/>
    <row r="46741" customFormat="1"/>
    <row r="46742" customFormat="1"/>
    <row r="46743" customFormat="1"/>
    <row r="46744" customFormat="1"/>
    <row r="46745" customFormat="1"/>
    <row r="46746" customFormat="1"/>
    <row r="46747" customFormat="1"/>
    <row r="46748" customFormat="1"/>
    <row r="46749" customFormat="1"/>
    <row r="46750" customFormat="1"/>
    <row r="46751" customFormat="1"/>
    <row r="46752" customFormat="1"/>
    <row r="46753" customFormat="1"/>
    <row r="46754" customFormat="1"/>
    <row r="46755" customFormat="1"/>
    <row r="46756" customFormat="1"/>
    <row r="46757" customFormat="1"/>
    <row r="46758" customFormat="1"/>
    <row r="46759" customFormat="1"/>
    <row r="46760" customFormat="1"/>
    <row r="46761" customFormat="1"/>
    <row r="46762" customFormat="1"/>
    <row r="46763" customFormat="1"/>
    <row r="46764" customFormat="1"/>
    <row r="46765" customFormat="1"/>
    <row r="46766" customFormat="1"/>
    <row r="46767" customFormat="1"/>
    <row r="46768" customFormat="1"/>
    <row r="46769" customFormat="1"/>
    <row r="46770" customFormat="1"/>
    <row r="46771" customFormat="1"/>
    <row r="46772" customFormat="1"/>
    <row r="46773" customFormat="1"/>
    <row r="46774" customFormat="1"/>
    <row r="46775" customFormat="1"/>
    <row r="46776" customFormat="1"/>
    <row r="46777" customFormat="1"/>
    <row r="46778" customFormat="1"/>
    <row r="46779" customFormat="1"/>
    <row r="46780" customFormat="1"/>
    <row r="46781" customFormat="1"/>
    <row r="46782" customFormat="1"/>
    <row r="46783" customFormat="1"/>
    <row r="46784" customFormat="1"/>
    <row r="46785" customFormat="1"/>
    <row r="46786" customFormat="1"/>
    <row r="46787" customFormat="1"/>
    <row r="46788" customFormat="1"/>
    <row r="46789" customFormat="1"/>
    <row r="46790" customFormat="1"/>
    <row r="46791" customFormat="1"/>
    <row r="46792" customFormat="1"/>
    <row r="46793" customFormat="1"/>
    <row r="46794" customFormat="1"/>
    <row r="46795" customFormat="1"/>
    <row r="46796" customFormat="1"/>
    <row r="46797" customFormat="1"/>
    <row r="46798" customFormat="1"/>
    <row r="46799" customFormat="1"/>
    <row r="46800" customFormat="1"/>
    <row r="46801" customFormat="1"/>
    <row r="46802" customFormat="1"/>
    <row r="46803" customFormat="1"/>
    <row r="46804" customFormat="1"/>
    <row r="46805" customFormat="1"/>
    <row r="46806" customFormat="1"/>
    <row r="46807" customFormat="1"/>
    <row r="46808" customFormat="1"/>
    <row r="46809" customFormat="1"/>
    <row r="46810" customFormat="1"/>
    <row r="46811" customFormat="1"/>
    <row r="46812" customFormat="1"/>
    <row r="46813" customFormat="1"/>
    <row r="46814" customFormat="1"/>
    <row r="46815" customFormat="1"/>
    <row r="46816" customFormat="1"/>
    <row r="46817" customFormat="1"/>
    <row r="46818" customFormat="1"/>
    <row r="46819" customFormat="1"/>
    <row r="46820" customFormat="1"/>
    <row r="46821" customFormat="1"/>
    <row r="46822" customFormat="1"/>
    <row r="46823" customFormat="1"/>
    <row r="46824" customFormat="1"/>
    <row r="46825" customFormat="1"/>
    <row r="46826" customFormat="1"/>
    <row r="46827" customFormat="1"/>
    <row r="46828" customFormat="1"/>
    <row r="46829" customFormat="1"/>
    <row r="46830" customFormat="1"/>
    <row r="46831" customFormat="1"/>
    <row r="46832" customFormat="1"/>
    <row r="46833" customFormat="1"/>
    <row r="46834" customFormat="1"/>
    <row r="46835" customFormat="1"/>
    <row r="46836" customFormat="1"/>
    <row r="46837" customFormat="1"/>
    <row r="46838" customFormat="1"/>
    <row r="46839" customFormat="1"/>
    <row r="46840" customFormat="1"/>
    <row r="46841" customFormat="1"/>
    <row r="46842" customFormat="1"/>
    <row r="46843" customFormat="1"/>
    <row r="46844" customFormat="1"/>
    <row r="46845" customFormat="1"/>
    <row r="46846" customFormat="1"/>
    <row r="46847" customFormat="1"/>
    <row r="46848" customFormat="1"/>
    <row r="46849" customFormat="1"/>
    <row r="46850" customFormat="1"/>
    <row r="46851" customFormat="1"/>
    <row r="46852" customFormat="1"/>
    <row r="46853" customFormat="1"/>
    <row r="46854" customFormat="1"/>
    <row r="46855" customFormat="1"/>
    <row r="46856" customFormat="1"/>
    <row r="46857" customFormat="1"/>
    <row r="46858" customFormat="1"/>
    <row r="46859" customFormat="1"/>
    <row r="46860" customFormat="1"/>
    <row r="46861" customFormat="1"/>
    <row r="46862" customFormat="1"/>
    <row r="46863" customFormat="1"/>
    <row r="46864" customFormat="1"/>
    <row r="46865" customFormat="1"/>
    <row r="46866" customFormat="1"/>
    <row r="46867" customFormat="1"/>
    <row r="46868" customFormat="1"/>
    <row r="46869" customFormat="1"/>
    <row r="46870" customFormat="1"/>
    <row r="46871" customFormat="1"/>
    <row r="46872" customFormat="1"/>
    <row r="46873" customFormat="1"/>
    <row r="46874" customFormat="1"/>
    <row r="46875" customFormat="1"/>
    <row r="46876" customFormat="1"/>
    <row r="46877" customFormat="1"/>
    <row r="46878" customFormat="1"/>
    <row r="46879" customFormat="1"/>
    <row r="46880" customFormat="1"/>
    <row r="46881" customFormat="1"/>
    <row r="46882" customFormat="1"/>
    <row r="46883" customFormat="1"/>
    <row r="46884" customFormat="1"/>
    <row r="46885" customFormat="1"/>
    <row r="46886" customFormat="1"/>
    <row r="46887" customFormat="1"/>
    <row r="46888" customFormat="1"/>
    <row r="46889" customFormat="1"/>
    <row r="46890" customFormat="1"/>
    <row r="46891" customFormat="1"/>
    <row r="46892" customFormat="1"/>
    <row r="46893" customFormat="1"/>
    <row r="46894" customFormat="1"/>
    <row r="46895" customFormat="1"/>
    <row r="46896" customFormat="1"/>
    <row r="46897" customFormat="1"/>
    <row r="46898" customFormat="1"/>
    <row r="46899" customFormat="1"/>
    <row r="46900" customFormat="1"/>
    <row r="46901" customFormat="1"/>
    <row r="46902" customFormat="1"/>
    <row r="46903" customFormat="1"/>
    <row r="46904" customFormat="1"/>
    <row r="46905" customFormat="1"/>
    <row r="46906" customFormat="1"/>
    <row r="46907" customFormat="1"/>
    <row r="46908" customFormat="1"/>
    <row r="46909" customFormat="1"/>
    <row r="46910" customFormat="1"/>
    <row r="46911" customFormat="1"/>
    <row r="46912" customFormat="1"/>
    <row r="46913" customFormat="1"/>
    <row r="46914" customFormat="1"/>
    <row r="46915" customFormat="1"/>
    <row r="46916" customFormat="1"/>
    <row r="46917" customFormat="1"/>
    <row r="46918" customFormat="1"/>
    <row r="46919" customFormat="1"/>
    <row r="46920" customFormat="1"/>
    <row r="46921" customFormat="1"/>
    <row r="46922" customFormat="1"/>
    <row r="46923" customFormat="1"/>
    <row r="46924" customFormat="1"/>
    <row r="46925" customFormat="1"/>
    <row r="46926" customFormat="1"/>
    <row r="46927" customFormat="1"/>
    <row r="46928" customFormat="1"/>
    <row r="46929" customFormat="1"/>
    <row r="46930" customFormat="1"/>
    <row r="46931" customFormat="1"/>
    <row r="46932" customFormat="1"/>
    <row r="46933" customFormat="1"/>
    <row r="46934" customFormat="1"/>
    <row r="46935" customFormat="1"/>
    <row r="46936" customFormat="1"/>
    <row r="46937" customFormat="1"/>
    <row r="46938" customFormat="1"/>
    <row r="46939" customFormat="1"/>
    <row r="46940" customFormat="1"/>
    <row r="46941" customFormat="1"/>
    <row r="46942" customFormat="1"/>
    <row r="46943" customFormat="1"/>
    <row r="46944" customFormat="1"/>
    <row r="46945" customFormat="1"/>
    <row r="46946" customFormat="1"/>
    <row r="46947" customFormat="1"/>
    <row r="46948" customFormat="1"/>
    <row r="46949" customFormat="1"/>
    <row r="46950" customFormat="1"/>
    <row r="46951" customFormat="1"/>
    <row r="46952" customFormat="1"/>
    <row r="46953" customFormat="1"/>
    <row r="46954" customFormat="1"/>
    <row r="46955" customFormat="1"/>
    <row r="46956" customFormat="1"/>
    <row r="46957" customFormat="1"/>
    <row r="46958" customFormat="1"/>
    <row r="46959" customFormat="1"/>
    <row r="46960" customFormat="1"/>
    <row r="46961" customFormat="1"/>
    <row r="46962" customFormat="1"/>
    <row r="46963" customFormat="1"/>
    <row r="46964" customFormat="1"/>
    <row r="46965" customFormat="1"/>
    <row r="46966" customFormat="1"/>
    <row r="46967" customFormat="1"/>
    <row r="46968" customFormat="1"/>
    <row r="46969" customFormat="1"/>
    <row r="46970" customFormat="1"/>
    <row r="46971" customFormat="1"/>
    <row r="46972" customFormat="1"/>
    <row r="46973" customFormat="1"/>
    <row r="46974" customFormat="1"/>
    <row r="46975" customFormat="1"/>
    <row r="46976" customFormat="1"/>
    <row r="46977" customFormat="1"/>
    <row r="46978" customFormat="1"/>
    <row r="46979" customFormat="1"/>
    <row r="46980" customFormat="1"/>
    <row r="46981" customFormat="1"/>
    <row r="46982" customFormat="1"/>
    <row r="46983" customFormat="1"/>
    <row r="46984" customFormat="1"/>
    <row r="46985" customFormat="1"/>
    <row r="46986" customFormat="1"/>
    <row r="46987" customFormat="1"/>
    <row r="46988" customFormat="1"/>
    <row r="46989" customFormat="1"/>
    <row r="46990" customFormat="1"/>
    <row r="46991" customFormat="1"/>
    <row r="46992" customFormat="1"/>
    <row r="46993" customFormat="1"/>
    <row r="46994" customFormat="1"/>
    <row r="46995" customFormat="1"/>
    <row r="46996" customFormat="1"/>
    <row r="46997" customFormat="1"/>
    <row r="46998" customFormat="1"/>
    <row r="46999" customFormat="1"/>
    <row r="47000" customFormat="1"/>
    <row r="47001" customFormat="1"/>
    <row r="47002" customFormat="1"/>
    <row r="47003" customFormat="1"/>
    <row r="47004" customFormat="1"/>
    <row r="47005" customFormat="1"/>
    <row r="47006" customFormat="1"/>
    <row r="47007" customFormat="1"/>
    <row r="47008" customFormat="1"/>
    <row r="47009" customFormat="1"/>
    <row r="47010" customFormat="1"/>
    <row r="47011" customFormat="1"/>
    <row r="47012" customFormat="1"/>
    <row r="47013" customFormat="1"/>
    <row r="47014" customFormat="1"/>
    <row r="47015" customFormat="1"/>
    <row r="47016" customFormat="1"/>
    <row r="47017" customFormat="1"/>
    <row r="47018" customFormat="1"/>
    <row r="47019" customFormat="1"/>
    <row r="47020" customFormat="1"/>
    <row r="47021" customFormat="1"/>
    <row r="47022" customFormat="1"/>
    <row r="47023" customFormat="1"/>
    <row r="47024" customFormat="1"/>
    <row r="47025" customFormat="1"/>
    <row r="47026" customFormat="1"/>
    <row r="47027" customFormat="1"/>
    <row r="47028" customFormat="1"/>
    <row r="47029" customFormat="1"/>
    <row r="47030" customFormat="1"/>
    <row r="47031" customFormat="1"/>
    <row r="47032" customFormat="1"/>
    <row r="47033" customFormat="1"/>
    <row r="47034" customFormat="1"/>
    <row r="47035" customFormat="1"/>
    <row r="47036" customFormat="1"/>
    <row r="47037" customFormat="1"/>
    <row r="47038" customFormat="1"/>
    <row r="47039" customFormat="1"/>
    <row r="47040" customFormat="1"/>
    <row r="47041" customFormat="1"/>
    <row r="47042" customFormat="1"/>
    <row r="47043" customFormat="1"/>
    <row r="47044" customFormat="1"/>
    <row r="47045" customFormat="1"/>
    <row r="47046" customFormat="1"/>
    <row r="47047" customFormat="1"/>
    <row r="47048" customFormat="1"/>
    <row r="47049" customFormat="1"/>
    <row r="47050" customFormat="1"/>
    <row r="47051" customFormat="1"/>
    <row r="47052" customFormat="1"/>
    <row r="47053" customFormat="1"/>
    <row r="47054" customFormat="1"/>
    <row r="47055" customFormat="1"/>
    <row r="47056" customFormat="1"/>
    <row r="47057" customFormat="1"/>
    <row r="47058" customFormat="1"/>
    <row r="47059" customFormat="1"/>
    <row r="47060" customFormat="1"/>
    <row r="47061" customFormat="1"/>
    <row r="47062" customFormat="1"/>
    <row r="47063" customFormat="1"/>
    <row r="47064" customFormat="1"/>
    <row r="47065" customFormat="1"/>
    <row r="47066" customFormat="1"/>
    <row r="47067" customFormat="1"/>
    <row r="47068" customFormat="1"/>
    <row r="47069" customFormat="1"/>
    <row r="47070" customFormat="1"/>
    <row r="47071" customFormat="1"/>
    <row r="47072" customFormat="1"/>
    <row r="47073" customFormat="1"/>
    <row r="47074" customFormat="1"/>
    <row r="47075" customFormat="1"/>
    <row r="47076" customFormat="1"/>
    <row r="47077" customFormat="1"/>
    <row r="47078" customFormat="1"/>
    <row r="47079" customFormat="1"/>
    <row r="47080" customFormat="1"/>
    <row r="47081" customFormat="1"/>
    <row r="47082" customFormat="1"/>
    <row r="47083" customFormat="1"/>
    <row r="47084" customFormat="1"/>
    <row r="47085" customFormat="1"/>
    <row r="47086" customFormat="1"/>
    <row r="47087" customFormat="1"/>
    <row r="47088" customFormat="1"/>
    <row r="47089" customFormat="1"/>
    <row r="47090" customFormat="1"/>
    <row r="47091" customFormat="1"/>
    <row r="47092" customFormat="1"/>
    <row r="47093" customFormat="1"/>
    <row r="47094" customFormat="1"/>
    <row r="47095" customFormat="1"/>
    <row r="47096" customFormat="1"/>
    <row r="47097" customFormat="1"/>
    <row r="47098" customFormat="1"/>
    <row r="47099" customFormat="1"/>
    <row r="47100" customFormat="1"/>
    <row r="47101" customFormat="1"/>
    <row r="47102" customFormat="1"/>
    <row r="47103" customFormat="1"/>
    <row r="47104" customFormat="1"/>
    <row r="47105" customFormat="1"/>
    <row r="47106" customFormat="1"/>
    <row r="47107" customFormat="1"/>
    <row r="47108" customFormat="1"/>
    <row r="47109" customFormat="1"/>
    <row r="47110" customFormat="1"/>
    <row r="47111" customFormat="1"/>
    <row r="47112" customFormat="1"/>
    <row r="47113" customFormat="1"/>
    <row r="47114" customFormat="1"/>
    <row r="47115" customFormat="1"/>
    <row r="47116" customFormat="1"/>
    <row r="47117" customFormat="1"/>
    <row r="47118" customFormat="1"/>
    <row r="47119" customFormat="1"/>
    <row r="47120" customFormat="1"/>
    <row r="47121" customFormat="1"/>
    <row r="47122" customFormat="1"/>
    <row r="47123" customFormat="1"/>
    <row r="47124" customFormat="1"/>
    <row r="47125" customFormat="1"/>
    <row r="47126" customFormat="1"/>
    <row r="47127" customFormat="1"/>
    <row r="47128" customFormat="1"/>
    <row r="47129" customFormat="1"/>
    <row r="47130" customFormat="1"/>
    <row r="47131" customFormat="1"/>
    <row r="47132" customFormat="1"/>
    <row r="47133" customFormat="1"/>
    <row r="47134" customFormat="1"/>
    <row r="47135" customFormat="1"/>
    <row r="47136" customFormat="1"/>
    <row r="47137" customFormat="1"/>
    <row r="47138" customFormat="1"/>
    <row r="47139" customFormat="1"/>
    <row r="47140" customFormat="1"/>
    <row r="47141" customFormat="1"/>
    <row r="47142" customFormat="1"/>
    <row r="47143" customFormat="1"/>
    <row r="47144" customFormat="1"/>
    <row r="47145" customFormat="1"/>
    <row r="47146" customFormat="1"/>
    <row r="47147" customFormat="1"/>
    <row r="47148" customFormat="1"/>
    <row r="47149" customFormat="1"/>
    <row r="47150" customFormat="1"/>
    <row r="47151" customFormat="1"/>
    <row r="47152" customFormat="1"/>
    <row r="47153" customFormat="1"/>
    <row r="47154" customFormat="1"/>
    <row r="47155" customFormat="1"/>
    <row r="47156" customFormat="1"/>
    <row r="47157" customFormat="1"/>
    <row r="47158" customFormat="1"/>
    <row r="47159" customFormat="1"/>
    <row r="47160" customFormat="1"/>
    <row r="47161" customFormat="1"/>
    <row r="47162" customFormat="1"/>
    <row r="47163" customFormat="1"/>
    <row r="47164" customFormat="1"/>
    <row r="47165" customFormat="1"/>
    <row r="47166" customFormat="1"/>
    <row r="47167" customFormat="1"/>
    <row r="47168" customFormat="1"/>
    <row r="47169" customFormat="1"/>
    <row r="47170" customFormat="1"/>
    <row r="47171" customFormat="1"/>
    <row r="47172" customFormat="1"/>
    <row r="47173" customFormat="1"/>
    <row r="47174" customFormat="1"/>
    <row r="47175" customFormat="1"/>
    <row r="47176" customFormat="1"/>
    <row r="47177" customFormat="1"/>
    <row r="47178" customFormat="1"/>
    <row r="47179" customFormat="1"/>
    <row r="47180" customFormat="1"/>
    <row r="47181" customFormat="1"/>
    <row r="47182" customFormat="1"/>
    <row r="47183" customFormat="1"/>
    <row r="47184" customFormat="1"/>
    <row r="47185" customFormat="1"/>
    <row r="47186" customFormat="1"/>
    <row r="47187" customFormat="1"/>
    <row r="47188" customFormat="1"/>
    <row r="47189" customFormat="1"/>
    <row r="47190" customFormat="1"/>
    <row r="47191" customFormat="1"/>
    <row r="47192" customFormat="1"/>
    <row r="47193" customFormat="1"/>
    <row r="47194" customFormat="1"/>
    <row r="47195" customFormat="1"/>
    <row r="47196" customFormat="1"/>
    <row r="47197" customFormat="1"/>
    <row r="47198" customFormat="1"/>
    <row r="47199" customFormat="1"/>
    <row r="47200" customFormat="1"/>
    <row r="47201" customFormat="1"/>
    <row r="47202" customFormat="1"/>
    <row r="47203" customFormat="1"/>
    <row r="47204" customFormat="1"/>
    <row r="47205" customFormat="1"/>
    <row r="47206" customFormat="1"/>
    <row r="47207" customFormat="1"/>
    <row r="47208" customFormat="1"/>
    <row r="47209" customFormat="1"/>
    <row r="47210" customFormat="1"/>
    <row r="47211" customFormat="1"/>
    <row r="47212" customFormat="1"/>
    <row r="47213" customFormat="1"/>
    <row r="47214" customFormat="1"/>
    <row r="47215" customFormat="1"/>
    <row r="47216" customFormat="1"/>
    <row r="47217" customFormat="1"/>
    <row r="47218" customFormat="1"/>
    <row r="47219" customFormat="1"/>
    <row r="47220" customFormat="1"/>
    <row r="47221" customFormat="1"/>
    <row r="47222" customFormat="1"/>
    <row r="47223" customFormat="1"/>
    <row r="47224" customFormat="1"/>
    <row r="47225" customFormat="1"/>
    <row r="47226" customFormat="1"/>
    <row r="47227" customFormat="1"/>
    <row r="47228" customFormat="1"/>
    <row r="47229" customFormat="1"/>
    <row r="47230" customFormat="1"/>
    <row r="47231" customFormat="1"/>
    <row r="47232" customFormat="1"/>
    <row r="47233" customFormat="1"/>
    <row r="47234" customFormat="1"/>
    <row r="47235" customFormat="1"/>
    <row r="47236" customFormat="1"/>
    <row r="47237" customFormat="1"/>
    <row r="47238" customFormat="1"/>
    <row r="47239" customFormat="1"/>
    <row r="47240" customFormat="1"/>
    <row r="47241" customFormat="1"/>
    <row r="47242" customFormat="1"/>
    <row r="47243" customFormat="1"/>
    <row r="47244" customFormat="1"/>
    <row r="47245" customFormat="1"/>
    <row r="47246" customFormat="1"/>
    <row r="47247" customFormat="1"/>
    <row r="47248" customFormat="1"/>
    <row r="47249" customFormat="1"/>
    <row r="47250" customFormat="1"/>
    <row r="47251" customFormat="1"/>
    <row r="47252" customFormat="1"/>
    <row r="47253" customFormat="1"/>
    <row r="47254" customFormat="1"/>
    <row r="47255" customFormat="1"/>
    <row r="47256" customFormat="1"/>
    <row r="47257" customFormat="1"/>
    <row r="47258" customFormat="1"/>
    <row r="47259" customFormat="1"/>
    <row r="47260" customFormat="1"/>
    <row r="47261" customFormat="1"/>
    <row r="47262" customFormat="1"/>
    <row r="47263" customFormat="1"/>
    <row r="47264" customFormat="1"/>
    <row r="47265" customFormat="1"/>
    <row r="47266" customFormat="1"/>
    <row r="47267" customFormat="1"/>
    <row r="47268" customFormat="1"/>
    <row r="47269" customFormat="1"/>
    <row r="47270" customFormat="1"/>
    <row r="47271" customFormat="1"/>
    <row r="47272" customFormat="1"/>
    <row r="47273" customFormat="1"/>
    <row r="47274" customFormat="1"/>
    <row r="47275" customFormat="1"/>
    <row r="47276" customFormat="1"/>
    <row r="47277" customFormat="1"/>
    <row r="47278" customFormat="1"/>
    <row r="47279" customFormat="1"/>
    <row r="47280" customFormat="1"/>
    <row r="47281" customFormat="1"/>
    <row r="47282" customFormat="1"/>
    <row r="47283" customFormat="1"/>
    <row r="47284" customFormat="1"/>
    <row r="47285" customFormat="1"/>
    <row r="47286" customFormat="1"/>
    <row r="47287" customFormat="1"/>
    <row r="47288" customFormat="1"/>
    <row r="47289" customFormat="1"/>
    <row r="47290" customFormat="1"/>
    <row r="47291" customFormat="1"/>
    <row r="47292" customFormat="1"/>
    <row r="47293" customFormat="1"/>
    <row r="47294" customFormat="1"/>
    <row r="47295" customFormat="1"/>
    <row r="47296" customFormat="1"/>
    <row r="47297" customFormat="1"/>
    <row r="47298" customFormat="1"/>
    <row r="47299" customFormat="1"/>
    <row r="47300" customFormat="1"/>
    <row r="47301" customFormat="1"/>
    <row r="47302" customFormat="1"/>
    <row r="47303" customFormat="1"/>
    <row r="47304" customFormat="1"/>
    <row r="47305" customFormat="1"/>
    <row r="47306" customFormat="1"/>
    <row r="47307" customFormat="1"/>
    <row r="47308" customFormat="1"/>
    <row r="47309" customFormat="1"/>
    <row r="47310" customFormat="1"/>
    <row r="47311" customFormat="1"/>
    <row r="47312" customFormat="1"/>
    <row r="47313" customFormat="1"/>
    <row r="47314" customFormat="1"/>
    <row r="47315" customFormat="1"/>
    <row r="47316" customFormat="1"/>
    <row r="47317" customFormat="1"/>
    <row r="47318" customFormat="1"/>
    <row r="47319" customFormat="1"/>
    <row r="47320" customFormat="1"/>
    <row r="47321" customFormat="1"/>
    <row r="47322" customFormat="1"/>
    <row r="47323" customFormat="1"/>
    <row r="47324" customFormat="1"/>
    <row r="47325" customFormat="1"/>
    <row r="47326" customFormat="1"/>
    <row r="47327" customFormat="1"/>
    <row r="47328" customFormat="1"/>
    <row r="47329" customFormat="1"/>
    <row r="47330" customFormat="1"/>
    <row r="47331" customFormat="1"/>
    <row r="47332" customFormat="1"/>
    <row r="47333" customFormat="1"/>
    <row r="47334" customFormat="1"/>
    <row r="47335" customFormat="1"/>
    <row r="47336" customFormat="1"/>
    <row r="47337" customFormat="1"/>
    <row r="47338" customFormat="1"/>
    <row r="47339" customFormat="1"/>
    <row r="47340" customFormat="1"/>
    <row r="47341" customFormat="1"/>
    <row r="47342" customFormat="1"/>
    <row r="47343" customFormat="1"/>
    <row r="47344" customFormat="1"/>
    <row r="47345" customFormat="1"/>
    <row r="47346" customFormat="1"/>
    <row r="47347" customFormat="1"/>
    <row r="47348" customFormat="1"/>
    <row r="47349" customFormat="1"/>
    <row r="47350" customFormat="1"/>
    <row r="47351" customFormat="1"/>
    <row r="47352" customFormat="1"/>
    <row r="47353" customFormat="1"/>
    <row r="47354" customFormat="1"/>
    <row r="47355" customFormat="1"/>
    <row r="47356" customFormat="1"/>
    <row r="47357" customFormat="1"/>
    <row r="47358" customFormat="1"/>
    <row r="47359" customFormat="1"/>
    <row r="47360" customFormat="1"/>
    <row r="47361" customFormat="1"/>
    <row r="47362" customFormat="1"/>
    <row r="47363" customFormat="1"/>
    <row r="47364" customFormat="1"/>
    <row r="47365" customFormat="1"/>
    <row r="47366" customFormat="1"/>
    <row r="47367" customFormat="1"/>
    <row r="47368" customFormat="1"/>
    <row r="47369" customFormat="1"/>
    <row r="47370" customFormat="1"/>
    <row r="47371" customFormat="1"/>
    <row r="47372" customFormat="1"/>
    <row r="47373" customFormat="1"/>
    <row r="47374" customFormat="1"/>
    <row r="47375" customFormat="1"/>
    <row r="47376" customFormat="1"/>
    <row r="47377" customFormat="1"/>
    <row r="47378" customFormat="1"/>
    <row r="47379" customFormat="1"/>
    <row r="47380" customFormat="1"/>
    <row r="47381" customFormat="1"/>
    <row r="47382" customFormat="1"/>
    <row r="47383" customFormat="1"/>
    <row r="47384" customFormat="1"/>
    <row r="47385" customFormat="1"/>
    <row r="47386" customFormat="1"/>
    <row r="47387" customFormat="1"/>
    <row r="47388" customFormat="1"/>
    <row r="47389" customFormat="1"/>
    <row r="47390" customFormat="1"/>
    <row r="47391" customFormat="1"/>
    <row r="47392" customFormat="1"/>
    <row r="47393" customFormat="1"/>
    <row r="47394" customFormat="1"/>
    <row r="47395" customFormat="1"/>
    <row r="47396" customFormat="1"/>
    <row r="47397" customFormat="1"/>
    <row r="47398" customFormat="1"/>
    <row r="47399" customFormat="1"/>
    <row r="47400" customFormat="1"/>
    <row r="47401" customFormat="1"/>
    <row r="47402" customFormat="1"/>
    <row r="47403" customFormat="1"/>
    <row r="47404" customFormat="1"/>
    <row r="47405" customFormat="1"/>
    <row r="47406" customFormat="1"/>
    <row r="47407" customFormat="1"/>
    <row r="47408" customFormat="1"/>
    <row r="47409" customFormat="1"/>
    <row r="47410" customFormat="1"/>
    <row r="47411" customFormat="1"/>
    <row r="47412" customFormat="1"/>
    <row r="47413" customFormat="1"/>
    <row r="47414" customFormat="1"/>
    <row r="47415" customFormat="1"/>
    <row r="47416" customFormat="1"/>
    <row r="47417" customFormat="1"/>
    <row r="47418" customFormat="1"/>
    <row r="47419" customFormat="1"/>
    <row r="47420" customFormat="1"/>
    <row r="47421" customFormat="1"/>
    <row r="47422" customFormat="1"/>
    <row r="47423" customFormat="1"/>
    <row r="47424" customFormat="1"/>
    <row r="47425" customFormat="1"/>
    <row r="47426" customFormat="1"/>
    <row r="47427" customFormat="1"/>
    <row r="47428" customFormat="1"/>
    <row r="47429" customFormat="1"/>
    <row r="47430" customFormat="1"/>
    <row r="47431" customFormat="1"/>
    <row r="47432" customFormat="1"/>
    <row r="47433" customFormat="1"/>
    <row r="47434" customFormat="1"/>
    <row r="47435" customFormat="1"/>
    <row r="47436" customFormat="1"/>
    <row r="47437" customFormat="1"/>
    <row r="47438" customFormat="1"/>
    <row r="47439" customFormat="1"/>
    <row r="47440" customFormat="1"/>
    <row r="47441" customFormat="1"/>
    <row r="47442" customFormat="1"/>
    <row r="47443" customFormat="1"/>
    <row r="47444" customFormat="1"/>
    <row r="47445" customFormat="1"/>
    <row r="47446" customFormat="1"/>
    <row r="47447" customFormat="1"/>
    <row r="47448" customFormat="1"/>
    <row r="47449" customFormat="1"/>
    <row r="47450" customFormat="1"/>
    <row r="47451" customFormat="1"/>
    <row r="47452" customFormat="1"/>
    <row r="47453" customFormat="1"/>
    <row r="47454" customFormat="1"/>
    <row r="47455" customFormat="1"/>
    <row r="47456" customFormat="1"/>
    <row r="47457" customFormat="1"/>
    <row r="47458" customFormat="1"/>
    <row r="47459" customFormat="1"/>
    <row r="47460" customFormat="1"/>
    <row r="47461" customFormat="1"/>
    <row r="47462" customFormat="1"/>
    <row r="47463" customFormat="1"/>
    <row r="47464" customFormat="1"/>
    <row r="47465" customFormat="1"/>
    <row r="47466" customFormat="1"/>
    <row r="47467" customFormat="1"/>
    <row r="47468" customFormat="1"/>
    <row r="47469" customFormat="1"/>
    <row r="47470" customFormat="1"/>
    <row r="47471" customFormat="1"/>
    <row r="47472" customFormat="1"/>
    <row r="47473" customFormat="1"/>
    <row r="47474" customFormat="1"/>
    <row r="47475" customFormat="1"/>
    <row r="47476" customFormat="1"/>
    <row r="47477" customFormat="1"/>
    <row r="47478" customFormat="1"/>
    <row r="47479" customFormat="1"/>
    <row r="47480" customFormat="1"/>
    <row r="47481" customFormat="1"/>
    <row r="47482" customFormat="1"/>
    <row r="47483" customFormat="1"/>
    <row r="47484" customFormat="1"/>
    <row r="47485" customFormat="1"/>
    <row r="47486" customFormat="1"/>
    <row r="47487" customFormat="1"/>
    <row r="47488" customFormat="1"/>
    <row r="47489" customFormat="1"/>
    <row r="47490" customFormat="1"/>
    <row r="47491" customFormat="1"/>
    <row r="47492" customFormat="1"/>
    <row r="47493" customFormat="1"/>
    <row r="47494" customFormat="1"/>
    <row r="47495" customFormat="1"/>
    <row r="47496" customFormat="1"/>
    <row r="47497" customFormat="1"/>
    <row r="47498" customFormat="1"/>
    <row r="47499" customFormat="1"/>
    <row r="47500" customFormat="1"/>
    <row r="47501" customFormat="1"/>
    <row r="47502" customFormat="1"/>
    <row r="47503" customFormat="1"/>
    <row r="47504" customFormat="1"/>
    <row r="47505" customFormat="1"/>
    <row r="47506" customFormat="1"/>
    <row r="47507" customFormat="1"/>
    <row r="47508" customFormat="1"/>
    <row r="47509" customFormat="1"/>
    <row r="47510" customFormat="1"/>
    <row r="47511" customFormat="1"/>
    <row r="47512" customFormat="1"/>
    <row r="47513" customFormat="1"/>
    <row r="47514" customFormat="1"/>
    <row r="47515" customFormat="1"/>
    <row r="47516" customFormat="1"/>
    <row r="47517" customFormat="1"/>
    <row r="47518" customFormat="1"/>
    <row r="47519" customFormat="1"/>
    <row r="47520" customFormat="1"/>
    <row r="47521" customFormat="1"/>
    <row r="47522" customFormat="1"/>
    <row r="47523" customFormat="1"/>
    <row r="47524" customFormat="1"/>
    <row r="47525" customFormat="1"/>
    <row r="47526" customFormat="1"/>
    <row r="47527" customFormat="1"/>
    <row r="47528" customFormat="1"/>
    <row r="47529" customFormat="1"/>
    <row r="47530" customFormat="1"/>
    <row r="47531" customFormat="1"/>
    <row r="47532" customFormat="1"/>
    <row r="47533" customFormat="1"/>
    <row r="47534" customFormat="1"/>
    <row r="47535" customFormat="1"/>
    <row r="47536" customFormat="1"/>
    <row r="47537" customFormat="1"/>
    <row r="47538" customFormat="1"/>
    <row r="47539" customFormat="1"/>
    <row r="47540" customFormat="1"/>
    <row r="47541" customFormat="1"/>
    <row r="47542" customFormat="1"/>
    <row r="47543" customFormat="1"/>
    <row r="47544" customFormat="1"/>
    <row r="47545" customFormat="1"/>
    <row r="47546" customFormat="1"/>
    <row r="47547" customFormat="1"/>
    <row r="47548" customFormat="1"/>
    <row r="47549" customFormat="1"/>
    <row r="47550" customFormat="1"/>
    <row r="47551" customFormat="1"/>
    <row r="47552" customFormat="1"/>
    <row r="47553" customFormat="1"/>
    <row r="47554" customFormat="1"/>
    <row r="47555" customFormat="1"/>
    <row r="47556" customFormat="1"/>
    <row r="47557" customFormat="1"/>
    <row r="47558" customFormat="1"/>
    <row r="47559" customFormat="1"/>
    <row r="47560" customFormat="1"/>
    <row r="47561" customFormat="1"/>
    <row r="47562" customFormat="1"/>
    <row r="47563" customFormat="1"/>
    <row r="47564" customFormat="1"/>
    <row r="47565" customFormat="1"/>
    <row r="47566" customFormat="1"/>
    <row r="47567" customFormat="1"/>
    <row r="47568" customFormat="1"/>
    <row r="47569" customFormat="1"/>
    <row r="47570" customFormat="1"/>
    <row r="47571" customFormat="1"/>
    <row r="47572" customFormat="1"/>
    <row r="47573" customFormat="1"/>
    <row r="47574" customFormat="1"/>
    <row r="47575" customFormat="1"/>
    <row r="47576" customFormat="1"/>
    <row r="47577" customFormat="1"/>
    <row r="47578" customFormat="1"/>
    <row r="47579" customFormat="1"/>
    <row r="47580" customFormat="1"/>
    <row r="47581" customFormat="1"/>
    <row r="47582" customFormat="1"/>
    <row r="47583" customFormat="1"/>
    <row r="47584" customFormat="1"/>
    <row r="47585" customFormat="1"/>
    <row r="47586" customFormat="1"/>
    <row r="47587" customFormat="1"/>
    <row r="47588" customFormat="1"/>
    <row r="47589" customFormat="1"/>
    <row r="47590" customFormat="1"/>
    <row r="47591" customFormat="1"/>
    <row r="47592" customFormat="1"/>
    <row r="47593" customFormat="1"/>
    <row r="47594" customFormat="1"/>
    <row r="47595" customFormat="1"/>
    <row r="47596" customFormat="1"/>
    <row r="47597" customFormat="1"/>
    <row r="47598" customFormat="1"/>
    <row r="47599" customFormat="1"/>
    <row r="47600" customFormat="1"/>
    <row r="47601" customFormat="1"/>
    <row r="47602" customFormat="1"/>
    <row r="47603" customFormat="1"/>
    <row r="47604" customFormat="1"/>
    <row r="47605" customFormat="1"/>
    <row r="47606" customFormat="1"/>
    <row r="47607" customFormat="1"/>
    <row r="47608" customFormat="1"/>
    <row r="47609" customFormat="1"/>
    <row r="47610" customFormat="1"/>
    <row r="47611" customFormat="1"/>
    <row r="47612" customFormat="1"/>
    <row r="47613" customFormat="1"/>
    <row r="47614" customFormat="1"/>
    <row r="47615" customFormat="1"/>
    <row r="47616" customFormat="1"/>
    <row r="47617" customFormat="1"/>
    <row r="47618" customFormat="1"/>
    <row r="47619" customFormat="1"/>
    <row r="47620" customFormat="1"/>
    <row r="47621" customFormat="1"/>
    <row r="47622" customFormat="1"/>
    <row r="47623" customFormat="1"/>
    <row r="47624" customFormat="1"/>
    <row r="47625" customFormat="1"/>
    <row r="47626" customFormat="1"/>
    <row r="47627" customFormat="1"/>
    <row r="47628" customFormat="1"/>
    <row r="47629" customFormat="1"/>
    <row r="47630" customFormat="1"/>
    <row r="47631" customFormat="1"/>
    <row r="47632" customFormat="1"/>
    <row r="47633" customFormat="1"/>
    <row r="47634" customFormat="1"/>
    <row r="47635" customFormat="1"/>
    <row r="47636" customFormat="1"/>
    <row r="47637" customFormat="1"/>
    <row r="47638" customFormat="1"/>
    <row r="47639" customFormat="1"/>
    <row r="47640" customFormat="1"/>
    <row r="47641" customFormat="1"/>
    <row r="47642" customFormat="1"/>
    <row r="47643" customFormat="1"/>
    <row r="47644" customFormat="1"/>
    <row r="47645" customFormat="1"/>
    <row r="47646" customFormat="1"/>
    <row r="47647" customFormat="1"/>
    <row r="47648" customFormat="1"/>
    <row r="47649" customFormat="1"/>
    <row r="47650" customFormat="1"/>
    <row r="47651" customFormat="1"/>
    <row r="47652" customFormat="1"/>
    <row r="47653" customFormat="1"/>
    <row r="47654" customFormat="1"/>
    <row r="47655" customFormat="1"/>
    <row r="47656" customFormat="1"/>
    <row r="47657" customFormat="1"/>
    <row r="47658" customFormat="1"/>
    <row r="47659" customFormat="1"/>
    <row r="47660" customFormat="1"/>
    <row r="47661" customFormat="1"/>
    <row r="47662" customFormat="1"/>
    <row r="47663" customFormat="1"/>
    <row r="47664" customFormat="1"/>
    <row r="47665" customFormat="1"/>
    <row r="47666" customFormat="1"/>
    <row r="47667" customFormat="1"/>
    <row r="47668" customFormat="1"/>
    <row r="47669" customFormat="1"/>
    <row r="47670" customFormat="1"/>
    <row r="47671" customFormat="1"/>
    <row r="47672" customFormat="1"/>
    <row r="47673" customFormat="1"/>
    <row r="47674" customFormat="1"/>
    <row r="47675" customFormat="1"/>
    <row r="47676" customFormat="1"/>
    <row r="47677" customFormat="1"/>
    <row r="47678" customFormat="1"/>
    <row r="47679" customFormat="1"/>
    <row r="47680" customFormat="1"/>
    <row r="47681" customFormat="1"/>
    <row r="47682" customFormat="1"/>
    <row r="47683" customFormat="1"/>
    <row r="47684" customFormat="1"/>
    <row r="47685" customFormat="1"/>
    <row r="47686" customFormat="1"/>
    <row r="47687" customFormat="1"/>
    <row r="47688" customFormat="1"/>
    <row r="47689" customFormat="1"/>
    <row r="47690" customFormat="1"/>
    <row r="47691" customFormat="1"/>
    <row r="47692" customFormat="1"/>
    <row r="47693" customFormat="1"/>
    <row r="47694" customFormat="1"/>
    <row r="47695" customFormat="1"/>
    <row r="47696" customFormat="1"/>
    <row r="47697" customFormat="1"/>
    <row r="47698" customFormat="1"/>
    <row r="47699" customFormat="1"/>
    <row r="47700" customFormat="1"/>
    <row r="47701" customFormat="1"/>
    <row r="47702" customFormat="1"/>
    <row r="47703" customFormat="1"/>
    <row r="47704" customFormat="1"/>
    <row r="47705" customFormat="1"/>
    <row r="47706" customFormat="1"/>
    <row r="47707" customFormat="1"/>
    <row r="47708" customFormat="1"/>
    <row r="47709" customFormat="1"/>
    <row r="47710" customFormat="1"/>
    <row r="47711" customFormat="1"/>
    <row r="47712" customFormat="1"/>
    <row r="47713" customFormat="1"/>
    <row r="47714" customFormat="1"/>
    <row r="47715" customFormat="1"/>
    <row r="47716" customFormat="1"/>
    <row r="47717" customFormat="1"/>
    <row r="47718" customFormat="1"/>
    <row r="47719" customFormat="1"/>
    <row r="47720" customFormat="1"/>
    <row r="47721" customFormat="1"/>
    <row r="47722" customFormat="1"/>
    <row r="47723" customFormat="1"/>
    <row r="47724" customFormat="1"/>
    <row r="47725" customFormat="1"/>
    <row r="47726" customFormat="1"/>
    <row r="47727" customFormat="1"/>
    <row r="47728" customFormat="1"/>
    <row r="47729" customFormat="1"/>
    <row r="47730" customFormat="1"/>
    <row r="47731" customFormat="1"/>
    <row r="47732" customFormat="1"/>
    <row r="47733" customFormat="1"/>
    <row r="47734" customFormat="1"/>
    <row r="47735" customFormat="1"/>
    <row r="47736" customFormat="1"/>
    <row r="47737" customFormat="1"/>
    <row r="47738" customFormat="1"/>
    <row r="47739" customFormat="1"/>
    <row r="47740" customFormat="1"/>
    <row r="47741" customFormat="1"/>
    <row r="47742" customFormat="1"/>
    <row r="47743" customFormat="1"/>
    <row r="47744" customFormat="1"/>
    <row r="47745" customFormat="1"/>
    <row r="47746" customFormat="1"/>
    <row r="47747" customFormat="1"/>
    <row r="47748" customFormat="1"/>
    <row r="47749" customFormat="1"/>
    <row r="47750" customFormat="1"/>
    <row r="47751" customFormat="1"/>
    <row r="47752" customFormat="1"/>
    <row r="47753" customFormat="1"/>
    <row r="47754" customFormat="1"/>
    <row r="47755" customFormat="1"/>
    <row r="47756" customFormat="1"/>
    <row r="47757" customFormat="1"/>
    <row r="47758" customFormat="1"/>
    <row r="47759" customFormat="1"/>
    <row r="47760" customFormat="1"/>
    <row r="47761" customFormat="1"/>
    <row r="47762" customFormat="1"/>
    <row r="47763" customFormat="1"/>
    <row r="47764" customFormat="1"/>
    <row r="47765" customFormat="1"/>
    <row r="47766" customFormat="1"/>
    <row r="47767" customFormat="1"/>
    <row r="47768" customFormat="1"/>
    <row r="47769" customFormat="1"/>
    <row r="47770" customFormat="1"/>
    <row r="47771" customFormat="1"/>
    <row r="47772" customFormat="1"/>
    <row r="47773" customFormat="1"/>
    <row r="47774" customFormat="1"/>
    <row r="47775" customFormat="1"/>
    <row r="47776" customFormat="1"/>
    <row r="47777" customFormat="1"/>
    <row r="47778" customFormat="1"/>
    <row r="47779" customFormat="1"/>
    <row r="47780" customFormat="1"/>
    <row r="47781" customFormat="1"/>
    <row r="47782" customFormat="1"/>
    <row r="47783" customFormat="1"/>
    <row r="47784" customFormat="1"/>
    <row r="47785" customFormat="1"/>
    <row r="47786" customFormat="1"/>
    <row r="47787" customFormat="1"/>
    <row r="47788" customFormat="1"/>
    <row r="47789" customFormat="1"/>
    <row r="47790" customFormat="1"/>
    <row r="47791" customFormat="1"/>
    <row r="47792" customFormat="1"/>
    <row r="47793" customFormat="1"/>
    <row r="47794" customFormat="1"/>
    <row r="47795" customFormat="1"/>
    <row r="47796" customFormat="1"/>
    <row r="47797" customFormat="1"/>
    <row r="47798" customFormat="1"/>
    <row r="47799" customFormat="1"/>
    <row r="47800" customFormat="1"/>
    <row r="47801" customFormat="1"/>
    <row r="47802" customFormat="1"/>
    <row r="47803" customFormat="1"/>
    <row r="47804" customFormat="1"/>
    <row r="47805" customFormat="1"/>
    <row r="47806" customFormat="1"/>
    <row r="47807" customFormat="1"/>
    <row r="47808" customFormat="1"/>
    <row r="47809" customFormat="1"/>
    <row r="47810" customFormat="1"/>
    <row r="47811" customFormat="1"/>
    <row r="47812" customFormat="1"/>
    <row r="47813" customFormat="1"/>
    <row r="47814" customFormat="1"/>
    <row r="47815" customFormat="1"/>
    <row r="47816" customFormat="1"/>
    <row r="47817" customFormat="1"/>
    <row r="47818" customFormat="1"/>
    <row r="47819" customFormat="1"/>
    <row r="47820" customFormat="1"/>
    <row r="47821" customFormat="1"/>
    <row r="47822" customFormat="1"/>
    <row r="47823" customFormat="1"/>
    <row r="47824" customFormat="1"/>
    <row r="47825" customFormat="1"/>
    <row r="47826" customFormat="1"/>
    <row r="47827" customFormat="1"/>
    <row r="47828" customFormat="1"/>
    <row r="47829" customFormat="1"/>
    <row r="47830" customFormat="1"/>
    <row r="47831" customFormat="1"/>
    <row r="47832" customFormat="1"/>
    <row r="47833" customFormat="1"/>
    <row r="47834" customFormat="1"/>
    <row r="47835" customFormat="1"/>
    <row r="47836" customFormat="1"/>
    <row r="47837" customFormat="1"/>
    <row r="47838" customFormat="1"/>
    <row r="47839" customFormat="1"/>
    <row r="47840" customFormat="1"/>
    <row r="47841" customFormat="1"/>
    <row r="47842" customFormat="1"/>
    <row r="47843" customFormat="1"/>
    <row r="47844" customFormat="1"/>
    <row r="47845" customFormat="1"/>
    <row r="47846" customFormat="1"/>
    <row r="47847" customFormat="1"/>
    <row r="47848" customFormat="1"/>
    <row r="47849" customFormat="1"/>
    <row r="47850" customFormat="1"/>
    <row r="47851" customFormat="1"/>
    <row r="47852" customFormat="1"/>
    <row r="47853" customFormat="1"/>
    <row r="47854" customFormat="1"/>
    <row r="47855" customFormat="1"/>
    <row r="47856" customFormat="1"/>
    <row r="47857" customFormat="1"/>
    <row r="47858" customFormat="1"/>
    <row r="47859" customFormat="1"/>
    <row r="47860" customFormat="1"/>
    <row r="47861" customFormat="1"/>
    <row r="47862" customFormat="1"/>
    <row r="47863" customFormat="1"/>
    <row r="47864" customFormat="1"/>
    <row r="47865" customFormat="1"/>
    <row r="47866" customFormat="1"/>
    <row r="47867" customFormat="1"/>
    <row r="47868" customFormat="1"/>
    <row r="47869" customFormat="1"/>
    <row r="47870" customFormat="1"/>
    <row r="47871" customFormat="1"/>
    <row r="47872" customFormat="1"/>
    <row r="47873" customFormat="1"/>
    <row r="47874" customFormat="1"/>
    <row r="47875" customFormat="1"/>
    <row r="47876" customFormat="1"/>
    <row r="47877" customFormat="1"/>
    <row r="47878" customFormat="1"/>
    <row r="47879" customFormat="1"/>
    <row r="47880" customFormat="1"/>
    <row r="47881" customFormat="1"/>
    <row r="47882" customFormat="1"/>
    <row r="47883" customFormat="1"/>
    <row r="47884" customFormat="1"/>
    <row r="47885" customFormat="1"/>
    <row r="47886" customFormat="1"/>
    <row r="47887" customFormat="1"/>
    <row r="47888" customFormat="1"/>
    <row r="47889" customFormat="1"/>
    <row r="47890" customFormat="1"/>
    <row r="47891" customFormat="1"/>
    <row r="47892" customFormat="1"/>
    <row r="47893" customFormat="1"/>
    <row r="47894" customFormat="1"/>
    <row r="47895" customFormat="1"/>
    <row r="47896" customFormat="1"/>
    <row r="47897" customFormat="1"/>
    <row r="47898" customFormat="1"/>
    <row r="47899" customFormat="1"/>
    <row r="47900" customFormat="1"/>
    <row r="47901" customFormat="1"/>
    <row r="47902" customFormat="1"/>
    <row r="47903" customFormat="1"/>
    <row r="47904" customFormat="1"/>
    <row r="47905" customFormat="1"/>
    <row r="47906" customFormat="1"/>
    <row r="47907" customFormat="1"/>
    <row r="47908" customFormat="1"/>
    <row r="47909" customFormat="1"/>
    <row r="47910" customFormat="1"/>
    <row r="47911" customFormat="1"/>
    <row r="47912" customFormat="1"/>
    <row r="47913" customFormat="1"/>
    <row r="47914" customFormat="1"/>
    <row r="47915" customFormat="1"/>
    <row r="47916" customFormat="1"/>
    <row r="47917" customFormat="1"/>
    <row r="47918" customFormat="1"/>
    <row r="47919" customFormat="1"/>
    <row r="47920" customFormat="1"/>
    <row r="47921" customFormat="1"/>
    <row r="47922" customFormat="1"/>
    <row r="47923" customFormat="1"/>
    <row r="47924" customFormat="1"/>
    <row r="47925" customFormat="1"/>
    <row r="47926" customFormat="1"/>
    <row r="47927" customFormat="1"/>
    <row r="47928" customFormat="1"/>
    <row r="47929" customFormat="1"/>
    <row r="47930" customFormat="1"/>
    <row r="47931" customFormat="1"/>
    <row r="47932" customFormat="1"/>
    <row r="47933" customFormat="1"/>
    <row r="47934" customFormat="1"/>
    <row r="47935" customFormat="1"/>
    <row r="47936" customFormat="1"/>
    <row r="47937" customFormat="1"/>
    <row r="47938" customFormat="1"/>
    <row r="47939" customFormat="1"/>
    <row r="47940" customFormat="1"/>
    <row r="47941" customFormat="1"/>
    <row r="47942" customFormat="1"/>
    <row r="47943" customFormat="1"/>
    <row r="47944" customFormat="1"/>
    <row r="47945" customFormat="1"/>
    <row r="47946" customFormat="1"/>
    <row r="47947" customFormat="1"/>
    <row r="47948" customFormat="1"/>
    <row r="47949" customFormat="1"/>
    <row r="47950" customFormat="1"/>
    <row r="47951" customFormat="1"/>
    <row r="47952" customFormat="1"/>
    <row r="47953" customFormat="1"/>
    <row r="47954" customFormat="1"/>
    <row r="47955" customFormat="1"/>
    <row r="47956" customFormat="1"/>
    <row r="47957" customFormat="1"/>
    <row r="47958" customFormat="1"/>
    <row r="47959" customFormat="1"/>
    <row r="47960" customFormat="1"/>
    <row r="47961" customFormat="1"/>
    <row r="47962" customFormat="1"/>
    <row r="47963" customFormat="1"/>
    <row r="47964" customFormat="1"/>
    <row r="47965" customFormat="1"/>
    <row r="47966" customFormat="1"/>
    <row r="47967" customFormat="1"/>
    <row r="47968" customFormat="1"/>
    <row r="47969" customFormat="1"/>
    <row r="47970" customFormat="1"/>
    <row r="47971" customFormat="1"/>
    <row r="47972" customFormat="1"/>
    <row r="47973" customFormat="1"/>
    <row r="47974" customFormat="1"/>
    <row r="47975" customFormat="1"/>
    <row r="47976" customFormat="1"/>
    <row r="47977" customFormat="1"/>
    <row r="47978" customFormat="1"/>
    <row r="47979" customFormat="1"/>
    <row r="47980" customFormat="1"/>
    <row r="47981" customFormat="1"/>
    <row r="47982" customFormat="1"/>
    <row r="47983" customFormat="1"/>
    <row r="47984" customFormat="1"/>
    <row r="47985" customFormat="1"/>
    <row r="47986" customFormat="1"/>
    <row r="47987" customFormat="1"/>
    <row r="47988" customFormat="1"/>
    <row r="47989" customFormat="1"/>
    <row r="47990" customFormat="1"/>
    <row r="47991" customFormat="1"/>
    <row r="47992" customFormat="1"/>
    <row r="47993" customFormat="1"/>
    <row r="47994" customFormat="1"/>
    <row r="47995" customFormat="1"/>
    <row r="47996" customFormat="1"/>
    <row r="47997" customFormat="1"/>
    <row r="47998" customFormat="1"/>
    <row r="47999" customFormat="1"/>
    <row r="48000" customFormat="1"/>
    <row r="48001" customFormat="1"/>
    <row r="48002" customFormat="1"/>
    <row r="48003" customFormat="1"/>
    <row r="48004" customFormat="1"/>
    <row r="48005" customFormat="1"/>
    <row r="48006" customFormat="1"/>
    <row r="48007" customFormat="1"/>
    <row r="48008" customFormat="1"/>
    <row r="48009" customFormat="1"/>
    <row r="48010" customFormat="1"/>
    <row r="48011" customFormat="1"/>
    <row r="48012" customFormat="1"/>
    <row r="48013" customFormat="1"/>
    <row r="48014" customFormat="1"/>
    <row r="48015" customFormat="1"/>
    <row r="48016" customFormat="1"/>
    <row r="48017" customFormat="1"/>
    <row r="48018" customFormat="1"/>
    <row r="48019" customFormat="1"/>
    <row r="48020" customFormat="1"/>
    <row r="48021" customFormat="1"/>
    <row r="48022" customFormat="1"/>
    <row r="48023" customFormat="1"/>
    <row r="48024" customFormat="1"/>
    <row r="48025" customFormat="1"/>
    <row r="48026" customFormat="1"/>
    <row r="48027" customFormat="1"/>
    <row r="48028" customFormat="1"/>
    <row r="48029" customFormat="1"/>
    <row r="48030" customFormat="1"/>
    <row r="48031" customFormat="1"/>
    <row r="48032" customFormat="1"/>
    <row r="48033" customFormat="1"/>
    <row r="48034" customFormat="1"/>
    <row r="48035" customFormat="1"/>
    <row r="48036" customFormat="1"/>
    <row r="48037" customFormat="1"/>
    <row r="48038" customFormat="1"/>
    <row r="48039" customFormat="1"/>
    <row r="48040" customFormat="1"/>
    <row r="48041" customFormat="1"/>
    <row r="48042" customFormat="1"/>
    <row r="48043" customFormat="1"/>
    <row r="48044" customFormat="1"/>
    <row r="48045" customFormat="1"/>
    <row r="48046" customFormat="1"/>
    <row r="48047" customFormat="1"/>
    <row r="48048" customFormat="1"/>
    <row r="48049" customFormat="1"/>
    <row r="48050" customFormat="1"/>
    <row r="48051" customFormat="1"/>
    <row r="48052" customFormat="1"/>
    <row r="48053" customFormat="1"/>
    <row r="48054" customFormat="1"/>
    <row r="48055" customFormat="1"/>
    <row r="48056" customFormat="1"/>
    <row r="48057" customFormat="1"/>
    <row r="48058" customFormat="1"/>
    <row r="48059" customFormat="1"/>
    <row r="48060" customFormat="1"/>
    <row r="48061" customFormat="1"/>
    <row r="48062" customFormat="1"/>
    <row r="48063" customFormat="1"/>
    <row r="48064" customFormat="1"/>
    <row r="48065" customFormat="1"/>
    <row r="48066" customFormat="1"/>
    <row r="48067" customFormat="1"/>
    <row r="48068" customFormat="1"/>
    <row r="48069" customFormat="1"/>
    <row r="48070" customFormat="1"/>
    <row r="48071" customFormat="1"/>
    <row r="48072" customFormat="1"/>
    <row r="48073" customFormat="1"/>
    <row r="48074" customFormat="1"/>
    <row r="48075" customFormat="1"/>
    <row r="48076" customFormat="1"/>
    <row r="48077" customFormat="1"/>
    <row r="48078" customFormat="1"/>
    <row r="48079" customFormat="1"/>
    <row r="48080" customFormat="1"/>
    <row r="48081" customFormat="1"/>
    <row r="48082" customFormat="1"/>
    <row r="48083" customFormat="1"/>
    <row r="48084" customFormat="1"/>
    <row r="48085" customFormat="1"/>
    <row r="48086" customFormat="1"/>
    <row r="48087" customFormat="1"/>
    <row r="48088" customFormat="1"/>
    <row r="48089" customFormat="1"/>
    <row r="48090" customFormat="1"/>
    <row r="48091" customFormat="1"/>
    <row r="48092" customFormat="1"/>
    <row r="48093" customFormat="1"/>
    <row r="48094" customFormat="1"/>
    <row r="48095" customFormat="1"/>
    <row r="48096" customFormat="1"/>
    <row r="48097" customFormat="1"/>
    <row r="48098" customFormat="1"/>
    <row r="48099" customFormat="1"/>
    <row r="48100" customFormat="1"/>
    <row r="48101" customFormat="1"/>
    <row r="48102" customFormat="1"/>
    <row r="48103" customFormat="1"/>
    <row r="48104" customFormat="1"/>
    <row r="48105" customFormat="1"/>
    <row r="48106" customFormat="1"/>
    <row r="48107" customFormat="1"/>
    <row r="48108" customFormat="1"/>
    <row r="48109" customFormat="1"/>
    <row r="48110" customFormat="1"/>
    <row r="48111" customFormat="1"/>
    <row r="48112" customFormat="1"/>
    <row r="48113" customFormat="1"/>
    <row r="48114" customFormat="1"/>
    <row r="48115" customFormat="1"/>
    <row r="48116" customFormat="1"/>
    <row r="48117" customFormat="1"/>
    <row r="48118" customFormat="1"/>
    <row r="48119" customFormat="1"/>
    <row r="48120" customFormat="1"/>
    <row r="48121" customFormat="1"/>
    <row r="48122" customFormat="1"/>
    <row r="48123" customFormat="1"/>
    <row r="48124" customFormat="1"/>
    <row r="48125" customFormat="1"/>
    <row r="48126" customFormat="1"/>
    <row r="48127" customFormat="1"/>
    <row r="48128" customFormat="1"/>
    <row r="48129" customFormat="1"/>
    <row r="48130" customFormat="1"/>
    <row r="48131" customFormat="1"/>
    <row r="48132" customFormat="1"/>
    <row r="48133" customFormat="1"/>
    <row r="48134" customFormat="1"/>
    <row r="48135" customFormat="1"/>
    <row r="48136" customFormat="1"/>
    <row r="48137" customFormat="1"/>
    <row r="48138" customFormat="1"/>
    <row r="48139" customFormat="1"/>
    <row r="48140" customFormat="1"/>
    <row r="48141" customFormat="1"/>
    <row r="48142" customFormat="1"/>
    <row r="48143" customFormat="1"/>
    <row r="48144" customFormat="1"/>
    <row r="48145" customFormat="1"/>
    <row r="48146" customFormat="1"/>
    <row r="48147" customFormat="1"/>
    <row r="48148" customFormat="1"/>
    <row r="48149" customFormat="1"/>
    <row r="48150" customFormat="1"/>
    <row r="48151" customFormat="1"/>
    <row r="48152" customFormat="1"/>
    <row r="48153" customFormat="1"/>
    <row r="48154" customFormat="1"/>
    <row r="48155" customFormat="1"/>
    <row r="48156" customFormat="1"/>
    <row r="48157" customFormat="1"/>
    <row r="48158" customFormat="1"/>
    <row r="48159" customFormat="1"/>
    <row r="48160" customFormat="1"/>
    <row r="48161" customFormat="1"/>
    <row r="48162" customFormat="1"/>
    <row r="48163" customFormat="1"/>
    <row r="48164" customFormat="1"/>
    <row r="48165" customFormat="1"/>
    <row r="48166" customFormat="1"/>
    <row r="48167" customFormat="1"/>
    <row r="48168" customFormat="1"/>
    <row r="48169" customFormat="1"/>
    <row r="48170" customFormat="1"/>
    <row r="48171" customFormat="1"/>
    <row r="48172" customFormat="1"/>
    <row r="48173" customFormat="1"/>
    <row r="48174" customFormat="1"/>
    <row r="48175" customFormat="1"/>
    <row r="48176" customFormat="1"/>
    <row r="48177" customFormat="1"/>
    <row r="48178" customFormat="1"/>
    <row r="48179" customFormat="1"/>
    <row r="48180" customFormat="1"/>
    <row r="48181" customFormat="1"/>
    <row r="48182" customFormat="1"/>
    <row r="48183" customFormat="1"/>
    <row r="48184" customFormat="1"/>
    <row r="48185" customFormat="1"/>
    <row r="48186" customFormat="1"/>
    <row r="48187" customFormat="1"/>
    <row r="48188" customFormat="1"/>
    <row r="48189" customFormat="1"/>
    <row r="48190" customFormat="1"/>
    <row r="48191" customFormat="1"/>
    <row r="48192" customFormat="1"/>
    <row r="48193" customFormat="1"/>
    <row r="48194" customFormat="1"/>
    <row r="48195" customFormat="1"/>
    <row r="48196" customFormat="1"/>
    <row r="48197" customFormat="1"/>
    <row r="48198" customFormat="1"/>
    <row r="48199" customFormat="1"/>
    <row r="48200" customFormat="1"/>
    <row r="48201" customFormat="1"/>
    <row r="48202" customFormat="1"/>
    <row r="48203" customFormat="1"/>
    <row r="48204" customFormat="1"/>
    <row r="48205" customFormat="1"/>
    <row r="48206" customFormat="1"/>
    <row r="48207" customFormat="1"/>
    <row r="48208" customFormat="1"/>
    <row r="48209" customFormat="1"/>
    <row r="48210" customFormat="1"/>
    <row r="48211" customFormat="1"/>
    <row r="48212" customFormat="1"/>
    <row r="48213" customFormat="1"/>
    <row r="48214" customFormat="1"/>
    <row r="48215" customFormat="1"/>
    <row r="48216" customFormat="1"/>
    <row r="48217" customFormat="1"/>
    <row r="48218" customFormat="1"/>
    <row r="48219" customFormat="1"/>
    <row r="48220" customFormat="1"/>
    <row r="48221" customFormat="1"/>
    <row r="48222" customFormat="1"/>
    <row r="48223" customFormat="1"/>
    <row r="48224" customFormat="1"/>
    <row r="48225" customFormat="1"/>
    <row r="48226" customFormat="1"/>
    <row r="48227" customFormat="1"/>
    <row r="48228" customFormat="1"/>
    <row r="48229" customFormat="1"/>
    <row r="48230" customFormat="1"/>
    <row r="48231" customFormat="1"/>
    <row r="48232" customFormat="1"/>
    <row r="48233" customFormat="1"/>
    <row r="48234" customFormat="1"/>
    <row r="48235" customFormat="1"/>
    <row r="48236" customFormat="1"/>
    <row r="48237" customFormat="1"/>
    <row r="48238" customFormat="1"/>
    <row r="48239" customFormat="1"/>
    <row r="48240" customFormat="1"/>
    <row r="48241" customFormat="1"/>
    <row r="48242" customFormat="1"/>
    <row r="48243" customFormat="1"/>
    <row r="48244" customFormat="1"/>
    <row r="48245" customFormat="1"/>
    <row r="48246" customFormat="1"/>
    <row r="48247" customFormat="1"/>
    <row r="48248" customFormat="1"/>
    <row r="48249" customFormat="1"/>
    <row r="48250" customFormat="1"/>
    <row r="48251" customFormat="1"/>
    <row r="48252" customFormat="1"/>
    <row r="48253" customFormat="1"/>
    <row r="48254" customFormat="1"/>
    <row r="48255" customFormat="1"/>
    <row r="48256" customFormat="1"/>
    <row r="48257" customFormat="1"/>
    <row r="48258" customFormat="1"/>
    <row r="48259" customFormat="1"/>
    <row r="48260" customFormat="1"/>
    <row r="48261" customFormat="1"/>
    <row r="48262" customFormat="1"/>
    <row r="48263" customFormat="1"/>
    <row r="48264" customFormat="1"/>
    <row r="48265" customFormat="1"/>
    <row r="48266" customFormat="1"/>
    <row r="48267" customFormat="1"/>
    <row r="48268" customFormat="1"/>
    <row r="48269" customFormat="1"/>
    <row r="48270" customFormat="1"/>
    <row r="48271" customFormat="1"/>
    <row r="48272" customFormat="1"/>
    <row r="48273" customFormat="1"/>
    <row r="48274" customFormat="1"/>
    <row r="48275" customFormat="1"/>
    <row r="48276" customFormat="1"/>
    <row r="48277" customFormat="1"/>
    <row r="48278" customFormat="1"/>
    <row r="48279" customFormat="1"/>
    <row r="48280" customFormat="1"/>
    <row r="48281" customFormat="1"/>
    <row r="48282" customFormat="1"/>
    <row r="48283" customFormat="1"/>
    <row r="48284" customFormat="1"/>
    <row r="48285" customFormat="1"/>
    <row r="48286" customFormat="1"/>
    <row r="48287" customFormat="1"/>
    <row r="48288" customFormat="1"/>
    <row r="48289" customFormat="1"/>
    <row r="48290" customFormat="1"/>
    <row r="48291" customFormat="1"/>
    <row r="48292" customFormat="1"/>
    <row r="48293" customFormat="1"/>
    <row r="48294" customFormat="1"/>
    <row r="48295" customFormat="1"/>
    <row r="48296" customFormat="1"/>
    <row r="48297" customFormat="1"/>
    <row r="48298" customFormat="1"/>
    <row r="48299" customFormat="1"/>
    <row r="48300" customFormat="1"/>
    <row r="48301" customFormat="1"/>
    <row r="48302" customFormat="1"/>
    <row r="48303" customFormat="1"/>
    <row r="48304" customFormat="1"/>
    <row r="48305" customFormat="1"/>
    <row r="48306" customFormat="1"/>
    <row r="48307" customFormat="1"/>
    <row r="48308" customFormat="1"/>
    <row r="48309" customFormat="1"/>
    <row r="48310" customFormat="1"/>
    <row r="48311" customFormat="1"/>
    <row r="48312" customFormat="1"/>
    <row r="48313" customFormat="1"/>
    <row r="48314" customFormat="1"/>
    <row r="48315" customFormat="1"/>
    <row r="48316" customFormat="1"/>
    <row r="48317" customFormat="1"/>
    <row r="48318" customFormat="1"/>
    <row r="48319" customFormat="1"/>
    <row r="48320" customFormat="1"/>
    <row r="48321" customFormat="1"/>
    <row r="48322" customFormat="1"/>
    <row r="48323" customFormat="1"/>
    <row r="48324" customFormat="1"/>
    <row r="48325" customFormat="1"/>
    <row r="48326" customFormat="1"/>
    <row r="48327" customFormat="1"/>
    <row r="48328" customFormat="1"/>
    <row r="48329" customFormat="1"/>
    <row r="48330" customFormat="1"/>
    <row r="48331" customFormat="1"/>
    <row r="48332" customFormat="1"/>
    <row r="48333" customFormat="1"/>
    <row r="48334" customFormat="1"/>
    <row r="48335" customFormat="1"/>
    <row r="48336" customFormat="1"/>
    <row r="48337" customFormat="1"/>
    <row r="48338" customFormat="1"/>
    <row r="48339" customFormat="1"/>
    <row r="48340" customFormat="1"/>
    <row r="48341" customFormat="1"/>
    <row r="48342" customFormat="1"/>
    <row r="48343" customFormat="1"/>
    <row r="48344" customFormat="1"/>
    <row r="48345" customFormat="1"/>
    <row r="48346" customFormat="1"/>
    <row r="48347" customFormat="1"/>
    <row r="48348" customFormat="1"/>
    <row r="48349" customFormat="1"/>
    <row r="48350" customFormat="1"/>
    <row r="48351" customFormat="1"/>
    <row r="48352" customFormat="1"/>
    <row r="48353" customFormat="1"/>
    <row r="48354" customFormat="1"/>
    <row r="48355" customFormat="1"/>
    <row r="48356" customFormat="1"/>
    <row r="48357" customFormat="1"/>
    <row r="48358" customFormat="1"/>
    <row r="48359" customFormat="1"/>
    <row r="48360" customFormat="1"/>
    <row r="48361" customFormat="1"/>
    <row r="48362" customFormat="1"/>
    <row r="48363" customFormat="1"/>
    <row r="48364" customFormat="1"/>
    <row r="48365" customFormat="1"/>
    <row r="48366" customFormat="1"/>
    <row r="48367" customFormat="1"/>
    <row r="48368" customFormat="1"/>
    <row r="48369" customFormat="1"/>
    <row r="48370" customFormat="1"/>
    <row r="48371" customFormat="1"/>
    <row r="48372" customFormat="1"/>
    <row r="48373" customFormat="1"/>
    <row r="48374" customFormat="1"/>
    <row r="48375" customFormat="1"/>
    <row r="48376" customFormat="1"/>
    <row r="48377" customFormat="1"/>
    <row r="48378" customFormat="1"/>
    <row r="48379" customFormat="1"/>
    <row r="48380" customFormat="1"/>
    <row r="48381" customFormat="1"/>
    <row r="48382" customFormat="1"/>
    <row r="48383" customFormat="1"/>
    <row r="48384" customFormat="1"/>
    <row r="48385" customFormat="1"/>
    <row r="48386" customFormat="1"/>
    <row r="48387" customFormat="1"/>
    <row r="48388" customFormat="1"/>
    <row r="48389" customFormat="1"/>
    <row r="48390" customFormat="1"/>
    <row r="48391" customFormat="1"/>
    <row r="48392" customFormat="1"/>
    <row r="48393" customFormat="1"/>
    <row r="48394" customFormat="1"/>
    <row r="48395" customFormat="1"/>
    <row r="48396" customFormat="1"/>
    <row r="48397" customFormat="1"/>
    <row r="48398" customFormat="1"/>
    <row r="48399" customFormat="1"/>
    <row r="48400" customFormat="1"/>
    <row r="48401" customFormat="1"/>
    <row r="48402" customFormat="1"/>
    <row r="48403" customFormat="1"/>
    <row r="48404" customFormat="1"/>
    <row r="48405" customFormat="1"/>
    <row r="48406" customFormat="1"/>
    <row r="48407" customFormat="1"/>
    <row r="48408" customFormat="1"/>
    <row r="48409" customFormat="1"/>
    <row r="48410" customFormat="1"/>
    <row r="48411" customFormat="1"/>
    <row r="48412" customFormat="1"/>
    <row r="48413" customFormat="1"/>
    <row r="48414" customFormat="1"/>
    <row r="48415" customFormat="1"/>
    <row r="48416" customFormat="1"/>
    <row r="48417" customFormat="1"/>
    <row r="48418" customFormat="1"/>
    <row r="48419" customFormat="1"/>
    <row r="48420" customFormat="1"/>
    <row r="48421" customFormat="1"/>
    <row r="48422" customFormat="1"/>
    <row r="48423" customFormat="1"/>
    <row r="48424" customFormat="1"/>
    <row r="48425" customFormat="1"/>
    <row r="48426" customFormat="1"/>
    <row r="48427" customFormat="1"/>
    <row r="48428" customFormat="1"/>
    <row r="48429" customFormat="1"/>
    <row r="48430" customFormat="1"/>
    <row r="48431" customFormat="1"/>
    <row r="48432" customFormat="1"/>
    <row r="48433" customFormat="1"/>
    <row r="48434" customFormat="1"/>
    <row r="48435" customFormat="1"/>
    <row r="48436" customFormat="1"/>
    <row r="48437" customFormat="1"/>
    <row r="48438" customFormat="1"/>
    <row r="48439" customFormat="1"/>
    <row r="48440" customFormat="1"/>
    <row r="48441" customFormat="1"/>
    <row r="48442" customFormat="1"/>
    <row r="48443" customFormat="1"/>
    <row r="48444" customFormat="1"/>
    <row r="48445" customFormat="1"/>
    <row r="48446" customFormat="1"/>
    <row r="48447" customFormat="1"/>
    <row r="48448" customFormat="1"/>
    <row r="48449" customFormat="1"/>
    <row r="48450" customFormat="1"/>
    <row r="48451" customFormat="1"/>
    <row r="48452" customFormat="1"/>
    <row r="48453" customFormat="1"/>
    <row r="48454" customFormat="1"/>
    <row r="48455" customFormat="1"/>
    <row r="48456" customFormat="1"/>
    <row r="48457" customFormat="1"/>
    <row r="48458" customFormat="1"/>
    <row r="48459" customFormat="1"/>
    <row r="48460" customFormat="1"/>
    <row r="48461" customFormat="1"/>
    <row r="48462" customFormat="1"/>
    <row r="48463" customFormat="1"/>
    <row r="48464" customFormat="1"/>
    <row r="48465" customFormat="1"/>
    <row r="48466" customFormat="1"/>
    <row r="48467" customFormat="1"/>
    <row r="48468" customFormat="1"/>
    <row r="48469" customFormat="1"/>
    <row r="48470" customFormat="1"/>
    <row r="48471" customFormat="1"/>
    <row r="48472" customFormat="1"/>
    <row r="48473" customFormat="1"/>
    <row r="48474" customFormat="1"/>
    <row r="48475" customFormat="1"/>
    <row r="48476" customFormat="1"/>
    <row r="48477" customFormat="1"/>
    <row r="48478" customFormat="1"/>
    <row r="48479" customFormat="1"/>
    <row r="48480" customFormat="1"/>
    <row r="48481" customFormat="1"/>
    <row r="48482" customFormat="1"/>
    <row r="48483" customFormat="1"/>
    <row r="48484" customFormat="1"/>
    <row r="48485" customFormat="1"/>
    <row r="48486" customFormat="1"/>
    <row r="48487" customFormat="1"/>
    <row r="48488" customFormat="1"/>
    <row r="48489" customFormat="1"/>
    <row r="48490" customFormat="1"/>
    <row r="48491" customFormat="1"/>
    <row r="48492" customFormat="1"/>
    <row r="48493" customFormat="1"/>
    <row r="48494" customFormat="1"/>
    <row r="48495" customFormat="1"/>
    <row r="48496" customFormat="1"/>
    <row r="48497" customFormat="1"/>
    <row r="48498" customFormat="1"/>
    <row r="48499" customFormat="1"/>
    <row r="48500" customFormat="1"/>
    <row r="48501" customFormat="1"/>
    <row r="48502" customFormat="1"/>
    <row r="48503" customFormat="1"/>
    <row r="48504" customFormat="1"/>
    <row r="48505" customFormat="1"/>
    <row r="48506" customFormat="1"/>
    <row r="48507" customFormat="1"/>
    <row r="48508" customFormat="1"/>
    <row r="48509" customFormat="1"/>
    <row r="48510" customFormat="1"/>
    <row r="48511" customFormat="1"/>
    <row r="48512" customFormat="1"/>
    <row r="48513" customFormat="1"/>
    <row r="48514" customFormat="1"/>
    <row r="48515" customFormat="1"/>
    <row r="48516" customFormat="1"/>
    <row r="48517" customFormat="1"/>
    <row r="48518" customFormat="1"/>
    <row r="48519" customFormat="1"/>
    <row r="48520" customFormat="1"/>
    <row r="48521" customFormat="1"/>
    <row r="48522" customFormat="1"/>
    <row r="48523" customFormat="1"/>
    <row r="48524" customFormat="1"/>
    <row r="48525" customFormat="1"/>
    <row r="48526" customFormat="1"/>
    <row r="48527" customFormat="1"/>
    <row r="48528" customFormat="1"/>
    <row r="48529" customFormat="1"/>
    <row r="48530" customFormat="1"/>
    <row r="48531" customFormat="1"/>
    <row r="48532" customFormat="1"/>
    <row r="48533" customFormat="1"/>
    <row r="48534" customFormat="1"/>
    <row r="48535" customFormat="1"/>
    <row r="48536" customFormat="1"/>
    <row r="48537" customFormat="1"/>
    <row r="48538" customFormat="1"/>
    <row r="48539" customFormat="1"/>
    <row r="48540" customFormat="1"/>
    <row r="48541" customFormat="1"/>
    <row r="48542" customFormat="1"/>
    <row r="48543" customFormat="1"/>
    <row r="48544" customFormat="1"/>
    <row r="48545" customFormat="1"/>
    <row r="48546" customFormat="1"/>
    <row r="48547" customFormat="1"/>
    <row r="48548" customFormat="1"/>
    <row r="48549" customFormat="1"/>
    <row r="48550" customFormat="1"/>
    <row r="48551" customFormat="1"/>
    <row r="48552" customFormat="1"/>
    <row r="48553" customFormat="1"/>
    <row r="48554" customFormat="1"/>
    <row r="48555" customFormat="1"/>
    <row r="48556" customFormat="1"/>
    <row r="48557" customFormat="1"/>
    <row r="48558" customFormat="1"/>
    <row r="48559" customFormat="1"/>
    <row r="48560" customFormat="1"/>
    <row r="48561" customFormat="1"/>
    <row r="48562" customFormat="1"/>
    <row r="48563" customFormat="1"/>
    <row r="48564" customFormat="1"/>
    <row r="48565" customFormat="1"/>
    <row r="48566" customFormat="1"/>
    <row r="48567" customFormat="1"/>
    <row r="48568" customFormat="1"/>
    <row r="48569" customFormat="1"/>
    <row r="48570" customFormat="1"/>
    <row r="48571" customFormat="1"/>
    <row r="48572" customFormat="1"/>
    <row r="48573" customFormat="1"/>
    <row r="48574" customFormat="1"/>
    <row r="48575" customFormat="1"/>
    <row r="48576" customFormat="1"/>
    <row r="48577" customFormat="1"/>
    <row r="48578" customFormat="1"/>
    <row r="48579" customFormat="1"/>
    <row r="48580" customFormat="1"/>
    <row r="48581" customFormat="1"/>
    <row r="48582" customFormat="1"/>
    <row r="48583" customFormat="1"/>
    <row r="48584" customFormat="1"/>
    <row r="48585" customFormat="1"/>
    <row r="48586" customFormat="1"/>
    <row r="48587" customFormat="1"/>
    <row r="48588" customFormat="1"/>
    <row r="48589" customFormat="1"/>
    <row r="48590" customFormat="1"/>
    <row r="48591" customFormat="1"/>
    <row r="48592" customFormat="1"/>
    <row r="48593" customFormat="1"/>
    <row r="48594" customFormat="1"/>
    <row r="48595" customFormat="1"/>
    <row r="48596" customFormat="1"/>
    <row r="48597" customFormat="1"/>
    <row r="48598" customFormat="1"/>
    <row r="48599" customFormat="1"/>
    <row r="48600" customFormat="1"/>
    <row r="48601" customFormat="1"/>
    <row r="48602" customFormat="1"/>
    <row r="48603" customFormat="1"/>
    <row r="48604" customFormat="1"/>
    <row r="48605" customFormat="1"/>
    <row r="48606" customFormat="1"/>
    <row r="48607" customFormat="1"/>
    <row r="48608" customFormat="1"/>
    <row r="48609" customFormat="1"/>
    <row r="48610" customFormat="1"/>
    <row r="48611" customFormat="1"/>
    <row r="48612" customFormat="1"/>
    <row r="48613" customFormat="1"/>
    <row r="48614" customFormat="1"/>
    <row r="48615" customFormat="1"/>
    <row r="48616" customFormat="1"/>
    <row r="48617" customFormat="1"/>
    <row r="48618" customFormat="1"/>
    <row r="48619" customFormat="1"/>
    <row r="48620" customFormat="1"/>
    <row r="48621" customFormat="1"/>
    <row r="48622" customFormat="1"/>
    <row r="48623" customFormat="1"/>
    <row r="48624" customFormat="1"/>
    <row r="48625" customFormat="1"/>
    <row r="48626" customFormat="1"/>
    <row r="48627" customFormat="1"/>
    <row r="48628" customFormat="1"/>
    <row r="48629" customFormat="1"/>
    <row r="48630" customFormat="1"/>
    <row r="48631" customFormat="1"/>
    <row r="48632" customFormat="1"/>
    <row r="48633" customFormat="1"/>
    <row r="48634" customFormat="1"/>
    <row r="48635" customFormat="1"/>
    <row r="48636" customFormat="1"/>
    <row r="48637" customFormat="1"/>
    <row r="48638" customFormat="1"/>
    <row r="48639" customFormat="1"/>
    <row r="48640" customFormat="1"/>
    <row r="48641" customFormat="1"/>
    <row r="48642" customFormat="1"/>
    <row r="48643" customFormat="1"/>
    <row r="48644" customFormat="1"/>
    <row r="48645" customFormat="1"/>
    <row r="48646" customFormat="1"/>
    <row r="48647" customFormat="1"/>
    <row r="48648" customFormat="1"/>
    <row r="48649" customFormat="1"/>
    <row r="48650" customFormat="1"/>
    <row r="48651" customFormat="1"/>
    <row r="48652" customFormat="1"/>
    <row r="48653" customFormat="1"/>
    <row r="48654" customFormat="1"/>
    <row r="48655" customFormat="1"/>
    <row r="48656" customFormat="1"/>
    <row r="48657" customFormat="1"/>
    <row r="48658" customFormat="1"/>
    <row r="48659" customFormat="1"/>
    <row r="48660" customFormat="1"/>
    <row r="48661" customFormat="1"/>
    <row r="48662" customFormat="1"/>
    <row r="48663" customFormat="1"/>
    <row r="48664" customFormat="1"/>
    <row r="48665" customFormat="1"/>
    <row r="48666" customFormat="1"/>
    <row r="48667" customFormat="1"/>
    <row r="48668" customFormat="1"/>
    <row r="48669" customFormat="1"/>
    <row r="48670" customFormat="1"/>
    <row r="48671" customFormat="1"/>
    <row r="48672" customFormat="1"/>
    <row r="48673" customFormat="1"/>
    <row r="48674" customFormat="1"/>
    <row r="48675" customFormat="1"/>
    <row r="48676" customFormat="1"/>
    <row r="48677" customFormat="1"/>
    <row r="48678" customFormat="1"/>
    <row r="48679" customFormat="1"/>
    <row r="48680" customFormat="1"/>
    <row r="48681" customFormat="1"/>
    <row r="48682" customFormat="1"/>
    <row r="48683" customFormat="1"/>
    <row r="48684" customFormat="1"/>
    <row r="48685" customFormat="1"/>
    <row r="48686" customFormat="1"/>
    <row r="48687" customFormat="1"/>
    <row r="48688" customFormat="1"/>
    <row r="48689" customFormat="1"/>
    <row r="48690" customFormat="1"/>
    <row r="48691" customFormat="1"/>
    <row r="48692" customFormat="1"/>
    <row r="48693" customFormat="1"/>
    <row r="48694" customFormat="1"/>
    <row r="48695" customFormat="1"/>
    <row r="48696" customFormat="1"/>
    <row r="48697" customFormat="1"/>
    <row r="48698" customFormat="1"/>
    <row r="48699" customFormat="1"/>
    <row r="48700" customFormat="1"/>
    <row r="48701" customFormat="1"/>
    <row r="48702" customFormat="1"/>
    <row r="48703" customFormat="1"/>
    <row r="48704" customFormat="1"/>
    <row r="48705" customFormat="1"/>
    <row r="48706" customFormat="1"/>
    <row r="48707" customFormat="1"/>
    <row r="48708" customFormat="1"/>
    <row r="48709" customFormat="1"/>
    <row r="48710" customFormat="1"/>
    <row r="48711" customFormat="1"/>
    <row r="48712" customFormat="1"/>
    <row r="48713" customFormat="1"/>
    <row r="48714" customFormat="1"/>
    <row r="48715" customFormat="1"/>
    <row r="48716" customFormat="1"/>
    <row r="48717" customFormat="1"/>
    <row r="48718" customFormat="1"/>
    <row r="48719" customFormat="1"/>
    <row r="48720" customFormat="1"/>
    <row r="48721" customFormat="1"/>
    <row r="48722" customFormat="1"/>
    <row r="48723" customFormat="1"/>
    <row r="48724" customFormat="1"/>
    <row r="48725" customFormat="1"/>
    <row r="48726" customFormat="1"/>
    <row r="48727" customFormat="1"/>
    <row r="48728" customFormat="1"/>
    <row r="48729" customFormat="1"/>
    <row r="48730" customFormat="1"/>
    <row r="48731" customFormat="1"/>
    <row r="48732" customFormat="1"/>
    <row r="48733" customFormat="1"/>
    <row r="48734" customFormat="1"/>
    <row r="48735" customFormat="1"/>
    <row r="48736" customFormat="1"/>
    <row r="48737" customFormat="1"/>
    <row r="48738" customFormat="1"/>
    <row r="48739" customFormat="1"/>
    <row r="48740" customFormat="1"/>
    <row r="48741" customFormat="1"/>
    <row r="48742" customFormat="1"/>
    <row r="48743" customFormat="1"/>
    <row r="48744" customFormat="1"/>
    <row r="48745" customFormat="1"/>
    <row r="48746" customFormat="1"/>
    <row r="48747" customFormat="1"/>
    <row r="48748" customFormat="1"/>
    <row r="48749" customFormat="1"/>
    <row r="48750" customFormat="1"/>
    <row r="48751" customFormat="1"/>
    <row r="48752" customFormat="1"/>
    <row r="48753" customFormat="1"/>
    <row r="48754" customFormat="1"/>
    <row r="48755" customFormat="1"/>
    <row r="48756" customFormat="1"/>
    <row r="48757" customFormat="1"/>
    <row r="48758" customFormat="1"/>
    <row r="48759" customFormat="1"/>
    <row r="48760" customFormat="1"/>
    <row r="48761" customFormat="1"/>
    <row r="48762" customFormat="1"/>
    <row r="48763" customFormat="1"/>
    <row r="48764" customFormat="1"/>
    <row r="48765" customFormat="1"/>
    <row r="48766" customFormat="1"/>
    <row r="48767" customFormat="1"/>
    <row r="48768" customFormat="1"/>
    <row r="48769" customFormat="1"/>
    <row r="48770" customFormat="1"/>
    <row r="48771" customFormat="1"/>
    <row r="48772" customFormat="1"/>
    <row r="48773" customFormat="1"/>
    <row r="48774" customFormat="1"/>
    <row r="48775" customFormat="1"/>
    <row r="48776" customFormat="1"/>
    <row r="48777" customFormat="1"/>
    <row r="48778" customFormat="1"/>
    <row r="48779" customFormat="1"/>
    <row r="48780" customFormat="1"/>
    <row r="48781" customFormat="1"/>
    <row r="48782" customFormat="1"/>
    <row r="48783" customFormat="1"/>
    <row r="48784" customFormat="1"/>
    <row r="48785" customFormat="1"/>
    <row r="48786" customFormat="1"/>
    <row r="48787" customFormat="1"/>
    <row r="48788" customFormat="1"/>
    <row r="48789" customFormat="1"/>
    <row r="48790" customFormat="1"/>
    <row r="48791" customFormat="1"/>
    <row r="48792" customFormat="1"/>
    <row r="48793" customFormat="1"/>
    <row r="48794" customFormat="1"/>
    <row r="48795" customFormat="1"/>
    <row r="48796" customFormat="1"/>
    <row r="48797" customFormat="1"/>
    <row r="48798" customFormat="1"/>
    <row r="48799" customFormat="1"/>
    <row r="48800" customFormat="1"/>
    <row r="48801" customFormat="1"/>
    <row r="48802" customFormat="1"/>
    <row r="48803" customFormat="1"/>
    <row r="48804" customFormat="1"/>
    <row r="48805" customFormat="1"/>
    <row r="48806" customFormat="1"/>
    <row r="48807" customFormat="1"/>
    <row r="48808" customFormat="1"/>
    <row r="48809" customFormat="1"/>
    <row r="48810" customFormat="1"/>
    <row r="48811" customFormat="1"/>
    <row r="48812" customFormat="1"/>
    <row r="48813" customFormat="1"/>
    <row r="48814" customFormat="1"/>
    <row r="48815" customFormat="1"/>
    <row r="48816" customFormat="1"/>
    <row r="48817" customFormat="1"/>
    <row r="48818" customFormat="1"/>
    <row r="48819" customFormat="1"/>
    <row r="48820" customFormat="1"/>
    <row r="48821" customFormat="1"/>
    <row r="48822" customFormat="1"/>
    <row r="48823" customFormat="1"/>
    <row r="48824" customFormat="1"/>
    <row r="48825" customFormat="1"/>
    <row r="48826" customFormat="1"/>
    <row r="48827" customFormat="1"/>
    <row r="48828" customFormat="1"/>
    <row r="48829" customFormat="1"/>
    <row r="48830" customFormat="1"/>
    <row r="48831" customFormat="1"/>
    <row r="48832" customFormat="1"/>
    <row r="48833" customFormat="1"/>
    <row r="48834" customFormat="1"/>
    <row r="48835" customFormat="1"/>
    <row r="48836" customFormat="1"/>
    <row r="48837" customFormat="1"/>
    <row r="48838" customFormat="1"/>
    <row r="48839" customFormat="1"/>
    <row r="48840" customFormat="1"/>
    <row r="48841" customFormat="1"/>
    <row r="48842" customFormat="1"/>
    <row r="48843" customFormat="1"/>
    <row r="48844" customFormat="1"/>
    <row r="48845" customFormat="1"/>
    <row r="48846" customFormat="1"/>
    <row r="48847" customFormat="1"/>
    <row r="48848" customFormat="1"/>
    <row r="48849" customFormat="1"/>
    <row r="48850" customFormat="1"/>
    <row r="48851" customFormat="1"/>
    <row r="48852" customFormat="1"/>
    <row r="48853" customFormat="1"/>
    <row r="48854" customFormat="1"/>
    <row r="48855" customFormat="1"/>
    <row r="48856" customFormat="1"/>
    <row r="48857" customFormat="1"/>
    <row r="48858" customFormat="1"/>
    <row r="48859" customFormat="1"/>
    <row r="48860" customFormat="1"/>
    <row r="48861" customFormat="1"/>
    <row r="48862" customFormat="1"/>
    <row r="48863" customFormat="1"/>
    <row r="48864" customFormat="1"/>
    <row r="48865" customFormat="1"/>
    <row r="48866" customFormat="1"/>
    <row r="48867" customFormat="1"/>
    <row r="48868" customFormat="1"/>
    <row r="48869" customFormat="1"/>
    <row r="48870" customFormat="1"/>
    <row r="48871" customFormat="1"/>
    <row r="48872" customFormat="1"/>
    <row r="48873" customFormat="1"/>
    <row r="48874" customFormat="1"/>
    <row r="48875" customFormat="1"/>
    <row r="48876" customFormat="1"/>
    <row r="48877" customFormat="1"/>
    <row r="48878" customFormat="1"/>
    <row r="48879" customFormat="1"/>
    <row r="48880" customFormat="1"/>
    <row r="48881" customFormat="1"/>
    <row r="48882" customFormat="1"/>
    <row r="48883" customFormat="1"/>
    <row r="48884" customFormat="1"/>
    <row r="48885" customFormat="1"/>
    <row r="48886" customFormat="1"/>
    <row r="48887" customFormat="1"/>
    <row r="48888" customFormat="1"/>
    <row r="48889" customFormat="1"/>
    <row r="48890" customFormat="1"/>
    <row r="48891" customFormat="1"/>
    <row r="48892" customFormat="1"/>
    <row r="48893" customFormat="1"/>
    <row r="48894" customFormat="1"/>
    <row r="48895" customFormat="1"/>
    <row r="48896" customFormat="1"/>
    <row r="48897" customFormat="1"/>
    <row r="48898" customFormat="1"/>
    <row r="48899" customFormat="1"/>
    <row r="48900" customFormat="1"/>
    <row r="48901" customFormat="1"/>
    <row r="48902" customFormat="1"/>
    <row r="48903" customFormat="1"/>
    <row r="48904" customFormat="1"/>
    <row r="48905" customFormat="1"/>
    <row r="48906" customFormat="1"/>
    <row r="48907" customFormat="1"/>
    <row r="48908" customFormat="1"/>
    <row r="48909" customFormat="1"/>
    <row r="48910" customFormat="1"/>
    <row r="48911" customFormat="1"/>
    <row r="48912" customFormat="1"/>
    <row r="48913" customFormat="1"/>
    <row r="48914" customFormat="1"/>
    <row r="48915" customFormat="1"/>
    <row r="48916" customFormat="1"/>
    <row r="48917" customFormat="1"/>
    <row r="48918" customFormat="1"/>
    <row r="48919" customFormat="1"/>
    <row r="48920" customFormat="1"/>
    <row r="48921" customFormat="1"/>
    <row r="48922" customFormat="1"/>
    <row r="48923" customFormat="1"/>
    <row r="48924" customFormat="1"/>
    <row r="48925" customFormat="1"/>
    <row r="48926" customFormat="1"/>
    <row r="48927" customFormat="1"/>
    <row r="48928" customFormat="1"/>
    <row r="48929" customFormat="1"/>
    <row r="48930" customFormat="1"/>
    <row r="48931" customFormat="1"/>
    <row r="48932" customFormat="1"/>
    <row r="48933" customFormat="1"/>
    <row r="48934" customFormat="1"/>
    <row r="48935" customFormat="1"/>
    <row r="48936" customFormat="1"/>
    <row r="48937" customFormat="1"/>
    <row r="48938" customFormat="1"/>
    <row r="48939" customFormat="1"/>
    <row r="48940" customFormat="1"/>
    <row r="48941" customFormat="1"/>
    <row r="48942" customFormat="1"/>
    <row r="48943" customFormat="1"/>
    <row r="48944" customFormat="1"/>
    <row r="48945" customFormat="1"/>
    <row r="48946" customFormat="1"/>
    <row r="48947" customFormat="1"/>
    <row r="48948" customFormat="1"/>
    <row r="48949" customFormat="1"/>
    <row r="48950" customFormat="1"/>
    <row r="48951" customFormat="1"/>
    <row r="48952" customFormat="1"/>
    <row r="48953" customFormat="1"/>
    <row r="48954" customFormat="1"/>
    <row r="48955" customFormat="1"/>
    <row r="48956" customFormat="1"/>
    <row r="48957" customFormat="1"/>
    <row r="48958" customFormat="1"/>
    <row r="48959" customFormat="1"/>
    <row r="48960" customFormat="1"/>
    <row r="48961" customFormat="1"/>
    <row r="48962" customFormat="1"/>
    <row r="48963" customFormat="1"/>
    <row r="48964" customFormat="1"/>
    <row r="48965" customFormat="1"/>
    <row r="48966" customFormat="1"/>
    <row r="48967" customFormat="1"/>
    <row r="48968" customFormat="1"/>
    <row r="48969" customFormat="1"/>
    <row r="48970" customFormat="1"/>
    <row r="48971" customFormat="1"/>
    <row r="48972" customFormat="1"/>
    <row r="48973" customFormat="1"/>
    <row r="48974" customFormat="1"/>
    <row r="48975" customFormat="1"/>
    <row r="48976" customFormat="1"/>
    <row r="48977" customFormat="1"/>
    <row r="48978" customFormat="1"/>
    <row r="48979" customFormat="1"/>
    <row r="48980" customFormat="1"/>
    <row r="48981" customFormat="1"/>
    <row r="48982" customFormat="1"/>
    <row r="48983" customFormat="1"/>
    <row r="48984" customFormat="1"/>
    <row r="48985" customFormat="1"/>
    <row r="48986" customFormat="1"/>
    <row r="48987" customFormat="1"/>
    <row r="48988" customFormat="1"/>
    <row r="48989" customFormat="1"/>
    <row r="48990" customFormat="1"/>
    <row r="48991" customFormat="1"/>
    <row r="48992" customFormat="1"/>
    <row r="48993" customFormat="1"/>
    <row r="48994" customFormat="1"/>
    <row r="48995" customFormat="1"/>
    <row r="48996" customFormat="1"/>
    <row r="48997" customFormat="1"/>
    <row r="48998" customFormat="1"/>
    <row r="48999" customFormat="1"/>
    <row r="49000" customFormat="1"/>
    <row r="49001" customFormat="1"/>
    <row r="49002" customFormat="1"/>
    <row r="49003" customFormat="1"/>
    <row r="49004" customFormat="1"/>
    <row r="49005" customFormat="1"/>
    <row r="49006" customFormat="1"/>
    <row r="49007" customFormat="1"/>
    <row r="49008" customFormat="1"/>
    <row r="49009" customFormat="1"/>
    <row r="49010" customFormat="1"/>
    <row r="49011" customFormat="1"/>
    <row r="49012" customFormat="1"/>
    <row r="49013" customFormat="1"/>
    <row r="49014" customFormat="1"/>
    <row r="49015" customFormat="1"/>
    <row r="49016" customFormat="1"/>
    <row r="49017" customFormat="1"/>
    <row r="49018" customFormat="1"/>
    <row r="49019" customFormat="1"/>
    <row r="49020" customFormat="1"/>
    <row r="49021" customFormat="1"/>
    <row r="49022" customFormat="1"/>
    <row r="49023" customFormat="1"/>
    <row r="49024" customFormat="1"/>
    <row r="49025" customFormat="1"/>
    <row r="49026" customFormat="1"/>
    <row r="49027" customFormat="1"/>
    <row r="49028" customFormat="1"/>
    <row r="49029" customFormat="1"/>
    <row r="49030" customFormat="1"/>
    <row r="49031" customFormat="1"/>
    <row r="49032" customFormat="1"/>
    <row r="49033" customFormat="1"/>
    <row r="49034" customFormat="1"/>
    <row r="49035" customFormat="1"/>
    <row r="49036" customFormat="1"/>
    <row r="49037" customFormat="1"/>
    <row r="49038" customFormat="1"/>
    <row r="49039" customFormat="1"/>
    <row r="49040" customFormat="1"/>
    <row r="49041" customFormat="1"/>
    <row r="49042" customFormat="1"/>
    <row r="49043" customFormat="1"/>
    <row r="49044" customFormat="1"/>
    <row r="49045" customFormat="1"/>
    <row r="49046" customFormat="1"/>
    <row r="49047" customFormat="1"/>
    <row r="49048" customFormat="1"/>
    <row r="49049" customFormat="1"/>
    <row r="49050" customFormat="1"/>
    <row r="49051" customFormat="1"/>
    <row r="49052" customFormat="1"/>
    <row r="49053" customFormat="1"/>
    <row r="49054" customFormat="1"/>
    <row r="49055" customFormat="1"/>
    <row r="49056" customFormat="1"/>
    <row r="49057" customFormat="1"/>
    <row r="49058" customFormat="1"/>
    <row r="49059" customFormat="1"/>
    <row r="49060" customFormat="1"/>
    <row r="49061" customFormat="1"/>
    <row r="49062" customFormat="1"/>
    <row r="49063" customFormat="1"/>
    <row r="49064" customFormat="1"/>
    <row r="49065" customFormat="1"/>
    <row r="49066" customFormat="1"/>
    <row r="49067" customFormat="1"/>
    <row r="49068" customFormat="1"/>
    <row r="49069" customFormat="1"/>
    <row r="49070" customFormat="1"/>
    <row r="49071" customFormat="1"/>
    <row r="49072" customFormat="1"/>
    <row r="49073" customFormat="1"/>
    <row r="49074" customFormat="1"/>
    <row r="49075" customFormat="1"/>
    <row r="49076" customFormat="1"/>
    <row r="49077" customFormat="1"/>
    <row r="49078" customFormat="1"/>
    <row r="49079" customFormat="1"/>
    <row r="49080" customFormat="1"/>
    <row r="49081" customFormat="1"/>
    <row r="49082" customFormat="1"/>
    <row r="49083" customFormat="1"/>
    <row r="49084" customFormat="1"/>
    <row r="49085" customFormat="1"/>
    <row r="49086" customFormat="1"/>
    <row r="49087" customFormat="1"/>
    <row r="49088" customFormat="1"/>
    <row r="49089" customFormat="1"/>
    <row r="49090" customFormat="1"/>
    <row r="49091" customFormat="1"/>
    <row r="49092" customFormat="1"/>
    <row r="49093" customFormat="1"/>
    <row r="49094" customFormat="1"/>
    <row r="49095" customFormat="1"/>
    <row r="49096" customFormat="1"/>
    <row r="49097" customFormat="1"/>
    <row r="49098" customFormat="1"/>
    <row r="49099" customFormat="1"/>
    <row r="49100" customFormat="1"/>
    <row r="49101" customFormat="1"/>
    <row r="49102" customFormat="1"/>
    <row r="49103" customFormat="1"/>
    <row r="49104" customFormat="1"/>
    <row r="49105" customFormat="1"/>
    <row r="49106" customFormat="1"/>
    <row r="49107" customFormat="1"/>
    <row r="49108" customFormat="1"/>
    <row r="49109" customFormat="1"/>
    <row r="49110" customFormat="1"/>
    <row r="49111" customFormat="1"/>
    <row r="49112" customFormat="1"/>
    <row r="49113" customFormat="1"/>
    <row r="49114" customFormat="1"/>
    <row r="49115" customFormat="1"/>
    <row r="49116" customFormat="1"/>
    <row r="49117" customFormat="1"/>
    <row r="49118" customFormat="1"/>
    <row r="49119" customFormat="1"/>
    <row r="49120" customFormat="1"/>
    <row r="49121" customFormat="1"/>
    <row r="49122" customFormat="1"/>
    <row r="49123" customFormat="1"/>
    <row r="49124" customFormat="1"/>
    <row r="49125" customFormat="1"/>
    <row r="49126" customFormat="1"/>
    <row r="49127" customFormat="1"/>
    <row r="49128" customFormat="1"/>
    <row r="49129" customFormat="1"/>
    <row r="49130" customFormat="1"/>
    <row r="49131" customFormat="1"/>
    <row r="49132" customFormat="1"/>
    <row r="49133" customFormat="1"/>
    <row r="49134" customFormat="1"/>
    <row r="49135" customFormat="1"/>
    <row r="49136" customFormat="1"/>
    <row r="49137" customFormat="1"/>
    <row r="49138" customFormat="1"/>
    <row r="49139" customFormat="1"/>
    <row r="49140" customFormat="1"/>
    <row r="49141" customFormat="1"/>
    <row r="49142" customFormat="1"/>
    <row r="49143" customFormat="1"/>
    <row r="49144" customFormat="1"/>
    <row r="49145" customFormat="1"/>
    <row r="49146" customFormat="1"/>
    <row r="49147" customFormat="1"/>
    <row r="49148" customFormat="1"/>
    <row r="49149" customFormat="1"/>
    <row r="49150" customFormat="1"/>
    <row r="49151" customFormat="1"/>
    <row r="49152" customFormat="1"/>
    <row r="49153" customFormat="1"/>
    <row r="49154" customFormat="1"/>
    <row r="49155" customFormat="1"/>
    <row r="49156" customFormat="1"/>
    <row r="49157" customFormat="1"/>
    <row r="49158" customFormat="1"/>
    <row r="49159" customFormat="1"/>
    <row r="49160" customFormat="1"/>
    <row r="49161" customFormat="1"/>
    <row r="49162" customFormat="1"/>
    <row r="49163" customFormat="1"/>
    <row r="49164" customFormat="1"/>
    <row r="49165" customFormat="1"/>
    <row r="49166" customFormat="1"/>
    <row r="49167" customFormat="1"/>
    <row r="49168" customFormat="1"/>
    <row r="49169" customFormat="1"/>
    <row r="49170" customFormat="1"/>
    <row r="49171" customFormat="1"/>
    <row r="49172" customFormat="1"/>
    <row r="49173" customFormat="1"/>
    <row r="49174" customFormat="1"/>
    <row r="49175" customFormat="1"/>
    <row r="49176" customFormat="1"/>
    <row r="49177" customFormat="1"/>
    <row r="49178" customFormat="1"/>
    <row r="49179" customFormat="1"/>
    <row r="49180" customFormat="1"/>
    <row r="49181" customFormat="1"/>
    <row r="49182" customFormat="1"/>
    <row r="49183" customFormat="1"/>
    <row r="49184" customFormat="1"/>
    <row r="49185" customFormat="1"/>
    <row r="49186" customFormat="1"/>
    <row r="49187" customFormat="1"/>
    <row r="49188" customFormat="1"/>
    <row r="49189" customFormat="1"/>
    <row r="49190" customFormat="1"/>
    <row r="49191" customFormat="1"/>
    <row r="49192" customFormat="1"/>
    <row r="49193" customFormat="1"/>
    <row r="49194" customFormat="1"/>
    <row r="49195" customFormat="1"/>
    <row r="49196" customFormat="1"/>
    <row r="49197" customFormat="1"/>
    <row r="49198" customFormat="1"/>
    <row r="49199" customFormat="1"/>
    <row r="49200" customFormat="1"/>
    <row r="49201" customFormat="1"/>
    <row r="49202" customFormat="1"/>
    <row r="49203" customFormat="1"/>
    <row r="49204" customFormat="1"/>
    <row r="49205" customFormat="1"/>
    <row r="49206" customFormat="1"/>
    <row r="49207" customFormat="1"/>
    <row r="49208" customFormat="1"/>
    <row r="49209" customFormat="1"/>
    <row r="49210" customFormat="1"/>
    <row r="49211" customFormat="1"/>
    <row r="49212" customFormat="1"/>
    <row r="49213" customFormat="1"/>
    <row r="49214" customFormat="1"/>
    <row r="49215" customFormat="1"/>
    <row r="49216" customFormat="1"/>
    <row r="49217" customFormat="1"/>
    <row r="49218" customFormat="1"/>
    <row r="49219" customFormat="1"/>
    <row r="49220" customFormat="1"/>
    <row r="49221" customFormat="1"/>
    <row r="49222" customFormat="1"/>
    <row r="49223" customFormat="1"/>
    <row r="49224" customFormat="1"/>
    <row r="49225" customFormat="1"/>
    <row r="49226" customFormat="1"/>
    <row r="49227" customFormat="1"/>
    <row r="49228" customFormat="1"/>
    <row r="49229" customFormat="1"/>
    <row r="49230" customFormat="1"/>
    <row r="49231" customFormat="1"/>
    <row r="49232" customFormat="1"/>
    <row r="49233" customFormat="1"/>
    <row r="49234" customFormat="1"/>
    <row r="49235" customFormat="1"/>
    <row r="49236" customFormat="1"/>
    <row r="49237" customFormat="1"/>
    <row r="49238" customFormat="1"/>
    <row r="49239" customFormat="1"/>
    <row r="49240" customFormat="1"/>
    <row r="49241" customFormat="1"/>
    <row r="49242" customFormat="1"/>
    <row r="49243" customFormat="1"/>
    <row r="49244" customFormat="1"/>
    <row r="49245" customFormat="1"/>
    <row r="49246" customFormat="1"/>
    <row r="49247" customFormat="1"/>
    <row r="49248" customFormat="1"/>
    <row r="49249" customFormat="1"/>
    <row r="49250" customFormat="1"/>
    <row r="49251" customFormat="1"/>
    <row r="49252" customFormat="1"/>
    <row r="49253" customFormat="1"/>
    <row r="49254" customFormat="1"/>
    <row r="49255" customFormat="1"/>
    <row r="49256" customFormat="1"/>
    <row r="49257" customFormat="1"/>
    <row r="49258" customFormat="1"/>
    <row r="49259" customFormat="1"/>
    <row r="49260" customFormat="1"/>
    <row r="49261" customFormat="1"/>
    <row r="49262" customFormat="1"/>
    <row r="49263" customFormat="1"/>
    <row r="49264" customFormat="1"/>
    <row r="49265" customFormat="1"/>
    <row r="49266" customFormat="1"/>
    <row r="49267" customFormat="1"/>
    <row r="49268" customFormat="1"/>
    <row r="49269" customFormat="1"/>
    <row r="49270" customFormat="1"/>
    <row r="49271" customFormat="1"/>
    <row r="49272" customFormat="1"/>
    <row r="49273" customFormat="1"/>
    <row r="49274" customFormat="1"/>
    <row r="49275" customFormat="1"/>
    <row r="49276" customFormat="1"/>
    <row r="49277" customFormat="1"/>
    <row r="49278" customFormat="1"/>
    <row r="49279" customFormat="1"/>
    <row r="49280" customFormat="1"/>
    <row r="49281" customFormat="1"/>
    <row r="49282" customFormat="1"/>
    <row r="49283" customFormat="1"/>
    <row r="49284" customFormat="1"/>
    <row r="49285" customFormat="1"/>
    <row r="49286" customFormat="1"/>
    <row r="49287" customFormat="1"/>
    <row r="49288" customFormat="1"/>
    <row r="49289" customFormat="1"/>
    <row r="49290" customFormat="1"/>
    <row r="49291" customFormat="1"/>
    <row r="49292" customFormat="1"/>
    <row r="49293" customFormat="1"/>
    <row r="49294" customFormat="1"/>
    <row r="49295" customFormat="1"/>
    <row r="49296" customFormat="1"/>
    <row r="49297" customFormat="1"/>
    <row r="49298" customFormat="1"/>
    <row r="49299" customFormat="1"/>
    <row r="49300" customFormat="1"/>
    <row r="49301" customFormat="1"/>
    <row r="49302" customFormat="1"/>
    <row r="49303" customFormat="1"/>
    <row r="49304" customFormat="1"/>
    <row r="49305" customFormat="1"/>
    <row r="49306" customFormat="1"/>
    <row r="49307" customFormat="1"/>
    <row r="49308" customFormat="1"/>
    <row r="49309" customFormat="1"/>
    <row r="49310" customFormat="1"/>
    <row r="49311" customFormat="1"/>
    <row r="49312" customFormat="1"/>
    <row r="49313" customFormat="1"/>
    <row r="49314" customFormat="1"/>
    <row r="49315" customFormat="1"/>
    <row r="49316" customFormat="1"/>
    <row r="49317" customFormat="1"/>
    <row r="49318" customFormat="1"/>
    <row r="49319" customFormat="1"/>
    <row r="49320" customFormat="1"/>
    <row r="49321" customFormat="1"/>
    <row r="49322" customFormat="1"/>
    <row r="49323" customFormat="1"/>
    <row r="49324" customFormat="1"/>
    <row r="49325" customFormat="1"/>
    <row r="49326" customFormat="1"/>
    <row r="49327" customFormat="1"/>
    <row r="49328" customFormat="1"/>
    <row r="49329" customFormat="1"/>
    <row r="49330" customFormat="1"/>
    <row r="49331" customFormat="1"/>
    <row r="49332" customFormat="1"/>
    <row r="49333" customFormat="1"/>
    <row r="49334" customFormat="1"/>
    <row r="49335" customFormat="1"/>
    <row r="49336" customFormat="1"/>
    <row r="49337" customFormat="1"/>
    <row r="49338" customFormat="1"/>
    <row r="49339" customFormat="1"/>
    <row r="49340" customFormat="1"/>
    <row r="49341" customFormat="1"/>
    <row r="49342" customFormat="1"/>
    <row r="49343" customFormat="1"/>
    <row r="49344" customFormat="1"/>
    <row r="49345" customFormat="1"/>
    <row r="49346" customFormat="1"/>
    <row r="49347" customFormat="1"/>
    <row r="49348" customFormat="1"/>
    <row r="49349" customFormat="1"/>
    <row r="49350" customFormat="1"/>
    <row r="49351" customFormat="1"/>
    <row r="49352" customFormat="1"/>
    <row r="49353" customFormat="1"/>
    <row r="49354" customFormat="1"/>
    <row r="49355" customFormat="1"/>
    <row r="49356" customFormat="1"/>
    <row r="49357" customFormat="1"/>
    <row r="49358" customFormat="1"/>
    <row r="49359" customFormat="1"/>
    <row r="49360" customFormat="1"/>
    <row r="49361" customFormat="1"/>
    <row r="49362" customFormat="1"/>
    <row r="49363" customFormat="1"/>
    <row r="49364" customFormat="1"/>
    <row r="49365" customFormat="1"/>
    <row r="49366" customFormat="1"/>
    <row r="49367" customFormat="1"/>
    <row r="49368" customFormat="1"/>
    <row r="49369" customFormat="1"/>
    <row r="49370" customFormat="1"/>
    <row r="49371" customFormat="1"/>
    <row r="49372" customFormat="1"/>
    <row r="49373" customFormat="1"/>
    <row r="49374" customFormat="1"/>
    <row r="49375" customFormat="1"/>
    <row r="49376" customFormat="1"/>
    <row r="49377" customFormat="1"/>
    <row r="49378" customFormat="1"/>
    <row r="49379" customFormat="1"/>
    <row r="49380" customFormat="1"/>
    <row r="49381" customFormat="1"/>
    <row r="49382" customFormat="1"/>
    <row r="49383" customFormat="1"/>
    <row r="49384" customFormat="1"/>
    <row r="49385" customFormat="1"/>
    <row r="49386" customFormat="1"/>
    <row r="49387" customFormat="1"/>
    <row r="49388" customFormat="1"/>
    <row r="49389" customFormat="1"/>
    <row r="49390" customFormat="1"/>
    <row r="49391" customFormat="1"/>
    <row r="49392" customFormat="1"/>
    <row r="49393" customFormat="1"/>
    <row r="49394" customFormat="1"/>
    <row r="49395" customFormat="1"/>
    <row r="49396" customFormat="1"/>
    <row r="49397" customFormat="1"/>
    <row r="49398" customFormat="1"/>
    <row r="49399" customFormat="1"/>
    <row r="49400" customFormat="1"/>
    <row r="49401" customFormat="1"/>
    <row r="49402" customFormat="1"/>
    <row r="49403" customFormat="1"/>
    <row r="49404" customFormat="1"/>
    <row r="49405" customFormat="1"/>
    <row r="49406" customFormat="1"/>
    <row r="49407" customFormat="1"/>
    <row r="49408" customFormat="1"/>
    <row r="49409" customFormat="1"/>
    <row r="49410" customFormat="1"/>
    <row r="49411" customFormat="1"/>
    <row r="49412" customFormat="1"/>
    <row r="49413" customFormat="1"/>
    <row r="49414" customFormat="1"/>
    <row r="49415" customFormat="1"/>
    <row r="49416" customFormat="1"/>
    <row r="49417" customFormat="1"/>
    <row r="49418" customFormat="1"/>
    <row r="49419" customFormat="1"/>
    <row r="49420" customFormat="1"/>
    <row r="49421" customFormat="1"/>
    <row r="49422" customFormat="1"/>
    <row r="49423" customFormat="1"/>
    <row r="49424" customFormat="1"/>
    <row r="49425" customFormat="1"/>
    <row r="49426" customFormat="1"/>
    <row r="49427" customFormat="1"/>
    <row r="49428" customFormat="1"/>
    <row r="49429" customFormat="1"/>
    <row r="49430" customFormat="1"/>
    <row r="49431" customFormat="1"/>
    <row r="49432" customFormat="1"/>
    <row r="49433" customFormat="1"/>
    <row r="49434" customFormat="1"/>
    <row r="49435" customFormat="1"/>
    <row r="49436" customFormat="1"/>
    <row r="49437" customFormat="1"/>
    <row r="49438" customFormat="1"/>
    <row r="49439" customFormat="1"/>
    <row r="49440" customFormat="1"/>
    <row r="49441" customFormat="1"/>
    <row r="49442" customFormat="1"/>
    <row r="49443" customFormat="1"/>
    <row r="49444" customFormat="1"/>
    <row r="49445" customFormat="1"/>
    <row r="49446" customFormat="1"/>
    <row r="49447" customFormat="1"/>
    <row r="49448" customFormat="1"/>
    <row r="49449" customFormat="1"/>
    <row r="49450" customFormat="1"/>
    <row r="49451" customFormat="1"/>
    <row r="49452" customFormat="1"/>
    <row r="49453" customFormat="1"/>
    <row r="49454" customFormat="1"/>
    <row r="49455" customFormat="1"/>
    <row r="49456" customFormat="1"/>
    <row r="49457" customFormat="1"/>
    <row r="49458" customFormat="1"/>
    <row r="49459" customFormat="1"/>
    <row r="49460" customFormat="1"/>
    <row r="49461" customFormat="1"/>
    <row r="49462" customFormat="1"/>
    <row r="49463" customFormat="1"/>
    <row r="49464" customFormat="1"/>
    <row r="49465" customFormat="1"/>
    <row r="49466" customFormat="1"/>
    <row r="49467" customFormat="1"/>
    <row r="49468" customFormat="1"/>
    <row r="49469" customFormat="1"/>
    <row r="49470" customFormat="1"/>
    <row r="49471" customFormat="1"/>
    <row r="49472" customFormat="1"/>
    <row r="49473" customFormat="1"/>
    <row r="49474" customFormat="1"/>
    <row r="49475" customFormat="1"/>
    <row r="49476" customFormat="1"/>
    <row r="49477" customFormat="1"/>
    <row r="49478" customFormat="1"/>
    <row r="49479" customFormat="1"/>
    <row r="49480" customFormat="1"/>
    <row r="49481" customFormat="1"/>
    <row r="49482" customFormat="1"/>
    <row r="49483" customFormat="1"/>
    <row r="49484" customFormat="1"/>
    <row r="49485" customFormat="1"/>
    <row r="49486" customFormat="1"/>
    <row r="49487" customFormat="1"/>
    <row r="49488" customFormat="1"/>
    <row r="49489" customFormat="1"/>
    <row r="49490" customFormat="1"/>
    <row r="49491" customFormat="1"/>
    <row r="49492" customFormat="1"/>
    <row r="49493" customFormat="1"/>
    <row r="49494" customFormat="1"/>
    <row r="49495" customFormat="1"/>
    <row r="49496" customFormat="1"/>
    <row r="49497" customFormat="1"/>
    <row r="49498" customFormat="1"/>
    <row r="49499" customFormat="1"/>
    <row r="49500" customFormat="1"/>
    <row r="49501" customFormat="1"/>
    <row r="49502" customFormat="1"/>
    <row r="49503" customFormat="1"/>
    <row r="49504" customFormat="1"/>
    <row r="49505" customFormat="1"/>
    <row r="49506" customFormat="1"/>
    <row r="49507" customFormat="1"/>
    <row r="49508" customFormat="1"/>
    <row r="49509" customFormat="1"/>
    <row r="49510" customFormat="1"/>
    <row r="49511" customFormat="1"/>
    <row r="49512" customFormat="1"/>
    <row r="49513" customFormat="1"/>
    <row r="49514" customFormat="1"/>
    <row r="49515" customFormat="1"/>
    <row r="49516" customFormat="1"/>
    <row r="49517" customFormat="1"/>
    <row r="49518" customFormat="1"/>
    <row r="49519" customFormat="1"/>
    <row r="49520" customFormat="1"/>
    <row r="49521" customFormat="1"/>
    <row r="49522" customFormat="1"/>
    <row r="49523" customFormat="1"/>
    <row r="49524" customFormat="1"/>
    <row r="49525" customFormat="1"/>
    <row r="49526" customFormat="1"/>
    <row r="49527" customFormat="1"/>
    <row r="49528" customFormat="1"/>
    <row r="49529" customFormat="1"/>
    <row r="49530" customFormat="1"/>
    <row r="49531" customFormat="1"/>
    <row r="49532" customFormat="1"/>
    <row r="49533" customFormat="1"/>
    <row r="49534" customFormat="1"/>
    <row r="49535" customFormat="1"/>
    <row r="49536" customFormat="1"/>
    <row r="49537" customFormat="1"/>
    <row r="49538" customFormat="1"/>
    <row r="49539" customFormat="1"/>
    <row r="49540" customFormat="1"/>
    <row r="49541" customFormat="1"/>
    <row r="49542" customFormat="1"/>
    <row r="49543" customFormat="1"/>
    <row r="49544" customFormat="1"/>
    <row r="49545" customFormat="1"/>
    <row r="49546" customFormat="1"/>
    <row r="49547" customFormat="1"/>
    <row r="49548" customFormat="1"/>
    <row r="49549" customFormat="1"/>
    <row r="49550" customFormat="1"/>
    <row r="49551" customFormat="1"/>
    <row r="49552" customFormat="1"/>
    <row r="49553" customFormat="1"/>
    <row r="49554" customFormat="1"/>
    <row r="49555" customFormat="1"/>
    <row r="49556" customFormat="1"/>
    <row r="49557" customFormat="1"/>
    <row r="49558" customFormat="1"/>
    <row r="49559" customFormat="1"/>
    <row r="49560" customFormat="1"/>
    <row r="49561" customFormat="1"/>
    <row r="49562" customFormat="1"/>
    <row r="49563" customFormat="1"/>
    <row r="49564" customFormat="1"/>
    <row r="49565" customFormat="1"/>
    <row r="49566" customFormat="1"/>
    <row r="49567" customFormat="1"/>
    <row r="49568" customFormat="1"/>
    <row r="49569" customFormat="1"/>
    <row r="49570" customFormat="1"/>
    <row r="49571" customFormat="1"/>
    <row r="49572" customFormat="1"/>
    <row r="49573" customFormat="1"/>
    <row r="49574" customFormat="1"/>
    <row r="49575" customFormat="1"/>
    <row r="49576" customFormat="1"/>
    <row r="49577" customFormat="1"/>
    <row r="49578" customFormat="1"/>
    <row r="49579" customFormat="1"/>
    <row r="49580" customFormat="1"/>
    <row r="49581" customFormat="1"/>
    <row r="49582" customFormat="1"/>
    <row r="49583" customFormat="1"/>
    <row r="49584" customFormat="1"/>
    <row r="49585" customFormat="1"/>
    <row r="49586" customFormat="1"/>
    <row r="49587" customFormat="1"/>
    <row r="49588" customFormat="1"/>
    <row r="49589" customFormat="1"/>
    <row r="49590" customFormat="1"/>
    <row r="49591" customFormat="1"/>
    <row r="49592" customFormat="1"/>
    <row r="49593" customFormat="1"/>
    <row r="49594" customFormat="1"/>
    <row r="49595" customFormat="1"/>
    <row r="49596" customFormat="1"/>
    <row r="49597" customFormat="1"/>
    <row r="49598" customFormat="1"/>
    <row r="49599" customFormat="1"/>
    <row r="49600" customFormat="1"/>
    <row r="49601" customFormat="1"/>
    <row r="49602" customFormat="1"/>
    <row r="49603" customFormat="1"/>
    <row r="49604" customFormat="1"/>
    <row r="49605" customFormat="1"/>
    <row r="49606" customFormat="1"/>
    <row r="49607" customFormat="1"/>
    <row r="49608" customFormat="1"/>
    <row r="49609" customFormat="1"/>
    <row r="49610" customFormat="1"/>
    <row r="49611" customFormat="1"/>
    <row r="49612" customFormat="1"/>
    <row r="49613" customFormat="1"/>
    <row r="49614" customFormat="1"/>
    <row r="49615" customFormat="1"/>
    <row r="49616" customFormat="1"/>
    <row r="49617" customFormat="1"/>
    <row r="49618" customFormat="1"/>
    <row r="49619" customFormat="1"/>
    <row r="49620" customFormat="1"/>
    <row r="49621" customFormat="1"/>
    <row r="49622" customFormat="1"/>
    <row r="49623" customFormat="1"/>
    <row r="49624" customFormat="1"/>
    <row r="49625" customFormat="1"/>
    <row r="49626" customFormat="1"/>
    <row r="49627" customFormat="1"/>
    <row r="49628" customFormat="1"/>
    <row r="49629" customFormat="1"/>
    <row r="49630" customFormat="1"/>
    <row r="49631" customFormat="1"/>
    <row r="49632" customFormat="1"/>
    <row r="49633" customFormat="1"/>
    <row r="49634" customFormat="1"/>
    <row r="49635" customFormat="1"/>
    <row r="49636" customFormat="1"/>
    <row r="49637" customFormat="1"/>
    <row r="49638" customFormat="1"/>
    <row r="49639" customFormat="1"/>
    <row r="49640" customFormat="1"/>
    <row r="49641" customFormat="1"/>
    <row r="49642" customFormat="1"/>
    <row r="49643" customFormat="1"/>
    <row r="49644" customFormat="1"/>
    <row r="49645" customFormat="1"/>
    <row r="49646" customFormat="1"/>
    <row r="49647" customFormat="1"/>
    <row r="49648" customFormat="1"/>
    <row r="49649" customFormat="1"/>
    <row r="49650" customFormat="1"/>
    <row r="49651" customFormat="1"/>
    <row r="49652" customFormat="1"/>
    <row r="49653" customFormat="1"/>
    <row r="49654" customFormat="1"/>
    <row r="49655" customFormat="1"/>
    <row r="49656" customFormat="1"/>
    <row r="49657" customFormat="1"/>
    <row r="49658" customFormat="1"/>
    <row r="49659" customFormat="1"/>
    <row r="49660" customFormat="1"/>
    <row r="49661" customFormat="1"/>
    <row r="49662" customFormat="1"/>
    <row r="49663" customFormat="1"/>
    <row r="49664" customFormat="1"/>
    <row r="49665" customFormat="1"/>
    <row r="49666" customFormat="1"/>
    <row r="49667" customFormat="1"/>
    <row r="49668" customFormat="1"/>
    <row r="49669" customFormat="1"/>
    <row r="49670" customFormat="1"/>
    <row r="49671" customFormat="1"/>
    <row r="49672" customFormat="1"/>
    <row r="49673" customFormat="1"/>
    <row r="49674" customFormat="1"/>
    <row r="49675" customFormat="1"/>
    <row r="49676" customFormat="1"/>
    <row r="49677" customFormat="1"/>
    <row r="49678" customFormat="1"/>
    <row r="49679" customFormat="1"/>
    <row r="49680" customFormat="1"/>
    <row r="49681" customFormat="1"/>
    <row r="49682" customFormat="1"/>
    <row r="49683" customFormat="1"/>
    <row r="49684" customFormat="1"/>
    <row r="49685" customFormat="1"/>
    <row r="49686" customFormat="1"/>
    <row r="49687" customFormat="1"/>
    <row r="49688" customFormat="1"/>
    <row r="49689" customFormat="1"/>
    <row r="49690" customFormat="1"/>
    <row r="49691" customFormat="1"/>
    <row r="49692" customFormat="1"/>
    <row r="49693" customFormat="1"/>
    <row r="49694" customFormat="1"/>
    <row r="49695" customFormat="1"/>
    <row r="49696" customFormat="1"/>
    <row r="49697" customFormat="1"/>
    <row r="49698" customFormat="1"/>
    <row r="49699" customFormat="1"/>
    <row r="49700" customFormat="1"/>
    <row r="49701" customFormat="1"/>
    <row r="49702" customFormat="1"/>
    <row r="49703" customFormat="1"/>
    <row r="49704" customFormat="1"/>
    <row r="49705" customFormat="1"/>
    <row r="49706" customFormat="1"/>
    <row r="49707" customFormat="1"/>
    <row r="49708" customFormat="1"/>
    <row r="49709" customFormat="1"/>
    <row r="49710" customFormat="1"/>
    <row r="49711" customFormat="1"/>
    <row r="49712" customFormat="1"/>
    <row r="49713" customFormat="1"/>
    <row r="49714" customFormat="1"/>
    <row r="49715" customFormat="1"/>
    <row r="49716" customFormat="1"/>
    <row r="49717" customFormat="1"/>
    <row r="49718" customFormat="1"/>
    <row r="49719" customFormat="1"/>
    <row r="49720" customFormat="1"/>
    <row r="49721" customFormat="1"/>
    <row r="49722" customFormat="1"/>
    <row r="49723" customFormat="1"/>
    <row r="49724" customFormat="1"/>
    <row r="49725" customFormat="1"/>
    <row r="49726" customFormat="1"/>
    <row r="49727" customFormat="1"/>
    <row r="49728" customFormat="1"/>
    <row r="49729" customFormat="1"/>
    <row r="49730" customFormat="1"/>
    <row r="49731" customFormat="1"/>
    <row r="49732" customFormat="1"/>
    <row r="49733" customFormat="1"/>
    <row r="49734" customFormat="1"/>
    <row r="49735" customFormat="1"/>
    <row r="49736" customFormat="1"/>
    <row r="49737" customFormat="1"/>
    <row r="49738" customFormat="1"/>
    <row r="49739" customFormat="1"/>
    <row r="49740" customFormat="1"/>
    <row r="49741" customFormat="1"/>
    <row r="49742" customFormat="1"/>
    <row r="49743" customFormat="1"/>
    <row r="49744" customFormat="1"/>
    <row r="49745" customFormat="1"/>
    <row r="49746" customFormat="1"/>
    <row r="49747" customFormat="1"/>
    <row r="49748" customFormat="1"/>
    <row r="49749" customFormat="1"/>
    <row r="49750" customFormat="1"/>
    <row r="49751" customFormat="1"/>
    <row r="49752" customFormat="1"/>
    <row r="49753" customFormat="1"/>
    <row r="49754" customFormat="1"/>
    <row r="49755" customFormat="1"/>
    <row r="49756" customFormat="1"/>
    <row r="49757" customFormat="1"/>
    <row r="49758" customFormat="1"/>
    <row r="49759" customFormat="1"/>
    <row r="49760" customFormat="1"/>
    <row r="49761" customFormat="1"/>
    <row r="49762" customFormat="1"/>
    <row r="49763" customFormat="1"/>
    <row r="49764" customFormat="1"/>
    <row r="49765" customFormat="1"/>
    <row r="49766" customFormat="1"/>
    <row r="49767" customFormat="1"/>
    <row r="49768" customFormat="1"/>
    <row r="49769" customFormat="1"/>
    <row r="49770" customFormat="1"/>
    <row r="49771" customFormat="1"/>
    <row r="49772" customFormat="1"/>
    <row r="49773" customFormat="1"/>
    <row r="49774" customFormat="1"/>
    <row r="49775" customFormat="1"/>
    <row r="49776" customFormat="1"/>
    <row r="49777" customFormat="1"/>
    <row r="49778" customFormat="1"/>
    <row r="49779" customFormat="1"/>
    <row r="49780" customFormat="1"/>
    <row r="49781" customFormat="1"/>
    <row r="49782" customFormat="1"/>
    <row r="49783" customFormat="1"/>
    <row r="49784" customFormat="1"/>
    <row r="49785" customFormat="1"/>
    <row r="49786" customFormat="1"/>
    <row r="49787" customFormat="1"/>
    <row r="49788" customFormat="1"/>
    <row r="49789" customFormat="1"/>
    <row r="49790" customFormat="1"/>
    <row r="49791" customFormat="1"/>
    <row r="49792" customFormat="1"/>
    <row r="49793" customFormat="1"/>
    <row r="49794" customFormat="1"/>
    <row r="49795" customFormat="1"/>
    <row r="49796" customFormat="1"/>
    <row r="49797" customFormat="1"/>
    <row r="49798" customFormat="1"/>
    <row r="49799" customFormat="1"/>
    <row r="49800" customFormat="1"/>
    <row r="49801" customFormat="1"/>
    <row r="49802" customFormat="1"/>
    <row r="49803" customFormat="1"/>
    <row r="49804" customFormat="1"/>
    <row r="49805" customFormat="1"/>
    <row r="49806" customFormat="1"/>
    <row r="49807" customFormat="1"/>
    <row r="49808" customFormat="1"/>
    <row r="49809" customFormat="1"/>
    <row r="49810" customFormat="1"/>
    <row r="49811" customFormat="1"/>
    <row r="49812" customFormat="1"/>
    <row r="49813" customFormat="1"/>
    <row r="49814" customFormat="1"/>
    <row r="49815" customFormat="1"/>
    <row r="49816" customFormat="1"/>
    <row r="49817" customFormat="1"/>
    <row r="49818" customFormat="1"/>
    <row r="49819" customFormat="1"/>
    <row r="49820" customFormat="1"/>
    <row r="49821" customFormat="1"/>
    <row r="49822" customFormat="1"/>
    <row r="49823" customFormat="1"/>
    <row r="49824" customFormat="1"/>
    <row r="49825" customFormat="1"/>
    <row r="49826" customFormat="1"/>
    <row r="49827" customFormat="1"/>
    <row r="49828" customFormat="1"/>
    <row r="49829" customFormat="1"/>
    <row r="49830" customFormat="1"/>
    <row r="49831" customFormat="1"/>
    <row r="49832" customFormat="1"/>
    <row r="49833" customFormat="1"/>
    <row r="49834" customFormat="1"/>
    <row r="49835" customFormat="1"/>
    <row r="49836" customFormat="1"/>
    <row r="49837" customFormat="1"/>
    <row r="49838" customFormat="1"/>
    <row r="49839" customFormat="1"/>
    <row r="49840" customFormat="1"/>
    <row r="49841" customFormat="1"/>
    <row r="49842" customFormat="1"/>
    <row r="49843" customFormat="1"/>
    <row r="49844" customFormat="1"/>
    <row r="49845" customFormat="1"/>
    <row r="49846" customFormat="1"/>
    <row r="49847" customFormat="1"/>
    <row r="49848" customFormat="1"/>
    <row r="49849" customFormat="1"/>
    <row r="49850" customFormat="1"/>
    <row r="49851" customFormat="1"/>
    <row r="49852" customFormat="1"/>
    <row r="49853" customFormat="1"/>
    <row r="49854" customFormat="1"/>
    <row r="49855" customFormat="1"/>
    <row r="49856" customFormat="1"/>
    <row r="49857" customFormat="1"/>
    <row r="49858" customFormat="1"/>
    <row r="49859" customFormat="1"/>
    <row r="49860" customFormat="1"/>
    <row r="49861" customFormat="1"/>
    <row r="49862" customFormat="1"/>
    <row r="49863" customFormat="1"/>
    <row r="49864" customFormat="1"/>
    <row r="49865" customFormat="1"/>
    <row r="49866" customFormat="1"/>
    <row r="49867" customFormat="1"/>
    <row r="49868" customFormat="1"/>
    <row r="49869" customFormat="1"/>
    <row r="49870" customFormat="1"/>
    <row r="49871" customFormat="1"/>
    <row r="49872" customFormat="1"/>
    <row r="49873" customFormat="1"/>
    <row r="49874" customFormat="1"/>
    <row r="49875" customFormat="1"/>
    <row r="49876" customFormat="1"/>
    <row r="49877" customFormat="1"/>
    <row r="49878" customFormat="1"/>
    <row r="49879" customFormat="1"/>
    <row r="49880" customFormat="1"/>
    <row r="49881" customFormat="1"/>
    <row r="49882" customFormat="1"/>
    <row r="49883" customFormat="1"/>
    <row r="49884" customFormat="1"/>
    <row r="49885" customFormat="1"/>
    <row r="49886" customFormat="1"/>
    <row r="49887" customFormat="1"/>
    <row r="49888" customFormat="1"/>
    <row r="49889" customFormat="1"/>
    <row r="49890" customFormat="1"/>
    <row r="49891" customFormat="1"/>
    <row r="49892" customFormat="1"/>
    <row r="49893" customFormat="1"/>
    <row r="49894" customFormat="1"/>
    <row r="49895" customFormat="1"/>
    <row r="49896" customFormat="1"/>
    <row r="49897" customFormat="1"/>
    <row r="49898" customFormat="1"/>
    <row r="49899" customFormat="1"/>
    <row r="49900" customFormat="1"/>
    <row r="49901" customFormat="1"/>
    <row r="49902" customFormat="1"/>
    <row r="49903" customFormat="1"/>
    <row r="49904" customFormat="1"/>
    <row r="49905" customFormat="1"/>
    <row r="49906" customFormat="1"/>
    <row r="49907" customFormat="1"/>
    <row r="49908" customFormat="1"/>
    <row r="49909" customFormat="1"/>
    <row r="49910" customFormat="1"/>
    <row r="49911" customFormat="1"/>
    <row r="49912" customFormat="1"/>
    <row r="49913" customFormat="1"/>
    <row r="49914" customFormat="1"/>
    <row r="49915" customFormat="1"/>
    <row r="49916" customFormat="1"/>
    <row r="49917" customFormat="1"/>
    <row r="49918" customFormat="1"/>
    <row r="49919" customFormat="1"/>
    <row r="49920" customFormat="1"/>
    <row r="49921" customFormat="1"/>
    <row r="49922" customFormat="1"/>
    <row r="49923" customFormat="1"/>
    <row r="49924" customFormat="1"/>
    <row r="49925" customFormat="1"/>
    <row r="49926" customFormat="1"/>
    <row r="49927" customFormat="1"/>
    <row r="49928" customFormat="1"/>
    <row r="49929" customFormat="1"/>
    <row r="49930" customFormat="1"/>
    <row r="49931" customFormat="1"/>
    <row r="49932" customFormat="1"/>
    <row r="49933" customFormat="1"/>
    <row r="49934" customFormat="1"/>
    <row r="49935" customFormat="1"/>
    <row r="49936" customFormat="1"/>
    <row r="49937" customFormat="1"/>
    <row r="49938" customFormat="1"/>
    <row r="49939" customFormat="1"/>
    <row r="49940" customFormat="1"/>
    <row r="49941" customFormat="1"/>
    <row r="49942" customFormat="1"/>
    <row r="49943" customFormat="1"/>
    <row r="49944" customFormat="1"/>
    <row r="49945" customFormat="1"/>
    <row r="49946" customFormat="1"/>
    <row r="49947" customFormat="1"/>
    <row r="49948" customFormat="1"/>
    <row r="49949" customFormat="1"/>
    <row r="49950" customFormat="1"/>
    <row r="49951" customFormat="1"/>
    <row r="49952" customFormat="1"/>
    <row r="49953" customFormat="1"/>
    <row r="49954" customFormat="1"/>
    <row r="49955" customFormat="1"/>
    <row r="49956" customFormat="1"/>
    <row r="49957" customFormat="1"/>
    <row r="49958" customFormat="1"/>
    <row r="49959" customFormat="1"/>
    <row r="49960" customFormat="1"/>
    <row r="49961" customFormat="1"/>
    <row r="49962" customFormat="1"/>
    <row r="49963" customFormat="1"/>
    <row r="49964" customFormat="1"/>
    <row r="49965" customFormat="1"/>
    <row r="49966" customFormat="1"/>
    <row r="49967" customFormat="1"/>
    <row r="49968" customFormat="1"/>
    <row r="49969" customFormat="1"/>
    <row r="49970" customFormat="1"/>
    <row r="49971" customFormat="1"/>
    <row r="49972" customFormat="1"/>
    <row r="49973" customFormat="1"/>
    <row r="49974" customFormat="1"/>
    <row r="49975" customFormat="1"/>
    <row r="49976" customFormat="1"/>
    <row r="49977" customFormat="1"/>
    <row r="49978" customFormat="1"/>
    <row r="49979" customFormat="1"/>
    <row r="49980" customFormat="1"/>
    <row r="49981" customFormat="1"/>
    <row r="49982" customFormat="1"/>
    <row r="49983" customFormat="1"/>
    <row r="49984" customFormat="1"/>
    <row r="49985" customFormat="1"/>
    <row r="49986" customFormat="1"/>
    <row r="49987" customFormat="1"/>
    <row r="49988" customFormat="1"/>
    <row r="49989" customFormat="1"/>
    <row r="49990" customFormat="1"/>
    <row r="49991" customFormat="1"/>
    <row r="49992" customFormat="1"/>
    <row r="49993" customFormat="1"/>
    <row r="49994" customFormat="1"/>
    <row r="49995" customFormat="1"/>
    <row r="49996" customFormat="1"/>
    <row r="49997" customFormat="1"/>
    <row r="49998" customFormat="1"/>
    <row r="49999" customFormat="1"/>
    <row r="50000" customFormat="1"/>
  </sheetData>
  <autoFilter ref="A1:H3277" xr:uid="{00000000-0001-0000-0A00-000000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D1:Z122"/>
  <sheetViews>
    <sheetView topLeftCell="P1" workbookViewId="0">
      <selection activeCell="AB56" sqref="AB56"/>
    </sheetView>
  </sheetViews>
  <sheetFormatPr defaultColWidth="8.85546875" defaultRowHeight="15"/>
  <cols>
    <col min="4" max="4" width="43.85546875" bestFit="1" customWidth="1"/>
    <col min="6" max="6" width="19.28515625" bestFit="1" customWidth="1"/>
    <col min="26" max="26" width="18.140625" style="14" customWidth="1"/>
  </cols>
  <sheetData>
    <row r="1" spans="4:26">
      <c r="Z1" s="99" t="s">
        <v>41</v>
      </c>
    </row>
    <row r="2" spans="4:26">
      <c r="D2" s="9" t="s">
        <v>5070</v>
      </c>
      <c r="E2" s="9" t="s">
        <v>5071</v>
      </c>
      <c r="F2" s="35" t="s">
        <v>5072</v>
      </c>
      <c r="G2" s="35" t="s">
        <v>5073</v>
      </c>
      <c r="H2" s="35" t="s">
        <v>5074</v>
      </c>
      <c r="Z2" s="99">
        <v>1</v>
      </c>
    </row>
    <row r="3" spans="4:26" hidden="1">
      <c r="D3" t="s">
        <v>5078</v>
      </c>
      <c r="E3" t="s">
        <v>48</v>
      </c>
      <c r="F3" s="61">
        <v>1</v>
      </c>
      <c r="G3" s="61">
        <v>1</v>
      </c>
      <c r="H3" s="61">
        <v>1</v>
      </c>
      <c r="Z3" s="99"/>
    </row>
    <row r="4" spans="4:26" hidden="1">
      <c r="D4" t="s">
        <v>5079</v>
      </c>
      <c r="E4" t="s">
        <v>48</v>
      </c>
      <c r="F4" s="62">
        <v>1</v>
      </c>
      <c r="G4" s="62">
        <v>1</v>
      </c>
      <c r="H4" s="62">
        <v>1</v>
      </c>
      <c r="Z4" s="99"/>
    </row>
    <row r="5" spans="4:26" hidden="1">
      <c r="D5" t="s">
        <v>5080</v>
      </c>
      <c r="E5" t="s">
        <v>48</v>
      </c>
      <c r="F5" s="62">
        <v>1</v>
      </c>
      <c r="G5" s="62">
        <v>1</v>
      </c>
      <c r="H5" s="62">
        <v>1</v>
      </c>
      <c r="Z5" s="99"/>
    </row>
    <row r="6" spans="4:26" hidden="1">
      <c r="D6" t="s">
        <v>5081</v>
      </c>
      <c r="E6" t="s">
        <v>48</v>
      </c>
      <c r="F6" s="62">
        <v>1</v>
      </c>
      <c r="G6" s="62">
        <v>1</v>
      </c>
      <c r="H6" s="62">
        <v>1</v>
      </c>
      <c r="Z6" s="99"/>
    </row>
    <row r="7" spans="4:26" hidden="1">
      <c r="D7" t="s">
        <v>5082</v>
      </c>
      <c r="E7" t="s">
        <v>48</v>
      </c>
      <c r="F7" s="62">
        <v>1</v>
      </c>
      <c r="G7" s="62">
        <v>1</v>
      </c>
      <c r="H7" s="62">
        <v>1</v>
      </c>
      <c r="Z7" s="99"/>
    </row>
    <row r="8" spans="4:26" hidden="1">
      <c r="D8" t="s">
        <v>5083</v>
      </c>
      <c r="E8" t="s">
        <v>48</v>
      </c>
      <c r="F8" s="62">
        <v>1</v>
      </c>
      <c r="G8" s="62">
        <v>1</v>
      </c>
      <c r="H8" s="62">
        <v>1</v>
      </c>
      <c r="Z8" s="99"/>
    </row>
    <row r="9" spans="4:26" hidden="1">
      <c r="D9" t="s">
        <v>5084</v>
      </c>
      <c r="E9" t="s">
        <v>48</v>
      </c>
      <c r="F9" s="62">
        <v>1</v>
      </c>
      <c r="G9" s="62">
        <v>1</v>
      </c>
      <c r="H9" s="62">
        <v>1</v>
      </c>
      <c r="Z9" s="99">
        <v>1</v>
      </c>
    </row>
    <row r="10" spans="4:26" hidden="1">
      <c r="D10" t="s">
        <v>5085</v>
      </c>
      <c r="E10" t="s">
        <v>48</v>
      </c>
      <c r="F10" s="62">
        <v>1</v>
      </c>
      <c r="G10" s="62">
        <v>1</v>
      </c>
      <c r="H10" s="62">
        <v>1</v>
      </c>
      <c r="Z10" s="99"/>
    </row>
    <row r="11" spans="4:26" hidden="1">
      <c r="D11" t="s">
        <v>5086</v>
      </c>
      <c r="E11" t="s">
        <v>48</v>
      </c>
      <c r="F11" s="62">
        <v>1</v>
      </c>
      <c r="G11" s="62">
        <v>1</v>
      </c>
      <c r="H11" s="62">
        <v>1</v>
      </c>
      <c r="Z11" s="99">
        <v>2</v>
      </c>
    </row>
    <row r="12" spans="4:26" hidden="1">
      <c r="D12" t="s">
        <v>5087</v>
      </c>
      <c r="E12" t="s">
        <v>48</v>
      </c>
      <c r="F12" s="62">
        <v>1</v>
      </c>
      <c r="G12" s="62">
        <v>1</v>
      </c>
      <c r="H12" s="62">
        <v>1</v>
      </c>
      <c r="Z12" s="99"/>
    </row>
    <row r="13" spans="4:26" hidden="1">
      <c r="D13" t="s">
        <v>5088</v>
      </c>
      <c r="E13" t="s">
        <v>48</v>
      </c>
      <c r="F13" s="62">
        <v>1</v>
      </c>
      <c r="G13" s="62">
        <v>1</v>
      </c>
      <c r="H13" s="62">
        <v>1</v>
      </c>
      <c r="Z13" s="99"/>
    </row>
    <row r="14" spans="4:26" hidden="1">
      <c r="D14" t="s">
        <v>5089</v>
      </c>
      <c r="E14" t="s">
        <v>48</v>
      </c>
      <c r="F14" s="62">
        <v>1</v>
      </c>
      <c r="G14" s="62">
        <v>1</v>
      </c>
      <c r="H14" s="62">
        <v>1</v>
      </c>
      <c r="Z14" s="99"/>
    </row>
    <row r="15" spans="4:26" hidden="1">
      <c r="D15" t="s">
        <v>5090</v>
      </c>
      <c r="E15" t="s">
        <v>48</v>
      </c>
      <c r="F15" s="62">
        <v>1</v>
      </c>
      <c r="G15" s="62">
        <v>1</v>
      </c>
      <c r="H15" s="62">
        <v>1</v>
      </c>
      <c r="Z15" s="99"/>
    </row>
    <row r="16" spans="4:26" hidden="1">
      <c r="D16" t="s">
        <v>5091</v>
      </c>
      <c r="E16" t="s">
        <v>48</v>
      </c>
      <c r="F16" s="62">
        <v>1</v>
      </c>
      <c r="G16" s="62">
        <v>1</v>
      </c>
      <c r="H16" s="62">
        <v>1</v>
      </c>
      <c r="Z16" s="99"/>
    </row>
    <row r="17" spans="4:26" hidden="1">
      <c r="D17" t="s">
        <v>5092</v>
      </c>
      <c r="E17" t="s">
        <v>48</v>
      </c>
      <c r="F17" s="62">
        <v>1</v>
      </c>
      <c r="G17" s="62">
        <v>1</v>
      </c>
      <c r="H17" s="62">
        <v>1</v>
      </c>
      <c r="Z17" s="99"/>
    </row>
    <row r="18" spans="4:26" hidden="1">
      <c r="D18" t="s">
        <v>5093</v>
      </c>
      <c r="E18" t="s">
        <v>48</v>
      </c>
      <c r="F18" s="62">
        <v>1</v>
      </c>
      <c r="G18" s="62">
        <v>1</v>
      </c>
      <c r="H18" s="62">
        <v>1</v>
      </c>
      <c r="Z18" s="99"/>
    </row>
    <row r="19" spans="4:26" hidden="1">
      <c r="D19" t="s">
        <v>5094</v>
      </c>
      <c r="E19" t="s">
        <v>48</v>
      </c>
      <c r="F19" s="62">
        <v>1</v>
      </c>
      <c r="G19" s="62">
        <v>1</v>
      </c>
      <c r="H19" s="62">
        <v>1</v>
      </c>
      <c r="Z19" s="99"/>
    </row>
    <row r="20" spans="4:26" hidden="1">
      <c r="D20" t="s">
        <v>5095</v>
      </c>
      <c r="E20" t="s">
        <v>48</v>
      </c>
      <c r="F20" s="62">
        <v>1</v>
      </c>
      <c r="G20" s="62">
        <v>1</v>
      </c>
      <c r="H20" s="62">
        <v>1</v>
      </c>
      <c r="Z20" s="99"/>
    </row>
    <row r="21" spans="4:26" hidden="1">
      <c r="D21" t="s">
        <v>5096</v>
      </c>
      <c r="E21" t="s">
        <v>48</v>
      </c>
      <c r="F21" s="62">
        <v>1</v>
      </c>
      <c r="G21" s="62">
        <v>1</v>
      </c>
      <c r="H21" s="62">
        <v>1</v>
      </c>
      <c r="Z21" s="99"/>
    </row>
    <row r="22" spans="4:26" hidden="1">
      <c r="D22" t="s">
        <v>5097</v>
      </c>
      <c r="E22" t="s">
        <v>48</v>
      </c>
      <c r="F22" s="62">
        <v>1</v>
      </c>
      <c r="G22" s="62">
        <v>1</v>
      </c>
      <c r="H22" s="62">
        <v>1</v>
      </c>
      <c r="Z22" s="99"/>
    </row>
    <row r="23" spans="4:26" hidden="1">
      <c r="D23" t="s">
        <v>5098</v>
      </c>
      <c r="E23" t="s">
        <v>48</v>
      </c>
      <c r="F23" s="62">
        <v>1</v>
      </c>
      <c r="G23" s="62">
        <v>1</v>
      </c>
      <c r="H23" s="62">
        <v>1</v>
      </c>
      <c r="Z23" s="99"/>
    </row>
    <row r="24" spans="4:26" hidden="1">
      <c r="D24" t="s">
        <v>5099</v>
      </c>
      <c r="E24" t="s">
        <v>48</v>
      </c>
      <c r="F24" s="61">
        <v>0.77</v>
      </c>
      <c r="G24" s="61">
        <v>0.77</v>
      </c>
      <c r="H24" s="61">
        <v>0.77</v>
      </c>
      <c r="Z24" s="99"/>
    </row>
    <row r="25" spans="4:26" hidden="1">
      <c r="D25" t="s">
        <v>5100</v>
      </c>
      <c r="E25" t="s">
        <v>48</v>
      </c>
      <c r="F25" s="62">
        <v>0.91</v>
      </c>
      <c r="G25" s="62">
        <v>0.91</v>
      </c>
      <c r="H25" s="62">
        <v>0.91</v>
      </c>
      <c r="Z25" s="99"/>
    </row>
    <row r="26" spans="4:26" hidden="1">
      <c r="D26" t="s">
        <v>5101</v>
      </c>
      <c r="E26" t="s">
        <v>48</v>
      </c>
      <c r="F26" s="62">
        <v>0.85</v>
      </c>
      <c r="G26" s="62">
        <v>0.85</v>
      </c>
      <c r="H26" s="62">
        <v>0.85</v>
      </c>
      <c r="Z26" s="99"/>
    </row>
    <row r="27" spans="4:26" hidden="1">
      <c r="D27" t="s">
        <v>5102</v>
      </c>
      <c r="E27" t="s">
        <v>48</v>
      </c>
      <c r="F27" s="62">
        <v>0.77</v>
      </c>
      <c r="G27" s="62">
        <v>0.77</v>
      </c>
      <c r="H27" s="62">
        <v>0.77</v>
      </c>
      <c r="Z27" s="99"/>
    </row>
    <row r="28" spans="4:26" hidden="1">
      <c r="D28" t="s">
        <v>5103</v>
      </c>
      <c r="E28" t="s">
        <v>48</v>
      </c>
      <c r="F28" s="62">
        <v>0.77</v>
      </c>
      <c r="G28" s="62">
        <v>0.77</v>
      </c>
      <c r="H28" s="62">
        <v>0.77</v>
      </c>
      <c r="Z28" s="99">
        <v>2</v>
      </c>
    </row>
    <row r="29" spans="4:26" hidden="1">
      <c r="D29" t="s">
        <v>5104</v>
      </c>
      <c r="E29" t="s">
        <v>48</v>
      </c>
      <c r="F29" s="62">
        <v>0.85</v>
      </c>
      <c r="G29" s="62">
        <v>0.85</v>
      </c>
      <c r="H29" s="62">
        <v>0.85</v>
      </c>
      <c r="Z29" s="99"/>
    </row>
    <row r="30" spans="4:26" hidden="1">
      <c r="D30" t="s">
        <v>5105</v>
      </c>
      <c r="E30" t="s">
        <v>48</v>
      </c>
      <c r="F30" s="62">
        <v>0.77</v>
      </c>
      <c r="G30" s="62">
        <v>0.77</v>
      </c>
      <c r="H30" s="62">
        <v>0.77</v>
      </c>
      <c r="Z30" s="99"/>
    </row>
    <row r="31" spans="4:26" hidden="1">
      <c r="D31" t="s">
        <v>5106</v>
      </c>
      <c r="E31" t="s">
        <v>48</v>
      </c>
      <c r="F31" s="62">
        <v>0.77</v>
      </c>
      <c r="G31" s="62">
        <v>0.77</v>
      </c>
      <c r="H31" s="62">
        <v>0.77</v>
      </c>
      <c r="Z31" s="99"/>
    </row>
    <row r="32" spans="4:26" hidden="1">
      <c r="D32" t="s">
        <v>5107</v>
      </c>
      <c r="E32" t="s">
        <v>48</v>
      </c>
      <c r="F32" s="62">
        <v>0.91</v>
      </c>
      <c r="G32" s="62">
        <v>0.91</v>
      </c>
      <c r="H32" s="62">
        <v>0.91</v>
      </c>
      <c r="Z32" s="99"/>
    </row>
    <row r="33" spans="4:26" hidden="1">
      <c r="D33" t="s">
        <v>5108</v>
      </c>
      <c r="E33" t="s">
        <v>48</v>
      </c>
      <c r="F33" s="62">
        <v>0.91</v>
      </c>
      <c r="G33" s="62">
        <v>0.91</v>
      </c>
      <c r="H33" s="62">
        <v>0.91</v>
      </c>
      <c r="Z33" s="99"/>
    </row>
    <row r="34" spans="4:26" hidden="1">
      <c r="D34" t="s">
        <v>5109</v>
      </c>
      <c r="E34" t="s">
        <v>48</v>
      </c>
      <c r="F34" s="62">
        <v>0.91</v>
      </c>
      <c r="G34" s="62">
        <v>0.91</v>
      </c>
      <c r="H34" s="62">
        <v>0.91</v>
      </c>
      <c r="Z34" s="99"/>
    </row>
    <row r="35" spans="4:26" hidden="1">
      <c r="D35" t="s">
        <v>5110</v>
      </c>
      <c r="E35" t="s">
        <v>48</v>
      </c>
      <c r="F35" s="62">
        <v>0.91</v>
      </c>
      <c r="G35" s="62">
        <v>0.91</v>
      </c>
      <c r="H35" s="62">
        <v>0.91</v>
      </c>
      <c r="Z35" s="99">
        <v>1</v>
      </c>
    </row>
    <row r="36" spans="4:26" hidden="1">
      <c r="D36" t="s">
        <v>5111</v>
      </c>
      <c r="E36" t="s">
        <v>48</v>
      </c>
      <c r="F36" s="62">
        <v>0.91</v>
      </c>
      <c r="G36" s="62">
        <v>0.91</v>
      </c>
      <c r="H36" s="62">
        <v>0.91</v>
      </c>
      <c r="Z36" s="99"/>
    </row>
    <row r="37" spans="4:26" hidden="1">
      <c r="D37" t="s">
        <v>5112</v>
      </c>
      <c r="E37" t="s">
        <v>48</v>
      </c>
      <c r="F37" s="62">
        <v>0.91</v>
      </c>
      <c r="G37" s="62">
        <v>0.91</v>
      </c>
      <c r="H37" s="62">
        <v>0.91</v>
      </c>
      <c r="Z37" s="99"/>
    </row>
    <row r="38" spans="4:26" hidden="1">
      <c r="D38" t="s">
        <v>5113</v>
      </c>
      <c r="E38" t="s">
        <v>48</v>
      </c>
      <c r="F38" s="62">
        <v>0.91</v>
      </c>
      <c r="G38" s="62">
        <v>0.91</v>
      </c>
      <c r="H38" s="62">
        <v>0.91</v>
      </c>
      <c r="Z38" s="99"/>
    </row>
    <row r="39" spans="4:26" hidden="1">
      <c r="D39" t="s">
        <v>5114</v>
      </c>
      <c r="E39" t="s">
        <v>48</v>
      </c>
      <c r="F39" s="62">
        <v>0.91</v>
      </c>
      <c r="G39" s="62">
        <v>0.91</v>
      </c>
      <c r="H39" s="62">
        <v>0.91</v>
      </c>
      <c r="Z39" s="99"/>
    </row>
    <row r="40" spans="4:26" hidden="1">
      <c r="D40" t="s">
        <v>5115</v>
      </c>
      <c r="E40" t="s">
        <v>48</v>
      </c>
      <c r="F40" s="62">
        <v>0.83</v>
      </c>
      <c r="G40" s="62">
        <v>0.83</v>
      </c>
      <c r="H40" s="62">
        <v>0.83</v>
      </c>
      <c r="Z40" s="99"/>
    </row>
    <row r="41" spans="4:26" hidden="1">
      <c r="D41" t="s">
        <v>5116</v>
      </c>
      <c r="E41" t="s">
        <v>48</v>
      </c>
      <c r="F41" s="62">
        <v>0.83</v>
      </c>
      <c r="G41" s="62">
        <v>0.83</v>
      </c>
      <c r="H41" s="62">
        <v>0.83</v>
      </c>
      <c r="Z41" s="99"/>
    </row>
    <row r="42" spans="4:26" hidden="1">
      <c r="D42" t="s">
        <v>5117</v>
      </c>
      <c r="E42" t="s">
        <v>48</v>
      </c>
      <c r="F42" s="62">
        <v>0.83</v>
      </c>
      <c r="G42" s="62">
        <v>0.83</v>
      </c>
      <c r="H42" s="62">
        <v>0.83</v>
      </c>
      <c r="Z42" s="99"/>
    </row>
    <row r="43" spans="4:26" hidden="1">
      <c r="D43" t="s">
        <v>5118</v>
      </c>
      <c r="E43" t="s">
        <v>48</v>
      </c>
      <c r="F43" s="62">
        <v>0.83</v>
      </c>
      <c r="G43" s="62">
        <v>0.83</v>
      </c>
      <c r="H43" s="62">
        <v>0.83</v>
      </c>
      <c r="Z43" s="99"/>
    </row>
    <row r="44" spans="4:26" hidden="1">
      <c r="D44" t="s">
        <v>5119</v>
      </c>
      <c r="E44" t="s">
        <v>48</v>
      </c>
      <c r="F44" s="62">
        <v>0.83</v>
      </c>
      <c r="G44" s="62">
        <v>0.83</v>
      </c>
      <c r="H44" s="62">
        <v>0.83</v>
      </c>
      <c r="Z44" s="99"/>
    </row>
    <row r="45" spans="4:26" hidden="1">
      <c r="D45" t="s">
        <v>5120</v>
      </c>
      <c r="E45" t="s">
        <v>48</v>
      </c>
      <c r="F45" s="62">
        <v>0.83</v>
      </c>
      <c r="G45" s="62">
        <v>0.83</v>
      </c>
      <c r="H45" s="62">
        <v>0.83</v>
      </c>
      <c r="Z45" s="99"/>
    </row>
    <row r="46" spans="4:26" hidden="1">
      <c r="D46" t="s">
        <v>5121</v>
      </c>
      <c r="E46" t="s">
        <v>48</v>
      </c>
      <c r="F46" s="62">
        <v>0.77</v>
      </c>
      <c r="G46" s="62">
        <v>0.77</v>
      </c>
      <c r="H46" s="62">
        <v>0.77</v>
      </c>
      <c r="Z46" s="99"/>
    </row>
    <row r="47" spans="4:26" hidden="1">
      <c r="D47" t="s">
        <v>5122</v>
      </c>
      <c r="E47" t="s">
        <v>48</v>
      </c>
      <c r="F47" s="62">
        <v>0.91</v>
      </c>
      <c r="G47" s="62">
        <v>0.91</v>
      </c>
      <c r="H47" s="62">
        <v>0.91</v>
      </c>
      <c r="Z47" s="99"/>
    </row>
    <row r="48" spans="4:26" hidden="1">
      <c r="D48" t="s">
        <v>5123</v>
      </c>
      <c r="E48" t="s">
        <v>48</v>
      </c>
      <c r="F48" s="62">
        <v>0.91</v>
      </c>
      <c r="G48" s="62">
        <v>0.91</v>
      </c>
      <c r="H48" s="62">
        <v>0.91</v>
      </c>
      <c r="Z48" s="99"/>
    </row>
    <row r="49" spans="4:26" hidden="1">
      <c r="D49" t="s">
        <v>5124</v>
      </c>
      <c r="E49" t="s">
        <v>48</v>
      </c>
      <c r="F49" s="62">
        <v>0.91</v>
      </c>
      <c r="G49" s="62">
        <v>0.91</v>
      </c>
      <c r="H49" s="62">
        <v>0.91</v>
      </c>
      <c r="Z49" s="99"/>
    </row>
    <row r="50" spans="4:26" hidden="1">
      <c r="D50" t="s">
        <v>5125</v>
      </c>
      <c r="E50" t="s">
        <v>48</v>
      </c>
      <c r="F50" s="62">
        <v>0.91</v>
      </c>
      <c r="G50" s="62">
        <v>0.91</v>
      </c>
      <c r="H50" s="62">
        <v>0.91</v>
      </c>
      <c r="Z50" s="99"/>
    </row>
    <row r="51" spans="4:26" hidden="1">
      <c r="D51" t="s">
        <v>5126</v>
      </c>
      <c r="E51" t="s">
        <v>48</v>
      </c>
      <c r="F51" s="62">
        <v>0.4</v>
      </c>
      <c r="G51" s="62">
        <v>0.4</v>
      </c>
      <c r="H51" s="62">
        <v>0.4</v>
      </c>
      <c r="Z51" s="99"/>
    </row>
    <row r="52" spans="4:26">
      <c r="D52" t="s">
        <v>5127</v>
      </c>
      <c r="E52" t="s">
        <v>48</v>
      </c>
      <c r="F52" s="62">
        <v>0.77357142857142802</v>
      </c>
      <c r="G52" s="62">
        <v>0.77357142857142802</v>
      </c>
      <c r="H52" s="62">
        <v>0.77357142857142802</v>
      </c>
      <c r="Z52" s="99"/>
    </row>
    <row r="53" spans="4:26" hidden="1">
      <c r="D53" t="s">
        <v>5128</v>
      </c>
      <c r="E53" t="s">
        <v>48</v>
      </c>
      <c r="F53" s="63">
        <v>0.4</v>
      </c>
      <c r="G53" s="63">
        <v>0.4</v>
      </c>
      <c r="H53" s="63">
        <v>0.4</v>
      </c>
      <c r="Z53" s="99"/>
    </row>
    <row r="54" spans="4:26">
      <c r="Z54" s="99"/>
    </row>
    <row r="55" spans="4:26">
      <c r="Z55" s="99"/>
    </row>
    <row r="56" spans="4:26">
      <c r="Z56" s="99"/>
    </row>
    <row r="57" spans="4:26">
      <c r="Z57" s="99"/>
    </row>
    <row r="58" spans="4:26">
      <c r="Z58" s="99"/>
    </row>
    <row r="59" spans="4:26">
      <c r="Z59" s="99"/>
    </row>
    <row r="60" spans="4:26">
      <c r="Z60" s="99"/>
    </row>
    <row r="62" spans="4:26">
      <c r="M62" s="57" t="s">
        <v>38</v>
      </c>
      <c r="N62" s="57" t="s">
        <v>39</v>
      </c>
      <c r="O62" s="58" t="s">
        <v>40</v>
      </c>
      <c r="P62" s="58" t="s">
        <v>41</v>
      </c>
      <c r="Q62" s="58" t="s">
        <v>42</v>
      </c>
      <c r="R62" s="14" t="s">
        <v>43</v>
      </c>
      <c r="S62" s="14" t="s">
        <v>44</v>
      </c>
    </row>
    <row r="63" spans="4:26">
      <c r="M63" s="57">
        <v>1</v>
      </c>
      <c r="N63" s="57" t="s">
        <v>48</v>
      </c>
      <c r="O63" s="58" t="s">
        <v>49</v>
      </c>
      <c r="P63" s="58">
        <v>1</v>
      </c>
      <c r="Q63" s="58"/>
      <c r="R63" s="14"/>
      <c r="S63" s="58" t="s">
        <v>50</v>
      </c>
    </row>
    <row r="64" spans="4:26">
      <c r="M64" s="57">
        <v>2</v>
      </c>
      <c r="N64" s="57" t="s">
        <v>53</v>
      </c>
      <c r="O64" s="58" t="s">
        <v>54</v>
      </c>
      <c r="P64" s="58">
        <v>1</v>
      </c>
      <c r="Q64" s="58"/>
      <c r="R64" s="14"/>
      <c r="S64" s="58" t="s">
        <v>50</v>
      </c>
    </row>
    <row r="65" spans="13:19">
      <c r="M65" s="57">
        <v>3</v>
      </c>
      <c r="N65" s="57" t="s">
        <v>57</v>
      </c>
      <c r="O65" s="58" t="s">
        <v>49</v>
      </c>
      <c r="P65" s="58"/>
      <c r="Q65" s="58"/>
      <c r="R65" s="14"/>
      <c r="S65" s="58" t="s">
        <v>50</v>
      </c>
    </row>
    <row r="66" spans="13:19">
      <c r="M66" s="57">
        <v>4</v>
      </c>
      <c r="N66" s="57" t="s">
        <v>59</v>
      </c>
      <c r="O66" s="58" t="s">
        <v>49</v>
      </c>
      <c r="P66" s="58" t="s">
        <v>5129</v>
      </c>
      <c r="Q66" s="58"/>
      <c r="R66" s="14"/>
      <c r="S66" s="58" t="s">
        <v>50</v>
      </c>
    </row>
    <row r="67" spans="13:19">
      <c r="M67" s="57">
        <v>5</v>
      </c>
      <c r="N67" s="57" t="s">
        <v>61</v>
      </c>
      <c r="O67" s="58" t="s">
        <v>54</v>
      </c>
      <c r="P67" s="58"/>
      <c r="Q67" s="58"/>
      <c r="R67" s="14"/>
      <c r="S67" s="58" t="s">
        <v>50</v>
      </c>
    </row>
    <row r="68" spans="13:19">
      <c r="M68" s="57">
        <v>6</v>
      </c>
      <c r="N68" s="57" t="s">
        <v>62</v>
      </c>
      <c r="O68" s="58" t="s">
        <v>54</v>
      </c>
      <c r="P68" s="58"/>
      <c r="Q68" s="58"/>
      <c r="R68" s="14"/>
      <c r="S68" s="58" t="s">
        <v>50</v>
      </c>
    </row>
    <row r="69" spans="13:19">
      <c r="M69" s="57">
        <v>7</v>
      </c>
      <c r="N69" s="57" t="s">
        <v>65</v>
      </c>
      <c r="O69" s="58" t="s">
        <v>49</v>
      </c>
      <c r="P69" s="58" t="s">
        <v>5129</v>
      </c>
      <c r="Q69" s="58"/>
      <c r="R69" s="14"/>
      <c r="S69" s="58" t="s">
        <v>50</v>
      </c>
    </row>
    <row r="70" spans="13:19">
      <c r="M70" s="57">
        <v>8</v>
      </c>
      <c r="N70" s="57" t="s">
        <v>66</v>
      </c>
      <c r="O70" s="58" t="s">
        <v>54</v>
      </c>
      <c r="P70" s="58"/>
      <c r="Q70" s="58"/>
      <c r="R70" s="14"/>
      <c r="S70" s="58" t="s">
        <v>50</v>
      </c>
    </row>
    <row r="71" spans="13:19">
      <c r="M71" s="57">
        <v>9</v>
      </c>
      <c r="N71" s="57" t="s">
        <v>68</v>
      </c>
      <c r="O71" s="58" t="s">
        <v>54</v>
      </c>
      <c r="P71" s="58"/>
      <c r="Q71" s="58"/>
      <c r="R71" s="14"/>
      <c r="S71" s="58" t="s">
        <v>50</v>
      </c>
    </row>
    <row r="72" spans="13:19">
      <c r="M72" s="57">
        <v>10</v>
      </c>
      <c r="N72" s="57" t="s">
        <v>70</v>
      </c>
      <c r="O72" s="58" t="s">
        <v>54</v>
      </c>
      <c r="P72" s="58"/>
      <c r="Q72" s="58"/>
      <c r="R72" s="14"/>
      <c r="S72" s="58" t="s">
        <v>50</v>
      </c>
    </row>
    <row r="73" spans="13:19">
      <c r="M73" s="57">
        <v>11</v>
      </c>
      <c r="N73" s="57" t="s">
        <v>72</v>
      </c>
      <c r="O73" s="58" t="s">
        <v>54</v>
      </c>
      <c r="P73" s="58"/>
      <c r="Q73" s="58"/>
      <c r="R73" s="14"/>
      <c r="S73" s="58" t="s">
        <v>50</v>
      </c>
    </row>
    <row r="74" spans="13:19">
      <c r="M74" s="57">
        <v>12</v>
      </c>
      <c r="N74" s="57" t="s">
        <v>73</v>
      </c>
      <c r="O74" s="58" t="s">
        <v>54</v>
      </c>
      <c r="P74" s="58"/>
      <c r="Q74" s="58"/>
      <c r="R74" s="14"/>
      <c r="S74" s="58" t="s">
        <v>50</v>
      </c>
    </row>
    <row r="75" spans="13:19">
      <c r="M75" s="57">
        <v>13</v>
      </c>
      <c r="N75" s="57" t="s">
        <v>74</v>
      </c>
      <c r="O75" s="58" t="s">
        <v>54</v>
      </c>
      <c r="P75" s="58"/>
      <c r="Q75" s="58"/>
      <c r="R75" s="14"/>
      <c r="S75" s="58" t="s">
        <v>50</v>
      </c>
    </row>
    <row r="76" spans="13:19">
      <c r="M76" s="57">
        <v>14</v>
      </c>
      <c r="N76" s="57" t="s">
        <v>75</v>
      </c>
      <c r="O76" s="58" t="s">
        <v>49</v>
      </c>
      <c r="P76" s="58">
        <v>1</v>
      </c>
      <c r="Q76" s="58"/>
      <c r="R76" s="14"/>
      <c r="S76" s="58" t="s">
        <v>50</v>
      </c>
    </row>
    <row r="77" spans="13:19">
      <c r="M77" s="57">
        <v>15</v>
      </c>
      <c r="N77" s="57" t="s">
        <v>76</v>
      </c>
      <c r="O77" s="58" t="s">
        <v>49</v>
      </c>
      <c r="P77" s="58"/>
      <c r="Q77" s="58"/>
      <c r="R77" s="14"/>
      <c r="S77" s="58" t="s">
        <v>50</v>
      </c>
    </row>
    <row r="78" spans="13:19">
      <c r="M78" s="57">
        <v>16</v>
      </c>
      <c r="N78" s="57" t="s">
        <v>77</v>
      </c>
      <c r="O78" s="58" t="s">
        <v>49</v>
      </c>
      <c r="P78" s="58"/>
      <c r="Q78" s="58"/>
      <c r="R78" s="14"/>
      <c r="S78" s="58" t="s">
        <v>50</v>
      </c>
    </row>
    <row r="79" spans="13:19">
      <c r="M79" s="57">
        <v>17</v>
      </c>
      <c r="N79" s="57" t="s">
        <v>78</v>
      </c>
      <c r="O79" s="58" t="s">
        <v>54</v>
      </c>
      <c r="P79" s="58"/>
      <c r="Q79" s="58"/>
      <c r="R79" s="14"/>
      <c r="S79" s="58" t="s">
        <v>50</v>
      </c>
    </row>
    <row r="80" spans="13:19">
      <c r="M80" s="57">
        <v>18</v>
      </c>
      <c r="N80" s="57" t="s">
        <v>79</v>
      </c>
      <c r="O80" s="58" t="s">
        <v>54</v>
      </c>
      <c r="P80" s="58">
        <v>1</v>
      </c>
      <c r="Q80" s="58"/>
      <c r="R80" s="14"/>
      <c r="S80" s="58" t="s">
        <v>50</v>
      </c>
    </row>
    <row r="81" spans="13:19">
      <c r="M81" s="57">
        <v>19</v>
      </c>
      <c r="N81" s="57" t="s">
        <v>80</v>
      </c>
      <c r="O81" s="58" t="s">
        <v>54</v>
      </c>
      <c r="P81" s="58">
        <v>1</v>
      </c>
      <c r="Q81" s="58"/>
      <c r="R81" s="14"/>
      <c r="S81" s="58" t="s">
        <v>50</v>
      </c>
    </row>
    <row r="82" spans="13:19">
      <c r="M82" s="57">
        <v>20</v>
      </c>
      <c r="N82" s="57" t="s">
        <v>81</v>
      </c>
      <c r="O82" s="58" t="s">
        <v>54</v>
      </c>
      <c r="P82" s="58" t="s">
        <v>5129</v>
      </c>
      <c r="Q82" s="58"/>
      <c r="R82" s="14"/>
      <c r="S82" s="58" t="s">
        <v>50</v>
      </c>
    </row>
    <row r="83" spans="13:19">
      <c r="M83" s="57">
        <v>21</v>
      </c>
      <c r="N83" s="57" t="s">
        <v>82</v>
      </c>
      <c r="O83" s="58" t="s">
        <v>54</v>
      </c>
      <c r="P83" s="58" t="s">
        <v>5129</v>
      </c>
      <c r="Q83" s="58"/>
      <c r="R83" s="14"/>
      <c r="S83" s="58" t="s">
        <v>50</v>
      </c>
    </row>
    <row r="84" spans="13:19">
      <c r="M84" s="57">
        <v>22</v>
      </c>
      <c r="N84" s="57" t="s">
        <v>83</v>
      </c>
      <c r="O84" s="58" t="s">
        <v>54</v>
      </c>
      <c r="P84" s="58">
        <v>1</v>
      </c>
      <c r="Q84" s="58"/>
      <c r="R84" s="14"/>
      <c r="S84" s="58" t="s">
        <v>50</v>
      </c>
    </row>
    <row r="85" spans="13:19">
      <c r="M85" s="57">
        <v>23</v>
      </c>
      <c r="N85" s="57" t="s">
        <v>84</v>
      </c>
      <c r="O85" s="58" t="s">
        <v>49</v>
      </c>
      <c r="P85" s="58">
        <v>2</v>
      </c>
      <c r="Q85" s="58"/>
      <c r="R85" s="14"/>
      <c r="S85" s="58" t="s">
        <v>50</v>
      </c>
    </row>
    <row r="86" spans="13:19">
      <c r="M86" s="57">
        <v>24</v>
      </c>
      <c r="N86" s="57" t="s">
        <v>85</v>
      </c>
      <c r="O86" s="58" t="s">
        <v>54</v>
      </c>
      <c r="P86" s="58"/>
      <c r="Q86" s="58"/>
      <c r="R86" s="14"/>
      <c r="S86" s="58"/>
    </row>
    <row r="87" spans="13:19">
      <c r="M87" s="57">
        <v>25</v>
      </c>
      <c r="N87" s="57" t="s">
        <v>86</v>
      </c>
      <c r="O87" s="58" t="s">
        <v>54</v>
      </c>
      <c r="P87" s="58"/>
      <c r="Q87" s="58"/>
      <c r="R87" s="14"/>
      <c r="S87" s="58" t="s">
        <v>50</v>
      </c>
    </row>
    <row r="88" spans="13:19">
      <c r="M88" s="57">
        <v>26</v>
      </c>
      <c r="N88" s="57" t="s">
        <v>87</v>
      </c>
      <c r="O88" s="58" t="s">
        <v>49</v>
      </c>
      <c r="P88" s="58"/>
      <c r="Q88" s="58"/>
      <c r="R88" s="14"/>
      <c r="S88" s="58" t="s">
        <v>50</v>
      </c>
    </row>
    <row r="89" spans="13:19">
      <c r="M89" s="57">
        <v>27</v>
      </c>
      <c r="N89" s="57" t="s">
        <v>88</v>
      </c>
      <c r="O89" s="58" t="s">
        <v>49</v>
      </c>
      <c r="P89" s="58"/>
      <c r="Q89" s="58"/>
      <c r="R89" s="14"/>
      <c r="S89" s="58" t="s">
        <v>50</v>
      </c>
    </row>
    <row r="90" spans="13:19">
      <c r="M90" s="57">
        <v>28</v>
      </c>
      <c r="N90" s="57" t="s">
        <v>89</v>
      </c>
      <c r="O90" s="58" t="s">
        <v>49</v>
      </c>
      <c r="P90" s="58"/>
      <c r="Q90" s="58"/>
      <c r="R90" s="14"/>
      <c r="S90" s="58" t="s">
        <v>50</v>
      </c>
    </row>
    <row r="91" spans="13:19">
      <c r="M91" s="57">
        <v>29</v>
      </c>
      <c r="N91" s="57" t="s">
        <v>90</v>
      </c>
      <c r="O91" s="58" t="s">
        <v>54</v>
      </c>
      <c r="P91" s="58"/>
      <c r="Q91" s="58"/>
      <c r="R91" s="14"/>
      <c r="S91" s="58" t="s">
        <v>50</v>
      </c>
    </row>
    <row r="92" spans="13:19">
      <c r="M92" s="57">
        <v>30</v>
      </c>
      <c r="N92" s="57" t="s">
        <v>91</v>
      </c>
      <c r="O92" s="58" t="s">
        <v>54</v>
      </c>
      <c r="P92" s="58">
        <v>1</v>
      </c>
      <c r="Q92" s="58"/>
      <c r="R92" s="14"/>
      <c r="S92" s="58" t="s">
        <v>50</v>
      </c>
    </row>
    <row r="93" spans="13:19">
      <c r="M93" s="57">
        <v>31</v>
      </c>
      <c r="N93" s="57" t="s">
        <v>92</v>
      </c>
      <c r="O93" s="58" t="s">
        <v>49</v>
      </c>
      <c r="P93" s="58" t="s">
        <v>5129</v>
      </c>
      <c r="Q93" s="58"/>
      <c r="R93" s="14"/>
      <c r="S93" s="58" t="s">
        <v>50</v>
      </c>
    </row>
    <row r="94" spans="13:19">
      <c r="M94" s="57">
        <v>32</v>
      </c>
      <c r="N94" s="57" t="s">
        <v>93</v>
      </c>
      <c r="O94" s="58" t="s">
        <v>49</v>
      </c>
      <c r="P94" s="58"/>
      <c r="Q94" s="58"/>
      <c r="R94" s="14"/>
      <c r="S94" s="58" t="s">
        <v>50</v>
      </c>
    </row>
    <row r="95" spans="13:19">
      <c r="M95" s="57">
        <v>33</v>
      </c>
      <c r="N95" s="57" t="s">
        <v>94</v>
      </c>
      <c r="O95" s="58" t="s">
        <v>54</v>
      </c>
      <c r="P95" s="58">
        <v>1</v>
      </c>
      <c r="Q95" s="58"/>
      <c r="R95" s="14"/>
      <c r="S95" s="58" t="s">
        <v>50</v>
      </c>
    </row>
    <row r="96" spans="13:19">
      <c r="M96" s="57">
        <v>35</v>
      </c>
      <c r="N96" s="57" t="s">
        <v>95</v>
      </c>
      <c r="O96" s="58" t="s">
        <v>49</v>
      </c>
      <c r="P96" s="58">
        <v>1</v>
      </c>
      <c r="Q96" s="58"/>
      <c r="R96" s="14"/>
      <c r="S96" s="58" t="s">
        <v>50</v>
      </c>
    </row>
    <row r="97" spans="13:19">
      <c r="M97" s="57">
        <v>36</v>
      </c>
      <c r="N97" s="57" t="s">
        <v>96</v>
      </c>
      <c r="O97" s="58" t="s">
        <v>49</v>
      </c>
      <c r="P97" s="58"/>
      <c r="Q97" s="58"/>
      <c r="R97" s="14"/>
      <c r="S97" s="58"/>
    </row>
    <row r="98" spans="13:19">
      <c r="M98" s="57">
        <v>37</v>
      </c>
      <c r="N98" s="57" t="s">
        <v>97</v>
      </c>
      <c r="O98" s="58" t="s">
        <v>49</v>
      </c>
      <c r="P98" s="58"/>
      <c r="Q98" s="58"/>
      <c r="R98" s="14"/>
      <c r="S98" s="58" t="s">
        <v>50</v>
      </c>
    </row>
    <row r="99" spans="13:19">
      <c r="M99" s="57">
        <v>38</v>
      </c>
      <c r="N99" s="57" t="s">
        <v>98</v>
      </c>
      <c r="O99" s="58" t="s">
        <v>54</v>
      </c>
      <c r="P99" s="58"/>
      <c r="Q99" s="58"/>
      <c r="R99" s="14"/>
      <c r="S99" s="58"/>
    </row>
    <row r="100" spans="13:19">
      <c r="M100" s="57">
        <v>39</v>
      </c>
      <c r="N100" s="57" t="s">
        <v>99</v>
      </c>
      <c r="O100" s="58" t="s">
        <v>49</v>
      </c>
      <c r="P100" s="58"/>
      <c r="Q100" s="58"/>
      <c r="R100" s="14"/>
      <c r="S100" s="58"/>
    </row>
    <row r="101" spans="13:19">
      <c r="M101" s="57">
        <v>40</v>
      </c>
      <c r="N101" s="57" t="s">
        <v>100</v>
      </c>
      <c r="O101" s="58" t="s">
        <v>49</v>
      </c>
      <c r="P101" s="58"/>
      <c r="Q101" s="58"/>
      <c r="R101" s="14"/>
      <c r="S101" s="58"/>
    </row>
    <row r="102" spans="13:19">
      <c r="M102" s="57">
        <v>41</v>
      </c>
      <c r="N102" s="57" t="s">
        <v>101</v>
      </c>
      <c r="O102" s="58" t="s">
        <v>54</v>
      </c>
      <c r="P102" s="58"/>
      <c r="Q102" s="58"/>
      <c r="R102" s="14"/>
      <c r="S102" s="58"/>
    </row>
    <row r="103" spans="13:19">
      <c r="M103" s="57">
        <v>42</v>
      </c>
      <c r="N103" s="57" t="s">
        <v>102</v>
      </c>
      <c r="O103" s="58" t="s">
        <v>49</v>
      </c>
      <c r="P103" s="58"/>
      <c r="Q103" s="58"/>
      <c r="R103" s="14"/>
      <c r="S103" s="58"/>
    </row>
    <row r="104" spans="13:19">
      <c r="M104" s="57">
        <v>43</v>
      </c>
      <c r="N104" s="57" t="s">
        <v>103</v>
      </c>
      <c r="O104" s="58" t="s">
        <v>49</v>
      </c>
      <c r="P104" s="58"/>
      <c r="Q104" s="58"/>
      <c r="R104" s="14"/>
      <c r="S104" s="58"/>
    </row>
    <row r="105" spans="13:19">
      <c r="M105" s="57">
        <v>44</v>
      </c>
      <c r="N105" s="57" t="s">
        <v>104</v>
      </c>
      <c r="O105" s="58" t="s">
        <v>54</v>
      </c>
      <c r="P105" s="58"/>
      <c r="Q105" s="58"/>
      <c r="R105" s="14"/>
      <c r="S105" s="58"/>
    </row>
    <row r="106" spans="13:19">
      <c r="M106" s="57">
        <v>45</v>
      </c>
      <c r="N106" s="57" t="s">
        <v>105</v>
      </c>
      <c r="O106" s="58" t="s">
        <v>49</v>
      </c>
      <c r="P106" s="58"/>
      <c r="Q106" s="58"/>
      <c r="R106" s="14"/>
      <c r="S106" s="58"/>
    </row>
    <row r="107" spans="13:19">
      <c r="M107" s="57">
        <v>46</v>
      </c>
      <c r="N107" s="57" t="s">
        <v>106</v>
      </c>
      <c r="O107" s="58" t="s">
        <v>49</v>
      </c>
      <c r="P107" s="58"/>
      <c r="Q107" s="58"/>
      <c r="R107" s="14"/>
      <c r="S107" s="58"/>
    </row>
    <row r="108" spans="13:19">
      <c r="M108" s="57">
        <v>47</v>
      </c>
      <c r="N108" s="57" t="s">
        <v>107</v>
      </c>
      <c r="O108" s="58" t="s">
        <v>54</v>
      </c>
      <c r="P108" s="58"/>
      <c r="Q108" s="58"/>
      <c r="R108" s="14"/>
      <c r="S108" s="58"/>
    </row>
    <row r="109" spans="13:19">
      <c r="M109" s="57">
        <v>48</v>
      </c>
      <c r="N109" s="57" t="s">
        <v>108</v>
      </c>
      <c r="O109" s="58" t="s">
        <v>49</v>
      </c>
      <c r="P109" s="58"/>
      <c r="Q109" s="58"/>
      <c r="R109" s="14"/>
      <c r="S109" s="58"/>
    </row>
    <row r="110" spans="13:19">
      <c r="M110" s="57">
        <v>49</v>
      </c>
      <c r="N110" s="57" t="s">
        <v>109</v>
      </c>
      <c r="O110" s="58" t="s">
        <v>49</v>
      </c>
      <c r="P110" s="58"/>
      <c r="Q110" s="58"/>
      <c r="R110" s="14"/>
      <c r="S110" s="58"/>
    </row>
    <row r="111" spans="13:19">
      <c r="M111" s="57">
        <v>50</v>
      </c>
      <c r="N111" s="57" t="s">
        <v>110</v>
      </c>
      <c r="O111" s="58" t="s">
        <v>49</v>
      </c>
      <c r="P111" s="58"/>
      <c r="Q111" s="58"/>
      <c r="R111" s="14"/>
      <c r="S111" s="58"/>
    </row>
    <row r="112" spans="13:19">
      <c r="M112" s="57">
        <v>51</v>
      </c>
      <c r="N112" s="57" t="s">
        <v>111</v>
      </c>
      <c r="O112" s="58" t="s">
        <v>49</v>
      </c>
      <c r="P112" s="58"/>
      <c r="Q112" s="58"/>
      <c r="R112" s="14"/>
      <c r="S112" s="58"/>
    </row>
    <row r="113" spans="13:19">
      <c r="M113" s="57">
        <v>52</v>
      </c>
      <c r="N113" s="57" t="s">
        <v>112</v>
      </c>
      <c r="O113" s="58" t="s">
        <v>54</v>
      </c>
      <c r="P113" s="58"/>
      <c r="Q113" s="58"/>
      <c r="R113" s="14"/>
      <c r="S113" s="58"/>
    </row>
    <row r="114" spans="13:19">
      <c r="M114" s="57">
        <v>53</v>
      </c>
      <c r="N114" s="57" t="s">
        <v>113</v>
      </c>
      <c r="O114" s="58" t="s">
        <v>49</v>
      </c>
      <c r="P114" s="58"/>
      <c r="Q114" s="58"/>
      <c r="R114" s="14"/>
      <c r="S114" s="58"/>
    </row>
    <row r="115" spans="13:19">
      <c r="M115" s="57">
        <v>54</v>
      </c>
      <c r="N115" s="57" t="s">
        <v>114</v>
      </c>
      <c r="O115" s="58" t="s">
        <v>49</v>
      </c>
      <c r="P115" s="58"/>
      <c r="Q115" s="58"/>
      <c r="R115" s="14"/>
      <c r="S115" s="58"/>
    </row>
    <row r="116" spans="13:19">
      <c r="M116" s="57">
        <v>55</v>
      </c>
      <c r="N116" s="57" t="s">
        <v>115</v>
      </c>
      <c r="O116" s="58" t="s">
        <v>54</v>
      </c>
      <c r="P116" s="58"/>
      <c r="Q116" s="58"/>
      <c r="R116" s="14"/>
      <c r="S116" s="58"/>
    </row>
    <row r="117" spans="13:19">
      <c r="M117" s="57">
        <v>56</v>
      </c>
      <c r="N117" s="57" t="s">
        <v>116</v>
      </c>
      <c r="O117" s="58" t="s">
        <v>49</v>
      </c>
      <c r="P117" s="58"/>
      <c r="Q117" s="58"/>
      <c r="R117" s="14"/>
      <c r="S117" s="58"/>
    </row>
    <row r="118" spans="13:19">
      <c r="M118" s="57">
        <v>57</v>
      </c>
      <c r="N118" s="57" t="s">
        <v>117</v>
      </c>
      <c r="O118" s="58" t="s">
        <v>54</v>
      </c>
      <c r="P118" s="58"/>
      <c r="Q118" s="58"/>
      <c r="R118" s="14"/>
      <c r="S118" s="58" t="s">
        <v>50</v>
      </c>
    </row>
    <row r="119" spans="13:19">
      <c r="M119" s="57">
        <v>58</v>
      </c>
      <c r="N119" s="57" t="s">
        <v>118</v>
      </c>
      <c r="O119" s="58" t="s">
        <v>49</v>
      </c>
      <c r="P119" s="58">
        <v>1</v>
      </c>
      <c r="Q119" s="14"/>
      <c r="R119" s="14"/>
      <c r="S119" s="58"/>
    </row>
    <row r="120" spans="13:19">
      <c r="M120" s="57">
        <v>59</v>
      </c>
      <c r="N120" s="57" t="s">
        <v>119</v>
      </c>
      <c r="O120" s="58" t="s">
        <v>49</v>
      </c>
      <c r="P120" s="58">
        <v>1</v>
      </c>
      <c r="Q120" s="58"/>
      <c r="R120" s="14"/>
      <c r="S120" s="58"/>
    </row>
    <row r="121" spans="13:19">
      <c r="M121" s="57">
        <v>60</v>
      </c>
      <c r="N121" s="57" t="s">
        <v>120</v>
      </c>
      <c r="O121" s="58" t="s">
        <v>49</v>
      </c>
      <c r="P121" s="58"/>
      <c r="Q121" s="58"/>
      <c r="R121" s="14"/>
      <c r="S121" s="58"/>
    </row>
    <row r="122" spans="13:19">
      <c r="M122" s="10" t="s">
        <v>121</v>
      </c>
      <c r="N122" s="10" t="s">
        <v>122</v>
      </c>
      <c r="O122" s="12"/>
      <c r="P122" s="14"/>
      <c r="Q122" s="58"/>
      <c r="R122" s="14"/>
      <c r="S122" s="58" t="s">
        <v>50</v>
      </c>
    </row>
  </sheetData>
  <autoFilter ref="D2:H53" xr:uid="{00000000-0009-0000-0000-00000B000000}">
    <filterColumn colId="0">
      <filters>
        <filter val="Area 2-Sulawesi &amp; East IndonesiaKalla Toyota"/>
      </filters>
    </filterColumn>
  </autoFilter>
  <conditionalFormatting sqref="O62:O122">
    <cfRule type="cellIs" dxfId="1" priority="1" operator="equal">
      <formula>"CKD"</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339"/>
  <sheetViews>
    <sheetView workbookViewId="0">
      <selection activeCell="Z18" sqref="Z18"/>
    </sheetView>
  </sheetViews>
  <sheetFormatPr defaultColWidth="8.85546875" defaultRowHeight="15"/>
  <cols>
    <col min="1" max="1" width="3.42578125" style="10" bestFit="1" customWidth="1"/>
    <col min="2" max="2" width="22.85546875" style="10" customWidth="1"/>
    <col min="3" max="3" width="11.42578125" style="12" customWidth="1"/>
    <col min="4" max="4" width="18.140625" style="14" customWidth="1"/>
    <col min="5" max="6" width="14.42578125" style="14" customWidth="1"/>
  </cols>
  <sheetData>
    <row r="1" spans="1:28">
      <c r="A1" s="57" t="s">
        <v>38</v>
      </c>
      <c r="B1" s="57" t="s">
        <v>39</v>
      </c>
      <c r="C1" s="58" t="s">
        <v>40</v>
      </c>
      <c r="D1" s="58" t="s">
        <v>41</v>
      </c>
      <c r="E1" s="58" t="s">
        <v>42</v>
      </c>
      <c r="F1" s="14" t="s">
        <v>43</v>
      </c>
      <c r="G1" s="64"/>
      <c r="H1" s="64"/>
      <c r="I1" s="65"/>
      <c r="W1" s="57" t="s">
        <v>38</v>
      </c>
      <c r="X1" s="57" t="s">
        <v>39</v>
      </c>
      <c r="Y1" s="58" t="s">
        <v>40</v>
      </c>
      <c r="Z1" s="58" t="s">
        <v>41</v>
      </c>
      <c r="AA1" s="58" t="s">
        <v>42</v>
      </c>
      <c r="AB1" s="14" t="s">
        <v>43</v>
      </c>
    </row>
    <row r="2" spans="1:28">
      <c r="A2" s="57">
        <v>1</v>
      </c>
      <c r="B2" s="57" t="s">
        <v>48</v>
      </c>
      <c r="C2" s="58" t="s">
        <v>49</v>
      </c>
      <c r="D2" s="58"/>
      <c r="E2" s="58" t="s">
        <v>63</v>
      </c>
      <c r="G2" s="81"/>
      <c r="H2" s="82"/>
      <c r="I2" s="83"/>
      <c r="W2" s="57">
        <v>1</v>
      </c>
      <c r="X2" s="57" t="s">
        <v>48</v>
      </c>
      <c r="Y2" s="58" t="s">
        <v>49</v>
      </c>
      <c r="Z2" s="58">
        <v>1</v>
      </c>
      <c r="AA2" s="58">
        <v>1</v>
      </c>
      <c r="AB2" s="14"/>
    </row>
    <row r="3" spans="1:28">
      <c r="A3" s="57">
        <v>2</v>
      </c>
      <c r="B3" s="57" t="s">
        <v>53</v>
      </c>
      <c r="C3" s="58" t="s">
        <v>49</v>
      </c>
      <c r="D3" s="58" t="s">
        <v>63</v>
      </c>
      <c r="E3" s="58" t="s">
        <v>63</v>
      </c>
      <c r="G3" s="82"/>
      <c r="H3" s="82"/>
      <c r="I3" s="83"/>
      <c r="L3" t="s">
        <v>5130</v>
      </c>
      <c r="W3" s="57">
        <v>2</v>
      </c>
      <c r="X3" s="57" t="s">
        <v>53</v>
      </c>
      <c r="Y3" s="58" t="s">
        <v>54</v>
      </c>
      <c r="Z3" s="58"/>
      <c r="AA3" s="58"/>
      <c r="AB3" s="14"/>
    </row>
    <row r="4" spans="1:28">
      <c r="A4" s="57">
        <v>3</v>
      </c>
      <c r="B4" s="57" t="s">
        <v>57</v>
      </c>
      <c r="C4" s="58" t="s">
        <v>49</v>
      </c>
      <c r="D4" s="58" t="s">
        <v>5131</v>
      </c>
      <c r="E4" s="58" t="s">
        <v>63</v>
      </c>
      <c r="G4" s="82"/>
      <c r="H4" s="82"/>
      <c r="I4" s="83"/>
      <c r="W4" s="57">
        <v>3</v>
      </c>
      <c r="X4" s="57" t="s">
        <v>57</v>
      </c>
      <c r="Y4" s="58" t="s">
        <v>49</v>
      </c>
      <c r="Z4" s="58">
        <v>2</v>
      </c>
      <c r="AA4" s="58"/>
      <c r="AB4" s="14"/>
    </row>
    <row r="5" spans="1:28">
      <c r="A5" s="57">
        <v>4</v>
      </c>
      <c r="B5" s="57" t="s">
        <v>59</v>
      </c>
      <c r="C5" s="58" t="s">
        <v>49</v>
      </c>
      <c r="D5" s="58"/>
      <c r="E5" s="58" t="s">
        <v>63</v>
      </c>
      <c r="G5" s="82"/>
      <c r="H5" s="82"/>
      <c r="I5" s="83"/>
      <c r="W5" s="57">
        <v>4</v>
      </c>
      <c r="X5" s="57" t="s">
        <v>59</v>
      </c>
      <c r="Y5" s="58" t="s">
        <v>49</v>
      </c>
      <c r="Z5" s="58" t="s">
        <v>5129</v>
      </c>
      <c r="AA5" s="58"/>
      <c r="AB5" s="14"/>
    </row>
    <row r="6" spans="1:28">
      <c r="A6" s="57">
        <v>5</v>
      </c>
      <c r="B6" s="57" t="s">
        <v>61</v>
      </c>
      <c r="C6" s="58" t="s">
        <v>49</v>
      </c>
      <c r="D6" s="58" t="s">
        <v>63</v>
      </c>
      <c r="E6" s="58" t="s">
        <v>63</v>
      </c>
      <c r="G6" s="82"/>
      <c r="H6" s="82"/>
      <c r="I6" s="83"/>
      <c r="L6" s="68" t="s">
        <v>2938</v>
      </c>
      <c r="M6" s="69" t="s">
        <v>2939</v>
      </c>
      <c r="N6" s="69" t="s">
        <v>2940</v>
      </c>
      <c r="O6" s="69" t="s">
        <v>2941</v>
      </c>
      <c r="P6" s="69" t="s">
        <v>96</v>
      </c>
      <c r="Q6" s="71" t="s">
        <v>161</v>
      </c>
      <c r="R6" s="71" t="s">
        <v>161</v>
      </c>
      <c r="S6" s="71" t="s">
        <v>161</v>
      </c>
      <c r="T6" s="70">
        <v>0</v>
      </c>
      <c r="W6" s="57">
        <v>5</v>
      </c>
      <c r="X6" s="57" t="s">
        <v>61</v>
      </c>
      <c r="Y6" s="58" t="s">
        <v>54</v>
      </c>
      <c r="Z6" s="58"/>
      <c r="AA6" s="58"/>
      <c r="AB6" s="14"/>
    </row>
    <row r="7" spans="1:28">
      <c r="A7" s="57">
        <v>6</v>
      </c>
      <c r="B7" s="57" t="s">
        <v>62</v>
      </c>
      <c r="C7" s="58" t="s">
        <v>49</v>
      </c>
      <c r="D7" s="58" t="s">
        <v>63</v>
      </c>
      <c r="E7" s="58" t="s">
        <v>63</v>
      </c>
      <c r="G7" s="82"/>
      <c r="H7" s="82"/>
      <c r="I7" s="83"/>
      <c r="L7" s="72" t="s">
        <v>157</v>
      </c>
      <c r="M7" s="73">
        <v>0</v>
      </c>
      <c r="N7" s="73" t="s">
        <v>159</v>
      </c>
      <c r="O7" s="73" t="s">
        <v>160</v>
      </c>
      <c r="P7" s="73" t="s">
        <v>48</v>
      </c>
      <c r="Q7" s="75" t="s">
        <v>161</v>
      </c>
      <c r="R7" s="75" t="s">
        <v>161</v>
      </c>
      <c r="S7" s="75" t="s">
        <v>161</v>
      </c>
      <c r="T7" s="74">
        <v>0</v>
      </c>
      <c r="W7" s="57">
        <v>6</v>
      </c>
      <c r="X7" s="57" t="s">
        <v>62</v>
      </c>
      <c r="Y7" s="58" t="s">
        <v>54</v>
      </c>
      <c r="Z7" s="58"/>
      <c r="AA7" s="58"/>
      <c r="AB7" s="14"/>
    </row>
    <row r="8" spans="1:28">
      <c r="A8" s="57">
        <v>7</v>
      </c>
      <c r="B8" s="57" t="s">
        <v>65</v>
      </c>
      <c r="C8" s="58" t="s">
        <v>49</v>
      </c>
      <c r="D8" s="58">
        <v>2</v>
      </c>
      <c r="E8" s="58">
        <v>1</v>
      </c>
      <c r="F8" s="14" t="s">
        <v>4073</v>
      </c>
      <c r="G8" s="82"/>
      <c r="H8" s="82"/>
      <c r="I8" s="83"/>
      <c r="L8" s="72" t="s">
        <v>157</v>
      </c>
      <c r="M8" s="73">
        <v>1</v>
      </c>
      <c r="N8" s="73" t="s">
        <v>163</v>
      </c>
      <c r="O8" s="73" t="s">
        <v>160</v>
      </c>
      <c r="P8" s="73" t="s">
        <v>48</v>
      </c>
      <c r="Q8" s="75" t="s">
        <v>161</v>
      </c>
      <c r="R8" s="75" t="s">
        <v>161</v>
      </c>
      <c r="S8" s="75" t="s">
        <v>161</v>
      </c>
      <c r="T8" s="74">
        <v>0</v>
      </c>
      <c r="W8" s="57">
        <v>7</v>
      </c>
      <c r="X8" s="57" t="s">
        <v>65</v>
      </c>
      <c r="Y8" s="58" t="s">
        <v>49</v>
      </c>
      <c r="Z8" s="58">
        <v>2</v>
      </c>
      <c r="AA8" s="58"/>
      <c r="AB8" s="14"/>
    </row>
    <row r="9" spans="1:28">
      <c r="A9" s="57">
        <v>8</v>
      </c>
      <c r="B9" s="57" t="s">
        <v>66</v>
      </c>
      <c r="C9" s="58" t="s">
        <v>49</v>
      </c>
      <c r="D9" s="58" t="s">
        <v>63</v>
      </c>
      <c r="E9" s="58" t="s">
        <v>63</v>
      </c>
      <c r="G9" s="82"/>
      <c r="H9" s="82"/>
      <c r="I9" s="83"/>
      <c r="L9" s="72" t="s">
        <v>157</v>
      </c>
      <c r="M9" s="73">
        <v>11</v>
      </c>
      <c r="N9" s="73" t="s">
        <v>165</v>
      </c>
      <c r="O9" s="73" t="s">
        <v>160</v>
      </c>
      <c r="P9" s="73" t="s">
        <v>48</v>
      </c>
      <c r="Q9" s="75" t="s">
        <v>161</v>
      </c>
      <c r="R9" s="75" t="s">
        <v>161</v>
      </c>
      <c r="S9" s="75" t="s">
        <v>161</v>
      </c>
      <c r="T9" s="74">
        <v>0</v>
      </c>
      <c r="W9" s="57">
        <v>8</v>
      </c>
      <c r="X9" s="57" t="s">
        <v>66</v>
      </c>
      <c r="Y9" s="58" t="s">
        <v>54</v>
      </c>
      <c r="Z9" s="58"/>
      <c r="AA9" s="58"/>
      <c r="AB9" s="14"/>
    </row>
    <row r="10" spans="1:28">
      <c r="A10" s="57">
        <v>9</v>
      </c>
      <c r="B10" s="57" t="s">
        <v>68</v>
      </c>
      <c r="C10" s="58" t="s">
        <v>49</v>
      </c>
      <c r="D10" s="58" t="s">
        <v>63</v>
      </c>
      <c r="E10" s="58" t="s">
        <v>63</v>
      </c>
      <c r="G10" s="82"/>
      <c r="H10" s="82"/>
      <c r="I10" s="83"/>
      <c r="L10" s="72" t="s">
        <v>166</v>
      </c>
      <c r="M10" s="73">
        <v>0</v>
      </c>
      <c r="N10" s="73" t="s">
        <v>167</v>
      </c>
      <c r="O10" s="73" t="s">
        <v>168</v>
      </c>
      <c r="P10" s="73" t="s">
        <v>48</v>
      </c>
      <c r="Q10" s="75" t="s">
        <v>161</v>
      </c>
      <c r="R10" s="75" t="s">
        <v>161</v>
      </c>
      <c r="S10" s="75" t="s">
        <v>161</v>
      </c>
      <c r="T10" s="74">
        <v>0</v>
      </c>
      <c r="W10" s="57">
        <v>9</v>
      </c>
      <c r="X10" s="57" t="s">
        <v>68</v>
      </c>
      <c r="Y10" s="58" t="s">
        <v>54</v>
      </c>
      <c r="Z10" s="58"/>
      <c r="AA10" s="58"/>
      <c r="AB10" s="14"/>
    </row>
    <row r="11" spans="1:28">
      <c r="A11" s="57">
        <v>10</v>
      </c>
      <c r="B11" s="57" t="s">
        <v>70</v>
      </c>
      <c r="C11" s="58" t="s">
        <v>49</v>
      </c>
      <c r="D11" s="58" t="s">
        <v>63</v>
      </c>
      <c r="E11" s="58" t="s">
        <v>63</v>
      </c>
      <c r="G11" s="82"/>
      <c r="H11" s="82"/>
      <c r="I11" s="83"/>
      <c r="L11" s="72" t="s">
        <v>166</v>
      </c>
      <c r="M11" s="73">
        <v>1</v>
      </c>
      <c r="N11" s="73" t="s">
        <v>169</v>
      </c>
      <c r="O11" s="73" t="s">
        <v>168</v>
      </c>
      <c r="P11" s="73" t="s">
        <v>48</v>
      </c>
      <c r="Q11" s="75" t="s">
        <v>161</v>
      </c>
      <c r="R11" s="75" t="s">
        <v>161</v>
      </c>
      <c r="S11" s="75" t="s">
        <v>161</v>
      </c>
      <c r="T11" s="74">
        <v>0</v>
      </c>
      <c r="W11" s="57">
        <v>10</v>
      </c>
      <c r="X11" s="57" t="s">
        <v>5132</v>
      </c>
      <c r="Y11" s="58" t="s">
        <v>54</v>
      </c>
      <c r="Z11" s="58"/>
      <c r="AA11" s="58"/>
      <c r="AB11" s="14"/>
    </row>
    <row r="12" spans="1:28">
      <c r="A12" s="57">
        <v>11</v>
      </c>
      <c r="B12" s="57" t="s">
        <v>72</v>
      </c>
      <c r="C12" s="58" t="s">
        <v>49</v>
      </c>
      <c r="D12" s="58" t="s">
        <v>63</v>
      </c>
      <c r="E12" s="58" t="s">
        <v>63</v>
      </c>
      <c r="G12" s="82"/>
      <c r="H12" s="82"/>
      <c r="I12" s="83"/>
      <c r="L12" s="72" t="s">
        <v>166</v>
      </c>
      <c r="M12" s="73">
        <v>2</v>
      </c>
      <c r="N12" s="73" t="s">
        <v>171</v>
      </c>
      <c r="O12" s="73" t="s">
        <v>168</v>
      </c>
      <c r="P12" s="73" t="s">
        <v>48</v>
      </c>
      <c r="Q12" s="75" t="s">
        <v>161</v>
      </c>
      <c r="R12" s="75" t="s">
        <v>161</v>
      </c>
      <c r="S12" s="75" t="s">
        <v>161</v>
      </c>
      <c r="T12" s="74">
        <v>0</v>
      </c>
      <c r="W12" s="57">
        <v>11</v>
      </c>
      <c r="X12" s="57" t="s">
        <v>72</v>
      </c>
      <c r="Y12" s="58" t="s">
        <v>54</v>
      </c>
      <c r="Z12" s="58"/>
      <c r="AA12" s="58"/>
      <c r="AB12" s="14"/>
    </row>
    <row r="13" spans="1:28">
      <c r="A13" s="57">
        <v>12</v>
      </c>
      <c r="B13" s="57" t="s">
        <v>73</v>
      </c>
      <c r="C13" s="58" t="s">
        <v>49</v>
      </c>
      <c r="D13" s="58" t="s">
        <v>63</v>
      </c>
      <c r="E13" s="58" t="s">
        <v>63</v>
      </c>
      <c r="G13" s="82"/>
      <c r="H13" s="82"/>
      <c r="I13" s="83"/>
      <c r="L13" s="72" t="s">
        <v>166</v>
      </c>
      <c r="M13" s="73">
        <v>3</v>
      </c>
      <c r="N13" s="73" t="s">
        <v>173</v>
      </c>
      <c r="O13" s="73" t="s">
        <v>168</v>
      </c>
      <c r="P13" s="73" t="s">
        <v>48</v>
      </c>
      <c r="Q13" s="75" t="s">
        <v>161</v>
      </c>
      <c r="R13" s="75" t="s">
        <v>161</v>
      </c>
      <c r="S13" s="75" t="s">
        <v>161</v>
      </c>
      <c r="T13" s="74">
        <v>0</v>
      </c>
      <c r="W13" s="57">
        <v>12</v>
      </c>
      <c r="X13" s="57" t="s">
        <v>73</v>
      </c>
      <c r="Y13" s="58" t="s">
        <v>54</v>
      </c>
      <c r="Z13" s="58"/>
      <c r="AA13" s="58"/>
      <c r="AB13" s="14"/>
    </row>
    <row r="14" spans="1:28">
      <c r="A14" s="57">
        <v>13</v>
      </c>
      <c r="B14" s="57" t="s">
        <v>74</v>
      </c>
      <c r="C14" s="58" t="s">
        <v>49</v>
      </c>
      <c r="D14" s="58" t="s">
        <v>63</v>
      </c>
      <c r="E14" s="58" t="s">
        <v>63</v>
      </c>
      <c r="G14" s="82"/>
      <c r="H14" s="82"/>
      <c r="I14" s="83"/>
      <c r="L14" s="72" t="s">
        <v>166</v>
      </c>
      <c r="M14" s="73">
        <v>12</v>
      </c>
      <c r="N14" s="73" t="s">
        <v>175</v>
      </c>
      <c r="O14" s="73" t="s">
        <v>168</v>
      </c>
      <c r="P14" s="73" t="s">
        <v>48</v>
      </c>
      <c r="Q14" s="75" t="s">
        <v>161</v>
      </c>
      <c r="R14" s="75" t="s">
        <v>161</v>
      </c>
      <c r="S14" s="75" t="s">
        <v>161</v>
      </c>
      <c r="T14" s="74">
        <v>0</v>
      </c>
      <c r="W14" s="57">
        <v>13</v>
      </c>
      <c r="X14" s="57" t="s">
        <v>74</v>
      </c>
      <c r="Y14" s="58" t="s">
        <v>54</v>
      </c>
      <c r="Z14" s="58"/>
      <c r="AA14" s="58"/>
      <c r="AB14" s="14"/>
    </row>
    <row r="15" spans="1:28">
      <c r="A15" s="57">
        <v>14</v>
      </c>
      <c r="B15" s="57" t="s">
        <v>75</v>
      </c>
      <c r="C15" s="58" t="s">
        <v>54</v>
      </c>
      <c r="D15" s="58">
        <v>1</v>
      </c>
      <c r="E15" s="58" t="s">
        <v>63</v>
      </c>
      <c r="G15" s="82"/>
      <c r="H15" s="82"/>
      <c r="I15" s="83"/>
      <c r="L15" s="72" t="s">
        <v>166</v>
      </c>
      <c r="M15" s="73">
        <v>13</v>
      </c>
      <c r="N15" s="73" t="s">
        <v>177</v>
      </c>
      <c r="O15" s="73" t="s">
        <v>168</v>
      </c>
      <c r="P15" s="73" t="s">
        <v>48</v>
      </c>
      <c r="Q15" s="75" t="s">
        <v>161</v>
      </c>
      <c r="R15" s="75" t="s">
        <v>161</v>
      </c>
      <c r="S15" s="75" t="s">
        <v>161</v>
      </c>
      <c r="T15" s="74">
        <v>0</v>
      </c>
      <c r="W15" s="57">
        <v>14</v>
      </c>
      <c r="X15" s="57" t="s">
        <v>75</v>
      </c>
      <c r="Y15" s="58" t="s">
        <v>49</v>
      </c>
      <c r="Z15" s="58">
        <v>1</v>
      </c>
      <c r="AA15" s="58"/>
      <c r="AB15" s="14"/>
    </row>
    <row r="16" spans="1:28">
      <c r="A16" s="57">
        <v>15</v>
      </c>
      <c r="B16" s="57" t="s">
        <v>76</v>
      </c>
      <c r="C16" s="58" t="s">
        <v>54</v>
      </c>
      <c r="D16" s="58" t="s">
        <v>5131</v>
      </c>
      <c r="E16" s="58" t="s">
        <v>63</v>
      </c>
      <c r="G16" s="82"/>
      <c r="H16" s="82"/>
      <c r="I16" s="83"/>
      <c r="L16" s="72" t="s">
        <v>178</v>
      </c>
      <c r="M16" s="73">
        <v>0</v>
      </c>
      <c r="N16" s="73" t="s">
        <v>179</v>
      </c>
      <c r="O16" s="73" t="s">
        <v>180</v>
      </c>
      <c r="P16" s="73" t="s">
        <v>48</v>
      </c>
      <c r="Q16" s="75" t="s">
        <v>161</v>
      </c>
      <c r="R16" s="75" t="s">
        <v>161</v>
      </c>
      <c r="S16" s="75" t="s">
        <v>161</v>
      </c>
      <c r="T16" s="74">
        <v>0</v>
      </c>
      <c r="W16" s="57">
        <v>15</v>
      </c>
      <c r="X16" s="57" t="s">
        <v>76</v>
      </c>
      <c r="Y16" s="58" t="s">
        <v>49</v>
      </c>
      <c r="Z16" s="58" t="s">
        <v>5129</v>
      </c>
      <c r="AA16" s="58"/>
      <c r="AB16" s="14"/>
    </row>
    <row r="17" spans="1:28">
      <c r="A17" s="57">
        <v>16</v>
      </c>
      <c r="B17" s="57" t="s">
        <v>77</v>
      </c>
      <c r="C17" s="58" t="s">
        <v>54</v>
      </c>
      <c r="D17" s="58">
        <v>1</v>
      </c>
      <c r="E17" s="58" t="s">
        <v>63</v>
      </c>
      <c r="G17" s="82"/>
      <c r="H17" s="82"/>
      <c r="I17" s="83"/>
      <c r="L17" s="72" t="s">
        <v>178</v>
      </c>
      <c r="M17" s="73">
        <v>1</v>
      </c>
      <c r="N17" s="73" t="s">
        <v>181</v>
      </c>
      <c r="O17" s="73" t="s">
        <v>180</v>
      </c>
      <c r="P17" s="73" t="s">
        <v>48</v>
      </c>
      <c r="Q17" s="75" t="s">
        <v>161</v>
      </c>
      <c r="R17" s="75" t="s">
        <v>161</v>
      </c>
      <c r="S17" s="75" t="s">
        <v>161</v>
      </c>
      <c r="T17" s="74">
        <v>0</v>
      </c>
      <c r="W17" s="57">
        <v>16</v>
      </c>
      <c r="X17" s="57" t="s">
        <v>77</v>
      </c>
      <c r="Y17" s="58" t="s">
        <v>49</v>
      </c>
      <c r="Z17" s="58"/>
      <c r="AA17" s="58"/>
      <c r="AB17" s="14"/>
    </row>
    <row r="18" spans="1:28">
      <c r="A18" s="57">
        <v>17</v>
      </c>
      <c r="B18" s="57" t="s">
        <v>78</v>
      </c>
      <c r="C18" s="58" t="s">
        <v>54</v>
      </c>
      <c r="D18" s="58" t="s">
        <v>63</v>
      </c>
      <c r="E18" s="58" t="s">
        <v>63</v>
      </c>
      <c r="G18" s="82"/>
      <c r="H18" s="82"/>
      <c r="I18" s="83"/>
      <c r="L18" s="72" t="s">
        <v>178</v>
      </c>
      <c r="M18" s="73">
        <v>11</v>
      </c>
      <c r="N18" s="73" t="s">
        <v>182</v>
      </c>
      <c r="O18" s="73" t="s">
        <v>180</v>
      </c>
      <c r="P18" s="73" t="s">
        <v>48</v>
      </c>
      <c r="Q18" s="75" t="s">
        <v>161</v>
      </c>
      <c r="R18" s="75" t="s">
        <v>161</v>
      </c>
      <c r="S18" s="75" t="s">
        <v>161</v>
      </c>
      <c r="T18" s="74">
        <v>0</v>
      </c>
      <c r="W18" s="57">
        <v>17</v>
      </c>
      <c r="X18" s="57" t="s">
        <v>78</v>
      </c>
      <c r="Y18" s="58" t="s">
        <v>54</v>
      </c>
      <c r="Z18" s="58"/>
      <c r="AA18" s="58"/>
      <c r="AB18" s="14"/>
    </row>
    <row r="19" spans="1:28">
      <c r="A19" s="57">
        <v>18</v>
      </c>
      <c r="B19" s="57" t="s">
        <v>79</v>
      </c>
      <c r="C19" s="58" t="s">
        <v>54</v>
      </c>
      <c r="D19" s="58" t="s">
        <v>63</v>
      </c>
      <c r="E19" s="58" t="s">
        <v>63</v>
      </c>
      <c r="G19" s="82"/>
      <c r="H19" s="82"/>
      <c r="I19" s="83"/>
      <c r="L19" s="72" t="s">
        <v>183</v>
      </c>
      <c r="M19" s="73">
        <v>0</v>
      </c>
      <c r="N19" s="73" t="s">
        <v>184</v>
      </c>
      <c r="O19" s="73" t="s">
        <v>185</v>
      </c>
      <c r="P19" s="73" t="s">
        <v>48</v>
      </c>
      <c r="Q19" s="75" t="s">
        <v>161</v>
      </c>
      <c r="R19" s="75" t="s">
        <v>161</v>
      </c>
      <c r="S19" s="75" t="s">
        <v>161</v>
      </c>
      <c r="T19" s="74">
        <v>0</v>
      </c>
      <c r="W19" s="57">
        <v>18</v>
      </c>
      <c r="X19" s="57" t="s">
        <v>79</v>
      </c>
      <c r="Y19" s="58" t="s">
        <v>54</v>
      </c>
      <c r="Z19" s="58"/>
      <c r="AA19" s="58"/>
      <c r="AB19" s="14"/>
    </row>
    <row r="20" spans="1:28">
      <c r="A20" s="57">
        <v>19</v>
      </c>
      <c r="B20" s="57" t="s">
        <v>80</v>
      </c>
      <c r="C20" s="58" t="s">
        <v>54</v>
      </c>
      <c r="D20" s="58" t="s">
        <v>63</v>
      </c>
      <c r="E20" s="58" t="s">
        <v>63</v>
      </c>
      <c r="G20" s="82"/>
      <c r="H20" s="82"/>
      <c r="I20" s="83"/>
      <c r="L20" s="72" t="s">
        <v>183</v>
      </c>
      <c r="M20" s="73">
        <v>1</v>
      </c>
      <c r="N20" s="73" t="s">
        <v>186</v>
      </c>
      <c r="O20" s="73" t="s">
        <v>185</v>
      </c>
      <c r="P20" s="73" t="s">
        <v>48</v>
      </c>
      <c r="Q20" s="75" t="s">
        <v>161</v>
      </c>
      <c r="R20" s="75" t="s">
        <v>161</v>
      </c>
      <c r="S20" s="75" t="s">
        <v>161</v>
      </c>
      <c r="T20" s="74">
        <v>0</v>
      </c>
      <c r="W20" s="57">
        <v>19</v>
      </c>
      <c r="X20" s="57" t="s">
        <v>80</v>
      </c>
      <c r="Y20" s="58" t="s">
        <v>54</v>
      </c>
      <c r="Z20" s="58"/>
      <c r="AA20" s="58"/>
      <c r="AB20" s="14"/>
    </row>
    <row r="21" spans="1:28">
      <c r="A21" s="57">
        <v>20</v>
      </c>
      <c r="B21" s="57" t="s">
        <v>81</v>
      </c>
      <c r="C21" s="58" t="s">
        <v>54</v>
      </c>
      <c r="D21" s="58" t="s">
        <v>63</v>
      </c>
      <c r="E21" s="58" t="s">
        <v>63</v>
      </c>
      <c r="G21" s="82"/>
      <c r="H21" s="82"/>
      <c r="I21" s="83"/>
      <c r="L21" s="72" t="s">
        <v>183</v>
      </c>
      <c r="M21" s="73">
        <v>2</v>
      </c>
      <c r="N21" s="73" t="s">
        <v>187</v>
      </c>
      <c r="O21" s="73" t="s">
        <v>185</v>
      </c>
      <c r="P21" s="73" t="s">
        <v>48</v>
      </c>
      <c r="Q21" s="75" t="s">
        <v>161</v>
      </c>
      <c r="R21" s="75" t="s">
        <v>161</v>
      </c>
      <c r="S21" s="75" t="s">
        <v>161</v>
      </c>
      <c r="T21" s="74">
        <v>0</v>
      </c>
      <c r="W21" s="57">
        <v>20</v>
      </c>
      <c r="X21" s="57" t="s">
        <v>81</v>
      </c>
      <c r="Y21" s="58" t="s">
        <v>54</v>
      </c>
      <c r="Z21" s="58"/>
      <c r="AA21" s="58"/>
      <c r="AB21" s="14"/>
    </row>
    <row r="22" spans="1:28">
      <c r="A22" s="57">
        <v>21</v>
      </c>
      <c r="B22" s="57" t="s">
        <v>82</v>
      </c>
      <c r="C22" s="58" t="s">
        <v>54</v>
      </c>
      <c r="D22" s="58" t="s">
        <v>63</v>
      </c>
      <c r="E22" s="58" t="s">
        <v>63</v>
      </c>
      <c r="G22" s="82"/>
      <c r="H22" s="82"/>
      <c r="I22" s="83"/>
      <c r="L22" s="72" t="s">
        <v>183</v>
      </c>
      <c r="M22" s="73">
        <v>3</v>
      </c>
      <c r="N22" s="73" t="s">
        <v>188</v>
      </c>
      <c r="O22" s="73" t="s">
        <v>185</v>
      </c>
      <c r="P22" s="73" t="s">
        <v>48</v>
      </c>
      <c r="Q22" s="75" t="s">
        <v>161</v>
      </c>
      <c r="R22" s="75" t="s">
        <v>161</v>
      </c>
      <c r="S22" s="75" t="s">
        <v>161</v>
      </c>
      <c r="T22" s="74">
        <v>0</v>
      </c>
      <c r="W22" s="57">
        <v>21</v>
      </c>
      <c r="X22" s="57" t="s">
        <v>82</v>
      </c>
      <c r="Y22" s="58" t="s">
        <v>54</v>
      </c>
      <c r="Z22" s="58"/>
      <c r="AA22" s="58"/>
      <c r="AB22" s="14"/>
    </row>
    <row r="23" spans="1:28">
      <c r="A23" s="57">
        <v>22</v>
      </c>
      <c r="B23" s="57" t="s">
        <v>83</v>
      </c>
      <c r="C23" s="58" t="s">
        <v>54</v>
      </c>
      <c r="D23" s="58" t="s">
        <v>63</v>
      </c>
      <c r="E23" s="58" t="s">
        <v>63</v>
      </c>
      <c r="G23" s="82"/>
      <c r="H23" s="82"/>
      <c r="I23" s="83"/>
      <c r="L23" s="72" t="s">
        <v>183</v>
      </c>
      <c r="M23" s="73">
        <v>12</v>
      </c>
      <c r="N23" s="73" t="s">
        <v>189</v>
      </c>
      <c r="O23" s="73" t="s">
        <v>185</v>
      </c>
      <c r="P23" s="73" t="s">
        <v>48</v>
      </c>
      <c r="Q23" s="75" t="s">
        <v>161</v>
      </c>
      <c r="R23" s="75" t="s">
        <v>161</v>
      </c>
      <c r="S23" s="75" t="s">
        <v>161</v>
      </c>
      <c r="T23" s="74">
        <v>0</v>
      </c>
      <c r="W23" s="57">
        <v>22</v>
      </c>
      <c r="X23" s="57" t="s">
        <v>83</v>
      </c>
      <c r="Y23" s="58" t="s">
        <v>54</v>
      </c>
      <c r="Z23" s="58"/>
      <c r="AA23" s="58"/>
      <c r="AB23" s="14"/>
    </row>
    <row r="24" spans="1:28">
      <c r="A24" s="57">
        <v>23</v>
      </c>
      <c r="B24" s="57" t="s">
        <v>84</v>
      </c>
      <c r="C24" s="58" t="s">
        <v>49</v>
      </c>
      <c r="D24" s="58">
        <v>2</v>
      </c>
      <c r="E24" s="58">
        <v>1</v>
      </c>
      <c r="F24" s="14" t="s">
        <v>4073</v>
      </c>
      <c r="G24" s="82"/>
      <c r="H24" s="82"/>
      <c r="I24" s="83"/>
      <c r="L24" s="72" t="s">
        <v>183</v>
      </c>
      <c r="M24" s="73">
        <v>13</v>
      </c>
      <c r="N24" s="73" t="s">
        <v>190</v>
      </c>
      <c r="O24" s="73" t="s">
        <v>185</v>
      </c>
      <c r="P24" s="73" t="s">
        <v>48</v>
      </c>
      <c r="Q24" s="75" t="s">
        <v>161</v>
      </c>
      <c r="R24" s="75" t="s">
        <v>161</v>
      </c>
      <c r="S24" s="75" t="s">
        <v>161</v>
      </c>
      <c r="T24" s="74">
        <v>0</v>
      </c>
      <c r="W24" s="57">
        <v>23</v>
      </c>
      <c r="X24" s="57" t="s">
        <v>84</v>
      </c>
      <c r="Y24" s="58" t="s">
        <v>49</v>
      </c>
      <c r="Z24" s="58">
        <v>2</v>
      </c>
      <c r="AA24" s="58"/>
      <c r="AB24" s="14"/>
    </row>
    <row r="25" spans="1:28">
      <c r="A25" s="57">
        <v>24</v>
      </c>
      <c r="B25" s="57" t="s">
        <v>85</v>
      </c>
      <c r="C25" s="58" t="s">
        <v>49</v>
      </c>
      <c r="D25" s="58" t="s">
        <v>63</v>
      </c>
      <c r="E25" s="58" t="s">
        <v>63</v>
      </c>
      <c r="G25" s="82"/>
      <c r="H25" s="82"/>
      <c r="I25" s="83"/>
      <c r="L25" s="72" t="s">
        <v>191</v>
      </c>
      <c r="M25" s="73">
        <v>0</v>
      </c>
      <c r="N25" s="73" t="s">
        <v>192</v>
      </c>
      <c r="O25" s="73" t="s">
        <v>160</v>
      </c>
      <c r="P25" s="73" t="s">
        <v>48</v>
      </c>
      <c r="Q25" s="75" t="s">
        <v>161</v>
      </c>
      <c r="R25" s="75" t="s">
        <v>161</v>
      </c>
      <c r="S25" s="75" t="s">
        <v>161</v>
      </c>
      <c r="T25" s="74">
        <v>0</v>
      </c>
      <c r="W25" s="57">
        <v>24</v>
      </c>
      <c r="X25" s="57" t="s">
        <v>85</v>
      </c>
      <c r="Y25" s="58" t="s">
        <v>54</v>
      </c>
      <c r="Z25" s="58"/>
      <c r="AA25" s="58"/>
      <c r="AB25" s="14"/>
    </row>
    <row r="26" spans="1:28">
      <c r="A26" s="57">
        <v>25</v>
      </c>
      <c r="B26" s="57" t="s">
        <v>86</v>
      </c>
      <c r="C26" s="58" t="s">
        <v>49</v>
      </c>
      <c r="D26" s="58" t="s">
        <v>63</v>
      </c>
      <c r="E26" s="58" t="s">
        <v>63</v>
      </c>
      <c r="G26" s="82"/>
      <c r="H26" s="82"/>
      <c r="I26" s="83"/>
      <c r="L26" s="72" t="s">
        <v>193</v>
      </c>
      <c r="M26" s="73">
        <v>0</v>
      </c>
      <c r="N26" s="73" t="s">
        <v>194</v>
      </c>
      <c r="O26" s="73" t="s">
        <v>168</v>
      </c>
      <c r="P26" s="73" t="s">
        <v>48</v>
      </c>
      <c r="Q26" s="75" t="s">
        <v>161</v>
      </c>
      <c r="R26" s="75" t="s">
        <v>161</v>
      </c>
      <c r="S26" s="75" t="s">
        <v>161</v>
      </c>
      <c r="T26" s="74">
        <v>0</v>
      </c>
      <c r="W26" s="57">
        <v>25</v>
      </c>
      <c r="X26" s="57" t="s">
        <v>86</v>
      </c>
      <c r="Y26" s="58" t="s">
        <v>54</v>
      </c>
      <c r="Z26" s="58"/>
      <c r="AA26" s="58"/>
      <c r="AB26" s="14"/>
    </row>
    <row r="27" spans="1:28">
      <c r="A27" s="57">
        <v>26</v>
      </c>
      <c r="B27" s="57" t="s">
        <v>87</v>
      </c>
      <c r="C27" s="58" t="s">
        <v>49</v>
      </c>
      <c r="D27" s="58"/>
      <c r="E27" s="58" t="s">
        <v>63</v>
      </c>
      <c r="G27" s="82"/>
      <c r="H27" s="82"/>
      <c r="I27" s="83"/>
      <c r="L27" s="72" t="s">
        <v>195</v>
      </c>
      <c r="M27" s="73">
        <v>0</v>
      </c>
      <c r="N27" s="73" t="s">
        <v>196</v>
      </c>
      <c r="O27" s="73" t="s">
        <v>185</v>
      </c>
      <c r="P27" s="73" t="s">
        <v>48</v>
      </c>
      <c r="Q27" s="75" t="s">
        <v>161</v>
      </c>
      <c r="R27" s="75" t="s">
        <v>161</v>
      </c>
      <c r="S27" s="75" t="s">
        <v>161</v>
      </c>
      <c r="T27" s="74">
        <v>0</v>
      </c>
      <c r="W27" s="57">
        <v>26</v>
      </c>
      <c r="X27" s="57" t="s">
        <v>87</v>
      </c>
      <c r="Y27" s="58" t="s">
        <v>49</v>
      </c>
      <c r="Z27" s="58">
        <v>2</v>
      </c>
      <c r="AA27" s="58"/>
      <c r="AB27" s="14"/>
    </row>
    <row r="28" spans="1:28">
      <c r="A28" s="57">
        <v>27</v>
      </c>
      <c r="B28" s="57" t="s">
        <v>88</v>
      </c>
      <c r="C28" s="58" t="s">
        <v>49</v>
      </c>
      <c r="D28" s="58" t="s">
        <v>5129</v>
      </c>
      <c r="E28" s="58" t="s">
        <v>63</v>
      </c>
      <c r="G28" s="82"/>
      <c r="H28" s="82"/>
      <c r="I28" s="83"/>
      <c r="L28" s="72" t="s">
        <v>197</v>
      </c>
      <c r="M28" s="73">
        <v>0</v>
      </c>
      <c r="N28" s="73" t="s">
        <v>198</v>
      </c>
      <c r="O28" s="73" t="s">
        <v>199</v>
      </c>
      <c r="P28" s="73" t="s">
        <v>48</v>
      </c>
      <c r="Q28" s="75" t="s">
        <v>161</v>
      </c>
      <c r="R28" s="75" t="s">
        <v>161</v>
      </c>
      <c r="S28" s="75" t="s">
        <v>161</v>
      </c>
      <c r="T28" s="74">
        <v>0</v>
      </c>
      <c r="W28" s="57">
        <v>27</v>
      </c>
      <c r="X28" s="57" t="s">
        <v>88</v>
      </c>
      <c r="Y28" s="58" t="s">
        <v>49</v>
      </c>
      <c r="Z28" s="58">
        <v>2</v>
      </c>
      <c r="AA28" s="58"/>
      <c r="AB28" s="14"/>
    </row>
    <row r="29" spans="1:28">
      <c r="A29" s="57">
        <v>28</v>
      </c>
      <c r="B29" s="57" t="s">
        <v>89</v>
      </c>
      <c r="C29" s="58" t="s">
        <v>49</v>
      </c>
      <c r="D29" s="58" t="s">
        <v>63</v>
      </c>
      <c r="E29" s="58" t="s">
        <v>63</v>
      </c>
      <c r="G29" s="82"/>
      <c r="H29" s="82"/>
      <c r="I29" s="83"/>
      <c r="L29" s="72" t="s">
        <v>200</v>
      </c>
      <c r="M29" s="73">
        <v>0</v>
      </c>
      <c r="N29" s="73" t="s">
        <v>201</v>
      </c>
      <c r="O29" s="73" t="s">
        <v>202</v>
      </c>
      <c r="P29" s="73" t="s">
        <v>48</v>
      </c>
      <c r="Q29" s="75" t="s">
        <v>161</v>
      </c>
      <c r="R29" s="75" t="s">
        <v>161</v>
      </c>
      <c r="S29" s="75" t="s">
        <v>161</v>
      </c>
      <c r="T29" s="74">
        <v>0</v>
      </c>
      <c r="W29" s="57">
        <v>28</v>
      </c>
      <c r="X29" s="57" t="s">
        <v>89</v>
      </c>
      <c r="Y29" s="58" t="s">
        <v>49</v>
      </c>
      <c r="Z29" s="58"/>
      <c r="AA29" s="58"/>
      <c r="AB29" s="14"/>
    </row>
    <row r="30" spans="1:28">
      <c r="A30" s="57">
        <v>29</v>
      </c>
      <c r="B30" s="57" t="s">
        <v>90</v>
      </c>
      <c r="C30" s="58" t="s">
        <v>49</v>
      </c>
      <c r="D30" s="58" t="s">
        <v>63</v>
      </c>
      <c r="E30" s="58" t="s">
        <v>63</v>
      </c>
      <c r="G30" s="82"/>
      <c r="H30" s="82"/>
      <c r="I30" s="83"/>
      <c r="L30" s="72" t="s">
        <v>197</v>
      </c>
      <c r="M30" s="73">
        <v>1</v>
      </c>
      <c r="N30" s="73" t="s">
        <v>203</v>
      </c>
      <c r="O30" s="73" t="s">
        <v>199</v>
      </c>
      <c r="P30" s="73" t="s">
        <v>48</v>
      </c>
      <c r="Q30" s="75" t="s">
        <v>161</v>
      </c>
      <c r="R30" s="75" t="s">
        <v>161</v>
      </c>
      <c r="S30" s="75" t="s">
        <v>161</v>
      </c>
      <c r="T30" s="74">
        <v>0</v>
      </c>
      <c r="W30" s="57">
        <v>29</v>
      </c>
      <c r="X30" s="57" t="s">
        <v>90</v>
      </c>
      <c r="Y30" s="58" t="s">
        <v>54</v>
      </c>
      <c r="Z30" s="58"/>
      <c r="AA30" s="58"/>
      <c r="AB30" s="14"/>
    </row>
    <row r="31" spans="1:28">
      <c r="A31" s="57">
        <v>30</v>
      </c>
      <c r="B31" s="57" t="s">
        <v>91</v>
      </c>
      <c r="C31" s="58" t="s">
        <v>49</v>
      </c>
      <c r="D31" s="58" t="s">
        <v>63</v>
      </c>
      <c r="E31" s="58" t="s">
        <v>63</v>
      </c>
      <c r="G31" s="82"/>
      <c r="H31" s="82"/>
      <c r="I31" s="83"/>
      <c r="L31" s="72" t="s">
        <v>200</v>
      </c>
      <c r="M31" s="73">
        <v>1</v>
      </c>
      <c r="N31" s="73" t="s">
        <v>204</v>
      </c>
      <c r="O31" s="73" t="s">
        <v>202</v>
      </c>
      <c r="P31" s="73" t="s">
        <v>48</v>
      </c>
      <c r="Q31" s="75" t="s">
        <v>161</v>
      </c>
      <c r="R31" s="75" t="s">
        <v>161</v>
      </c>
      <c r="S31" s="75" t="s">
        <v>161</v>
      </c>
      <c r="T31" s="74">
        <v>0</v>
      </c>
      <c r="W31" s="57">
        <v>30</v>
      </c>
      <c r="X31" s="57" t="s">
        <v>91</v>
      </c>
      <c r="Y31" s="58" t="s">
        <v>54</v>
      </c>
      <c r="Z31" s="58"/>
      <c r="AA31" s="58"/>
      <c r="AB31" s="14"/>
    </row>
    <row r="32" spans="1:28">
      <c r="A32" s="57">
        <v>31</v>
      </c>
      <c r="B32" s="57" t="s">
        <v>92</v>
      </c>
      <c r="C32" s="58" t="s">
        <v>49</v>
      </c>
      <c r="D32" s="58" t="s">
        <v>63</v>
      </c>
      <c r="E32" s="58" t="s">
        <v>63</v>
      </c>
      <c r="G32" s="82"/>
      <c r="H32" s="82"/>
      <c r="I32" s="83"/>
      <c r="L32" s="72" t="s">
        <v>191</v>
      </c>
      <c r="M32" s="73">
        <v>1</v>
      </c>
      <c r="N32" s="73" t="s">
        <v>205</v>
      </c>
      <c r="O32" s="73" t="s">
        <v>206</v>
      </c>
      <c r="P32" s="73" t="s">
        <v>48</v>
      </c>
      <c r="Q32" s="75" t="s">
        <v>161</v>
      </c>
      <c r="R32" s="75" t="s">
        <v>161</v>
      </c>
      <c r="S32" s="75" t="s">
        <v>161</v>
      </c>
      <c r="T32" s="74">
        <v>0</v>
      </c>
      <c r="W32" s="57">
        <v>31</v>
      </c>
      <c r="X32" s="57" t="s">
        <v>92</v>
      </c>
      <c r="Y32" s="58" t="s">
        <v>49</v>
      </c>
      <c r="Z32" s="58" t="s">
        <v>5129</v>
      </c>
      <c r="AA32" s="58"/>
      <c r="AB32" s="14"/>
    </row>
    <row r="33" spans="1:28">
      <c r="A33" s="57">
        <v>32</v>
      </c>
      <c r="B33" s="57" t="s">
        <v>93</v>
      </c>
      <c r="C33" s="58" t="s">
        <v>49</v>
      </c>
      <c r="D33" s="58" t="s">
        <v>63</v>
      </c>
      <c r="E33" s="58" t="s">
        <v>63</v>
      </c>
      <c r="G33" s="82"/>
      <c r="H33" s="82"/>
      <c r="I33" s="83"/>
      <c r="L33" s="72" t="s">
        <v>193</v>
      </c>
      <c r="M33" s="73">
        <v>1</v>
      </c>
      <c r="N33" s="73" t="s">
        <v>207</v>
      </c>
      <c r="O33" s="73" t="s">
        <v>168</v>
      </c>
      <c r="P33" s="73" t="s">
        <v>48</v>
      </c>
      <c r="Q33" s="75" t="s">
        <v>161</v>
      </c>
      <c r="R33" s="75" t="s">
        <v>161</v>
      </c>
      <c r="S33" s="75" t="s">
        <v>161</v>
      </c>
      <c r="T33" s="74">
        <v>0</v>
      </c>
      <c r="W33" s="57">
        <v>32</v>
      </c>
      <c r="X33" s="57" t="s">
        <v>93</v>
      </c>
      <c r="Y33" s="58" t="s">
        <v>49</v>
      </c>
      <c r="Z33" s="58"/>
      <c r="AA33" s="58"/>
      <c r="AB33" s="14"/>
    </row>
    <row r="34" spans="1:28">
      <c r="A34" s="57">
        <v>33</v>
      </c>
      <c r="B34" s="57" t="s">
        <v>94</v>
      </c>
      <c r="C34" s="58" t="s">
        <v>49</v>
      </c>
      <c r="D34" s="58" t="s">
        <v>63</v>
      </c>
      <c r="E34" s="58" t="s">
        <v>63</v>
      </c>
      <c r="G34" s="82"/>
      <c r="H34" s="82"/>
      <c r="I34" s="83"/>
      <c r="L34" s="72" t="s">
        <v>195</v>
      </c>
      <c r="M34" s="73">
        <v>1</v>
      </c>
      <c r="N34" s="73" t="s">
        <v>208</v>
      </c>
      <c r="O34" s="73" t="s">
        <v>185</v>
      </c>
      <c r="P34" s="73" t="s">
        <v>48</v>
      </c>
      <c r="Q34" s="75" t="s">
        <v>161</v>
      </c>
      <c r="R34" s="75" t="s">
        <v>161</v>
      </c>
      <c r="S34" s="75" t="s">
        <v>161</v>
      </c>
      <c r="T34" s="74">
        <v>0</v>
      </c>
      <c r="W34" s="57">
        <v>33</v>
      </c>
      <c r="X34" s="57" t="s">
        <v>94</v>
      </c>
      <c r="Y34" s="58" t="s">
        <v>54</v>
      </c>
      <c r="Z34" s="58"/>
      <c r="AA34" s="58"/>
      <c r="AB34" s="14"/>
    </row>
    <row r="35" spans="1:28">
      <c r="A35" s="57">
        <v>35</v>
      </c>
      <c r="B35" s="57" t="s">
        <v>95</v>
      </c>
      <c r="C35" s="58" t="s">
        <v>49</v>
      </c>
      <c r="D35" s="58">
        <v>1</v>
      </c>
      <c r="E35" s="58" t="s">
        <v>63</v>
      </c>
      <c r="G35" s="82"/>
      <c r="H35" s="82"/>
      <c r="I35" s="83"/>
      <c r="L35" s="72" t="s">
        <v>200</v>
      </c>
      <c r="M35" s="73">
        <v>2</v>
      </c>
      <c r="N35" s="73" t="s">
        <v>209</v>
      </c>
      <c r="O35" s="73" t="s">
        <v>210</v>
      </c>
      <c r="P35" s="73" t="s">
        <v>48</v>
      </c>
      <c r="Q35" s="75" t="s">
        <v>161</v>
      </c>
      <c r="R35" s="75" t="s">
        <v>161</v>
      </c>
      <c r="S35" s="75" t="s">
        <v>161</v>
      </c>
      <c r="T35" s="74">
        <v>0</v>
      </c>
      <c r="W35" s="57">
        <v>35</v>
      </c>
      <c r="X35" s="57" t="s">
        <v>95</v>
      </c>
      <c r="Y35" s="58" t="s">
        <v>49</v>
      </c>
      <c r="Z35" s="58">
        <v>1</v>
      </c>
      <c r="AA35" s="58" t="s">
        <v>63</v>
      </c>
      <c r="AB35" s="14"/>
    </row>
    <row r="36" spans="1:28">
      <c r="A36" s="57">
        <v>36</v>
      </c>
      <c r="B36" s="57" t="s">
        <v>96</v>
      </c>
      <c r="C36" s="58" t="s">
        <v>63</v>
      </c>
      <c r="D36" s="58" t="s">
        <v>63</v>
      </c>
      <c r="E36" s="58" t="s">
        <v>63</v>
      </c>
      <c r="G36" s="82"/>
      <c r="H36" s="82"/>
      <c r="I36" s="83"/>
      <c r="L36" s="72" t="s">
        <v>197</v>
      </c>
      <c r="M36" s="73">
        <v>3</v>
      </c>
      <c r="N36" s="73" t="s">
        <v>211</v>
      </c>
      <c r="O36" s="73" t="s">
        <v>212</v>
      </c>
      <c r="P36" s="73" t="s">
        <v>48</v>
      </c>
      <c r="Q36" s="75" t="s">
        <v>161</v>
      </c>
      <c r="R36" s="75" t="s">
        <v>161</v>
      </c>
      <c r="S36" s="75" t="s">
        <v>161</v>
      </c>
      <c r="T36" s="74">
        <v>0</v>
      </c>
      <c r="W36" s="57">
        <v>36</v>
      </c>
      <c r="X36" s="57" t="s">
        <v>96</v>
      </c>
      <c r="Y36" s="58" t="s">
        <v>49</v>
      </c>
      <c r="Z36" s="58" t="s">
        <v>63</v>
      </c>
      <c r="AA36" s="58" t="s">
        <v>63</v>
      </c>
      <c r="AB36" s="14"/>
    </row>
    <row r="37" spans="1:28">
      <c r="A37" s="57">
        <v>37</v>
      </c>
      <c r="B37" s="57" t="s">
        <v>97</v>
      </c>
      <c r="C37" s="58" t="s">
        <v>63</v>
      </c>
      <c r="D37" s="58" t="s">
        <v>63</v>
      </c>
      <c r="E37" s="58" t="s">
        <v>63</v>
      </c>
      <c r="G37" s="82"/>
      <c r="H37" s="82"/>
      <c r="I37" s="83"/>
      <c r="L37" s="72" t="s">
        <v>200</v>
      </c>
      <c r="M37" s="73">
        <v>3</v>
      </c>
      <c r="N37" s="73" t="s">
        <v>213</v>
      </c>
      <c r="O37" s="73" t="s">
        <v>202</v>
      </c>
      <c r="P37" s="73" t="s">
        <v>48</v>
      </c>
      <c r="Q37" s="75" t="s">
        <v>161</v>
      </c>
      <c r="R37" s="75" t="s">
        <v>161</v>
      </c>
      <c r="S37" s="75" t="s">
        <v>161</v>
      </c>
      <c r="T37" s="74">
        <v>0</v>
      </c>
      <c r="W37" s="57">
        <v>37</v>
      </c>
      <c r="X37" s="57" t="s">
        <v>97</v>
      </c>
      <c r="Y37" s="58" t="s">
        <v>49</v>
      </c>
      <c r="Z37" s="58" t="s">
        <v>63</v>
      </c>
      <c r="AA37" s="58" t="s">
        <v>63</v>
      </c>
      <c r="AB37" s="14"/>
    </row>
    <row r="38" spans="1:28">
      <c r="A38" s="57">
        <v>38</v>
      </c>
      <c r="B38" s="57" t="s">
        <v>98</v>
      </c>
      <c r="C38" s="58" t="s">
        <v>63</v>
      </c>
      <c r="D38" s="58" t="s">
        <v>63</v>
      </c>
      <c r="E38" s="58" t="s">
        <v>63</v>
      </c>
      <c r="G38" s="82"/>
      <c r="H38" s="82"/>
      <c r="I38" s="83"/>
      <c r="L38" s="72" t="s">
        <v>197</v>
      </c>
      <c r="M38" s="73">
        <v>2</v>
      </c>
      <c r="N38" s="73" t="s">
        <v>214</v>
      </c>
      <c r="O38" s="73" t="s">
        <v>215</v>
      </c>
      <c r="P38" s="73" t="s">
        <v>48</v>
      </c>
      <c r="Q38" s="75" t="s">
        <v>161</v>
      </c>
      <c r="R38" s="75" t="s">
        <v>161</v>
      </c>
      <c r="S38" s="75" t="s">
        <v>161</v>
      </c>
      <c r="T38" s="74">
        <v>0</v>
      </c>
      <c r="W38" s="57">
        <v>38</v>
      </c>
      <c r="X38" s="57" t="s">
        <v>98</v>
      </c>
      <c r="Y38" s="58" t="s">
        <v>54</v>
      </c>
      <c r="Z38" s="58" t="s">
        <v>63</v>
      </c>
      <c r="AA38" s="58" t="s">
        <v>63</v>
      </c>
      <c r="AB38" s="14"/>
    </row>
    <row r="39" spans="1:28">
      <c r="A39" s="57">
        <v>39</v>
      </c>
      <c r="B39" s="57" t="s">
        <v>99</v>
      </c>
      <c r="C39" s="58" t="s">
        <v>63</v>
      </c>
      <c r="D39" s="58" t="s">
        <v>63</v>
      </c>
      <c r="E39" s="58" t="s">
        <v>63</v>
      </c>
      <c r="G39" s="81"/>
      <c r="H39" s="82"/>
      <c r="I39" s="83"/>
      <c r="L39" s="72" t="s">
        <v>197</v>
      </c>
      <c r="M39" s="73">
        <v>4</v>
      </c>
      <c r="N39" s="73" t="s">
        <v>217</v>
      </c>
      <c r="O39" s="73" t="s">
        <v>218</v>
      </c>
      <c r="P39" s="73" t="s">
        <v>48</v>
      </c>
      <c r="Q39" s="75" t="s">
        <v>161</v>
      </c>
      <c r="R39" s="75" t="s">
        <v>161</v>
      </c>
      <c r="S39" s="75" t="s">
        <v>161</v>
      </c>
      <c r="T39" s="74">
        <v>0</v>
      </c>
      <c r="W39" s="57">
        <v>39</v>
      </c>
      <c r="X39" s="57" t="s">
        <v>99</v>
      </c>
      <c r="Y39" s="58" t="s">
        <v>49</v>
      </c>
      <c r="Z39" s="58" t="s">
        <v>63</v>
      </c>
      <c r="AA39" s="58" t="s">
        <v>63</v>
      </c>
      <c r="AB39" s="14"/>
    </row>
    <row r="40" spans="1:28">
      <c r="A40" s="57">
        <v>40</v>
      </c>
      <c r="B40" s="57" t="s">
        <v>100</v>
      </c>
      <c r="C40" s="58" t="s">
        <v>63</v>
      </c>
      <c r="D40" s="58" t="s">
        <v>63</v>
      </c>
      <c r="E40" s="58" t="s">
        <v>63</v>
      </c>
      <c r="G40" s="81"/>
      <c r="H40" s="81"/>
      <c r="I40" s="83"/>
      <c r="L40" s="72" t="s">
        <v>200</v>
      </c>
      <c r="M40" s="73">
        <v>4</v>
      </c>
      <c r="N40" s="73" t="s">
        <v>219</v>
      </c>
      <c r="O40" s="73" t="s">
        <v>220</v>
      </c>
      <c r="P40" s="73" t="s">
        <v>48</v>
      </c>
      <c r="Q40" s="75" t="s">
        <v>161</v>
      </c>
      <c r="R40" s="75" t="s">
        <v>161</v>
      </c>
      <c r="S40" s="75" t="s">
        <v>161</v>
      </c>
      <c r="T40" s="74">
        <v>0</v>
      </c>
      <c r="W40" s="57">
        <v>40</v>
      </c>
      <c r="X40" s="57" t="s">
        <v>100</v>
      </c>
      <c r="Y40" s="58" t="s">
        <v>49</v>
      </c>
      <c r="Z40" s="58" t="s">
        <v>63</v>
      </c>
      <c r="AA40" s="58" t="s">
        <v>63</v>
      </c>
      <c r="AB40" s="14"/>
    </row>
    <row r="41" spans="1:28">
      <c r="A41" s="57">
        <v>41</v>
      </c>
      <c r="B41" s="57" t="s">
        <v>101</v>
      </c>
      <c r="C41" s="58" t="s">
        <v>63</v>
      </c>
      <c r="D41" s="58" t="s">
        <v>63</v>
      </c>
      <c r="E41" s="58" t="s">
        <v>63</v>
      </c>
      <c r="G41" s="82"/>
      <c r="H41" s="82"/>
      <c r="I41" s="83"/>
      <c r="L41" s="72" t="s">
        <v>193</v>
      </c>
      <c r="M41" s="73">
        <v>10</v>
      </c>
      <c r="N41" s="73" t="s">
        <v>3902</v>
      </c>
      <c r="O41" s="73" t="s">
        <v>223</v>
      </c>
      <c r="P41" s="73" t="s">
        <v>48</v>
      </c>
      <c r="Q41" s="75" t="s">
        <v>161</v>
      </c>
      <c r="R41" s="75" t="s">
        <v>161</v>
      </c>
      <c r="S41" s="75" t="s">
        <v>161</v>
      </c>
      <c r="T41" s="74">
        <v>0</v>
      </c>
      <c r="W41" s="57">
        <v>41</v>
      </c>
      <c r="X41" s="57" t="s">
        <v>101</v>
      </c>
      <c r="Y41" s="58" t="s">
        <v>54</v>
      </c>
      <c r="Z41" s="58" t="s">
        <v>63</v>
      </c>
      <c r="AA41" s="58" t="s">
        <v>63</v>
      </c>
      <c r="AB41" s="14"/>
    </row>
    <row r="42" spans="1:28">
      <c r="A42" s="57">
        <v>42</v>
      </c>
      <c r="B42" s="57" t="s">
        <v>102</v>
      </c>
      <c r="C42" s="58" t="s">
        <v>63</v>
      </c>
      <c r="D42" s="58" t="s">
        <v>63</v>
      </c>
      <c r="E42" s="58" t="s">
        <v>63</v>
      </c>
      <c r="G42" s="82"/>
      <c r="H42" s="82"/>
      <c r="I42" s="83"/>
      <c r="L42" s="72" t="s">
        <v>195</v>
      </c>
      <c r="M42" s="73">
        <v>10</v>
      </c>
      <c r="N42" s="73" t="s">
        <v>3900</v>
      </c>
      <c r="O42" s="73" t="s">
        <v>225</v>
      </c>
      <c r="P42" s="73" t="s">
        <v>48</v>
      </c>
      <c r="Q42" s="75" t="s">
        <v>161</v>
      </c>
      <c r="R42" s="75" t="s">
        <v>161</v>
      </c>
      <c r="S42" s="75" t="s">
        <v>161</v>
      </c>
      <c r="T42" s="74">
        <v>0</v>
      </c>
      <c r="W42" s="57">
        <v>42</v>
      </c>
      <c r="X42" s="57" t="s">
        <v>102</v>
      </c>
      <c r="Y42" s="58" t="s">
        <v>49</v>
      </c>
      <c r="Z42" s="58" t="s">
        <v>63</v>
      </c>
      <c r="AA42" s="58" t="s">
        <v>63</v>
      </c>
      <c r="AB42" s="14"/>
    </row>
    <row r="43" spans="1:28">
      <c r="A43" s="57">
        <v>43</v>
      </c>
      <c r="B43" s="57" t="s">
        <v>103</v>
      </c>
      <c r="C43" s="58" t="s">
        <v>63</v>
      </c>
      <c r="D43" s="58" t="s">
        <v>63</v>
      </c>
      <c r="E43" s="58" t="s">
        <v>63</v>
      </c>
      <c r="G43" s="82"/>
      <c r="H43" s="82"/>
      <c r="I43" s="83"/>
      <c r="L43" s="72" t="s">
        <v>197</v>
      </c>
      <c r="M43" s="73">
        <v>10</v>
      </c>
      <c r="N43" s="73" t="s">
        <v>3879</v>
      </c>
      <c r="O43" s="73" t="s">
        <v>218</v>
      </c>
      <c r="P43" s="73" t="s">
        <v>48</v>
      </c>
      <c r="Q43" s="74" t="s">
        <v>227</v>
      </c>
      <c r="R43" s="74" t="s">
        <v>228</v>
      </c>
      <c r="S43" s="75" t="s">
        <v>161</v>
      </c>
      <c r="T43" s="74">
        <v>1</v>
      </c>
      <c r="W43" s="57">
        <v>43</v>
      </c>
      <c r="X43" s="57" t="s">
        <v>103</v>
      </c>
      <c r="Y43" s="58" t="s">
        <v>49</v>
      </c>
      <c r="Z43" s="58" t="s">
        <v>63</v>
      </c>
      <c r="AA43" s="58" t="s">
        <v>63</v>
      </c>
      <c r="AB43" s="14"/>
    </row>
    <row r="44" spans="1:28">
      <c r="A44" s="57">
        <v>44</v>
      </c>
      <c r="B44" s="57" t="s">
        <v>104</v>
      </c>
      <c r="C44" s="58" t="s">
        <v>63</v>
      </c>
      <c r="D44" s="58" t="s">
        <v>63</v>
      </c>
      <c r="E44" s="58" t="s">
        <v>63</v>
      </c>
      <c r="G44" s="82"/>
      <c r="H44" s="82"/>
      <c r="I44" s="83"/>
      <c r="L44" s="72" t="s">
        <v>200</v>
      </c>
      <c r="M44" s="73">
        <v>10</v>
      </c>
      <c r="N44" s="73" t="s">
        <v>3881</v>
      </c>
      <c r="O44" s="73" t="s">
        <v>220</v>
      </c>
      <c r="P44" s="73" t="s">
        <v>48</v>
      </c>
      <c r="Q44" s="74" t="s">
        <v>230</v>
      </c>
      <c r="R44" s="74" t="s">
        <v>228</v>
      </c>
      <c r="S44" s="74" t="s">
        <v>231</v>
      </c>
      <c r="T44" s="74">
        <v>1</v>
      </c>
      <c r="W44" s="57">
        <v>44</v>
      </c>
      <c r="X44" s="57" t="s">
        <v>104</v>
      </c>
      <c r="Y44" s="58" t="s">
        <v>54</v>
      </c>
      <c r="Z44" s="58" t="s">
        <v>63</v>
      </c>
      <c r="AA44" s="58" t="s">
        <v>63</v>
      </c>
      <c r="AB44" s="14"/>
    </row>
    <row r="45" spans="1:28">
      <c r="A45" s="57">
        <v>45</v>
      </c>
      <c r="B45" s="57" t="s">
        <v>105</v>
      </c>
      <c r="C45" s="58" t="s">
        <v>63</v>
      </c>
      <c r="D45" s="58" t="s">
        <v>63</v>
      </c>
      <c r="E45" s="58" t="s">
        <v>63</v>
      </c>
      <c r="G45" s="82"/>
      <c r="H45" s="82"/>
      <c r="I45" s="83"/>
      <c r="L45" s="72" t="s">
        <v>197</v>
      </c>
      <c r="M45" s="73">
        <v>11</v>
      </c>
      <c r="N45" s="73" t="s">
        <v>3910</v>
      </c>
      <c r="O45" s="73" t="s">
        <v>212</v>
      </c>
      <c r="P45" s="73" t="s">
        <v>48</v>
      </c>
      <c r="Q45" s="75" t="s">
        <v>161</v>
      </c>
      <c r="R45" s="75" t="s">
        <v>161</v>
      </c>
      <c r="S45" s="75" t="s">
        <v>161</v>
      </c>
      <c r="T45" s="74">
        <v>0</v>
      </c>
      <c r="W45" s="57">
        <v>45</v>
      </c>
      <c r="X45" s="57" t="s">
        <v>105</v>
      </c>
      <c r="Y45" s="58" t="s">
        <v>49</v>
      </c>
      <c r="Z45" s="58" t="s">
        <v>63</v>
      </c>
      <c r="AA45" s="58" t="s">
        <v>63</v>
      </c>
      <c r="AB45" s="14"/>
    </row>
    <row r="46" spans="1:28">
      <c r="A46" s="57">
        <v>46</v>
      </c>
      <c r="B46" s="57" t="s">
        <v>106</v>
      </c>
      <c r="C46" s="58" t="s">
        <v>63</v>
      </c>
      <c r="D46" s="58" t="s">
        <v>63</v>
      </c>
      <c r="E46" s="58" t="s">
        <v>63</v>
      </c>
      <c r="G46" s="82"/>
      <c r="H46" s="82"/>
      <c r="I46" s="83"/>
      <c r="L46" s="72" t="s">
        <v>200</v>
      </c>
      <c r="M46" s="73">
        <v>11</v>
      </c>
      <c r="N46" s="73" t="s">
        <v>3912</v>
      </c>
      <c r="O46" s="73" t="s">
        <v>234</v>
      </c>
      <c r="P46" s="73" t="s">
        <v>48</v>
      </c>
      <c r="Q46" s="75" t="s">
        <v>161</v>
      </c>
      <c r="R46" s="75" t="s">
        <v>161</v>
      </c>
      <c r="S46" s="75" t="s">
        <v>161</v>
      </c>
      <c r="T46" s="74">
        <v>0</v>
      </c>
      <c r="W46" s="57">
        <v>46</v>
      </c>
      <c r="X46" s="57" t="s">
        <v>106</v>
      </c>
      <c r="Y46" s="58" t="s">
        <v>49</v>
      </c>
      <c r="Z46" s="58" t="s">
        <v>63</v>
      </c>
      <c r="AA46" s="58" t="s">
        <v>63</v>
      </c>
      <c r="AB46" s="14"/>
    </row>
    <row r="47" spans="1:28">
      <c r="A47" s="57">
        <v>47</v>
      </c>
      <c r="B47" s="57" t="s">
        <v>107</v>
      </c>
      <c r="C47" s="58" t="s">
        <v>63</v>
      </c>
      <c r="D47" s="58" t="s">
        <v>63</v>
      </c>
      <c r="E47" s="58" t="s">
        <v>63</v>
      </c>
      <c r="G47" s="66"/>
      <c r="H47" s="66"/>
      <c r="I47" s="67"/>
      <c r="L47" s="72" t="s">
        <v>193</v>
      </c>
      <c r="M47" s="73">
        <v>10</v>
      </c>
      <c r="N47" s="73" t="s">
        <v>222</v>
      </c>
      <c r="O47" s="73" t="s">
        <v>223</v>
      </c>
      <c r="P47" s="73" t="s">
        <v>48</v>
      </c>
      <c r="Q47" s="75" t="s">
        <v>161</v>
      </c>
      <c r="R47" s="75" t="s">
        <v>161</v>
      </c>
      <c r="S47" s="75" t="s">
        <v>161</v>
      </c>
      <c r="T47" s="74">
        <v>0</v>
      </c>
      <c r="W47" s="57">
        <v>47</v>
      </c>
      <c r="X47" s="57" t="s">
        <v>107</v>
      </c>
      <c r="Y47" s="58" t="s">
        <v>54</v>
      </c>
      <c r="Z47" s="58" t="s">
        <v>63</v>
      </c>
      <c r="AA47" s="58" t="s">
        <v>63</v>
      </c>
      <c r="AB47" s="14"/>
    </row>
    <row r="48" spans="1:28">
      <c r="A48" s="57">
        <v>48</v>
      </c>
      <c r="B48" s="57" t="s">
        <v>108</v>
      </c>
      <c r="C48" s="58" t="s">
        <v>63</v>
      </c>
      <c r="D48" s="58" t="s">
        <v>63</v>
      </c>
      <c r="E48" s="58" t="s">
        <v>63</v>
      </c>
      <c r="G48" s="66"/>
      <c r="H48" s="66"/>
      <c r="I48" s="67"/>
      <c r="L48" s="72" t="s">
        <v>195</v>
      </c>
      <c r="M48" s="73">
        <v>10</v>
      </c>
      <c r="N48" s="73" t="s">
        <v>224</v>
      </c>
      <c r="O48" s="73" t="s">
        <v>225</v>
      </c>
      <c r="P48" s="73" t="s">
        <v>48</v>
      </c>
      <c r="Q48" s="75" t="s">
        <v>161</v>
      </c>
      <c r="R48" s="75" t="s">
        <v>161</v>
      </c>
      <c r="S48" s="75" t="s">
        <v>161</v>
      </c>
      <c r="T48" s="74">
        <v>0</v>
      </c>
      <c r="W48" s="57">
        <v>48</v>
      </c>
      <c r="X48" s="57" t="s">
        <v>108</v>
      </c>
      <c r="Y48" s="58" t="s">
        <v>49</v>
      </c>
      <c r="Z48" s="58" t="s">
        <v>63</v>
      </c>
      <c r="AA48" s="58" t="s">
        <v>63</v>
      </c>
      <c r="AB48" s="14"/>
    </row>
    <row r="49" spans="1:28">
      <c r="A49" s="57">
        <v>49</v>
      </c>
      <c r="B49" s="57" t="s">
        <v>109</v>
      </c>
      <c r="C49" s="58" t="s">
        <v>63</v>
      </c>
      <c r="D49" s="58" t="s">
        <v>63</v>
      </c>
      <c r="E49" s="58" t="s">
        <v>63</v>
      </c>
      <c r="G49" s="66"/>
      <c r="H49" s="66"/>
      <c r="I49" s="67"/>
      <c r="L49" s="72" t="s">
        <v>197</v>
      </c>
      <c r="M49" s="73">
        <v>11</v>
      </c>
      <c r="N49" s="73" t="s">
        <v>232</v>
      </c>
      <c r="O49" s="73" t="s">
        <v>212</v>
      </c>
      <c r="P49" s="73" t="s">
        <v>48</v>
      </c>
      <c r="Q49" s="75" t="s">
        <v>161</v>
      </c>
      <c r="R49" s="75" t="s">
        <v>161</v>
      </c>
      <c r="S49" s="75" t="s">
        <v>161</v>
      </c>
      <c r="T49" s="74">
        <v>0</v>
      </c>
      <c r="W49" s="57">
        <v>49</v>
      </c>
      <c r="X49" s="57" t="s">
        <v>109</v>
      </c>
      <c r="Y49" s="58" t="s">
        <v>49</v>
      </c>
      <c r="Z49" s="58" t="s">
        <v>63</v>
      </c>
      <c r="AA49" s="58" t="s">
        <v>63</v>
      </c>
      <c r="AB49" s="14"/>
    </row>
    <row r="50" spans="1:28">
      <c r="A50" s="57">
        <v>50</v>
      </c>
      <c r="B50" s="57" t="s">
        <v>110</v>
      </c>
      <c r="C50" s="58" t="s">
        <v>63</v>
      </c>
      <c r="D50" s="58" t="s">
        <v>63</v>
      </c>
      <c r="E50" s="58" t="s">
        <v>63</v>
      </c>
      <c r="G50" s="66"/>
      <c r="H50" s="66"/>
      <c r="I50" s="67"/>
      <c r="L50" s="72" t="s">
        <v>200</v>
      </c>
      <c r="M50" s="73">
        <v>11</v>
      </c>
      <c r="N50" s="73" t="s">
        <v>233</v>
      </c>
      <c r="O50" s="73" t="s">
        <v>234</v>
      </c>
      <c r="P50" s="73" t="s">
        <v>48</v>
      </c>
      <c r="Q50" s="75" t="s">
        <v>161</v>
      </c>
      <c r="R50" s="75" t="s">
        <v>161</v>
      </c>
      <c r="S50" s="75" t="s">
        <v>161</v>
      </c>
      <c r="T50" s="74">
        <v>0</v>
      </c>
      <c r="W50" s="57">
        <v>50</v>
      </c>
      <c r="X50" s="57" t="s">
        <v>110</v>
      </c>
      <c r="Y50" s="58" t="s">
        <v>49</v>
      </c>
      <c r="Z50" s="58" t="s">
        <v>63</v>
      </c>
      <c r="AA50" s="58" t="s">
        <v>63</v>
      </c>
      <c r="AB50" s="14"/>
    </row>
    <row r="51" spans="1:28">
      <c r="A51" s="57">
        <v>51</v>
      </c>
      <c r="B51" s="57" t="s">
        <v>111</v>
      </c>
      <c r="C51" s="58" t="s">
        <v>63</v>
      </c>
      <c r="D51" s="58" t="s">
        <v>63</v>
      </c>
      <c r="E51" s="58" t="s">
        <v>63</v>
      </c>
      <c r="G51" s="82"/>
      <c r="H51" s="82"/>
      <c r="I51" s="83"/>
      <c r="L51" s="72" t="s">
        <v>193</v>
      </c>
      <c r="M51" s="73" t="s">
        <v>235</v>
      </c>
      <c r="N51" s="73" t="s">
        <v>236</v>
      </c>
      <c r="O51" s="73" t="s">
        <v>223</v>
      </c>
      <c r="P51" s="73" t="s">
        <v>48</v>
      </c>
      <c r="Q51" s="74" t="s">
        <v>63</v>
      </c>
      <c r="R51" s="74" t="s">
        <v>63</v>
      </c>
      <c r="S51" s="74" t="s">
        <v>63</v>
      </c>
      <c r="T51" s="74">
        <v>0</v>
      </c>
      <c r="W51" s="57">
        <v>51</v>
      </c>
      <c r="X51" s="57" t="s">
        <v>111</v>
      </c>
      <c r="Y51" s="58" t="s">
        <v>49</v>
      </c>
      <c r="Z51" s="58" t="s">
        <v>63</v>
      </c>
      <c r="AA51" s="58" t="s">
        <v>63</v>
      </c>
      <c r="AB51" s="14"/>
    </row>
    <row r="52" spans="1:28">
      <c r="A52" s="57">
        <v>52</v>
      </c>
      <c r="B52" s="57" t="s">
        <v>112</v>
      </c>
      <c r="C52" s="58" t="s">
        <v>63</v>
      </c>
      <c r="D52" s="58" t="s">
        <v>63</v>
      </c>
      <c r="E52" s="58" t="s">
        <v>63</v>
      </c>
      <c r="G52" s="82"/>
      <c r="H52" s="82"/>
      <c r="I52" s="83"/>
      <c r="L52" s="72" t="s">
        <v>197</v>
      </c>
      <c r="M52" s="73" t="s">
        <v>237</v>
      </c>
      <c r="N52" s="73" t="s">
        <v>238</v>
      </c>
      <c r="O52" s="73" t="s">
        <v>212</v>
      </c>
      <c r="P52" s="73" t="s">
        <v>48</v>
      </c>
      <c r="Q52" s="74" t="s">
        <v>63</v>
      </c>
      <c r="R52" s="74" t="s">
        <v>63</v>
      </c>
      <c r="S52" s="74" t="s">
        <v>63</v>
      </c>
      <c r="T52" s="74">
        <v>0</v>
      </c>
      <c r="W52" s="57">
        <v>52</v>
      </c>
      <c r="X52" s="57" t="s">
        <v>112</v>
      </c>
      <c r="Y52" s="58" t="s">
        <v>54</v>
      </c>
      <c r="Z52" s="58" t="s">
        <v>63</v>
      </c>
      <c r="AA52" s="58" t="s">
        <v>63</v>
      </c>
      <c r="AB52" s="14"/>
    </row>
    <row r="53" spans="1:28">
      <c r="A53" s="57">
        <v>53</v>
      </c>
      <c r="B53" s="57" t="s">
        <v>113</v>
      </c>
      <c r="C53" s="58" t="s">
        <v>63</v>
      </c>
      <c r="D53" s="58" t="s">
        <v>63</v>
      </c>
      <c r="E53" s="58" t="s">
        <v>63</v>
      </c>
      <c r="G53" s="82"/>
      <c r="H53" s="82"/>
      <c r="I53" s="83"/>
      <c r="L53" s="72" t="s">
        <v>200</v>
      </c>
      <c r="M53" s="73" t="s">
        <v>237</v>
      </c>
      <c r="N53" s="73" t="s">
        <v>239</v>
      </c>
      <c r="O53" s="73" t="s">
        <v>234</v>
      </c>
      <c r="P53" s="73" t="s">
        <v>48</v>
      </c>
      <c r="Q53" s="74" t="s">
        <v>63</v>
      </c>
      <c r="R53" s="74" t="s">
        <v>63</v>
      </c>
      <c r="S53" s="74" t="s">
        <v>63</v>
      </c>
      <c r="T53" s="74">
        <v>0</v>
      </c>
      <c r="W53" s="57">
        <v>53</v>
      </c>
      <c r="X53" s="57" t="s">
        <v>113</v>
      </c>
      <c r="Y53" s="58" t="s">
        <v>49</v>
      </c>
      <c r="Z53" s="58" t="s">
        <v>63</v>
      </c>
      <c r="AA53" s="58" t="s">
        <v>63</v>
      </c>
      <c r="AB53" s="14"/>
    </row>
    <row r="54" spans="1:28">
      <c r="A54" s="57">
        <v>54</v>
      </c>
      <c r="B54" s="57" t="s">
        <v>114</v>
      </c>
      <c r="C54" s="58" t="s">
        <v>63</v>
      </c>
      <c r="D54" s="58" t="s">
        <v>63</v>
      </c>
      <c r="E54" s="58" t="s">
        <v>63</v>
      </c>
      <c r="G54" s="82"/>
      <c r="H54" s="82"/>
      <c r="I54" s="83"/>
      <c r="L54" s="72" t="s">
        <v>197</v>
      </c>
      <c r="M54" s="73" t="s">
        <v>240</v>
      </c>
      <c r="N54" s="73" t="s">
        <v>241</v>
      </c>
      <c r="O54" s="73" t="s">
        <v>218</v>
      </c>
      <c r="P54" s="73" t="s">
        <v>48</v>
      </c>
      <c r="Q54" s="74" t="s">
        <v>63</v>
      </c>
      <c r="R54" s="74" t="s">
        <v>63</v>
      </c>
      <c r="S54" s="74" t="s">
        <v>63</v>
      </c>
      <c r="T54" s="74">
        <v>0</v>
      </c>
      <c r="W54" s="57">
        <v>54</v>
      </c>
      <c r="X54" s="57" t="s">
        <v>114</v>
      </c>
      <c r="Y54" s="58" t="s">
        <v>49</v>
      </c>
      <c r="Z54" s="58" t="s">
        <v>63</v>
      </c>
      <c r="AA54" s="58" t="s">
        <v>63</v>
      </c>
      <c r="AB54" s="14"/>
    </row>
    <row r="55" spans="1:28">
      <c r="A55" s="57">
        <v>55</v>
      </c>
      <c r="B55" s="57" t="s">
        <v>115</v>
      </c>
      <c r="C55" s="58" t="s">
        <v>63</v>
      </c>
      <c r="D55" s="58" t="s">
        <v>63</v>
      </c>
      <c r="E55" s="58" t="s">
        <v>63</v>
      </c>
      <c r="G55" s="82"/>
      <c r="H55" s="82"/>
      <c r="I55" s="83"/>
      <c r="L55" s="72" t="s">
        <v>200</v>
      </c>
      <c r="M55" s="73" t="s">
        <v>240</v>
      </c>
      <c r="N55" s="73" t="s">
        <v>242</v>
      </c>
      <c r="O55" s="73" t="s">
        <v>220</v>
      </c>
      <c r="P55" s="73" t="s">
        <v>48</v>
      </c>
      <c r="Q55" s="75" t="s">
        <v>161</v>
      </c>
      <c r="R55" s="75" t="s">
        <v>161</v>
      </c>
      <c r="S55" s="75" t="s">
        <v>161</v>
      </c>
      <c r="T55" s="74">
        <v>0</v>
      </c>
      <c r="W55" s="57">
        <v>55</v>
      </c>
      <c r="X55" s="57" t="s">
        <v>115</v>
      </c>
      <c r="Y55" s="58" t="s">
        <v>54</v>
      </c>
      <c r="Z55" s="58" t="s">
        <v>63</v>
      </c>
      <c r="AA55" s="58" t="s">
        <v>63</v>
      </c>
      <c r="AB55" s="14"/>
    </row>
    <row r="56" spans="1:28">
      <c r="A56" s="57">
        <v>56</v>
      </c>
      <c r="B56" s="57" t="s">
        <v>116</v>
      </c>
      <c r="C56" s="58" t="s">
        <v>63</v>
      </c>
      <c r="D56" s="58" t="s">
        <v>63</v>
      </c>
      <c r="E56" s="58" t="s">
        <v>63</v>
      </c>
      <c r="G56" s="81"/>
      <c r="H56" s="82"/>
      <c r="I56" s="83"/>
      <c r="L56" s="72" t="s">
        <v>200</v>
      </c>
      <c r="M56" s="73">
        <v>21</v>
      </c>
      <c r="N56" s="73" t="s">
        <v>244</v>
      </c>
      <c r="O56" s="73" t="s">
        <v>234</v>
      </c>
      <c r="P56" s="73" t="s">
        <v>48</v>
      </c>
      <c r="Q56" s="75" t="s">
        <v>161</v>
      </c>
      <c r="R56" s="75" t="s">
        <v>161</v>
      </c>
      <c r="S56" s="75" t="s">
        <v>161</v>
      </c>
      <c r="T56" s="74">
        <v>0</v>
      </c>
      <c r="W56" s="57">
        <v>56</v>
      </c>
      <c r="X56" s="57" t="s">
        <v>116</v>
      </c>
      <c r="Y56" s="58" t="s">
        <v>49</v>
      </c>
      <c r="Z56" s="58" t="s">
        <v>63</v>
      </c>
      <c r="AA56" s="58" t="s">
        <v>63</v>
      </c>
      <c r="AB56" s="14"/>
    </row>
    <row r="57" spans="1:28">
      <c r="A57" s="57">
        <v>57</v>
      </c>
      <c r="B57" s="57" t="s">
        <v>117</v>
      </c>
      <c r="C57" s="58" t="s">
        <v>63</v>
      </c>
      <c r="D57" s="58" t="s">
        <v>63</v>
      </c>
      <c r="E57" s="58" t="s">
        <v>63</v>
      </c>
      <c r="G57" s="81"/>
      <c r="H57" s="82"/>
      <c r="I57" s="83"/>
      <c r="L57" s="72" t="s">
        <v>197</v>
      </c>
      <c r="M57" s="73">
        <v>21</v>
      </c>
      <c r="N57" s="73" t="s">
        <v>245</v>
      </c>
      <c r="O57" s="73" t="s">
        <v>212</v>
      </c>
      <c r="P57" s="73" t="s">
        <v>48</v>
      </c>
      <c r="Q57" s="75" t="s">
        <v>161</v>
      </c>
      <c r="R57" s="75" t="s">
        <v>161</v>
      </c>
      <c r="S57" s="75" t="s">
        <v>161</v>
      </c>
      <c r="T57" s="74">
        <v>0</v>
      </c>
      <c r="W57" s="57">
        <v>57</v>
      </c>
      <c r="X57" s="57" t="s">
        <v>117</v>
      </c>
      <c r="Y57" s="58" t="s">
        <v>54</v>
      </c>
      <c r="Z57" s="58" t="s">
        <v>63</v>
      </c>
      <c r="AA57" s="58" t="s">
        <v>63</v>
      </c>
      <c r="AB57" s="14"/>
    </row>
    <row r="58" spans="1:28">
      <c r="A58" s="57">
        <v>58</v>
      </c>
      <c r="B58" s="57" t="s">
        <v>118</v>
      </c>
      <c r="C58" s="58" t="s">
        <v>63</v>
      </c>
      <c r="D58" s="58" t="s">
        <v>63</v>
      </c>
      <c r="E58" s="58" t="s">
        <v>63</v>
      </c>
      <c r="G58" s="66"/>
      <c r="H58" s="66"/>
      <c r="I58" s="67"/>
      <c r="L58" s="72" t="s">
        <v>197</v>
      </c>
      <c r="M58" s="73">
        <v>31</v>
      </c>
      <c r="N58" s="73" t="s">
        <v>247</v>
      </c>
      <c r="O58" s="73" t="s">
        <v>212</v>
      </c>
      <c r="P58" s="73" t="s">
        <v>48</v>
      </c>
      <c r="Q58" s="75" t="s">
        <v>161</v>
      </c>
      <c r="R58" s="75" t="s">
        <v>161</v>
      </c>
      <c r="S58" s="75" t="s">
        <v>161</v>
      </c>
      <c r="T58" s="74">
        <v>0</v>
      </c>
      <c r="W58" s="57">
        <v>58</v>
      </c>
      <c r="X58" s="57" t="s">
        <v>118</v>
      </c>
      <c r="Y58" s="58" t="s">
        <v>49</v>
      </c>
      <c r="Z58" s="58" t="s">
        <v>5129</v>
      </c>
      <c r="AA58" s="58">
        <v>2</v>
      </c>
      <c r="AB58" s="14"/>
    </row>
    <row r="59" spans="1:28">
      <c r="A59" s="57">
        <v>59</v>
      </c>
      <c r="B59" s="57" t="s">
        <v>119</v>
      </c>
      <c r="C59" s="58" t="s">
        <v>63</v>
      </c>
      <c r="D59" s="58" t="s">
        <v>63</v>
      </c>
      <c r="E59" s="58" t="s">
        <v>63</v>
      </c>
      <c r="G59" s="66"/>
      <c r="H59" s="66"/>
      <c r="I59" s="67"/>
      <c r="L59" s="72" t="s">
        <v>200</v>
      </c>
      <c r="M59" s="73">
        <v>31</v>
      </c>
      <c r="N59" s="73" t="s">
        <v>248</v>
      </c>
      <c r="O59" s="73" t="s">
        <v>234</v>
      </c>
      <c r="P59" s="73" t="s">
        <v>48</v>
      </c>
      <c r="Q59" s="75" t="s">
        <v>161</v>
      </c>
      <c r="R59" s="75" t="s">
        <v>161</v>
      </c>
      <c r="S59" s="75" t="s">
        <v>161</v>
      </c>
      <c r="T59" s="74">
        <v>0</v>
      </c>
      <c r="W59" s="57">
        <v>59</v>
      </c>
      <c r="X59" s="57" t="s">
        <v>119</v>
      </c>
      <c r="Y59" s="58" t="s">
        <v>49</v>
      </c>
      <c r="Z59" s="58" t="s">
        <v>5129</v>
      </c>
      <c r="AA59" s="58">
        <v>2</v>
      </c>
      <c r="AB59" s="14"/>
    </row>
    <row r="60" spans="1:28">
      <c r="A60" s="57">
        <v>60</v>
      </c>
      <c r="B60" s="57" t="s">
        <v>120</v>
      </c>
      <c r="C60" s="58" t="s">
        <v>63</v>
      </c>
      <c r="D60" s="58" t="s">
        <v>63</v>
      </c>
      <c r="E60" s="58" t="s">
        <v>63</v>
      </c>
      <c r="G60" s="66"/>
      <c r="H60" s="66"/>
      <c r="I60" s="67"/>
      <c r="L60" s="72" t="s">
        <v>197</v>
      </c>
      <c r="M60" s="73">
        <v>41</v>
      </c>
      <c r="N60" s="73" t="s">
        <v>250</v>
      </c>
      <c r="O60" s="73" t="s">
        <v>212</v>
      </c>
      <c r="P60" s="73" t="s">
        <v>48</v>
      </c>
      <c r="Q60" s="74" t="s">
        <v>251</v>
      </c>
      <c r="R60" s="74" t="s">
        <v>252</v>
      </c>
      <c r="S60" s="75" t="s">
        <v>161</v>
      </c>
      <c r="T60" s="74">
        <v>1</v>
      </c>
      <c r="W60" s="57">
        <v>60</v>
      </c>
      <c r="X60" s="57" t="s">
        <v>120</v>
      </c>
      <c r="Y60" s="58" t="s">
        <v>49</v>
      </c>
      <c r="Z60" s="58" t="s">
        <v>63</v>
      </c>
      <c r="AA60" s="58" t="s">
        <v>63</v>
      </c>
      <c r="AB60" s="14"/>
    </row>
    <row r="61" spans="1:28">
      <c r="G61" s="66"/>
      <c r="H61" s="66"/>
      <c r="I61" s="67"/>
      <c r="L61" s="72" t="s">
        <v>200</v>
      </c>
      <c r="M61" s="73">
        <v>41</v>
      </c>
      <c r="N61" s="73" t="s">
        <v>253</v>
      </c>
      <c r="O61" s="73" t="s">
        <v>234</v>
      </c>
      <c r="P61" s="73" t="s">
        <v>48</v>
      </c>
      <c r="Q61" s="74" t="s">
        <v>254</v>
      </c>
      <c r="R61" s="74" t="s">
        <v>252</v>
      </c>
      <c r="S61" s="75" t="s">
        <v>161</v>
      </c>
      <c r="T61" s="74">
        <v>1</v>
      </c>
    </row>
    <row r="62" spans="1:28">
      <c r="G62" s="66"/>
      <c r="H62" s="66"/>
      <c r="I62" s="67"/>
      <c r="L62" s="72" t="s">
        <v>255</v>
      </c>
      <c r="M62" s="73">
        <v>0</v>
      </c>
      <c r="N62" s="73" t="s">
        <v>256</v>
      </c>
      <c r="O62" s="73" t="s">
        <v>257</v>
      </c>
      <c r="P62" s="73" t="s">
        <v>53</v>
      </c>
      <c r="Q62" s="74" t="s">
        <v>63</v>
      </c>
      <c r="R62" s="74" t="s">
        <v>63</v>
      </c>
      <c r="S62" s="74" t="s">
        <v>63</v>
      </c>
      <c r="T62" s="74">
        <v>0</v>
      </c>
    </row>
    <row r="63" spans="1:28">
      <c r="G63" s="66"/>
      <c r="H63" s="66"/>
      <c r="I63" s="67"/>
      <c r="L63" s="72" t="s">
        <v>255</v>
      </c>
      <c r="M63" s="73">
        <v>1</v>
      </c>
      <c r="N63" s="73" t="s">
        <v>258</v>
      </c>
      <c r="O63" s="73" t="s">
        <v>257</v>
      </c>
      <c r="P63" s="73" t="s">
        <v>53</v>
      </c>
      <c r="Q63" s="74" t="s">
        <v>63</v>
      </c>
      <c r="R63" s="74" t="s">
        <v>63</v>
      </c>
      <c r="S63" s="74" t="s">
        <v>63</v>
      </c>
      <c r="T63" s="74">
        <v>0</v>
      </c>
    </row>
    <row r="64" spans="1:28">
      <c r="G64" s="66"/>
      <c r="H64" s="66"/>
      <c r="I64" s="67"/>
      <c r="L64" s="72" t="s">
        <v>255</v>
      </c>
      <c r="M64" s="73" t="s">
        <v>259</v>
      </c>
      <c r="N64" s="73" t="s">
        <v>260</v>
      </c>
      <c r="O64" s="73" t="s">
        <v>261</v>
      </c>
      <c r="P64" s="73" t="s">
        <v>53</v>
      </c>
      <c r="Q64" s="74" t="s">
        <v>63</v>
      </c>
      <c r="R64" s="74" t="s">
        <v>63</v>
      </c>
      <c r="S64" s="74" t="s">
        <v>63</v>
      </c>
      <c r="T64" s="74">
        <v>0</v>
      </c>
    </row>
    <row r="65" spans="7:20">
      <c r="G65" s="66"/>
      <c r="H65" s="66"/>
      <c r="I65" s="67"/>
      <c r="L65" s="72" t="s">
        <v>262</v>
      </c>
      <c r="M65" s="73">
        <v>0</v>
      </c>
      <c r="N65" s="73" t="s">
        <v>263</v>
      </c>
      <c r="O65" s="73" t="s">
        <v>264</v>
      </c>
      <c r="P65" s="73" t="s">
        <v>53</v>
      </c>
      <c r="Q65" s="74" t="s">
        <v>63</v>
      </c>
      <c r="R65" s="74" t="s">
        <v>63</v>
      </c>
      <c r="S65" s="74" t="s">
        <v>63</v>
      </c>
      <c r="T65" s="74">
        <v>0</v>
      </c>
    </row>
    <row r="66" spans="7:20">
      <c r="G66" s="66"/>
      <c r="H66" s="66"/>
      <c r="I66" s="67"/>
      <c r="L66" s="72" t="s">
        <v>262</v>
      </c>
      <c r="M66" s="73">
        <v>1</v>
      </c>
      <c r="N66" s="73" t="s">
        <v>265</v>
      </c>
      <c r="O66" s="73" t="s">
        <v>264</v>
      </c>
      <c r="P66" s="73" t="s">
        <v>53</v>
      </c>
      <c r="Q66" s="74" t="s">
        <v>63</v>
      </c>
      <c r="R66" s="74" t="s">
        <v>63</v>
      </c>
      <c r="S66" s="74" t="s">
        <v>63</v>
      </c>
      <c r="T66" s="74">
        <v>0</v>
      </c>
    </row>
    <row r="67" spans="7:20">
      <c r="G67" s="66"/>
      <c r="H67" s="66"/>
      <c r="I67" s="67"/>
      <c r="L67" s="72" t="s">
        <v>262</v>
      </c>
      <c r="M67" s="73" t="s">
        <v>266</v>
      </c>
      <c r="N67" s="73" t="s">
        <v>267</v>
      </c>
      <c r="O67" s="73" t="s">
        <v>268</v>
      </c>
      <c r="P67" s="73" t="s">
        <v>53</v>
      </c>
      <c r="Q67" s="74" t="s">
        <v>63</v>
      </c>
      <c r="R67" s="74" t="s">
        <v>63</v>
      </c>
      <c r="S67" s="74" t="s">
        <v>63</v>
      </c>
      <c r="T67" s="74">
        <v>0</v>
      </c>
    </row>
    <row r="68" spans="7:20">
      <c r="G68" s="66"/>
      <c r="H68" s="66"/>
      <c r="I68" s="67"/>
      <c r="L68" s="72" t="s">
        <v>269</v>
      </c>
      <c r="M68" s="73">
        <v>0</v>
      </c>
      <c r="N68" s="73" t="s">
        <v>270</v>
      </c>
      <c r="O68" s="73" t="s">
        <v>271</v>
      </c>
      <c r="P68" s="73" t="s">
        <v>53</v>
      </c>
      <c r="Q68" s="74" t="s">
        <v>63</v>
      </c>
      <c r="R68" s="74" t="s">
        <v>63</v>
      </c>
      <c r="S68" s="74" t="s">
        <v>63</v>
      </c>
      <c r="T68" s="74">
        <v>0</v>
      </c>
    </row>
    <row r="69" spans="7:20">
      <c r="G69" s="66"/>
      <c r="H69" s="66"/>
      <c r="I69" s="67"/>
      <c r="L69" s="72" t="s">
        <v>269</v>
      </c>
      <c r="M69" s="73">
        <v>10</v>
      </c>
      <c r="N69" s="73" t="s">
        <v>272</v>
      </c>
      <c r="O69" s="73" t="s">
        <v>271</v>
      </c>
      <c r="P69" s="73" t="s">
        <v>53</v>
      </c>
      <c r="Q69" s="74" t="s">
        <v>63</v>
      </c>
      <c r="R69" s="74" t="s">
        <v>63</v>
      </c>
      <c r="S69" s="74" t="s">
        <v>63</v>
      </c>
      <c r="T69" s="74">
        <v>0</v>
      </c>
    </row>
    <row r="70" spans="7:20">
      <c r="G70" s="66"/>
      <c r="H70" s="66"/>
      <c r="I70" s="67"/>
      <c r="L70" s="72" t="s">
        <v>269</v>
      </c>
      <c r="M70" s="73">
        <v>11</v>
      </c>
      <c r="N70" s="73" t="s">
        <v>273</v>
      </c>
      <c r="O70" s="73" t="s">
        <v>271</v>
      </c>
      <c r="P70" s="73" t="s">
        <v>53</v>
      </c>
      <c r="Q70" s="74" t="s">
        <v>63</v>
      </c>
      <c r="R70" s="74" t="s">
        <v>63</v>
      </c>
      <c r="S70" s="74" t="s">
        <v>63</v>
      </c>
      <c r="T70" s="74">
        <v>0</v>
      </c>
    </row>
    <row r="71" spans="7:20">
      <c r="G71" s="66"/>
      <c r="H71" s="66"/>
      <c r="I71" s="67"/>
      <c r="L71" s="72" t="s">
        <v>269</v>
      </c>
      <c r="M71" s="73">
        <v>20</v>
      </c>
      <c r="N71" s="73" t="s">
        <v>275</v>
      </c>
      <c r="O71" s="73" t="s">
        <v>271</v>
      </c>
      <c r="P71" s="73" t="s">
        <v>53</v>
      </c>
      <c r="Q71" s="74" t="s">
        <v>63</v>
      </c>
      <c r="R71" s="74" t="s">
        <v>63</v>
      </c>
      <c r="S71" s="74" t="s">
        <v>63</v>
      </c>
      <c r="T71" s="74">
        <v>0</v>
      </c>
    </row>
    <row r="72" spans="7:20">
      <c r="G72" s="66"/>
      <c r="H72" s="66"/>
      <c r="I72" s="67"/>
      <c r="L72" s="72" t="s">
        <v>269</v>
      </c>
      <c r="M72" s="73">
        <v>21</v>
      </c>
      <c r="N72" s="73" t="s">
        <v>276</v>
      </c>
      <c r="O72" s="73" t="s">
        <v>271</v>
      </c>
      <c r="P72" s="73" t="s">
        <v>53</v>
      </c>
      <c r="Q72" s="74" t="s">
        <v>63</v>
      </c>
      <c r="R72" s="74" t="s">
        <v>63</v>
      </c>
      <c r="S72" s="74" t="s">
        <v>63</v>
      </c>
      <c r="T72" s="74">
        <v>0</v>
      </c>
    </row>
    <row r="73" spans="7:20">
      <c r="G73" s="66"/>
      <c r="H73" s="66"/>
      <c r="I73" s="67"/>
      <c r="L73" s="72" t="s">
        <v>269</v>
      </c>
      <c r="M73" s="73">
        <v>30</v>
      </c>
      <c r="N73" s="73" t="s">
        <v>278</v>
      </c>
      <c r="O73" s="73" t="s">
        <v>271</v>
      </c>
      <c r="P73" s="73" t="s">
        <v>53</v>
      </c>
      <c r="Q73" s="74" t="s">
        <v>63</v>
      </c>
      <c r="R73" s="74" t="s">
        <v>63</v>
      </c>
      <c r="S73" s="74" t="s">
        <v>63</v>
      </c>
      <c r="T73" s="74">
        <v>0</v>
      </c>
    </row>
    <row r="74" spans="7:20">
      <c r="G74" s="66"/>
      <c r="H74" s="66"/>
      <c r="I74" s="67"/>
      <c r="L74" s="72" t="s">
        <v>269</v>
      </c>
      <c r="M74" s="73">
        <v>31</v>
      </c>
      <c r="N74" s="73" t="s">
        <v>279</v>
      </c>
      <c r="O74" s="73" t="s">
        <v>271</v>
      </c>
      <c r="P74" s="73" t="s">
        <v>53</v>
      </c>
      <c r="Q74" s="74" t="s">
        <v>63</v>
      </c>
      <c r="R74" s="74" t="s">
        <v>63</v>
      </c>
      <c r="S74" s="74" t="s">
        <v>63</v>
      </c>
      <c r="T74" s="74">
        <v>0</v>
      </c>
    </row>
    <row r="75" spans="7:20">
      <c r="G75" s="66"/>
      <c r="H75" s="66"/>
      <c r="I75" s="67"/>
      <c r="L75" s="72" t="s">
        <v>269</v>
      </c>
      <c r="M75" s="73" t="s">
        <v>280</v>
      </c>
      <c r="N75" s="73" t="s">
        <v>281</v>
      </c>
      <c r="O75" s="73" t="s">
        <v>271</v>
      </c>
      <c r="P75" s="73" t="s">
        <v>53</v>
      </c>
      <c r="Q75" s="74" t="s">
        <v>63</v>
      </c>
      <c r="R75" s="74" t="s">
        <v>63</v>
      </c>
      <c r="S75" s="74" t="s">
        <v>63</v>
      </c>
      <c r="T75" s="74">
        <v>0</v>
      </c>
    </row>
    <row r="76" spans="7:20">
      <c r="G76" s="66"/>
      <c r="H76" s="66"/>
      <c r="I76" s="67"/>
      <c r="L76" s="72" t="s">
        <v>282</v>
      </c>
      <c r="M76" s="73">
        <v>0</v>
      </c>
      <c r="N76" s="73" t="s">
        <v>283</v>
      </c>
      <c r="O76" s="73" t="s">
        <v>284</v>
      </c>
      <c r="P76" s="73" t="s">
        <v>53</v>
      </c>
      <c r="Q76" s="74" t="s">
        <v>63</v>
      </c>
      <c r="R76" s="74" t="s">
        <v>63</v>
      </c>
      <c r="S76" s="74" t="s">
        <v>63</v>
      </c>
      <c r="T76" s="74">
        <v>0</v>
      </c>
    </row>
    <row r="77" spans="7:20">
      <c r="G77" s="66"/>
      <c r="H77" s="66"/>
      <c r="I77" s="67"/>
      <c r="L77" s="72" t="s">
        <v>282</v>
      </c>
      <c r="M77" s="73">
        <v>10</v>
      </c>
      <c r="N77" s="73" t="s">
        <v>285</v>
      </c>
      <c r="O77" s="73" t="s">
        <v>284</v>
      </c>
      <c r="P77" s="73" t="s">
        <v>53</v>
      </c>
      <c r="Q77" s="74" t="s">
        <v>63</v>
      </c>
      <c r="R77" s="74" t="s">
        <v>63</v>
      </c>
      <c r="S77" s="74" t="s">
        <v>63</v>
      </c>
      <c r="T77" s="74">
        <v>0</v>
      </c>
    </row>
    <row r="78" spans="7:20">
      <c r="G78" s="66"/>
      <c r="H78" s="66"/>
      <c r="I78" s="67"/>
      <c r="L78" s="72" t="s">
        <v>282</v>
      </c>
      <c r="M78" s="73">
        <v>11</v>
      </c>
      <c r="N78" s="73" t="s">
        <v>286</v>
      </c>
      <c r="O78" s="73" t="s">
        <v>284</v>
      </c>
      <c r="P78" s="73" t="s">
        <v>53</v>
      </c>
      <c r="Q78" s="74" t="s">
        <v>63</v>
      </c>
      <c r="R78" s="74" t="s">
        <v>63</v>
      </c>
      <c r="S78" s="74" t="s">
        <v>63</v>
      </c>
      <c r="T78" s="74">
        <v>0</v>
      </c>
    </row>
    <row r="79" spans="7:20">
      <c r="G79" s="66"/>
      <c r="H79" s="66"/>
      <c r="I79" s="67"/>
      <c r="L79" s="72" t="s">
        <v>282</v>
      </c>
      <c r="M79" s="73">
        <v>20</v>
      </c>
      <c r="N79" s="73" t="s">
        <v>287</v>
      </c>
      <c r="O79" s="73" t="s">
        <v>284</v>
      </c>
      <c r="P79" s="73" t="s">
        <v>53</v>
      </c>
      <c r="Q79" s="74" t="s">
        <v>63</v>
      </c>
      <c r="R79" s="74" t="s">
        <v>63</v>
      </c>
      <c r="S79" s="74" t="s">
        <v>63</v>
      </c>
      <c r="T79" s="74">
        <v>0</v>
      </c>
    </row>
    <row r="80" spans="7:20">
      <c r="G80" s="66"/>
      <c r="H80" s="66"/>
      <c r="I80" s="67"/>
      <c r="L80" s="72" t="s">
        <v>282</v>
      </c>
      <c r="M80" s="73">
        <v>21</v>
      </c>
      <c r="N80" s="73" t="s">
        <v>288</v>
      </c>
      <c r="O80" s="73" t="s">
        <v>284</v>
      </c>
      <c r="P80" s="73" t="s">
        <v>53</v>
      </c>
      <c r="Q80" s="74" t="s">
        <v>63</v>
      </c>
      <c r="R80" s="74" t="s">
        <v>63</v>
      </c>
      <c r="S80" s="74" t="s">
        <v>63</v>
      </c>
      <c r="T80" s="74">
        <v>0</v>
      </c>
    </row>
    <row r="81" spans="7:20">
      <c r="G81" s="66"/>
      <c r="H81" s="66"/>
      <c r="I81" s="67"/>
      <c r="L81" s="72" t="s">
        <v>282</v>
      </c>
      <c r="M81" s="73">
        <v>31</v>
      </c>
      <c r="N81" s="73" t="s">
        <v>289</v>
      </c>
      <c r="O81" s="73" t="s">
        <v>284</v>
      </c>
      <c r="P81" s="73" t="s">
        <v>53</v>
      </c>
      <c r="Q81" s="74" t="s">
        <v>63</v>
      </c>
      <c r="R81" s="74" t="s">
        <v>63</v>
      </c>
      <c r="S81" s="74" t="s">
        <v>63</v>
      </c>
      <c r="T81" s="74">
        <v>0</v>
      </c>
    </row>
    <row r="82" spans="7:20">
      <c r="G82" s="66"/>
      <c r="H82" s="66"/>
      <c r="I82" s="67"/>
      <c r="L82" s="72" t="s">
        <v>282</v>
      </c>
      <c r="M82" s="73">
        <v>30</v>
      </c>
      <c r="N82" s="73" t="s">
        <v>290</v>
      </c>
      <c r="O82" s="73" t="s">
        <v>284</v>
      </c>
      <c r="P82" s="73" t="s">
        <v>53</v>
      </c>
      <c r="Q82" s="74" t="s">
        <v>63</v>
      </c>
      <c r="R82" s="74" t="s">
        <v>63</v>
      </c>
      <c r="S82" s="74" t="s">
        <v>63</v>
      </c>
      <c r="T82" s="74">
        <v>0</v>
      </c>
    </row>
    <row r="83" spans="7:20">
      <c r="G83" s="66"/>
      <c r="H83" s="66"/>
      <c r="I83" s="67"/>
      <c r="L83" s="72" t="s">
        <v>282</v>
      </c>
      <c r="M83" s="73">
        <v>40</v>
      </c>
      <c r="N83" s="73" t="s">
        <v>292</v>
      </c>
      <c r="O83" s="73" t="s">
        <v>284</v>
      </c>
      <c r="P83" s="73" t="s">
        <v>53</v>
      </c>
      <c r="Q83" s="74" t="s">
        <v>63</v>
      </c>
      <c r="R83" s="74" t="s">
        <v>63</v>
      </c>
      <c r="S83" s="74" t="s">
        <v>63</v>
      </c>
      <c r="T83" s="74">
        <v>0</v>
      </c>
    </row>
    <row r="84" spans="7:20">
      <c r="G84" s="66"/>
      <c r="H84" s="66"/>
      <c r="I84" s="67"/>
      <c r="L84" s="72" t="s">
        <v>282</v>
      </c>
      <c r="M84" s="73">
        <v>41</v>
      </c>
      <c r="N84" s="73" t="s">
        <v>293</v>
      </c>
      <c r="O84" s="73" t="s">
        <v>284</v>
      </c>
      <c r="P84" s="73" t="s">
        <v>53</v>
      </c>
      <c r="Q84" s="74" t="s">
        <v>63</v>
      </c>
      <c r="R84" s="74" t="s">
        <v>63</v>
      </c>
      <c r="S84" s="74" t="s">
        <v>63</v>
      </c>
      <c r="T84" s="74">
        <v>0</v>
      </c>
    </row>
    <row r="85" spans="7:20">
      <c r="G85" s="66"/>
      <c r="H85" s="66"/>
      <c r="I85" s="67"/>
      <c r="L85" s="72" t="s">
        <v>282</v>
      </c>
      <c r="M85" s="73" t="s">
        <v>294</v>
      </c>
      <c r="N85" s="73" t="s">
        <v>295</v>
      </c>
      <c r="O85" s="73" t="s">
        <v>284</v>
      </c>
      <c r="P85" s="73" t="s">
        <v>53</v>
      </c>
      <c r="Q85" s="74" t="s">
        <v>63</v>
      </c>
      <c r="R85" s="74" t="s">
        <v>63</v>
      </c>
      <c r="S85" s="74" t="s">
        <v>63</v>
      </c>
      <c r="T85" s="74">
        <v>0</v>
      </c>
    </row>
    <row r="86" spans="7:20">
      <c r="G86" s="66"/>
      <c r="H86" s="66"/>
      <c r="I86" s="67"/>
      <c r="L86" s="72" t="s">
        <v>296</v>
      </c>
      <c r="M86" s="73">
        <v>0</v>
      </c>
      <c r="N86" s="73" t="s">
        <v>297</v>
      </c>
      <c r="O86" s="73" t="s">
        <v>298</v>
      </c>
      <c r="P86" s="73" t="s">
        <v>53</v>
      </c>
      <c r="Q86" s="74" t="s">
        <v>63</v>
      </c>
      <c r="R86" s="74" t="s">
        <v>63</v>
      </c>
      <c r="S86" s="74" t="s">
        <v>63</v>
      </c>
      <c r="T86" s="74">
        <v>0</v>
      </c>
    </row>
    <row r="87" spans="7:20">
      <c r="G87" s="66"/>
      <c r="H87" s="66"/>
      <c r="I87" s="67"/>
      <c r="L87" s="72" t="s">
        <v>296</v>
      </c>
      <c r="M87" s="73">
        <v>1</v>
      </c>
      <c r="N87" s="73" t="s">
        <v>299</v>
      </c>
      <c r="O87" s="73" t="s">
        <v>298</v>
      </c>
      <c r="P87" s="73" t="s">
        <v>53</v>
      </c>
      <c r="Q87" s="74" t="s">
        <v>63</v>
      </c>
      <c r="R87" s="74" t="s">
        <v>63</v>
      </c>
      <c r="S87" s="74" t="s">
        <v>63</v>
      </c>
      <c r="T87" s="74">
        <v>0</v>
      </c>
    </row>
    <row r="88" spans="7:20">
      <c r="G88" s="66"/>
      <c r="H88" s="66"/>
      <c r="I88" s="67"/>
      <c r="L88" s="72" t="s">
        <v>296</v>
      </c>
      <c r="M88" s="73" t="s">
        <v>300</v>
      </c>
      <c r="N88" s="73" t="s">
        <v>301</v>
      </c>
      <c r="O88" s="73" t="s">
        <v>302</v>
      </c>
      <c r="P88" s="73" t="s">
        <v>53</v>
      </c>
      <c r="Q88" s="74" t="s">
        <v>63</v>
      </c>
      <c r="R88" s="74" t="s">
        <v>63</v>
      </c>
      <c r="S88" s="74" t="s">
        <v>63</v>
      </c>
      <c r="T88" s="74">
        <v>0</v>
      </c>
    </row>
    <row r="89" spans="7:20">
      <c r="G89" s="66"/>
      <c r="H89" s="66"/>
      <c r="I89" s="67"/>
      <c r="L89" s="72" t="s">
        <v>303</v>
      </c>
      <c r="M89" s="73">
        <v>0</v>
      </c>
      <c r="N89" s="73" t="s">
        <v>304</v>
      </c>
      <c r="O89" s="73" t="s">
        <v>305</v>
      </c>
      <c r="P89" s="73" t="s">
        <v>53</v>
      </c>
      <c r="Q89" s="74" t="s">
        <v>63</v>
      </c>
      <c r="R89" s="74" t="s">
        <v>63</v>
      </c>
      <c r="S89" s="74" t="s">
        <v>63</v>
      </c>
      <c r="T89" s="74">
        <v>0</v>
      </c>
    </row>
    <row r="90" spans="7:20">
      <c r="G90" s="66"/>
      <c r="H90" s="66"/>
      <c r="I90" s="67"/>
      <c r="L90" s="72" t="s">
        <v>303</v>
      </c>
      <c r="M90" s="73">
        <v>10</v>
      </c>
      <c r="N90" s="73" t="s">
        <v>306</v>
      </c>
      <c r="O90" s="73" t="s">
        <v>305</v>
      </c>
      <c r="P90" s="73" t="s">
        <v>53</v>
      </c>
      <c r="Q90" s="74" t="s">
        <v>63</v>
      </c>
      <c r="R90" s="74" t="s">
        <v>63</v>
      </c>
      <c r="S90" s="74" t="s">
        <v>63</v>
      </c>
      <c r="T90" s="74">
        <v>0</v>
      </c>
    </row>
    <row r="91" spans="7:20">
      <c r="G91" s="66"/>
      <c r="H91" s="66"/>
      <c r="I91" s="67"/>
      <c r="L91" s="72" t="s">
        <v>303</v>
      </c>
      <c r="M91" s="73">
        <v>11</v>
      </c>
      <c r="N91" s="73" t="s">
        <v>307</v>
      </c>
      <c r="O91" s="73" t="s">
        <v>305</v>
      </c>
      <c r="P91" s="73" t="s">
        <v>53</v>
      </c>
      <c r="Q91" s="74" t="s">
        <v>63</v>
      </c>
      <c r="R91" s="74" t="s">
        <v>63</v>
      </c>
      <c r="S91" s="74" t="s">
        <v>63</v>
      </c>
      <c r="T91" s="74">
        <v>0</v>
      </c>
    </row>
    <row r="92" spans="7:20">
      <c r="G92" s="66"/>
      <c r="H92" s="66"/>
      <c r="I92" s="67"/>
      <c r="L92" s="72" t="s">
        <v>303</v>
      </c>
      <c r="M92" s="73">
        <v>20</v>
      </c>
      <c r="N92" s="73" t="s">
        <v>308</v>
      </c>
      <c r="O92" s="73" t="s">
        <v>305</v>
      </c>
      <c r="P92" s="73" t="s">
        <v>53</v>
      </c>
      <c r="Q92" s="74" t="s">
        <v>63</v>
      </c>
      <c r="R92" s="74" t="s">
        <v>63</v>
      </c>
      <c r="S92" s="74" t="s">
        <v>63</v>
      </c>
      <c r="T92" s="74">
        <v>0</v>
      </c>
    </row>
    <row r="93" spans="7:20">
      <c r="G93" s="66"/>
      <c r="H93" s="66"/>
      <c r="I93" s="67"/>
      <c r="L93" s="72" t="s">
        <v>303</v>
      </c>
      <c r="M93" s="73">
        <v>21</v>
      </c>
      <c r="N93" s="73" t="s">
        <v>309</v>
      </c>
      <c r="O93" s="73" t="s">
        <v>305</v>
      </c>
      <c r="P93" s="73" t="s">
        <v>53</v>
      </c>
      <c r="Q93" s="74" t="s">
        <v>63</v>
      </c>
      <c r="R93" s="74" t="s">
        <v>63</v>
      </c>
      <c r="S93" s="74" t="s">
        <v>63</v>
      </c>
      <c r="T93" s="74">
        <v>0</v>
      </c>
    </row>
    <row r="94" spans="7:20">
      <c r="G94" s="66"/>
      <c r="H94" s="66"/>
      <c r="I94" s="67"/>
      <c r="L94" s="72" t="s">
        <v>303</v>
      </c>
      <c r="M94" s="73">
        <v>30</v>
      </c>
      <c r="N94" s="73" t="s">
        <v>310</v>
      </c>
      <c r="O94" s="73" t="s">
        <v>305</v>
      </c>
      <c r="P94" s="73" t="s">
        <v>53</v>
      </c>
      <c r="Q94" s="74" t="s">
        <v>63</v>
      </c>
      <c r="R94" s="74" t="s">
        <v>63</v>
      </c>
      <c r="S94" s="74" t="s">
        <v>63</v>
      </c>
      <c r="T94" s="74">
        <v>0</v>
      </c>
    </row>
    <row r="95" spans="7:20">
      <c r="G95" s="66"/>
      <c r="H95" s="66"/>
      <c r="I95" s="67"/>
      <c r="L95" s="72" t="s">
        <v>303</v>
      </c>
      <c r="M95" s="73">
        <v>31</v>
      </c>
      <c r="N95" s="73" t="s">
        <v>311</v>
      </c>
      <c r="O95" s="73" t="s">
        <v>305</v>
      </c>
      <c r="P95" s="73" t="s">
        <v>53</v>
      </c>
      <c r="Q95" s="74" t="s">
        <v>63</v>
      </c>
      <c r="R95" s="74" t="s">
        <v>63</v>
      </c>
      <c r="S95" s="74" t="s">
        <v>63</v>
      </c>
      <c r="T95" s="74">
        <v>0</v>
      </c>
    </row>
    <row r="96" spans="7:20">
      <c r="G96" s="66"/>
      <c r="H96" s="66"/>
      <c r="I96" s="67"/>
      <c r="L96" s="72" t="s">
        <v>303</v>
      </c>
      <c r="M96" s="73" t="s">
        <v>312</v>
      </c>
      <c r="N96" s="73" t="s">
        <v>313</v>
      </c>
      <c r="O96" s="73" t="s">
        <v>305</v>
      </c>
      <c r="P96" s="73" t="s">
        <v>53</v>
      </c>
      <c r="Q96" s="74" t="s">
        <v>63</v>
      </c>
      <c r="R96" s="74" t="s">
        <v>63</v>
      </c>
      <c r="S96" s="74" t="s">
        <v>63</v>
      </c>
      <c r="T96" s="74">
        <v>0</v>
      </c>
    </row>
    <row r="97" spans="7:20">
      <c r="G97" s="66"/>
      <c r="H97" s="66"/>
      <c r="I97" s="67"/>
      <c r="L97" s="72" t="s">
        <v>314</v>
      </c>
      <c r="M97" s="73">
        <v>0</v>
      </c>
      <c r="N97" s="73" t="s">
        <v>315</v>
      </c>
      <c r="O97" s="73" t="s">
        <v>316</v>
      </c>
      <c r="P97" s="73" t="s">
        <v>53</v>
      </c>
      <c r="Q97" s="74" t="s">
        <v>63</v>
      </c>
      <c r="R97" s="74" t="s">
        <v>63</v>
      </c>
      <c r="S97" s="74" t="s">
        <v>63</v>
      </c>
      <c r="T97" s="74">
        <v>0</v>
      </c>
    </row>
    <row r="98" spans="7:20">
      <c r="G98" s="66"/>
      <c r="H98" s="66"/>
      <c r="I98" s="67"/>
      <c r="L98" s="72" t="s">
        <v>314</v>
      </c>
      <c r="M98" s="73">
        <v>1</v>
      </c>
      <c r="N98" s="73" t="s">
        <v>317</v>
      </c>
      <c r="O98" s="73" t="s">
        <v>316</v>
      </c>
      <c r="P98" s="73" t="s">
        <v>53</v>
      </c>
      <c r="Q98" s="74" t="s">
        <v>63</v>
      </c>
      <c r="R98" s="74" t="s">
        <v>63</v>
      </c>
      <c r="S98" s="74" t="s">
        <v>63</v>
      </c>
      <c r="T98" s="74">
        <v>0</v>
      </c>
    </row>
    <row r="99" spans="7:20">
      <c r="G99" s="66"/>
      <c r="H99" s="66"/>
      <c r="I99" s="67"/>
      <c r="L99" s="72" t="s">
        <v>314</v>
      </c>
      <c r="M99" s="73" t="s">
        <v>318</v>
      </c>
      <c r="N99" s="73" t="s">
        <v>319</v>
      </c>
      <c r="O99" s="73" t="s">
        <v>320</v>
      </c>
      <c r="P99" s="73" t="s">
        <v>53</v>
      </c>
      <c r="Q99" s="74" t="s">
        <v>63</v>
      </c>
      <c r="R99" s="74" t="s">
        <v>63</v>
      </c>
      <c r="S99" s="74" t="s">
        <v>63</v>
      </c>
      <c r="T99" s="74">
        <v>0</v>
      </c>
    </row>
    <row r="100" spans="7:20">
      <c r="G100" s="66"/>
      <c r="H100" s="66"/>
      <c r="I100" s="67"/>
      <c r="L100" s="72" t="s">
        <v>321</v>
      </c>
      <c r="M100" s="73">
        <v>0</v>
      </c>
      <c r="N100" s="73" t="s">
        <v>322</v>
      </c>
      <c r="O100" s="73" t="s">
        <v>284</v>
      </c>
      <c r="P100" s="73" t="s">
        <v>53</v>
      </c>
      <c r="Q100" s="74" t="s">
        <v>63</v>
      </c>
      <c r="R100" s="74" t="s">
        <v>63</v>
      </c>
      <c r="S100" s="74" t="s">
        <v>63</v>
      </c>
      <c r="T100" s="74">
        <v>0</v>
      </c>
    </row>
    <row r="101" spans="7:20">
      <c r="G101" s="66"/>
      <c r="H101" s="66"/>
      <c r="I101" s="67"/>
      <c r="L101" s="72" t="s">
        <v>323</v>
      </c>
      <c r="M101" s="73">
        <v>0</v>
      </c>
      <c r="N101" s="73" t="s">
        <v>324</v>
      </c>
      <c r="O101" s="73" t="s">
        <v>325</v>
      </c>
      <c r="P101" s="73" t="s">
        <v>53</v>
      </c>
      <c r="Q101" s="74" t="s">
        <v>63</v>
      </c>
      <c r="R101" s="74" t="s">
        <v>63</v>
      </c>
      <c r="S101" s="74" t="s">
        <v>63</v>
      </c>
      <c r="T101" s="74">
        <v>0</v>
      </c>
    </row>
    <row r="102" spans="7:20">
      <c r="G102" s="66"/>
      <c r="H102" s="66"/>
      <c r="I102" s="67"/>
      <c r="L102" s="72" t="s">
        <v>262</v>
      </c>
      <c r="M102" s="73">
        <v>10</v>
      </c>
      <c r="N102" s="73" t="s">
        <v>326</v>
      </c>
      <c r="O102" s="73" t="s">
        <v>264</v>
      </c>
      <c r="P102" s="73" t="s">
        <v>53</v>
      </c>
      <c r="Q102" s="74" t="s">
        <v>63</v>
      </c>
      <c r="R102" s="74" t="s">
        <v>63</v>
      </c>
      <c r="S102" s="74" t="s">
        <v>63</v>
      </c>
      <c r="T102" s="74">
        <v>0</v>
      </c>
    </row>
    <row r="103" spans="7:20">
      <c r="G103" s="66"/>
      <c r="H103" s="66"/>
      <c r="I103" s="67"/>
      <c r="L103" s="72" t="s">
        <v>255</v>
      </c>
      <c r="M103" s="73">
        <v>10</v>
      </c>
      <c r="N103" s="73" t="s">
        <v>327</v>
      </c>
      <c r="O103" s="73" t="s">
        <v>257</v>
      </c>
      <c r="P103" s="73" t="s">
        <v>53</v>
      </c>
      <c r="Q103" s="74" t="s">
        <v>63</v>
      </c>
      <c r="R103" s="74" t="s">
        <v>63</v>
      </c>
      <c r="S103" s="74" t="s">
        <v>63</v>
      </c>
      <c r="T103" s="74">
        <v>0</v>
      </c>
    </row>
    <row r="104" spans="7:20">
      <c r="G104" s="66"/>
      <c r="H104" s="66"/>
      <c r="I104" s="67"/>
      <c r="L104" s="72" t="s">
        <v>323</v>
      </c>
      <c r="M104" s="73">
        <v>1</v>
      </c>
      <c r="N104" s="73" t="s">
        <v>328</v>
      </c>
      <c r="O104" s="73" t="s">
        <v>325</v>
      </c>
      <c r="P104" s="73" t="s">
        <v>53</v>
      </c>
      <c r="Q104" s="74" t="s">
        <v>63</v>
      </c>
      <c r="R104" s="74" t="s">
        <v>63</v>
      </c>
      <c r="S104" s="74" t="s">
        <v>63</v>
      </c>
      <c r="T104" s="74">
        <v>0</v>
      </c>
    </row>
    <row r="105" spans="7:20">
      <c r="G105" s="66"/>
      <c r="H105" s="66"/>
      <c r="I105" s="67"/>
      <c r="L105" s="72" t="s">
        <v>262</v>
      </c>
      <c r="M105" s="73">
        <v>11</v>
      </c>
      <c r="N105" s="73" t="s">
        <v>329</v>
      </c>
      <c r="O105" s="73" t="s">
        <v>264</v>
      </c>
      <c r="P105" s="73" t="s">
        <v>53</v>
      </c>
      <c r="Q105" s="74" t="s">
        <v>63</v>
      </c>
      <c r="R105" s="74" t="s">
        <v>63</v>
      </c>
      <c r="S105" s="74" t="s">
        <v>63</v>
      </c>
      <c r="T105" s="74">
        <v>0</v>
      </c>
    </row>
    <row r="106" spans="7:20">
      <c r="G106" s="66"/>
      <c r="H106" s="66"/>
      <c r="I106" s="67"/>
      <c r="L106" s="72" t="s">
        <v>255</v>
      </c>
      <c r="M106" s="73">
        <v>11</v>
      </c>
      <c r="N106" s="73" t="s">
        <v>330</v>
      </c>
      <c r="O106" s="73" t="s">
        <v>257</v>
      </c>
      <c r="P106" s="73" t="s">
        <v>53</v>
      </c>
      <c r="Q106" s="74" t="s">
        <v>63</v>
      </c>
      <c r="R106" s="74" t="s">
        <v>63</v>
      </c>
      <c r="S106" s="74" t="s">
        <v>63</v>
      </c>
      <c r="T106" s="74">
        <v>0</v>
      </c>
    </row>
    <row r="107" spans="7:20">
      <c r="G107" s="66"/>
      <c r="H107" s="66"/>
      <c r="I107" s="67"/>
      <c r="L107" s="72" t="s">
        <v>296</v>
      </c>
      <c r="M107" s="73">
        <v>10</v>
      </c>
      <c r="N107" s="73" t="s">
        <v>331</v>
      </c>
      <c r="O107" s="73" t="s">
        <v>332</v>
      </c>
      <c r="P107" s="73" t="s">
        <v>53</v>
      </c>
      <c r="Q107" s="74" t="s">
        <v>63</v>
      </c>
      <c r="R107" s="74" t="s">
        <v>63</v>
      </c>
      <c r="S107" s="74" t="s">
        <v>63</v>
      </c>
      <c r="T107" s="74">
        <v>0</v>
      </c>
    </row>
    <row r="108" spans="7:20">
      <c r="G108" s="66"/>
      <c r="H108" s="66"/>
      <c r="I108" s="67"/>
      <c r="L108" s="72" t="s">
        <v>296</v>
      </c>
      <c r="M108" s="73">
        <v>11</v>
      </c>
      <c r="N108" s="73" t="s">
        <v>333</v>
      </c>
      <c r="O108" s="73" t="s">
        <v>332</v>
      </c>
      <c r="P108" s="73" t="s">
        <v>53</v>
      </c>
      <c r="Q108" s="74" t="s">
        <v>63</v>
      </c>
      <c r="R108" s="74" t="s">
        <v>63</v>
      </c>
      <c r="S108" s="74" t="s">
        <v>63</v>
      </c>
      <c r="T108" s="74">
        <v>0</v>
      </c>
    </row>
    <row r="109" spans="7:20">
      <c r="G109" s="66"/>
      <c r="H109" s="66"/>
      <c r="I109" s="67"/>
      <c r="L109" s="72" t="s">
        <v>323</v>
      </c>
      <c r="M109" s="73">
        <v>10</v>
      </c>
      <c r="N109" s="73" t="s">
        <v>334</v>
      </c>
      <c r="O109" s="73" t="s">
        <v>325</v>
      </c>
      <c r="P109" s="73" t="s">
        <v>53</v>
      </c>
      <c r="Q109" s="74" t="s">
        <v>63</v>
      </c>
      <c r="R109" s="74" t="s">
        <v>63</v>
      </c>
      <c r="S109" s="74" t="s">
        <v>63</v>
      </c>
      <c r="T109" s="74">
        <v>0</v>
      </c>
    </row>
    <row r="110" spans="7:20">
      <c r="G110" s="66"/>
      <c r="H110" s="66"/>
      <c r="I110" s="67"/>
      <c r="L110" s="72" t="s">
        <v>323</v>
      </c>
      <c r="M110" s="73">
        <v>11</v>
      </c>
      <c r="N110" s="73" t="s">
        <v>335</v>
      </c>
      <c r="O110" s="73" t="s">
        <v>325</v>
      </c>
      <c r="P110" s="73" t="s">
        <v>53</v>
      </c>
      <c r="Q110" s="74" t="s">
        <v>63</v>
      </c>
      <c r="R110" s="74" t="s">
        <v>63</v>
      </c>
      <c r="S110" s="74" t="s">
        <v>63</v>
      </c>
      <c r="T110" s="74">
        <v>0</v>
      </c>
    </row>
    <row r="111" spans="7:20">
      <c r="G111" s="66"/>
      <c r="H111" s="66"/>
      <c r="I111" s="67"/>
      <c r="L111" s="72" t="s">
        <v>262</v>
      </c>
      <c r="M111" s="73">
        <v>20</v>
      </c>
      <c r="N111" s="73" t="s">
        <v>336</v>
      </c>
      <c r="O111" s="73" t="s">
        <v>264</v>
      </c>
      <c r="P111" s="73" t="s">
        <v>53</v>
      </c>
      <c r="Q111" s="74" t="s">
        <v>63</v>
      </c>
      <c r="R111" s="74" t="s">
        <v>63</v>
      </c>
      <c r="S111" s="74" t="s">
        <v>63</v>
      </c>
      <c r="T111" s="74">
        <v>0</v>
      </c>
    </row>
    <row r="112" spans="7:20">
      <c r="G112" s="66"/>
      <c r="H112" s="66"/>
      <c r="I112" s="67"/>
      <c r="L112" s="72" t="s">
        <v>255</v>
      </c>
      <c r="M112" s="73">
        <v>20</v>
      </c>
      <c r="N112" s="73" t="s">
        <v>337</v>
      </c>
      <c r="O112" s="73" t="s">
        <v>257</v>
      </c>
      <c r="P112" s="73" t="s">
        <v>53</v>
      </c>
      <c r="Q112" s="74" t="s">
        <v>63</v>
      </c>
      <c r="R112" s="74" t="s">
        <v>63</v>
      </c>
      <c r="S112" s="74" t="s">
        <v>63</v>
      </c>
      <c r="T112" s="74">
        <v>0</v>
      </c>
    </row>
    <row r="113" spans="7:20">
      <c r="G113" s="66"/>
      <c r="H113" s="66"/>
      <c r="I113" s="67"/>
      <c r="L113" s="72" t="s">
        <v>296</v>
      </c>
      <c r="M113" s="73">
        <v>20</v>
      </c>
      <c r="N113" s="73" t="s">
        <v>338</v>
      </c>
      <c r="O113" s="73" t="s">
        <v>339</v>
      </c>
      <c r="P113" s="73" t="s">
        <v>53</v>
      </c>
      <c r="Q113" s="74" t="s">
        <v>63</v>
      </c>
      <c r="R113" s="74" t="s">
        <v>63</v>
      </c>
      <c r="S113" s="74" t="s">
        <v>63</v>
      </c>
      <c r="T113" s="74">
        <v>0</v>
      </c>
    </row>
    <row r="114" spans="7:20">
      <c r="G114" s="66"/>
      <c r="H114" s="66"/>
      <c r="I114" s="67"/>
      <c r="L114" s="72" t="s">
        <v>262</v>
      </c>
      <c r="M114" s="73">
        <v>21</v>
      </c>
      <c r="N114" s="73" t="s">
        <v>340</v>
      </c>
      <c r="O114" s="73" t="s">
        <v>264</v>
      </c>
      <c r="P114" s="73" t="s">
        <v>53</v>
      </c>
      <c r="Q114" s="74" t="s">
        <v>63</v>
      </c>
      <c r="R114" s="74" t="s">
        <v>63</v>
      </c>
      <c r="S114" s="74" t="s">
        <v>63</v>
      </c>
      <c r="T114" s="74">
        <v>0</v>
      </c>
    </row>
    <row r="115" spans="7:20">
      <c r="G115" s="66"/>
      <c r="H115" s="66"/>
      <c r="I115" s="67"/>
      <c r="L115" s="72" t="s">
        <v>255</v>
      </c>
      <c r="M115" s="73">
        <v>21</v>
      </c>
      <c r="N115" s="73" t="s">
        <v>341</v>
      </c>
      <c r="O115" s="73" t="s">
        <v>257</v>
      </c>
      <c r="P115" s="73" t="s">
        <v>53</v>
      </c>
      <c r="Q115" s="74" t="s">
        <v>63</v>
      </c>
      <c r="R115" s="74" t="s">
        <v>63</v>
      </c>
      <c r="S115" s="74" t="s">
        <v>63</v>
      </c>
      <c r="T115" s="74">
        <v>0</v>
      </c>
    </row>
    <row r="116" spans="7:20">
      <c r="G116" s="81"/>
      <c r="H116" s="81"/>
      <c r="I116" s="83"/>
      <c r="L116" s="72" t="s">
        <v>296</v>
      </c>
      <c r="M116" s="73">
        <v>21</v>
      </c>
      <c r="N116" s="73" t="s">
        <v>342</v>
      </c>
      <c r="O116" s="73" t="s">
        <v>339</v>
      </c>
      <c r="P116" s="73" t="s">
        <v>53</v>
      </c>
      <c r="Q116" s="74" t="s">
        <v>63</v>
      </c>
      <c r="R116" s="74" t="s">
        <v>63</v>
      </c>
      <c r="S116" s="74" t="s">
        <v>63</v>
      </c>
      <c r="T116" s="74">
        <v>0</v>
      </c>
    </row>
    <row r="117" spans="7:20">
      <c r="G117" s="81"/>
      <c r="H117" s="81"/>
      <c r="I117" s="83"/>
      <c r="L117" s="72" t="s">
        <v>323</v>
      </c>
      <c r="M117" s="73" t="s">
        <v>312</v>
      </c>
      <c r="N117" s="73" t="s">
        <v>343</v>
      </c>
      <c r="O117" s="73" t="s">
        <v>325</v>
      </c>
      <c r="P117" s="73" t="s">
        <v>53</v>
      </c>
      <c r="Q117" s="74" t="s">
        <v>63</v>
      </c>
      <c r="R117" s="74" t="s">
        <v>63</v>
      </c>
      <c r="S117" s="74" t="s">
        <v>63</v>
      </c>
      <c r="T117" s="74">
        <v>0</v>
      </c>
    </row>
    <row r="118" spans="7:20">
      <c r="G118" s="81"/>
      <c r="H118" s="81"/>
      <c r="I118" s="67"/>
      <c r="L118" s="72" t="s">
        <v>262</v>
      </c>
      <c r="M118" s="73" t="s">
        <v>344</v>
      </c>
      <c r="N118" s="73" t="s">
        <v>345</v>
      </c>
      <c r="O118" s="73" t="s">
        <v>264</v>
      </c>
      <c r="P118" s="73" t="s">
        <v>53</v>
      </c>
      <c r="Q118" s="74" t="s">
        <v>63</v>
      </c>
      <c r="R118" s="74" t="s">
        <v>63</v>
      </c>
      <c r="S118" s="74" t="s">
        <v>63</v>
      </c>
      <c r="T118" s="74">
        <v>0</v>
      </c>
    </row>
    <row r="119" spans="7:20">
      <c r="G119" s="81"/>
      <c r="H119" s="81"/>
      <c r="I119" s="67"/>
      <c r="L119" s="72" t="s">
        <v>255</v>
      </c>
      <c r="M119" s="73" t="s">
        <v>346</v>
      </c>
      <c r="N119" s="73" t="s">
        <v>347</v>
      </c>
      <c r="O119" s="73" t="s">
        <v>257</v>
      </c>
      <c r="P119" s="73" t="s">
        <v>53</v>
      </c>
      <c r="Q119" s="74" t="s">
        <v>63</v>
      </c>
      <c r="R119" s="74" t="s">
        <v>63</v>
      </c>
      <c r="S119" s="74" t="s">
        <v>63</v>
      </c>
      <c r="T119" s="74">
        <v>0</v>
      </c>
    </row>
    <row r="120" spans="7:20">
      <c r="G120" s="81"/>
      <c r="H120" s="81"/>
      <c r="I120" s="83"/>
      <c r="L120" s="72" t="s">
        <v>323</v>
      </c>
      <c r="M120" s="73">
        <v>20</v>
      </c>
      <c r="N120" s="73" t="s">
        <v>348</v>
      </c>
      <c r="O120" s="73" t="s">
        <v>325</v>
      </c>
      <c r="P120" s="73" t="s">
        <v>53</v>
      </c>
      <c r="Q120" s="74" t="s">
        <v>63</v>
      </c>
      <c r="R120" s="74" t="s">
        <v>349</v>
      </c>
      <c r="S120" s="74" t="s">
        <v>350</v>
      </c>
      <c r="T120" s="74">
        <v>1</v>
      </c>
    </row>
    <row r="121" spans="7:20">
      <c r="G121" s="81"/>
      <c r="H121" s="81"/>
      <c r="I121" s="83"/>
      <c r="L121" s="72" t="s">
        <v>323</v>
      </c>
      <c r="M121" s="73">
        <v>21</v>
      </c>
      <c r="N121" s="73" t="s">
        <v>351</v>
      </c>
      <c r="O121" s="73" t="s">
        <v>325</v>
      </c>
      <c r="P121" s="73" t="s">
        <v>53</v>
      </c>
      <c r="Q121" s="74" t="s">
        <v>63</v>
      </c>
      <c r="R121" s="74" t="s">
        <v>349</v>
      </c>
      <c r="S121" s="74" t="s">
        <v>350</v>
      </c>
      <c r="T121" s="74">
        <v>1</v>
      </c>
    </row>
    <row r="122" spans="7:20">
      <c r="G122" s="66"/>
      <c r="H122" s="66"/>
      <c r="I122" s="67"/>
      <c r="L122" s="72" t="s">
        <v>262</v>
      </c>
      <c r="M122" s="73">
        <v>30</v>
      </c>
      <c r="N122" s="73" t="s">
        <v>352</v>
      </c>
      <c r="O122" s="73" t="s">
        <v>264</v>
      </c>
      <c r="P122" s="73" t="s">
        <v>53</v>
      </c>
      <c r="Q122" s="74">
        <v>0</v>
      </c>
      <c r="R122" s="74" t="s">
        <v>349</v>
      </c>
      <c r="S122" s="74">
        <v>0</v>
      </c>
      <c r="T122" s="74">
        <v>1</v>
      </c>
    </row>
    <row r="123" spans="7:20">
      <c r="G123" s="82"/>
      <c r="H123" s="82"/>
      <c r="I123" s="83"/>
      <c r="L123" s="72" t="s">
        <v>262</v>
      </c>
      <c r="M123" s="73">
        <v>31</v>
      </c>
      <c r="N123" s="73" t="s">
        <v>353</v>
      </c>
      <c r="O123" s="73" t="s">
        <v>264</v>
      </c>
      <c r="P123" s="73" t="s">
        <v>53</v>
      </c>
      <c r="Q123" s="74">
        <v>0</v>
      </c>
      <c r="R123" s="74" t="s">
        <v>349</v>
      </c>
      <c r="S123" s="74">
        <v>0</v>
      </c>
      <c r="T123" s="74">
        <v>1</v>
      </c>
    </row>
    <row r="124" spans="7:20">
      <c r="G124" s="82"/>
      <c r="H124" s="82"/>
      <c r="I124" s="83"/>
      <c r="L124" s="72" t="s">
        <v>255</v>
      </c>
      <c r="M124" s="73">
        <v>30</v>
      </c>
      <c r="N124" s="73" t="s">
        <v>354</v>
      </c>
      <c r="O124" s="73" t="s">
        <v>257</v>
      </c>
      <c r="P124" s="73" t="s">
        <v>53</v>
      </c>
      <c r="Q124" s="74" t="s">
        <v>63</v>
      </c>
      <c r="R124" s="74" t="s">
        <v>349</v>
      </c>
      <c r="S124" s="74" t="s">
        <v>350</v>
      </c>
      <c r="T124" s="74">
        <v>1</v>
      </c>
    </row>
    <row r="125" spans="7:20">
      <c r="G125" s="82"/>
      <c r="H125" s="82"/>
      <c r="I125" s="83"/>
      <c r="L125" s="72" t="s">
        <v>255</v>
      </c>
      <c r="M125" s="73">
        <v>31</v>
      </c>
      <c r="N125" s="73" t="s">
        <v>355</v>
      </c>
      <c r="O125" s="73" t="s">
        <v>257</v>
      </c>
      <c r="P125" s="73" t="s">
        <v>53</v>
      </c>
      <c r="Q125" s="74" t="s">
        <v>63</v>
      </c>
      <c r="R125" s="74" t="s">
        <v>349</v>
      </c>
      <c r="S125" s="74" t="s">
        <v>350</v>
      </c>
      <c r="T125" s="74">
        <v>1</v>
      </c>
    </row>
    <row r="126" spans="7:20">
      <c r="G126" s="82"/>
      <c r="H126" s="82"/>
      <c r="I126" s="83"/>
      <c r="L126" s="72" t="s">
        <v>296</v>
      </c>
      <c r="M126" s="73">
        <v>30</v>
      </c>
      <c r="N126" s="73" t="s">
        <v>356</v>
      </c>
      <c r="O126" s="73" t="s">
        <v>357</v>
      </c>
      <c r="P126" s="73" t="s">
        <v>53</v>
      </c>
      <c r="Q126" s="74" t="s">
        <v>63</v>
      </c>
      <c r="R126" s="74" t="s">
        <v>63</v>
      </c>
      <c r="S126" s="74" t="s">
        <v>63</v>
      </c>
      <c r="T126" s="74">
        <v>0</v>
      </c>
    </row>
    <row r="127" spans="7:20">
      <c r="G127" s="82"/>
      <c r="H127" s="82"/>
      <c r="I127" s="83"/>
      <c r="L127" s="72" t="s">
        <v>358</v>
      </c>
      <c r="M127" s="73">
        <v>10</v>
      </c>
      <c r="N127" s="73" t="s">
        <v>359</v>
      </c>
      <c r="O127" s="73" t="s">
        <v>360</v>
      </c>
      <c r="P127" s="73" t="s">
        <v>57</v>
      </c>
      <c r="Q127" s="75" t="s">
        <v>161</v>
      </c>
      <c r="R127" s="75" t="s">
        <v>161</v>
      </c>
      <c r="S127" s="75" t="s">
        <v>161</v>
      </c>
      <c r="T127" s="74">
        <v>0</v>
      </c>
    </row>
    <row r="128" spans="7:20">
      <c r="G128" s="82"/>
      <c r="H128" s="82"/>
      <c r="I128" s="83"/>
      <c r="L128" s="72" t="s">
        <v>358</v>
      </c>
      <c r="M128" s="73">
        <v>0</v>
      </c>
      <c r="N128" s="73" t="s">
        <v>361</v>
      </c>
      <c r="O128" s="73" t="s">
        <v>360</v>
      </c>
      <c r="P128" s="73" t="s">
        <v>57</v>
      </c>
      <c r="Q128" s="75" t="s">
        <v>161</v>
      </c>
      <c r="R128" s="75" t="s">
        <v>161</v>
      </c>
      <c r="S128" s="75" t="s">
        <v>161</v>
      </c>
      <c r="T128" s="74">
        <v>0</v>
      </c>
    </row>
    <row r="129" spans="7:20">
      <c r="G129" s="82"/>
      <c r="H129" s="82"/>
      <c r="I129" s="83"/>
      <c r="L129" s="72" t="s">
        <v>362</v>
      </c>
      <c r="M129" s="73">
        <v>10</v>
      </c>
      <c r="N129" s="73" t="s">
        <v>363</v>
      </c>
      <c r="O129" s="73" t="s">
        <v>364</v>
      </c>
      <c r="P129" s="73" t="s">
        <v>57</v>
      </c>
      <c r="Q129" s="75" t="s">
        <v>161</v>
      </c>
      <c r="R129" s="75" t="s">
        <v>161</v>
      </c>
      <c r="S129" s="75" t="s">
        <v>161</v>
      </c>
      <c r="T129" s="74">
        <v>0</v>
      </c>
    </row>
    <row r="130" spans="7:20">
      <c r="G130" s="82"/>
      <c r="H130" s="82"/>
      <c r="I130" s="83"/>
      <c r="L130" s="72" t="s">
        <v>362</v>
      </c>
      <c r="M130" s="73">
        <v>0</v>
      </c>
      <c r="N130" s="73" t="s">
        <v>365</v>
      </c>
      <c r="O130" s="73" t="s">
        <v>364</v>
      </c>
      <c r="P130" s="73" t="s">
        <v>57</v>
      </c>
      <c r="Q130" s="75" t="s">
        <v>161</v>
      </c>
      <c r="R130" s="75" t="s">
        <v>161</v>
      </c>
      <c r="S130" s="75" t="s">
        <v>161</v>
      </c>
      <c r="T130" s="74">
        <v>0</v>
      </c>
    </row>
    <row r="131" spans="7:20">
      <c r="G131" s="82"/>
      <c r="H131" s="82"/>
      <c r="I131" s="83"/>
      <c r="L131" s="72" t="s">
        <v>366</v>
      </c>
      <c r="M131" s="73">
        <v>0</v>
      </c>
      <c r="N131" s="73" t="s">
        <v>367</v>
      </c>
      <c r="O131" s="73" t="s">
        <v>368</v>
      </c>
      <c r="P131" s="73" t="s">
        <v>57</v>
      </c>
      <c r="Q131" s="75" t="s">
        <v>161</v>
      </c>
      <c r="R131" s="75" t="s">
        <v>161</v>
      </c>
      <c r="S131" s="75" t="s">
        <v>161</v>
      </c>
      <c r="T131" s="74">
        <v>0</v>
      </c>
    </row>
    <row r="132" spans="7:20">
      <c r="G132" s="82"/>
      <c r="H132" s="82"/>
      <c r="I132" s="83"/>
      <c r="L132" s="72" t="s">
        <v>366</v>
      </c>
      <c r="M132" s="73">
        <v>10</v>
      </c>
      <c r="N132" s="73" t="s">
        <v>369</v>
      </c>
      <c r="O132" s="73" t="s">
        <v>368</v>
      </c>
      <c r="P132" s="73" t="s">
        <v>57</v>
      </c>
      <c r="Q132" s="75" t="s">
        <v>161</v>
      </c>
      <c r="R132" s="75" t="s">
        <v>161</v>
      </c>
      <c r="S132" s="75" t="s">
        <v>161</v>
      </c>
      <c r="T132" s="74">
        <v>0</v>
      </c>
    </row>
    <row r="133" spans="7:20">
      <c r="G133" s="82"/>
      <c r="H133" s="82"/>
      <c r="I133" s="83"/>
      <c r="L133" s="72" t="s">
        <v>370</v>
      </c>
      <c r="M133" s="73">
        <v>0</v>
      </c>
      <c r="N133" s="73" t="s">
        <v>371</v>
      </c>
      <c r="O133" s="73" t="s">
        <v>372</v>
      </c>
      <c r="P133" s="73" t="s">
        <v>57</v>
      </c>
      <c r="Q133" s="75" t="s">
        <v>161</v>
      </c>
      <c r="R133" s="75" t="s">
        <v>161</v>
      </c>
      <c r="S133" s="75" t="s">
        <v>161</v>
      </c>
      <c r="T133" s="74">
        <v>0</v>
      </c>
    </row>
    <row r="134" spans="7:20">
      <c r="G134" s="82"/>
      <c r="H134" s="82"/>
      <c r="I134" s="83"/>
      <c r="L134" s="72" t="s">
        <v>370</v>
      </c>
      <c r="M134" s="73">
        <v>10</v>
      </c>
      <c r="N134" s="73" t="s">
        <v>373</v>
      </c>
      <c r="O134" s="73" t="s">
        <v>372</v>
      </c>
      <c r="P134" s="73" t="s">
        <v>57</v>
      </c>
      <c r="Q134" s="75" t="s">
        <v>161</v>
      </c>
      <c r="R134" s="75" t="s">
        <v>161</v>
      </c>
      <c r="S134" s="75" t="s">
        <v>161</v>
      </c>
      <c r="T134" s="74">
        <v>0</v>
      </c>
    </row>
    <row r="135" spans="7:20">
      <c r="G135" s="82"/>
      <c r="H135" s="82"/>
      <c r="I135" s="83"/>
      <c r="L135" s="72" t="s">
        <v>374</v>
      </c>
      <c r="M135" s="73">
        <v>10</v>
      </c>
      <c r="N135" s="73" t="s">
        <v>375</v>
      </c>
      <c r="O135" s="73" t="s">
        <v>376</v>
      </c>
      <c r="P135" s="73" t="s">
        <v>57</v>
      </c>
      <c r="Q135" s="75" t="s">
        <v>161</v>
      </c>
      <c r="R135" s="75" t="s">
        <v>161</v>
      </c>
      <c r="S135" s="75" t="s">
        <v>161</v>
      </c>
      <c r="T135" s="74">
        <v>0</v>
      </c>
    </row>
    <row r="136" spans="7:20">
      <c r="G136" s="82"/>
      <c r="H136" s="82"/>
      <c r="I136" s="83"/>
      <c r="L136" s="72" t="s">
        <v>374</v>
      </c>
      <c r="M136" s="73">
        <v>0</v>
      </c>
      <c r="N136" s="73" t="s">
        <v>377</v>
      </c>
      <c r="O136" s="73" t="s">
        <v>376</v>
      </c>
      <c r="P136" s="73" t="s">
        <v>57</v>
      </c>
      <c r="Q136" s="75" t="s">
        <v>161</v>
      </c>
      <c r="R136" s="75" t="s">
        <v>161</v>
      </c>
      <c r="S136" s="75" t="s">
        <v>161</v>
      </c>
      <c r="T136" s="74">
        <v>0</v>
      </c>
    </row>
    <row r="137" spans="7:20">
      <c r="G137" s="82"/>
      <c r="H137" s="82"/>
      <c r="I137" s="83"/>
      <c r="L137" s="72" t="s">
        <v>378</v>
      </c>
      <c r="M137" s="73">
        <v>10</v>
      </c>
      <c r="N137" s="73" t="s">
        <v>379</v>
      </c>
      <c r="O137" s="73" t="s">
        <v>380</v>
      </c>
      <c r="P137" s="73" t="s">
        <v>57</v>
      </c>
      <c r="Q137" s="75" t="s">
        <v>161</v>
      </c>
      <c r="R137" s="75" t="s">
        <v>161</v>
      </c>
      <c r="S137" s="75" t="s">
        <v>161</v>
      </c>
      <c r="T137" s="74">
        <v>0</v>
      </c>
    </row>
    <row r="138" spans="7:20">
      <c r="G138" s="82"/>
      <c r="H138" s="82"/>
      <c r="I138" s="83"/>
      <c r="L138" s="72" t="s">
        <v>378</v>
      </c>
      <c r="M138" s="73">
        <v>20</v>
      </c>
      <c r="N138" s="73" t="s">
        <v>381</v>
      </c>
      <c r="O138" s="73" t="s">
        <v>380</v>
      </c>
      <c r="P138" s="73" t="s">
        <v>57</v>
      </c>
      <c r="Q138" s="75" t="s">
        <v>161</v>
      </c>
      <c r="R138" s="75" t="s">
        <v>161</v>
      </c>
      <c r="S138" s="75" t="s">
        <v>161</v>
      </c>
      <c r="T138" s="74">
        <v>0</v>
      </c>
    </row>
    <row r="139" spans="7:20">
      <c r="G139" s="82"/>
      <c r="H139" s="82"/>
      <c r="I139" s="83"/>
      <c r="L139" s="72" t="s">
        <v>382</v>
      </c>
      <c r="M139" s="73">
        <v>0</v>
      </c>
      <c r="N139" s="73" t="s">
        <v>383</v>
      </c>
      <c r="O139" s="73" t="s">
        <v>384</v>
      </c>
      <c r="P139" s="73" t="s">
        <v>57</v>
      </c>
      <c r="Q139" s="75" t="s">
        <v>161</v>
      </c>
      <c r="R139" s="75" t="s">
        <v>161</v>
      </c>
      <c r="S139" s="75" t="s">
        <v>161</v>
      </c>
      <c r="T139" s="74">
        <v>0</v>
      </c>
    </row>
    <row r="140" spans="7:20">
      <c r="G140" s="82"/>
      <c r="H140" s="82"/>
      <c r="I140" s="83"/>
      <c r="L140" s="72" t="s">
        <v>382</v>
      </c>
      <c r="M140" s="73">
        <v>10</v>
      </c>
      <c r="N140" s="73" t="s">
        <v>385</v>
      </c>
      <c r="O140" s="73" t="s">
        <v>384</v>
      </c>
      <c r="P140" s="73" t="s">
        <v>57</v>
      </c>
      <c r="Q140" s="75" t="s">
        <v>161</v>
      </c>
      <c r="R140" s="75" t="s">
        <v>161</v>
      </c>
      <c r="S140" s="75" t="s">
        <v>161</v>
      </c>
      <c r="T140" s="74">
        <v>0</v>
      </c>
    </row>
    <row r="141" spans="7:20">
      <c r="G141" s="82"/>
      <c r="H141" s="82"/>
      <c r="I141" s="83"/>
      <c r="L141" s="72" t="s">
        <v>386</v>
      </c>
      <c r="M141" s="73">
        <v>0</v>
      </c>
      <c r="N141" s="73" t="s">
        <v>387</v>
      </c>
      <c r="O141" s="73" t="s">
        <v>388</v>
      </c>
      <c r="P141" s="73" t="s">
        <v>57</v>
      </c>
      <c r="Q141" s="75" t="s">
        <v>161</v>
      </c>
      <c r="R141" s="75" t="s">
        <v>161</v>
      </c>
      <c r="S141" s="75" t="s">
        <v>161</v>
      </c>
      <c r="T141" s="74">
        <v>0</v>
      </c>
    </row>
    <row r="142" spans="7:20">
      <c r="G142" s="82"/>
      <c r="H142" s="82"/>
      <c r="I142" s="83"/>
      <c r="L142" s="72" t="s">
        <v>386</v>
      </c>
      <c r="M142" s="73">
        <v>10</v>
      </c>
      <c r="N142" s="73" t="s">
        <v>389</v>
      </c>
      <c r="O142" s="73" t="s">
        <v>388</v>
      </c>
      <c r="P142" s="73" t="s">
        <v>57</v>
      </c>
      <c r="Q142" s="75" t="s">
        <v>161</v>
      </c>
      <c r="R142" s="75" t="s">
        <v>161</v>
      </c>
      <c r="S142" s="75" t="s">
        <v>161</v>
      </c>
      <c r="T142" s="74">
        <v>0</v>
      </c>
    </row>
    <row r="143" spans="7:20">
      <c r="G143" s="82"/>
      <c r="H143" s="82"/>
      <c r="I143" s="83"/>
      <c r="L143" s="72" t="s">
        <v>386</v>
      </c>
      <c r="M143" s="73">
        <v>20</v>
      </c>
      <c r="N143" s="73" t="s">
        <v>390</v>
      </c>
      <c r="O143" s="73" t="s">
        <v>388</v>
      </c>
      <c r="P143" s="73" t="s">
        <v>57</v>
      </c>
      <c r="Q143" s="75" t="s">
        <v>161</v>
      </c>
      <c r="R143" s="75" t="s">
        <v>161</v>
      </c>
      <c r="S143" s="75" t="s">
        <v>161</v>
      </c>
      <c r="T143" s="74">
        <v>0</v>
      </c>
    </row>
    <row r="144" spans="7:20">
      <c r="G144" s="82"/>
      <c r="H144" s="82"/>
      <c r="I144" s="83"/>
      <c r="L144" s="72" t="s">
        <v>386</v>
      </c>
      <c r="M144" s="73">
        <v>21</v>
      </c>
      <c r="N144" s="73" t="s">
        <v>391</v>
      </c>
      <c r="O144" s="73" t="s">
        <v>388</v>
      </c>
      <c r="P144" s="73" t="s">
        <v>57</v>
      </c>
      <c r="Q144" s="75" t="s">
        <v>161</v>
      </c>
      <c r="R144" s="75" t="s">
        <v>161</v>
      </c>
      <c r="S144" s="75" t="s">
        <v>161</v>
      </c>
      <c r="T144" s="74">
        <v>0</v>
      </c>
    </row>
    <row r="145" spans="7:20">
      <c r="G145" s="82"/>
      <c r="H145" s="82"/>
      <c r="I145" s="83"/>
      <c r="L145" s="72" t="s">
        <v>392</v>
      </c>
      <c r="M145" s="73">
        <v>0</v>
      </c>
      <c r="N145" s="73" t="s">
        <v>393</v>
      </c>
      <c r="O145" s="73" t="s">
        <v>394</v>
      </c>
      <c r="P145" s="73" t="s">
        <v>57</v>
      </c>
      <c r="Q145" s="75" t="s">
        <v>161</v>
      </c>
      <c r="R145" s="75" t="s">
        <v>161</v>
      </c>
      <c r="S145" s="75" t="s">
        <v>161</v>
      </c>
      <c r="T145" s="74">
        <v>0</v>
      </c>
    </row>
    <row r="146" spans="7:20">
      <c r="G146" s="82"/>
      <c r="H146" s="82"/>
      <c r="I146" s="83"/>
      <c r="L146" s="72" t="s">
        <v>392</v>
      </c>
      <c r="M146" s="73">
        <v>10</v>
      </c>
      <c r="N146" s="73" t="s">
        <v>395</v>
      </c>
      <c r="O146" s="73" t="s">
        <v>394</v>
      </c>
      <c r="P146" s="73" t="s">
        <v>57</v>
      </c>
      <c r="Q146" s="75" t="s">
        <v>161</v>
      </c>
      <c r="R146" s="75" t="s">
        <v>161</v>
      </c>
      <c r="S146" s="75" t="s">
        <v>161</v>
      </c>
      <c r="T146" s="74">
        <v>0</v>
      </c>
    </row>
    <row r="147" spans="7:20">
      <c r="G147" s="82"/>
      <c r="H147" s="82"/>
      <c r="I147" s="83"/>
      <c r="L147" s="72" t="s">
        <v>396</v>
      </c>
      <c r="M147" s="73">
        <v>0</v>
      </c>
      <c r="N147" s="73" t="s">
        <v>397</v>
      </c>
      <c r="O147" s="73" t="s">
        <v>398</v>
      </c>
      <c r="P147" s="73" t="s">
        <v>57</v>
      </c>
      <c r="Q147" s="75" t="s">
        <v>161</v>
      </c>
      <c r="R147" s="75" t="s">
        <v>161</v>
      </c>
      <c r="S147" s="75" t="s">
        <v>161</v>
      </c>
      <c r="T147" s="74">
        <v>0</v>
      </c>
    </row>
    <row r="148" spans="7:20">
      <c r="G148" s="82"/>
      <c r="H148" s="82"/>
      <c r="I148" s="83"/>
      <c r="L148" s="72" t="s">
        <v>396</v>
      </c>
      <c r="M148" s="73">
        <v>10</v>
      </c>
      <c r="N148" s="73" t="s">
        <v>399</v>
      </c>
      <c r="O148" s="73" t="s">
        <v>398</v>
      </c>
      <c r="P148" s="73" t="s">
        <v>57</v>
      </c>
      <c r="Q148" s="75" t="s">
        <v>161</v>
      </c>
      <c r="R148" s="75" t="s">
        <v>161</v>
      </c>
      <c r="S148" s="75" t="s">
        <v>161</v>
      </c>
      <c r="T148" s="74">
        <v>0</v>
      </c>
    </row>
    <row r="149" spans="7:20">
      <c r="G149" s="82"/>
      <c r="H149" s="82"/>
      <c r="I149" s="83"/>
      <c r="L149" s="72" t="s">
        <v>396</v>
      </c>
      <c r="M149" s="73">
        <v>20</v>
      </c>
      <c r="N149" s="73" t="s">
        <v>400</v>
      </c>
      <c r="O149" s="73" t="s">
        <v>398</v>
      </c>
      <c r="P149" s="73" t="s">
        <v>57</v>
      </c>
      <c r="Q149" s="75" t="s">
        <v>161</v>
      </c>
      <c r="R149" s="75" t="s">
        <v>161</v>
      </c>
      <c r="S149" s="75" t="s">
        <v>161</v>
      </c>
      <c r="T149" s="74">
        <v>0</v>
      </c>
    </row>
    <row r="150" spans="7:20">
      <c r="G150" s="82"/>
      <c r="H150" s="82"/>
      <c r="I150" s="83"/>
      <c r="L150" s="72" t="s">
        <v>396</v>
      </c>
      <c r="M150" s="73">
        <v>21</v>
      </c>
      <c r="N150" s="73" t="s">
        <v>401</v>
      </c>
      <c r="O150" s="73" t="s">
        <v>398</v>
      </c>
      <c r="P150" s="73" t="s">
        <v>57</v>
      </c>
      <c r="Q150" s="75" t="s">
        <v>161</v>
      </c>
      <c r="R150" s="75" t="s">
        <v>161</v>
      </c>
      <c r="S150" s="75" t="s">
        <v>161</v>
      </c>
      <c r="T150" s="74">
        <v>0</v>
      </c>
    </row>
    <row r="151" spans="7:20">
      <c r="G151" s="82"/>
      <c r="H151" s="82"/>
      <c r="I151" s="83"/>
      <c r="L151" s="72" t="s">
        <v>402</v>
      </c>
      <c r="M151" s="73">
        <v>0</v>
      </c>
      <c r="N151" s="73" t="s">
        <v>403</v>
      </c>
      <c r="O151" s="73" t="s">
        <v>404</v>
      </c>
      <c r="P151" s="73" t="s">
        <v>57</v>
      </c>
      <c r="Q151" s="75" t="s">
        <v>161</v>
      </c>
      <c r="R151" s="75" t="s">
        <v>161</v>
      </c>
      <c r="S151" s="75" t="s">
        <v>161</v>
      </c>
      <c r="T151" s="74">
        <v>0</v>
      </c>
    </row>
    <row r="152" spans="7:20">
      <c r="G152" s="82"/>
      <c r="H152" s="82"/>
      <c r="I152" s="83"/>
      <c r="L152" s="72" t="s">
        <v>402</v>
      </c>
      <c r="M152" s="73">
        <v>10</v>
      </c>
      <c r="N152" s="73" t="s">
        <v>405</v>
      </c>
      <c r="O152" s="73" t="s">
        <v>404</v>
      </c>
      <c r="P152" s="73" t="s">
        <v>57</v>
      </c>
      <c r="Q152" s="75" t="s">
        <v>161</v>
      </c>
      <c r="R152" s="75" t="s">
        <v>161</v>
      </c>
      <c r="S152" s="75" t="s">
        <v>161</v>
      </c>
      <c r="T152" s="74">
        <v>0</v>
      </c>
    </row>
    <row r="153" spans="7:20">
      <c r="G153" s="82"/>
      <c r="H153" s="82"/>
      <c r="I153" s="83"/>
      <c r="L153" s="72" t="s">
        <v>402</v>
      </c>
      <c r="M153" s="73">
        <v>20</v>
      </c>
      <c r="N153" s="73" t="s">
        <v>406</v>
      </c>
      <c r="O153" s="73" t="s">
        <v>404</v>
      </c>
      <c r="P153" s="73" t="s">
        <v>57</v>
      </c>
      <c r="Q153" s="75" t="s">
        <v>161</v>
      </c>
      <c r="R153" s="75" t="s">
        <v>161</v>
      </c>
      <c r="S153" s="75" t="s">
        <v>161</v>
      </c>
      <c r="T153" s="74">
        <v>0</v>
      </c>
    </row>
    <row r="154" spans="7:20">
      <c r="G154" s="82"/>
      <c r="H154" s="82"/>
      <c r="I154" s="83"/>
      <c r="L154" s="72" t="s">
        <v>407</v>
      </c>
      <c r="M154" s="73">
        <v>0</v>
      </c>
      <c r="N154" s="73" t="s">
        <v>408</v>
      </c>
      <c r="O154" s="73" t="s">
        <v>409</v>
      </c>
      <c r="P154" s="73" t="s">
        <v>57</v>
      </c>
      <c r="Q154" s="75" t="s">
        <v>161</v>
      </c>
      <c r="R154" s="75" t="s">
        <v>161</v>
      </c>
      <c r="S154" s="75" t="s">
        <v>161</v>
      </c>
      <c r="T154" s="74">
        <v>0</v>
      </c>
    </row>
    <row r="155" spans="7:20">
      <c r="G155" s="82"/>
      <c r="H155" s="82"/>
      <c r="I155" s="83"/>
      <c r="L155" s="72" t="s">
        <v>407</v>
      </c>
      <c r="M155" s="73">
        <v>10</v>
      </c>
      <c r="N155" s="73" t="s">
        <v>410</v>
      </c>
      <c r="O155" s="73" t="s">
        <v>409</v>
      </c>
      <c r="P155" s="73" t="s">
        <v>57</v>
      </c>
      <c r="Q155" s="75" t="s">
        <v>161</v>
      </c>
      <c r="R155" s="75" t="s">
        <v>161</v>
      </c>
      <c r="S155" s="75" t="s">
        <v>161</v>
      </c>
      <c r="T155" s="74">
        <v>0</v>
      </c>
    </row>
    <row r="156" spans="7:20">
      <c r="G156" s="82"/>
      <c r="H156" s="82"/>
      <c r="I156" s="83"/>
      <c r="L156" s="72" t="s">
        <v>407</v>
      </c>
      <c r="M156" s="73">
        <v>20</v>
      </c>
      <c r="N156" s="73" t="s">
        <v>411</v>
      </c>
      <c r="O156" s="73" t="s">
        <v>409</v>
      </c>
      <c r="P156" s="73" t="s">
        <v>57</v>
      </c>
      <c r="Q156" s="75" t="s">
        <v>161</v>
      </c>
      <c r="R156" s="75" t="s">
        <v>161</v>
      </c>
      <c r="S156" s="75" t="s">
        <v>161</v>
      </c>
      <c r="T156" s="74">
        <v>0</v>
      </c>
    </row>
    <row r="157" spans="7:20">
      <c r="G157" s="82"/>
      <c r="H157" s="82"/>
      <c r="I157" s="83"/>
      <c r="L157" s="72" t="s">
        <v>407</v>
      </c>
      <c r="M157" s="73">
        <v>21</v>
      </c>
      <c r="N157" s="73" t="s">
        <v>412</v>
      </c>
      <c r="O157" s="73" t="s">
        <v>409</v>
      </c>
      <c r="P157" s="73" t="s">
        <v>57</v>
      </c>
      <c r="Q157" s="75" t="s">
        <v>161</v>
      </c>
      <c r="R157" s="75" t="s">
        <v>161</v>
      </c>
      <c r="S157" s="75" t="s">
        <v>161</v>
      </c>
      <c r="T157" s="74">
        <v>0</v>
      </c>
    </row>
    <row r="158" spans="7:20">
      <c r="G158" s="82"/>
      <c r="H158" s="82"/>
      <c r="I158" s="83"/>
      <c r="L158" s="72" t="s">
        <v>413</v>
      </c>
      <c r="M158" s="73">
        <v>0</v>
      </c>
      <c r="N158" s="73" t="s">
        <v>414</v>
      </c>
      <c r="O158" s="73" t="s">
        <v>415</v>
      </c>
      <c r="P158" s="73" t="s">
        <v>57</v>
      </c>
      <c r="Q158" s="75" t="s">
        <v>161</v>
      </c>
      <c r="R158" s="75" t="s">
        <v>161</v>
      </c>
      <c r="S158" s="75" t="s">
        <v>161</v>
      </c>
      <c r="T158" s="74">
        <v>0</v>
      </c>
    </row>
    <row r="159" spans="7:20">
      <c r="G159" s="82"/>
      <c r="H159" s="82"/>
      <c r="I159" s="83"/>
      <c r="L159" s="72" t="s">
        <v>413</v>
      </c>
      <c r="M159" s="73">
        <v>10</v>
      </c>
      <c r="N159" s="73" t="s">
        <v>416</v>
      </c>
      <c r="O159" s="73" t="s">
        <v>415</v>
      </c>
      <c r="P159" s="73" t="s">
        <v>57</v>
      </c>
      <c r="Q159" s="75" t="s">
        <v>161</v>
      </c>
      <c r="R159" s="75" t="s">
        <v>161</v>
      </c>
      <c r="S159" s="75" t="s">
        <v>161</v>
      </c>
      <c r="T159" s="74">
        <v>0</v>
      </c>
    </row>
    <row r="160" spans="7:20">
      <c r="G160" s="82"/>
      <c r="H160" s="82"/>
      <c r="I160" s="83"/>
      <c r="L160" s="72" t="s">
        <v>413</v>
      </c>
      <c r="M160" s="73">
        <v>20</v>
      </c>
      <c r="N160" s="73" t="s">
        <v>417</v>
      </c>
      <c r="O160" s="73" t="s">
        <v>415</v>
      </c>
      <c r="P160" s="73" t="s">
        <v>57</v>
      </c>
      <c r="Q160" s="75" t="s">
        <v>161</v>
      </c>
      <c r="R160" s="75" t="s">
        <v>161</v>
      </c>
      <c r="S160" s="75" t="s">
        <v>161</v>
      </c>
      <c r="T160" s="74">
        <v>0</v>
      </c>
    </row>
    <row r="161" spans="7:20">
      <c r="G161" s="82"/>
      <c r="H161" s="82"/>
      <c r="I161" s="83"/>
      <c r="L161" s="72" t="s">
        <v>413</v>
      </c>
      <c r="M161" s="73">
        <v>21</v>
      </c>
      <c r="N161" s="73" t="s">
        <v>418</v>
      </c>
      <c r="O161" s="73" t="s">
        <v>415</v>
      </c>
      <c r="P161" s="73" t="s">
        <v>57</v>
      </c>
      <c r="Q161" s="75" t="s">
        <v>161</v>
      </c>
      <c r="R161" s="75" t="s">
        <v>161</v>
      </c>
      <c r="S161" s="75" t="s">
        <v>161</v>
      </c>
      <c r="T161" s="74">
        <v>0</v>
      </c>
    </row>
    <row r="162" spans="7:20">
      <c r="G162" s="82"/>
      <c r="H162" s="82"/>
      <c r="I162" s="83"/>
      <c r="L162" s="72" t="s">
        <v>419</v>
      </c>
      <c r="M162" s="73">
        <v>0</v>
      </c>
      <c r="N162" s="73" t="s">
        <v>420</v>
      </c>
      <c r="O162" s="73" t="s">
        <v>421</v>
      </c>
      <c r="P162" s="73" t="s">
        <v>57</v>
      </c>
      <c r="Q162" s="75" t="s">
        <v>161</v>
      </c>
      <c r="R162" s="75" t="s">
        <v>161</v>
      </c>
      <c r="S162" s="75" t="s">
        <v>161</v>
      </c>
      <c r="T162" s="74">
        <v>0</v>
      </c>
    </row>
    <row r="163" spans="7:20">
      <c r="G163" s="82"/>
      <c r="H163" s="82"/>
      <c r="I163" s="83"/>
      <c r="L163" s="72" t="s">
        <v>419</v>
      </c>
      <c r="M163" s="73">
        <v>1</v>
      </c>
      <c r="N163" s="73" t="s">
        <v>422</v>
      </c>
      <c r="O163" s="73" t="s">
        <v>423</v>
      </c>
      <c r="P163" s="73" t="s">
        <v>57</v>
      </c>
      <c r="Q163" s="75" t="s">
        <v>161</v>
      </c>
      <c r="R163" s="75" t="s">
        <v>161</v>
      </c>
      <c r="S163" s="75" t="s">
        <v>161</v>
      </c>
      <c r="T163" s="74">
        <v>0</v>
      </c>
    </row>
    <row r="164" spans="7:20">
      <c r="G164" s="82"/>
      <c r="H164" s="82"/>
      <c r="I164" s="83"/>
      <c r="L164" s="72" t="s">
        <v>424</v>
      </c>
      <c r="M164" s="73">
        <v>0</v>
      </c>
      <c r="N164" s="73" t="s">
        <v>425</v>
      </c>
      <c r="O164" s="73" t="s">
        <v>426</v>
      </c>
      <c r="P164" s="73" t="s">
        <v>57</v>
      </c>
      <c r="Q164" s="75" t="s">
        <v>161</v>
      </c>
      <c r="R164" s="75" t="s">
        <v>161</v>
      </c>
      <c r="S164" s="75" t="s">
        <v>161</v>
      </c>
      <c r="T164" s="74">
        <v>0</v>
      </c>
    </row>
    <row r="165" spans="7:20">
      <c r="G165" s="82"/>
      <c r="H165" s="82"/>
      <c r="I165" s="83"/>
      <c r="L165" s="72" t="s">
        <v>424</v>
      </c>
      <c r="M165" s="73">
        <v>1</v>
      </c>
      <c r="N165" s="73" t="s">
        <v>427</v>
      </c>
      <c r="O165" s="73" t="s">
        <v>426</v>
      </c>
      <c r="P165" s="73" t="s">
        <v>57</v>
      </c>
      <c r="Q165" s="75" t="s">
        <v>161</v>
      </c>
      <c r="R165" s="75" t="s">
        <v>161</v>
      </c>
      <c r="S165" s="75" t="s">
        <v>161</v>
      </c>
      <c r="T165" s="74">
        <v>0</v>
      </c>
    </row>
    <row r="166" spans="7:20">
      <c r="G166" s="82"/>
      <c r="H166" s="82"/>
      <c r="I166" s="83"/>
      <c r="L166" s="72" t="s">
        <v>428</v>
      </c>
      <c r="M166" s="73">
        <v>0</v>
      </c>
      <c r="N166" s="73" t="s">
        <v>429</v>
      </c>
      <c r="O166" s="73" t="s">
        <v>430</v>
      </c>
      <c r="P166" s="73" t="s">
        <v>57</v>
      </c>
      <c r="Q166" s="75" t="s">
        <v>161</v>
      </c>
      <c r="R166" s="75" t="s">
        <v>161</v>
      </c>
      <c r="S166" s="75" t="s">
        <v>161</v>
      </c>
      <c r="T166" s="74">
        <v>0</v>
      </c>
    </row>
    <row r="167" spans="7:20">
      <c r="G167" s="82"/>
      <c r="H167" s="82"/>
      <c r="I167" s="83"/>
      <c r="L167" s="72" t="s">
        <v>428</v>
      </c>
      <c r="M167" s="73">
        <v>1</v>
      </c>
      <c r="N167" s="73" t="s">
        <v>431</v>
      </c>
      <c r="O167" s="73" t="s">
        <v>430</v>
      </c>
      <c r="P167" s="73" t="s">
        <v>57</v>
      </c>
      <c r="Q167" s="75" t="s">
        <v>161</v>
      </c>
      <c r="R167" s="75" t="s">
        <v>161</v>
      </c>
      <c r="S167" s="75" t="s">
        <v>161</v>
      </c>
      <c r="T167" s="74">
        <v>0</v>
      </c>
    </row>
    <row r="168" spans="7:20">
      <c r="G168" s="82"/>
      <c r="H168" s="82"/>
      <c r="I168" s="83"/>
      <c r="L168" s="72" t="s">
        <v>432</v>
      </c>
      <c r="M168" s="73">
        <v>0</v>
      </c>
      <c r="N168" s="73" t="s">
        <v>433</v>
      </c>
      <c r="O168" s="73" t="s">
        <v>368</v>
      </c>
      <c r="P168" s="73" t="s">
        <v>57</v>
      </c>
      <c r="Q168" s="75" t="s">
        <v>161</v>
      </c>
      <c r="R168" s="75" t="s">
        <v>161</v>
      </c>
      <c r="S168" s="75" t="s">
        <v>161</v>
      </c>
      <c r="T168" s="74">
        <v>0</v>
      </c>
    </row>
    <row r="169" spans="7:20">
      <c r="G169" s="82"/>
      <c r="H169" s="82"/>
      <c r="I169" s="83"/>
      <c r="L169" s="72" t="s">
        <v>432</v>
      </c>
      <c r="M169" s="73">
        <v>1</v>
      </c>
      <c r="N169" s="73" t="s">
        <v>434</v>
      </c>
      <c r="O169" s="73" t="s">
        <v>435</v>
      </c>
      <c r="P169" s="73" t="s">
        <v>57</v>
      </c>
      <c r="Q169" s="75" t="s">
        <v>161</v>
      </c>
      <c r="R169" s="75" t="s">
        <v>161</v>
      </c>
      <c r="S169" s="75" t="s">
        <v>161</v>
      </c>
      <c r="T169" s="74">
        <v>0</v>
      </c>
    </row>
    <row r="170" spans="7:20">
      <c r="G170" s="82"/>
      <c r="H170" s="82"/>
      <c r="I170" s="83"/>
      <c r="L170" s="72" t="s">
        <v>436</v>
      </c>
      <c r="M170" s="73">
        <v>0</v>
      </c>
      <c r="N170" s="73" t="s">
        <v>437</v>
      </c>
      <c r="O170" s="73" t="s">
        <v>372</v>
      </c>
      <c r="P170" s="73" t="s">
        <v>57</v>
      </c>
      <c r="Q170" s="75" t="s">
        <v>161</v>
      </c>
      <c r="R170" s="75" t="s">
        <v>161</v>
      </c>
      <c r="S170" s="75" t="s">
        <v>161</v>
      </c>
      <c r="T170" s="74">
        <v>0</v>
      </c>
    </row>
    <row r="171" spans="7:20">
      <c r="G171" s="82"/>
      <c r="H171" s="82"/>
      <c r="I171" s="83"/>
      <c r="L171" s="72" t="s">
        <v>438</v>
      </c>
      <c r="M171" s="73">
        <v>0</v>
      </c>
      <c r="N171" s="73" t="s">
        <v>439</v>
      </c>
      <c r="O171" s="73" t="s">
        <v>440</v>
      </c>
      <c r="P171" s="73" t="s">
        <v>57</v>
      </c>
      <c r="Q171" s="75" t="s">
        <v>161</v>
      </c>
      <c r="R171" s="75" t="s">
        <v>161</v>
      </c>
      <c r="S171" s="75" t="s">
        <v>161</v>
      </c>
      <c r="T171" s="74">
        <v>0</v>
      </c>
    </row>
    <row r="172" spans="7:20">
      <c r="G172" s="82"/>
      <c r="H172" s="82"/>
      <c r="I172" s="83"/>
      <c r="L172" s="72" t="s">
        <v>438</v>
      </c>
      <c r="M172" s="73">
        <v>1</v>
      </c>
      <c r="N172" s="73" t="s">
        <v>441</v>
      </c>
      <c r="O172" s="73" t="s">
        <v>440</v>
      </c>
      <c r="P172" s="73" t="s">
        <v>57</v>
      </c>
      <c r="Q172" s="75" t="s">
        <v>161</v>
      </c>
      <c r="R172" s="75" t="s">
        <v>161</v>
      </c>
      <c r="S172" s="75" t="s">
        <v>161</v>
      </c>
      <c r="T172" s="74">
        <v>0</v>
      </c>
    </row>
    <row r="173" spans="7:20">
      <c r="G173" s="82"/>
      <c r="H173" s="82"/>
      <c r="I173" s="83"/>
      <c r="L173" s="72" t="s">
        <v>442</v>
      </c>
      <c r="M173" s="73">
        <v>0</v>
      </c>
      <c r="N173" s="73" t="s">
        <v>443</v>
      </c>
      <c r="O173" s="73" t="s">
        <v>444</v>
      </c>
      <c r="P173" s="73" t="s">
        <v>57</v>
      </c>
      <c r="Q173" s="75" t="s">
        <v>161</v>
      </c>
      <c r="R173" s="75" t="s">
        <v>161</v>
      </c>
      <c r="S173" s="75" t="s">
        <v>161</v>
      </c>
      <c r="T173" s="74">
        <v>0</v>
      </c>
    </row>
    <row r="174" spans="7:20">
      <c r="G174" s="82"/>
      <c r="H174" s="82"/>
      <c r="I174" s="83"/>
      <c r="L174" s="72" t="s">
        <v>445</v>
      </c>
      <c r="M174" s="73">
        <v>0</v>
      </c>
      <c r="N174" s="73" t="s">
        <v>446</v>
      </c>
      <c r="O174" s="73" t="s">
        <v>447</v>
      </c>
      <c r="P174" s="73" t="s">
        <v>57</v>
      </c>
      <c r="Q174" s="75" t="s">
        <v>161</v>
      </c>
      <c r="R174" s="75" t="s">
        <v>161</v>
      </c>
      <c r="S174" s="75" t="s">
        <v>161</v>
      </c>
      <c r="T174" s="74">
        <v>0</v>
      </c>
    </row>
    <row r="175" spans="7:20">
      <c r="G175" s="82"/>
      <c r="H175" s="82"/>
      <c r="I175" s="83"/>
      <c r="L175" s="72" t="s">
        <v>445</v>
      </c>
      <c r="M175" s="73">
        <v>1</v>
      </c>
      <c r="N175" s="73" t="s">
        <v>448</v>
      </c>
      <c r="O175" s="73" t="s">
        <v>447</v>
      </c>
      <c r="P175" s="73" t="s">
        <v>57</v>
      </c>
      <c r="Q175" s="75" t="s">
        <v>161</v>
      </c>
      <c r="R175" s="75" t="s">
        <v>161</v>
      </c>
      <c r="S175" s="75" t="s">
        <v>161</v>
      </c>
      <c r="T175" s="74">
        <v>0</v>
      </c>
    </row>
    <row r="176" spans="7:20">
      <c r="G176" s="82"/>
      <c r="H176" s="82"/>
      <c r="I176" s="83"/>
      <c r="L176" s="72" t="s">
        <v>449</v>
      </c>
      <c r="M176" s="73">
        <v>0</v>
      </c>
      <c r="N176" s="73" t="s">
        <v>450</v>
      </c>
      <c r="O176" s="73" t="s">
        <v>451</v>
      </c>
      <c r="P176" s="73" t="s">
        <v>57</v>
      </c>
      <c r="Q176" s="75" t="s">
        <v>161</v>
      </c>
      <c r="R176" s="75" t="s">
        <v>161</v>
      </c>
      <c r="S176" s="75" t="s">
        <v>161</v>
      </c>
      <c r="T176" s="74">
        <v>0</v>
      </c>
    </row>
    <row r="177" spans="7:20">
      <c r="G177" s="82"/>
      <c r="H177" s="82"/>
      <c r="I177" s="83"/>
      <c r="L177" s="72" t="s">
        <v>449</v>
      </c>
      <c r="M177" s="73">
        <v>1</v>
      </c>
      <c r="N177" s="73" t="s">
        <v>452</v>
      </c>
      <c r="O177" s="73" t="s">
        <v>451</v>
      </c>
      <c r="P177" s="73" t="s">
        <v>57</v>
      </c>
      <c r="Q177" s="75" t="s">
        <v>161</v>
      </c>
      <c r="R177" s="75" t="s">
        <v>161</v>
      </c>
      <c r="S177" s="75" t="s">
        <v>161</v>
      </c>
      <c r="T177" s="74">
        <v>0</v>
      </c>
    </row>
    <row r="178" spans="7:20">
      <c r="G178" s="82"/>
      <c r="H178" s="82"/>
      <c r="I178" s="83"/>
      <c r="L178" s="72" t="s">
        <v>453</v>
      </c>
      <c r="M178" s="73">
        <v>0</v>
      </c>
      <c r="N178" s="73" t="s">
        <v>454</v>
      </c>
      <c r="O178" s="73" t="s">
        <v>455</v>
      </c>
      <c r="P178" s="73" t="s">
        <v>57</v>
      </c>
      <c r="Q178" s="75" t="s">
        <v>161</v>
      </c>
      <c r="R178" s="75" t="s">
        <v>161</v>
      </c>
      <c r="S178" s="75" t="s">
        <v>161</v>
      </c>
      <c r="T178" s="74">
        <v>0</v>
      </c>
    </row>
    <row r="179" spans="7:20">
      <c r="G179" s="82"/>
      <c r="H179" s="82"/>
      <c r="I179" s="83"/>
      <c r="L179" s="72" t="s">
        <v>456</v>
      </c>
      <c r="M179" s="73">
        <v>0</v>
      </c>
      <c r="N179" s="73" t="s">
        <v>457</v>
      </c>
      <c r="O179" s="73" t="s">
        <v>455</v>
      </c>
      <c r="P179" s="73" t="s">
        <v>57</v>
      </c>
      <c r="Q179" s="75" t="s">
        <v>161</v>
      </c>
      <c r="R179" s="75" t="s">
        <v>161</v>
      </c>
      <c r="S179" s="75" t="s">
        <v>161</v>
      </c>
      <c r="T179" s="74">
        <v>0</v>
      </c>
    </row>
    <row r="180" spans="7:20">
      <c r="G180" s="82"/>
      <c r="H180" s="82"/>
      <c r="I180" s="83"/>
      <c r="L180" s="72" t="s">
        <v>362</v>
      </c>
      <c r="M180" s="73" t="s">
        <v>458</v>
      </c>
      <c r="N180" s="73" t="s">
        <v>459</v>
      </c>
      <c r="O180" s="73" t="s">
        <v>364</v>
      </c>
      <c r="P180" s="73" t="s">
        <v>57</v>
      </c>
      <c r="Q180" s="75" t="s">
        <v>161</v>
      </c>
      <c r="R180" s="75" t="s">
        <v>161</v>
      </c>
      <c r="S180" s="75" t="s">
        <v>161</v>
      </c>
      <c r="T180" s="74">
        <v>0</v>
      </c>
    </row>
    <row r="181" spans="7:20">
      <c r="G181" s="82"/>
      <c r="H181" s="82"/>
      <c r="I181" s="83"/>
      <c r="L181" s="72" t="s">
        <v>436</v>
      </c>
      <c r="M181" s="73">
        <v>1</v>
      </c>
      <c r="N181" s="73" t="s">
        <v>460</v>
      </c>
      <c r="O181" s="73" t="s">
        <v>461</v>
      </c>
      <c r="P181" s="73" t="s">
        <v>57</v>
      </c>
      <c r="Q181" s="75" t="s">
        <v>161</v>
      </c>
      <c r="R181" s="75" t="s">
        <v>161</v>
      </c>
      <c r="S181" s="75" t="s">
        <v>161</v>
      </c>
      <c r="T181" s="74">
        <v>0</v>
      </c>
    </row>
    <row r="182" spans="7:20">
      <c r="G182" s="82"/>
      <c r="H182" s="82"/>
      <c r="I182" s="83"/>
      <c r="L182" s="72" t="s">
        <v>428</v>
      </c>
      <c r="M182" s="73">
        <v>2</v>
      </c>
      <c r="N182" s="73" t="s">
        <v>462</v>
      </c>
      <c r="O182" s="73" t="s">
        <v>463</v>
      </c>
      <c r="P182" s="73" t="s">
        <v>57</v>
      </c>
      <c r="Q182" s="75" t="s">
        <v>161</v>
      </c>
      <c r="R182" s="75" t="s">
        <v>161</v>
      </c>
      <c r="S182" s="75" t="s">
        <v>161</v>
      </c>
      <c r="T182" s="74">
        <v>0</v>
      </c>
    </row>
    <row r="183" spans="7:20">
      <c r="G183" s="82"/>
      <c r="H183" s="82"/>
      <c r="I183" s="83"/>
      <c r="L183" s="72" t="s">
        <v>438</v>
      </c>
      <c r="M183" s="73">
        <v>2</v>
      </c>
      <c r="N183" s="73" t="s">
        <v>464</v>
      </c>
      <c r="O183" s="73" t="s">
        <v>465</v>
      </c>
      <c r="P183" s="73" t="s">
        <v>57</v>
      </c>
      <c r="Q183" s="75" t="s">
        <v>161</v>
      </c>
      <c r="R183" s="75" t="s">
        <v>161</v>
      </c>
      <c r="S183" s="75" t="s">
        <v>161</v>
      </c>
      <c r="T183" s="74">
        <v>0</v>
      </c>
    </row>
    <row r="184" spans="7:20">
      <c r="G184" s="82"/>
      <c r="H184" s="82"/>
      <c r="I184" s="83"/>
      <c r="L184" s="72" t="s">
        <v>442</v>
      </c>
      <c r="M184" s="73">
        <v>1</v>
      </c>
      <c r="N184" s="73" t="s">
        <v>466</v>
      </c>
      <c r="O184" s="73" t="s">
        <v>467</v>
      </c>
      <c r="P184" s="73" t="s">
        <v>57</v>
      </c>
      <c r="Q184" s="75" t="s">
        <v>161</v>
      </c>
      <c r="R184" s="75" t="s">
        <v>161</v>
      </c>
      <c r="S184" s="75" t="s">
        <v>161</v>
      </c>
      <c r="T184" s="74">
        <v>0</v>
      </c>
    </row>
    <row r="185" spans="7:20">
      <c r="G185" s="82"/>
      <c r="H185" s="82"/>
      <c r="I185" s="83"/>
      <c r="L185" s="72" t="s">
        <v>442</v>
      </c>
      <c r="M185" s="73">
        <v>2</v>
      </c>
      <c r="N185" s="73" t="s">
        <v>468</v>
      </c>
      <c r="O185" s="73" t="s">
        <v>467</v>
      </c>
      <c r="P185" s="73" t="s">
        <v>57</v>
      </c>
      <c r="Q185" s="75" t="s">
        <v>161</v>
      </c>
      <c r="R185" s="75" t="s">
        <v>161</v>
      </c>
      <c r="S185" s="75" t="s">
        <v>161</v>
      </c>
      <c r="T185" s="74">
        <v>0</v>
      </c>
    </row>
    <row r="186" spans="7:20">
      <c r="G186" s="82"/>
      <c r="H186" s="82"/>
      <c r="I186" s="83"/>
      <c r="L186" s="72" t="s">
        <v>445</v>
      </c>
      <c r="M186" s="73">
        <v>2</v>
      </c>
      <c r="N186" s="73" t="s">
        <v>469</v>
      </c>
      <c r="O186" s="73" t="s">
        <v>470</v>
      </c>
      <c r="P186" s="73" t="s">
        <v>57</v>
      </c>
      <c r="Q186" s="75" t="s">
        <v>161</v>
      </c>
      <c r="R186" s="75" t="s">
        <v>161</v>
      </c>
      <c r="S186" s="75" t="s">
        <v>161</v>
      </c>
      <c r="T186" s="74">
        <v>0</v>
      </c>
    </row>
    <row r="187" spans="7:20">
      <c r="G187" s="82"/>
      <c r="H187" s="82"/>
      <c r="I187" s="83"/>
      <c r="L187" s="72" t="s">
        <v>449</v>
      </c>
      <c r="M187" s="73">
        <v>2</v>
      </c>
      <c r="N187" s="73" t="s">
        <v>471</v>
      </c>
      <c r="O187" s="73" t="s">
        <v>472</v>
      </c>
      <c r="P187" s="73" t="s">
        <v>57</v>
      </c>
      <c r="Q187" s="75" t="s">
        <v>161</v>
      </c>
      <c r="R187" s="75" t="s">
        <v>161</v>
      </c>
      <c r="S187" s="75" t="s">
        <v>161</v>
      </c>
      <c r="T187" s="74">
        <v>0</v>
      </c>
    </row>
    <row r="188" spans="7:20">
      <c r="G188" s="82"/>
      <c r="H188" s="82"/>
      <c r="I188" s="83"/>
      <c r="L188" s="72" t="s">
        <v>419</v>
      </c>
      <c r="M188" s="73">
        <v>4</v>
      </c>
      <c r="N188" s="73" t="s">
        <v>473</v>
      </c>
      <c r="O188" s="73" t="s">
        <v>474</v>
      </c>
      <c r="P188" s="73" t="s">
        <v>57</v>
      </c>
      <c r="Q188" s="75" t="s">
        <v>161</v>
      </c>
      <c r="R188" s="75" t="s">
        <v>161</v>
      </c>
      <c r="S188" s="75" t="s">
        <v>161</v>
      </c>
      <c r="T188" s="74">
        <v>0</v>
      </c>
    </row>
    <row r="189" spans="7:20">
      <c r="G189" s="82"/>
      <c r="H189" s="82"/>
      <c r="I189" s="83"/>
      <c r="L189" s="72" t="s">
        <v>432</v>
      </c>
      <c r="M189" s="73">
        <v>3</v>
      </c>
      <c r="N189" s="73" t="s">
        <v>475</v>
      </c>
      <c r="O189" s="73" t="s">
        <v>476</v>
      </c>
      <c r="P189" s="73" t="s">
        <v>57</v>
      </c>
      <c r="Q189" s="75" t="s">
        <v>161</v>
      </c>
      <c r="R189" s="75" t="s">
        <v>161</v>
      </c>
      <c r="S189" s="75" t="s">
        <v>161</v>
      </c>
      <c r="T189" s="74">
        <v>0</v>
      </c>
    </row>
    <row r="190" spans="7:20">
      <c r="G190" s="82"/>
      <c r="H190" s="82"/>
      <c r="I190" s="83"/>
      <c r="L190" s="72" t="s">
        <v>419</v>
      </c>
      <c r="M190" s="73">
        <v>3</v>
      </c>
      <c r="N190" s="73" t="s">
        <v>477</v>
      </c>
      <c r="O190" s="73" t="s">
        <v>478</v>
      </c>
      <c r="P190" s="73" t="s">
        <v>57</v>
      </c>
      <c r="Q190" s="75" t="s">
        <v>161</v>
      </c>
      <c r="R190" s="75" t="s">
        <v>161</v>
      </c>
      <c r="S190" s="75" t="s">
        <v>161</v>
      </c>
      <c r="T190" s="74">
        <v>0</v>
      </c>
    </row>
    <row r="191" spans="7:20">
      <c r="G191" s="82"/>
      <c r="H191" s="82"/>
      <c r="I191" s="83"/>
      <c r="L191" s="72" t="s">
        <v>432</v>
      </c>
      <c r="M191" s="73">
        <v>2</v>
      </c>
      <c r="N191" s="73" t="s">
        <v>479</v>
      </c>
      <c r="O191" s="73" t="s">
        <v>480</v>
      </c>
      <c r="P191" s="73" t="s">
        <v>57</v>
      </c>
      <c r="Q191" s="75" t="s">
        <v>161</v>
      </c>
      <c r="R191" s="75" t="s">
        <v>161</v>
      </c>
      <c r="S191" s="75" t="s">
        <v>161</v>
      </c>
      <c r="T191" s="74">
        <v>0</v>
      </c>
    </row>
    <row r="192" spans="7:20">
      <c r="G192" s="82"/>
      <c r="H192" s="82"/>
      <c r="I192" s="83"/>
      <c r="L192" s="72" t="s">
        <v>424</v>
      </c>
      <c r="M192" s="73">
        <v>2</v>
      </c>
      <c r="N192" s="73" t="s">
        <v>481</v>
      </c>
      <c r="O192" s="73" t="s">
        <v>482</v>
      </c>
      <c r="P192" s="73" t="s">
        <v>57</v>
      </c>
      <c r="Q192" s="75" t="s">
        <v>161</v>
      </c>
      <c r="R192" s="75" t="s">
        <v>161</v>
      </c>
      <c r="S192" s="75" t="s">
        <v>161</v>
      </c>
      <c r="T192" s="74">
        <v>0</v>
      </c>
    </row>
    <row r="193" spans="7:20">
      <c r="G193" s="82"/>
      <c r="H193" s="82"/>
      <c r="I193" s="83"/>
      <c r="L193" s="72" t="s">
        <v>424</v>
      </c>
      <c r="M193" s="73">
        <v>3</v>
      </c>
      <c r="N193" s="73" t="s">
        <v>483</v>
      </c>
      <c r="O193" s="73" t="s">
        <v>482</v>
      </c>
      <c r="P193" s="73" t="s">
        <v>57</v>
      </c>
      <c r="Q193" s="75" t="s">
        <v>161</v>
      </c>
      <c r="R193" s="75" t="s">
        <v>161</v>
      </c>
      <c r="S193" s="75" t="s">
        <v>161</v>
      </c>
      <c r="T193" s="74">
        <v>0</v>
      </c>
    </row>
    <row r="194" spans="7:20">
      <c r="G194" s="82"/>
      <c r="H194" s="82"/>
      <c r="I194" s="83"/>
      <c r="L194" s="72" t="s">
        <v>419</v>
      </c>
      <c r="M194" s="73">
        <v>7</v>
      </c>
      <c r="N194" s="73" t="s">
        <v>485</v>
      </c>
      <c r="O194" s="73" t="s">
        <v>474</v>
      </c>
      <c r="P194" s="73" t="s">
        <v>57</v>
      </c>
      <c r="Q194" s="75" t="s">
        <v>161</v>
      </c>
      <c r="R194" s="75" t="s">
        <v>161</v>
      </c>
      <c r="S194" s="75" t="s">
        <v>161</v>
      </c>
      <c r="T194" s="74">
        <v>0</v>
      </c>
    </row>
    <row r="195" spans="7:20">
      <c r="G195" s="82"/>
      <c r="H195" s="82"/>
      <c r="I195" s="83"/>
      <c r="L195" s="72" t="s">
        <v>432</v>
      </c>
      <c r="M195" s="73">
        <v>5</v>
      </c>
      <c r="N195" s="73" t="s">
        <v>487</v>
      </c>
      <c r="O195" s="73" t="s">
        <v>476</v>
      </c>
      <c r="P195" s="73" t="s">
        <v>57</v>
      </c>
      <c r="Q195" s="75" t="s">
        <v>161</v>
      </c>
      <c r="R195" s="75" t="s">
        <v>161</v>
      </c>
      <c r="S195" s="75" t="s">
        <v>161</v>
      </c>
      <c r="T195" s="74">
        <v>0</v>
      </c>
    </row>
    <row r="196" spans="7:20">
      <c r="G196" s="82"/>
      <c r="H196" s="82"/>
      <c r="I196" s="83"/>
      <c r="L196" s="72" t="s">
        <v>419</v>
      </c>
      <c r="M196" s="73">
        <v>6</v>
      </c>
      <c r="N196" s="73" t="s">
        <v>489</v>
      </c>
      <c r="O196" s="73" t="s">
        <v>478</v>
      </c>
      <c r="P196" s="73" t="s">
        <v>57</v>
      </c>
      <c r="Q196" s="75" t="s">
        <v>161</v>
      </c>
      <c r="R196" s="75" t="s">
        <v>161</v>
      </c>
      <c r="S196" s="75" t="s">
        <v>161</v>
      </c>
      <c r="T196" s="74">
        <v>0</v>
      </c>
    </row>
    <row r="197" spans="7:20">
      <c r="G197" s="82"/>
      <c r="H197" s="82"/>
      <c r="I197" s="83"/>
      <c r="L197" s="72" t="s">
        <v>432</v>
      </c>
      <c r="M197" s="73">
        <v>4</v>
      </c>
      <c r="N197" s="73" t="s">
        <v>490</v>
      </c>
      <c r="O197" s="73" t="s">
        <v>480</v>
      </c>
      <c r="P197" s="73" t="s">
        <v>57</v>
      </c>
      <c r="Q197" s="75" t="s">
        <v>161</v>
      </c>
      <c r="R197" s="75" t="s">
        <v>161</v>
      </c>
      <c r="S197" s="75" t="s">
        <v>161</v>
      </c>
      <c r="T197" s="74">
        <v>0</v>
      </c>
    </row>
    <row r="198" spans="7:20">
      <c r="G198" s="82"/>
      <c r="H198" s="82"/>
      <c r="I198" s="83"/>
      <c r="L198" s="72" t="s">
        <v>424</v>
      </c>
      <c r="M198" s="73">
        <v>4</v>
      </c>
      <c r="N198" s="73" t="s">
        <v>491</v>
      </c>
      <c r="O198" s="73" t="s">
        <v>482</v>
      </c>
      <c r="P198" s="73" t="s">
        <v>57</v>
      </c>
      <c r="Q198" s="75" t="s">
        <v>161</v>
      </c>
      <c r="R198" s="75" t="s">
        <v>161</v>
      </c>
      <c r="S198" s="75" t="s">
        <v>161</v>
      </c>
      <c r="T198" s="74">
        <v>0</v>
      </c>
    </row>
    <row r="199" spans="7:20">
      <c r="G199" s="82"/>
      <c r="H199" s="82"/>
      <c r="I199" s="83"/>
      <c r="L199" s="72" t="s">
        <v>424</v>
      </c>
      <c r="M199" s="73">
        <v>5</v>
      </c>
      <c r="N199" s="73" t="s">
        <v>492</v>
      </c>
      <c r="O199" s="73" t="s">
        <v>482</v>
      </c>
      <c r="P199" s="73" t="s">
        <v>57</v>
      </c>
      <c r="Q199" s="75" t="s">
        <v>161</v>
      </c>
      <c r="R199" s="75" t="s">
        <v>161</v>
      </c>
      <c r="S199" s="75" t="s">
        <v>161</v>
      </c>
      <c r="T199" s="74">
        <v>0</v>
      </c>
    </row>
    <row r="200" spans="7:20">
      <c r="G200" s="82"/>
      <c r="H200" s="82"/>
      <c r="I200" s="83"/>
      <c r="L200" s="72" t="s">
        <v>436</v>
      </c>
      <c r="M200" s="73">
        <v>2</v>
      </c>
      <c r="N200" s="73" t="s">
        <v>493</v>
      </c>
      <c r="O200" s="73" t="s">
        <v>461</v>
      </c>
      <c r="P200" s="73" t="s">
        <v>57</v>
      </c>
      <c r="Q200" s="75" t="s">
        <v>161</v>
      </c>
      <c r="R200" s="75" t="s">
        <v>161</v>
      </c>
      <c r="S200" s="75" t="s">
        <v>161</v>
      </c>
      <c r="T200" s="74">
        <v>0</v>
      </c>
    </row>
    <row r="201" spans="7:20">
      <c r="G201" s="82"/>
      <c r="H201" s="82"/>
      <c r="I201" s="83"/>
      <c r="L201" s="72" t="s">
        <v>428</v>
      </c>
      <c r="M201" s="73">
        <v>3</v>
      </c>
      <c r="N201" s="73" t="s">
        <v>494</v>
      </c>
      <c r="O201" s="73" t="s">
        <v>463</v>
      </c>
      <c r="P201" s="73" t="s">
        <v>57</v>
      </c>
      <c r="Q201" s="75" t="s">
        <v>161</v>
      </c>
      <c r="R201" s="75" t="s">
        <v>161</v>
      </c>
      <c r="S201" s="75" t="s">
        <v>161</v>
      </c>
      <c r="T201" s="74">
        <v>0</v>
      </c>
    </row>
    <row r="202" spans="7:20">
      <c r="G202" s="82"/>
      <c r="H202" s="82"/>
      <c r="I202" s="83"/>
      <c r="L202" s="72" t="s">
        <v>438</v>
      </c>
      <c r="M202" s="73">
        <v>3</v>
      </c>
      <c r="N202" s="73" t="s">
        <v>495</v>
      </c>
      <c r="O202" s="73" t="s">
        <v>465</v>
      </c>
      <c r="P202" s="73" t="s">
        <v>57</v>
      </c>
      <c r="Q202" s="75" t="s">
        <v>161</v>
      </c>
      <c r="R202" s="75" t="s">
        <v>161</v>
      </c>
      <c r="S202" s="75" t="s">
        <v>161</v>
      </c>
      <c r="T202" s="74">
        <v>0</v>
      </c>
    </row>
    <row r="203" spans="7:20">
      <c r="G203" s="82"/>
      <c r="H203" s="82"/>
      <c r="I203" s="83"/>
      <c r="L203" s="72" t="s">
        <v>442</v>
      </c>
      <c r="M203" s="73">
        <v>3</v>
      </c>
      <c r="N203" s="73" t="s">
        <v>496</v>
      </c>
      <c r="O203" s="73" t="s">
        <v>467</v>
      </c>
      <c r="P203" s="73" t="s">
        <v>57</v>
      </c>
      <c r="Q203" s="75" t="s">
        <v>161</v>
      </c>
      <c r="R203" s="75" t="s">
        <v>161</v>
      </c>
      <c r="S203" s="75" t="s">
        <v>161</v>
      </c>
      <c r="T203" s="74">
        <v>0</v>
      </c>
    </row>
    <row r="204" spans="7:20">
      <c r="G204" s="82"/>
      <c r="H204" s="82"/>
      <c r="I204" s="83"/>
      <c r="L204" s="72" t="s">
        <v>442</v>
      </c>
      <c r="M204" s="73">
        <v>4</v>
      </c>
      <c r="N204" s="73" t="s">
        <v>497</v>
      </c>
      <c r="O204" s="73" t="s">
        <v>467</v>
      </c>
      <c r="P204" s="73" t="s">
        <v>57</v>
      </c>
      <c r="Q204" s="75" t="s">
        <v>161</v>
      </c>
      <c r="R204" s="75" t="s">
        <v>161</v>
      </c>
      <c r="S204" s="75" t="s">
        <v>161</v>
      </c>
      <c r="T204" s="74">
        <v>0</v>
      </c>
    </row>
    <row r="205" spans="7:20">
      <c r="G205" s="82"/>
      <c r="H205" s="82"/>
      <c r="I205" s="83"/>
      <c r="L205" s="72" t="s">
        <v>445</v>
      </c>
      <c r="M205" s="73">
        <v>3</v>
      </c>
      <c r="N205" s="73" t="s">
        <v>498</v>
      </c>
      <c r="O205" s="73" t="s">
        <v>470</v>
      </c>
      <c r="P205" s="73" t="s">
        <v>57</v>
      </c>
      <c r="Q205" s="75" t="s">
        <v>161</v>
      </c>
      <c r="R205" s="75" t="s">
        <v>161</v>
      </c>
      <c r="S205" s="75" t="s">
        <v>161</v>
      </c>
      <c r="T205" s="74">
        <v>0</v>
      </c>
    </row>
    <row r="206" spans="7:20">
      <c r="G206" s="82"/>
      <c r="H206" s="82"/>
      <c r="I206" s="83"/>
      <c r="L206" s="72" t="s">
        <v>449</v>
      </c>
      <c r="M206" s="73">
        <v>3</v>
      </c>
      <c r="N206" s="73" t="s">
        <v>499</v>
      </c>
      <c r="O206" s="73" t="s">
        <v>472</v>
      </c>
      <c r="P206" s="73" t="s">
        <v>57</v>
      </c>
      <c r="Q206" s="75" t="s">
        <v>161</v>
      </c>
      <c r="R206" s="75" t="s">
        <v>161</v>
      </c>
      <c r="S206" s="75" t="s">
        <v>161</v>
      </c>
      <c r="T206" s="74">
        <v>0</v>
      </c>
    </row>
    <row r="207" spans="7:20">
      <c r="G207" s="82"/>
      <c r="H207" s="82"/>
      <c r="I207" s="83"/>
      <c r="L207" s="72" t="s">
        <v>449</v>
      </c>
      <c r="M207" s="73">
        <v>11</v>
      </c>
      <c r="N207" s="73" t="s">
        <v>500</v>
      </c>
      <c r="O207" s="73" t="s">
        <v>501</v>
      </c>
      <c r="P207" s="73" t="s">
        <v>57</v>
      </c>
      <c r="Q207" s="75" t="s">
        <v>161</v>
      </c>
      <c r="R207" s="75" t="s">
        <v>161</v>
      </c>
      <c r="S207" s="75" t="s">
        <v>161</v>
      </c>
      <c r="T207" s="74">
        <v>0</v>
      </c>
    </row>
    <row r="208" spans="7:20">
      <c r="G208" s="82"/>
      <c r="H208" s="82"/>
      <c r="I208" s="83"/>
      <c r="L208" s="72" t="s">
        <v>445</v>
      </c>
      <c r="M208" s="73">
        <v>11</v>
      </c>
      <c r="N208" s="73" t="s">
        <v>502</v>
      </c>
      <c r="O208" s="73" t="s">
        <v>503</v>
      </c>
      <c r="P208" s="73" t="s">
        <v>57</v>
      </c>
      <c r="Q208" s="75" t="s">
        <v>161</v>
      </c>
      <c r="R208" s="75" t="s">
        <v>161</v>
      </c>
      <c r="S208" s="75" t="s">
        <v>161</v>
      </c>
      <c r="T208" s="74">
        <v>0</v>
      </c>
    </row>
    <row r="209" spans="7:20">
      <c r="G209" s="82"/>
      <c r="H209" s="82"/>
      <c r="I209" s="83"/>
      <c r="L209" s="72" t="s">
        <v>442</v>
      </c>
      <c r="M209" s="73">
        <v>12</v>
      </c>
      <c r="N209" s="73" t="s">
        <v>504</v>
      </c>
      <c r="O209" s="73" t="s">
        <v>505</v>
      </c>
      <c r="P209" s="73" t="s">
        <v>57</v>
      </c>
      <c r="Q209" s="75" t="s">
        <v>161</v>
      </c>
      <c r="R209" s="75" t="s">
        <v>161</v>
      </c>
      <c r="S209" s="75" t="s">
        <v>161</v>
      </c>
      <c r="T209" s="74">
        <v>0</v>
      </c>
    </row>
    <row r="210" spans="7:20">
      <c r="G210" s="82"/>
      <c r="H210" s="82"/>
      <c r="I210" s="83"/>
      <c r="L210" s="72" t="s">
        <v>436</v>
      </c>
      <c r="M210" s="73">
        <v>11</v>
      </c>
      <c r="N210" s="73" t="s">
        <v>506</v>
      </c>
      <c r="O210" s="73" t="s">
        <v>507</v>
      </c>
      <c r="P210" s="73" t="s">
        <v>57</v>
      </c>
      <c r="Q210" s="75" t="s">
        <v>161</v>
      </c>
      <c r="R210" s="75" t="s">
        <v>161</v>
      </c>
      <c r="S210" s="75" t="s">
        <v>161</v>
      </c>
      <c r="T210" s="74">
        <v>0</v>
      </c>
    </row>
    <row r="211" spans="7:20">
      <c r="G211" s="82"/>
      <c r="H211" s="82"/>
      <c r="I211" s="83"/>
      <c r="L211" s="72" t="s">
        <v>419</v>
      </c>
      <c r="M211" s="73">
        <v>12</v>
      </c>
      <c r="N211" s="73" t="s">
        <v>508</v>
      </c>
      <c r="O211" s="73" t="s">
        <v>509</v>
      </c>
      <c r="P211" s="73" t="s">
        <v>57</v>
      </c>
      <c r="Q211" s="75" t="s">
        <v>161</v>
      </c>
      <c r="R211" s="75" t="s">
        <v>161</v>
      </c>
      <c r="S211" s="75" t="s">
        <v>161</v>
      </c>
      <c r="T211" s="74">
        <v>0</v>
      </c>
    </row>
    <row r="212" spans="7:20">
      <c r="G212" s="82"/>
      <c r="H212" s="82"/>
      <c r="I212" s="83"/>
      <c r="L212" s="72" t="s">
        <v>432</v>
      </c>
      <c r="M212" s="73">
        <v>12</v>
      </c>
      <c r="N212" s="73" t="s">
        <v>510</v>
      </c>
      <c r="O212" s="73" t="s">
        <v>511</v>
      </c>
      <c r="P212" s="73" t="s">
        <v>57</v>
      </c>
      <c r="Q212" s="75" t="s">
        <v>161</v>
      </c>
      <c r="R212" s="75" t="s">
        <v>161</v>
      </c>
      <c r="S212" s="75" t="s">
        <v>161</v>
      </c>
      <c r="T212" s="74">
        <v>0</v>
      </c>
    </row>
    <row r="213" spans="7:20">
      <c r="G213" s="82"/>
      <c r="H213" s="82"/>
      <c r="I213" s="83"/>
      <c r="L213" s="72" t="s">
        <v>419</v>
      </c>
      <c r="M213" s="73">
        <v>11</v>
      </c>
      <c r="N213" s="73" t="s">
        <v>512</v>
      </c>
      <c r="O213" s="73" t="s">
        <v>513</v>
      </c>
      <c r="P213" s="73" t="s">
        <v>57</v>
      </c>
      <c r="Q213" s="75" t="s">
        <v>161</v>
      </c>
      <c r="R213" s="75" t="s">
        <v>161</v>
      </c>
      <c r="S213" s="75" t="s">
        <v>161</v>
      </c>
      <c r="T213" s="74">
        <v>0</v>
      </c>
    </row>
    <row r="214" spans="7:20">
      <c r="G214" s="82"/>
      <c r="H214" s="82"/>
      <c r="I214" s="83"/>
      <c r="L214" s="72" t="s">
        <v>432</v>
      </c>
      <c r="M214" s="73">
        <v>11</v>
      </c>
      <c r="N214" s="73" t="s">
        <v>514</v>
      </c>
      <c r="O214" s="73" t="s">
        <v>515</v>
      </c>
      <c r="P214" s="73" t="s">
        <v>57</v>
      </c>
      <c r="Q214" s="75" t="s">
        <v>161</v>
      </c>
      <c r="R214" s="75" t="s">
        <v>161</v>
      </c>
      <c r="S214" s="75" t="s">
        <v>161</v>
      </c>
      <c r="T214" s="74">
        <v>0</v>
      </c>
    </row>
    <row r="215" spans="7:20">
      <c r="G215" s="82"/>
      <c r="H215" s="82"/>
      <c r="I215" s="83"/>
      <c r="L215" s="72" t="s">
        <v>424</v>
      </c>
      <c r="M215" s="73">
        <v>11</v>
      </c>
      <c r="N215" s="73" t="s">
        <v>516</v>
      </c>
      <c r="O215" s="73" t="s">
        <v>517</v>
      </c>
      <c r="P215" s="73" t="s">
        <v>57</v>
      </c>
      <c r="Q215" s="75" t="s">
        <v>161</v>
      </c>
      <c r="R215" s="75" t="s">
        <v>161</v>
      </c>
      <c r="S215" s="75" t="s">
        <v>161</v>
      </c>
      <c r="T215" s="74">
        <v>0</v>
      </c>
    </row>
    <row r="216" spans="7:20">
      <c r="G216" s="82"/>
      <c r="H216" s="82"/>
      <c r="I216" s="83"/>
      <c r="L216" s="72" t="s">
        <v>424</v>
      </c>
      <c r="M216" s="73">
        <v>12</v>
      </c>
      <c r="N216" s="73" t="s">
        <v>518</v>
      </c>
      <c r="O216" s="73" t="s">
        <v>517</v>
      </c>
      <c r="P216" s="73" t="s">
        <v>57</v>
      </c>
      <c r="Q216" s="75" t="s">
        <v>161</v>
      </c>
      <c r="R216" s="75" t="s">
        <v>161</v>
      </c>
      <c r="S216" s="75" t="s">
        <v>161</v>
      </c>
      <c r="T216" s="74">
        <v>0</v>
      </c>
    </row>
    <row r="217" spans="7:20">
      <c r="G217" s="82"/>
      <c r="H217" s="82"/>
      <c r="I217" s="83"/>
      <c r="L217" s="72" t="s">
        <v>442</v>
      </c>
      <c r="M217" s="73">
        <v>11</v>
      </c>
      <c r="N217" s="73" t="s">
        <v>519</v>
      </c>
      <c r="O217" s="73" t="s">
        <v>505</v>
      </c>
      <c r="P217" s="73" t="s">
        <v>57</v>
      </c>
      <c r="Q217" s="75" t="s">
        <v>161</v>
      </c>
      <c r="R217" s="75" t="s">
        <v>161</v>
      </c>
      <c r="S217" s="75" t="s">
        <v>161</v>
      </c>
      <c r="T217" s="74">
        <v>0</v>
      </c>
    </row>
    <row r="218" spans="7:20">
      <c r="G218" s="82"/>
      <c r="H218" s="82"/>
      <c r="I218" s="83"/>
      <c r="L218" s="72" t="s">
        <v>428</v>
      </c>
      <c r="M218" s="73">
        <v>11</v>
      </c>
      <c r="N218" s="73" t="s">
        <v>520</v>
      </c>
      <c r="O218" s="73" t="s">
        <v>521</v>
      </c>
      <c r="P218" s="73" t="s">
        <v>57</v>
      </c>
      <c r="Q218" s="75" t="s">
        <v>161</v>
      </c>
      <c r="R218" s="75" t="s">
        <v>161</v>
      </c>
      <c r="S218" s="75" t="s">
        <v>161</v>
      </c>
      <c r="T218" s="74">
        <v>0</v>
      </c>
    </row>
    <row r="219" spans="7:20">
      <c r="G219" s="82"/>
      <c r="H219" s="82"/>
      <c r="I219" s="83"/>
      <c r="L219" s="72" t="s">
        <v>438</v>
      </c>
      <c r="M219" s="73">
        <v>11</v>
      </c>
      <c r="N219" s="73" t="s">
        <v>522</v>
      </c>
      <c r="O219" s="73" t="s">
        <v>523</v>
      </c>
      <c r="P219" s="73" t="s">
        <v>57</v>
      </c>
      <c r="Q219" s="75" t="s">
        <v>161</v>
      </c>
      <c r="R219" s="75" t="s">
        <v>161</v>
      </c>
      <c r="S219" s="75" t="s">
        <v>161</v>
      </c>
      <c r="T219" s="74">
        <v>0</v>
      </c>
    </row>
    <row r="220" spans="7:20">
      <c r="G220" s="82"/>
      <c r="H220" s="82"/>
      <c r="I220" s="83"/>
      <c r="L220" s="72" t="s">
        <v>419</v>
      </c>
      <c r="M220" s="73">
        <v>22</v>
      </c>
      <c r="N220" s="73" t="s">
        <v>525</v>
      </c>
      <c r="O220" s="73" t="s">
        <v>474</v>
      </c>
      <c r="P220" s="73" t="s">
        <v>57</v>
      </c>
      <c r="Q220" s="75" t="s">
        <v>161</v>
      </c>
      <c r="R220" s="75" t="s">
        <v>161</v>
      </c>
      <c r="S220" s="75" t="s">
        <v>161</v>
      </c>
      <c r="T220" s="74">
        <v>0</v>
      </c>
    </row>
    <row r="221" spans="7:20">
      <c r="G221" s="82"/>
      <c r="H221" s="82"/>
      <c r="I221" s="83"/>
      <c r="L221" s="72" t="s">
        <v>432</v>
      </c>
      <c r="M221" s="73">
        <v>21</v>
      </c>
      <c r="N221" s="73" t="s">
        <v>526</v>
      </c>
      <c r="O221" s="73" t="s">
        <v>480</v>
      </c>
      <c r="P221" s="73" t="s">
        <v>57</v>
      </c>
      <c r="Q221" s="75" t="s">
        <v>161</v>
      </c>
      <c r="R221" s="75" t="s">
        <v>161</v>
      </c>
      <c r="S221" s="75" t="s">
        <v>161</v>
      </c>
      <c r="T221" s="74">
        <v>0</v>
      </c>
    </row>
    <row r="222" spans="7:20">
      <c r="G222" s="82"/>
      <c r="H222" s="82"/>
      <c r="I222" s="83"/>
      <c r="L222" s="72" t="s">
        <v>424</v>
      </c>
      <c r="M222" s="73">
        <v>21</v>
      </c>
      <c r="N222" s="73" t="s">
        <v>527</v>
      </c>
      <c r="O222" s="73" t="s">
        <v>482</v>
      </c>
      <c r="P222" s="73" t="s">
        <v>57</v>
      </c>
      <c r="Q222" s="75" t="s">
        <v>161</v>
      </c>
      <c r="R222" s="75" t="s">
        <v>161</v>
      </c>
      <c r="S222" s="75" t="s">
        <v>161</v>
      </c>
      <c r="T222" s="74">
        <v>0</v>
      </c>
    </row>
    <row r="223" spans="7:20">
      <c r="G223" s="82"/>
      <c r="H223" s="82"/>
      <c r="I223" s="83"/>
      <c r="L223" s="72" t="s">
        <v>436</v>
      </c>
      <c r="M223" s="73">
        <v>21</v>
      </c>
      <c r="N223" s="73" t="s">
        <v>528</v>
      </c>
      <c r="O223" s="73" t="s">
        <v>461</v>
      </c>
      <c r="P223" s="73" t="s">
        <v>57</v>
      </c>
      <c r="Q223" s="75" t="s">
        <v>161</v>
      </c>
      <c r="R223" s="75" t="s">
        <v>161</v>
      </c>
      <c r="S223" s="75" t="s">
        <v>161</v>
      </c>
      <c r="T223" s="74">
        <v>0</v>
      </c>
    </row>
    <row r="224" spans="7:20">
      <c r="G224" s="82"/>
      <c r="H224" s="82"/>
      <c r="I224" s="83"/>
      <c r="L224" s="72" t="s">
        <v>428</v>
      </c>
      <c r="M224" s="73">
        <v>21</v>
      </c>
      <c r="N224" s="73" t="s">
        <v>529</v>
      </c>
      <c r="O224" s="73" t="s">
        <v>463</v>
      </c>
      <c r="P224" s="73" t="s">
        <v>57</v>
      </c>
      <c r="Q224" s="75" t="s">
        <v>161</v>
      </c>
      <c r="R224" s="75" t="s">
        <v>161</v>
      </c>
      <c r="S224" s="75" t="s">
        <v>161</v>
      </c>
      <c r="T224" s="74">
        <v>0</v>
      </c>
    </row>
    <row r="225" spans="7:20">
      <c r="G225" s="82"/>
      <c r="H225" s="82"/>
      <c r="I225" s="83"/>
      <c r="L225" s="72" t="s">
        <v>438</v>
      </c>
      <c r="M225" s="73">
        <v>21</v>
      </c>
      <c r="N225" s="73" t="s">
        <v>530</v>
      </c>
      <c r="O225" s="73" t="s">
        <v>465</v>
      </c>
      <c r="P225" s="73" t="s">
        <v>57</v>
      </c>
      <c r="Q225" s="75" t="s">
        <v>161</v>
      </c>
      <c r="R225" s="75" t="s">
        <v>161</v>
      </c>
      <c r="S225" s="75" t="s">
        <v>161</v>
      </c>
      <c r="T225" s="74">
        <v>0</v>
      </c>
    </row>
    <row r="226" spans="7:20">
      <c r="G226" s="82"/>
      <c r="H226" s="82"/>
      <c r="I226" s="83"/>
      <c r="L226" s="72" t="s">
        <v>442</v>
      </c>
      <c r="M226" s="73">
        <v>21</v>
      </c>
      <c r="N226" s="73" t="s">
        <v>531</v>
      </c>
      <c r="O226" s="73" t="s">
        <v>467</v>
      </c>
      <c r="P226" s="73" t="s">
        <v>57</v>
      </c>
      <c r="Q226" s="75" t="s">
        <v>161</v>
      </c>
      <c r="R226" s="75" t="s">
        <v>161</v>
      </c>
      <c r="S226" s="75" t="s">
        <v>161</v>
      </c>
      <c r="T226" s="74">
        <v>0</v>
      </c>
    </row>
    <row r="227" spans="7:20">
      <c r="G227" s="82"/>
      <c r="H227" s="82"/>
      <c r="I227" s="83"/>
      <c r="L227" s="72" t="s">
        <v>445</v>
      </c>
      <c r="M227" s="73">
        <v>21</v>
      </c>
      <c r="N227" s="73" t="s">
        <v>532</v>
      </c>
      <c r="O227" s="73" t="s">
        <v>470</v>
      </c>
      <c r="P227" s="73" t="s">
        <v>57</v>
      </c>
      <c r="Q227" s="75" t="s">
        <v>161</v>
      </c>
      <c r="R227" s="75" t="s">
        <v>161</v>
      </c>
      <c r="S227" s="75" t="s">
        <v>161</v>
      </c>
      <c r="T227" s="74">
        <v>0</v>
      </c>
    </row>
    <row r="228" spans="7:20">
      <c r="G228" s="82"/>
      <c r="H228" s="82"/>
      <c r="I228" s="83"/>
      <c r="L228" s="72" t="s">
        <v>449</v>
      </c>
      <c r="M228" s="73">
        <v>21</v>
      </c>
      <c r="N228" s="73" t="s">
        <v>533</v>
      </c>
      <c r="O228" s="73" t="s">
        <v>472</v>
      </c>
      <c r="P228" s="73" t="s">
        <v>57</v>
      </c>
      <c r="Q228" s="75" t="s">
        <v>161</v>
      </c>
      <c r="R228" s="75" t="s">
        <v>161</v>
      </c>
      <c r="S228" s="75" t="s">
        <v>161</v>
      </c>
      <c r="T228" s="74">
        <v>0</v>
      </c>
    </row>
    <row r="229" spans="7:20">
      <c r="G229" s="82"/>
      <c r="H229" s="82"/>
      <c r="I229" s="83"/>
      <c r="L229" s="72" t="s">
        <v>432</v>
      </c>
      <c r="M229" s="73">
        <v>22</v>
      </c>
      <c r="N229" s="73" t="s">
        <v>534</v>
      </c>
      <c r="O229" s="73" t="s">
        <v>476</v>
      </c>
      <c r="P229" s="73" t="s">
        <v>57</v>
      </c>
      <c r="Q229" s="75" t="s">
        <v>161</v>
      </c>
      <c r="R229" s="75" t="s">
        <v>161</v>
      </c>
      <c r="S229" s="75" t="s">
        <v>161</v>
      </c>
      <c r="T229" s="74">
        <v>0</v>
      </c>
    </row>
    <row r="230" spans="7:20">
      <c r="G230" s="82"/>
      <c r="H230" s="82"/>
      <c r="I230" s="83"/>
      <c r="L230" s="72" t="s">
        <v>419</v>
      </c>
      <c r="M230" s="73">
        <v>21</v>
      </c>
      <c r="N230" s="73" t="s">
        <v>535</v>
      </c>
      <c r="O230" s="73" t="s">
        <v>478</v>
      </c>
      <c r="P230" s="73" t="s">
        <v>57</v>
      </c>
      <c r="Q230" s="75" t="s">
        <v>161</v>
      </c>
      <c r="R230" s="75" t="s">
        <v>161</v>
      </c>
      <c r="S230" s="75" t="s">
        <v>161</v>
      </c>
      <c r="T230" s="74">
        <v>0</v>
      </c>
    </row>
    <row r="231" spans="7:20">
      <c r="G231" s="82"/>
      <c r="H231" s="82"/>
      <c r="I231" s="83"/>
      <c r="L231" s="72" t="s">
        <v>436</v>
      </c>
      <c r="M231" s="73" t="s">
        <v>235</v>
      </c>
      <c r="N231" s="73" t="s">
        <v>536</v>
      </c>
      <c r="O231" s="73" t="s">
        <v>537</v>
      </c>
      <c r="P231" s="73" t="s">
        <v>57</v>
      </c>
      <c r="Q231" s="75" t="s">
        <v>161</v>
      </c>
      <c r="R231" s="75" t="s">
        <v>161</v>
      </c>
      <c r="S231" s="75" t="s">
        <v>161</v>
      </c>
      <c r="T231" s="74">
        <v>0</v>
      </c>
    </row>
    <row r="232" spans="7:20">
      <c r="G232" s="82"/>
      <c r="H232" s="82"/>
      <c r="I232" s="83"/>
      <c r="L232" s="72" t="s">
        <v>419</v>
      </c>
      <c r="M232" s="73" t="s">
        <v>538</v>
      </c>
      <c r="N232" s="73" t="s">
        <v>539</v>
      </c>
      <c r="O232" s="73" t="s">
        <v>540</v>
      </c>
      <c r="P232" s="73" t="s">
        <v>57</v>
      </c>
      <c r="Q232" s="75" t="s">
        <v>161</v>
      </c>
      <c r="R232" s="75" t="s">
        <v>161</v>
      </c>
      <c r="S232" s="75" t="s">
        <v>161</v>
      </c>
      <c r="T232" s="74">
        <v>0</v>
      </c>
    </row>
    <row r="233" spans="7:20">
      <c r="G233" s="82"/>
      <c r="H233" s="82"/>
      <c r="I233" s="83"/>
      <c r="L233" s="72" t="s">
        <v>432</v>
      </c>
      <c r="M233" s="73" t="s">
        <v>538</v>
      </c>
      <c r="N233" s="73" t="s">
        <v>541</v>
      </c>
      <c r="O233" s="73" t="s">
        <v>542</v>
      </c>
      <c r="P233" s="73" t="s">
        <v>57</v>
      </c>
      <c r="Q233" s="75" t="s">
        <v>161</v>
      </c>
      <c r="R233" s="75" t="s">
        <v>161</v>
      </c>
      <c r="S233" s="75" t="s">
        <v>161</v>
      </c>
      <c r="T233" s="74">
        <v>0</v>
      </c>
    </row>
    <row r="234" spans="7:20">
      <c r="G234" s="82"/>
      <c r="H234" s="82"/>
      <c r="I234" s="83"/>
      <c r="L234" s="72" t="s">
        <v>419</v>
      </c>
      <c r="M234" s="73" t="s">
        <v>235</v>
      </c>
      <c r="N234" s="73" t="s">
        <v>543</v>
      </c>
      <c r="O234" s="73" t="s">
        <v>544</v>
      </c>
      <c r="P234" s="73" t="s">
        <v>57</v>
      </c>
      <c r="Q234" s="75" t="s">
        <v>161</v>
      </c>
      <c r="R234" s="75" t="s">
        <v>161</v>
      </c>
      <c r="S234" s="75" t="s">
        <v>161</v>
      </c>
      <c r="T234" s="74">
        <v>0</v>
      </c>
    </row>
    <row r="235" spans="7:20">
      <c r="G235" s="82"/>
      <c r="H235" s="82"/>
      <c r="I235" s="83"/>
      <c r="L235" s="72" t="s">
        <v>432</v>
      </c>
      <c r="M235" s="73" t="s">
        <v>235</v>
      </c>
      <c r="N235" s="73" t="s">
        <v>545</v>
      </c>
      <c r="O235" s="73" t="s">
        <v>546</v>
      </c>
      <c r="P235" s="73" t="s">
        <v>57</v>
      </c>
      <c r="Q235" s="75" t="s">
        <v>161</v>
      </c>
      <c r="R235" s="75" t="s">
        <v>161</v>
      </c>
      <c r="S235" s="75" t="s">
        <v>161</v>
      </c>
      <c r="T235" s="74">
        <v>0</v>
      </c>
    </row>
    <row r="236" spans="7:20">
      <c r="G236" s="82"/>
      <c r="H236" s="82"/>
      <c r="I236" s="83"/>
      <c r="L236" s="72" t="s">
        <v>424</v>
      </c>
      <c r="M236" s="73" t="s">
        <v>235</v>
      </c>
      <c r="N236" s="73" t="s">
        <v>547</v>
      </c>
      <c r="O236" s="73" t="s">
        <v>548</v>
      </c>
      <c r="P236" s="73" t="s">
        <v>57</v>
      </c>
      <c r="Q236" s="75" t="s">
        <v>161</v>
      </c>
      <c r="R236" s="75" t="s">
        <v>161</v>
      </c>
      <c r="S236" s="75" t="s">
        <v>161</v>
      </c>
      <c r="T236" s="74">
        <v>0</v>
      </c>
    </row>
    <row r="237" spans="7:20">
      <c r="G237" s="82"/>
      <c r="H237" s="82"/>
      <c r="I237" s="83"/>
      <c r="L237" s="72" t="s">
        <v>428</v>
      </c>
      <c r="M237" s="73" t="s">
        <v>235</v>
      </c>
      <c r="N237" s="73" t="s">
        <v>549</v>
      </c>
      <c r="O237" s="73" t="s">
        <v>550</v>
      </c>
      <c r="P237" s="73" t="s">
        <v>57</v>
      </c>
      <c r="Q237" s="75" t="s">
        <v>161</v>
      </c>
      <c r="R237" s="75" t="s">
        <v>161</v>
      </c>
      <c r="S237" s="75" t="s">
        <v>161</v>
      </c>
      <c r="T237" s="74">
        <v>0</v>
      </c>
    </row>
    <row r="238" spans="7:20">
      <c r="G238" s="82"/>
      <c r="H238" s="82"/>
      <c r="I238" s="83"/>
      <c r="L238" s="72" t="s">
        <v>438</v>
      </c>
      <c r="M238" s="73" t="s">
        <v>235</v>
      </c>
      <c r="N238" s="73" t="s">
        <v>551</v>
      </c>
      <c r="O238" s="73" t="s">
        <v>552</v>
      </c>
      <c r="P238" s="73" t="s">
        <v>57</v>
      </c>
      <c r="Q238" s="75" t="s">
        <v>161</v>
      </c>
      <c r="R238" s="75" t="s">
        <v>161</v>
      </c>
      <c r="S238" s="75" t="s">
        <v>161</v>
      </c>
      <c r="T238" s="74">
        <v>0</v>
      </c>
    </row>
    <row r="239" spans="7:20">
      <c r="G239" s="82"/>
      <c r="H239" s="82"/>
      <c r="I239" s="83"/>
      <c r="L239" s="72" t="s">
        <v>442</v>
      </c>
      <c r="M239" s="73" t="s">
        <v>235</v>
      </c>
      <c r="N239" s="73" t="s">
        <v>553</v>
      </c>
      <c r="O239" s="73" t="s">
        <v>554</v>
      </c>
      <c r="P239" s="73" t="s">
        <v>57</v>
      </c>
      <c r="Q239" s="75" t="s">
        <v>161</v>
      </c>
      <c r="R239" s="75" t="s">
        <v>161</v>
      </c>
      <c r="S239" s="75" t="s">
        <v>161</v>
      </c>
      <c r="T239" s="74">
        <v>0</v>
      </c>
    </row>
    <row r="240" spans="7:20">
      <c r="G240" s="82"/>
      <c r="H240" s="82"/>
      <c r="I240" s="83"/>
      <c r="L240" s="72" t="s">
        <v>445</v>
      </c>
      <c r="M240" s="73" t="s">
        <v>235</v>
      </c>
      <c r="N240" s="73" t="s">
        <v>555</v>
      </c>
      <c r="O240" s="73" t="s">
        <v>556</v>
      </c>
      <c r="P240" s="73" t="s">
        <v>57</v>
      </c>
      <c r="Q240" s="75" t="s">
        <v>161</v>
      </c>
      <c r="R240" s="75" t="s">
        <v>161</v>
      </c>
      <c r="S240" s="75" t="s">
        <v>161</v>
      </c>
      <c r="T240" s="74">
        <v>0</v>
      </c>
    </row>
    <row r="241" spans="7:20">
      <c r="G241" s="82"/>
      <c r="H241" s="82"/>
      <c r="I241" s="83"/>
      <c r="L241" s="72" t="s">
        <v>449</v>
      </c>
      <c r="M241" s="73" t="s">
        <v>235</v>
      </c>
      <c r="N241" s="73" t="s">
        <v>557</v>
      </c>
      <c r="O241" s="73" t="s">
        <v>558</v>
      </c>
      <c r="P241" s="73" t="s">
        <v>57</v>
      </c>
      <c r="Q241" s="75" t="s">
        <v>161</v>
      </c>
      <c r="R241" s="75" t="s">
        <v>161</v>
      </c>
      <c r="S241" s="75" t="s">
        <v>161</v>
      </c>
      <c r="T241" s="74">
        <v>0</v>
      </c>
    </row>
    <row r="242" spans="7:20">
      <c r="G242" s="82"/>
      <c r="H242" s="82"/>
      <c r="I242" s="83"/>
      <c r="L242" s="72" t="s">
        <v>428</v>
      </c>
      <c r="M242" s="73">
        <v>31</v>
      </c>
      <c r="N242" s="73" t="s">
        <v>559</v>
      </c>
      <c r="O242" s="73" t="s">
        <v>560</v>
      </c>
      <c r="P242" s="73" t="s">
        <v>57</v>
      </c>
      <c r="Q242" s="75" t="s">
        <v>161</v>
      </c>
      <c r="R242" s="75" t="s">
        <v>161</v>
      </c>
      <c r="S242" s="75" t="s">
        <v>161</v>
      </c>
      <c r="T242" s="74">
        <v>0</v>
      </c>
    </row>
    <row r="243" spans="7:20">
      <c r="G243" s="82"/>
      <c r="H243" s="82"/>
      <c r="I243" s="83"/>
      <c r="L243" s="72" t="s">
        <v>438</v>
      </c>
      <c r="M243" s="73">
        <v>31</v>
      </c>
      <c r="N243" s="73" t="s">
        <v>561</v>
      </c>
      <c r="O243" s="73" t="s">
        <v>562</v>
      </c>
      <c r="P243" s="73" t="s">
        <v>57</v>
      </c>
      <c r="Q243" s="75" t="s">
        <v>161</v>
      </c>
      <c r="R243" s="75" t="s">
        <v>161</v>
      </c>
      <c r="S243" s="75" t="s">
        <v>161</v>
      </c>
      <c r="T243" s="74">
        <v>0</v>
      </c>
    </row>
    <row r="244" spans="7:20">
      <c r="G244" s="82"/>
      <c r="H244" s="82"/>
      <c r="I244" s="83"/>
      <c r="L244" s="72" t="s">
        <v>445</v>
      </c>
      <c r="M244" s="73">
        <v>31</v>
      </c>
      <c r="N244" s="73" t="s">
        <v>563</v>
      </c>
      <c r="O244" s="73" t="s">
        <v>564</v>
      </c>
      <c r="P244" s="73" t="s">
        <v>57</v>
      </c>
      <c r="Q244" s="75" t="s">
        <v>161</v>
      </c>
      <c r="R244" s="75" t="s">
        <v>161</v>
      </c>
      <c r="S244" s="75" t="s">
        <v>161</v>
      </c>
      <c r="T244" s="74">
        <v>0</v>
      </c>
    </row>
    <row r="245" spans="7:20">
      <c r="G245" s="82"/>
      <c r="H245" s="82"/>
      <c r="I245" s="83"/>
      <c r="L245" s="72" t="s">
        <v>449</v>
      </c>
      <c r="M245" s="73">
        <v>31</v>
      </c>
      <c r="N245" s="73" t="s">
        <v>565</v>
      </c>
      <c r="O245" s="73" t="s">
        <v>566</v>
      </c>
      <c r="P245" s="73" t="s">
        <v>57</v>
      </c>
      <c r="Q245" s="75" t="s">
        <v>161</v>
      </c>
      <c r="R245" s="75" t="s">
        <v>161</v>
      </c>
      <c r="S245" s="75" t="s">
        <v>161</v>
      </c>
      <c r="T245" s="74">
        <v>0</v>
      </c>
    </row>
    <row r="246" spans="7:20">
      <c r="G246" s="81"/>
      <c r="H246" s="82"/>
      <c r="I246" s="83"/>
      <c r="L246" s="72" t="s">
        <v>424</v>
      </c>
      <c r="M246" s="73" t="s">
        <v>567</v>
      </c>
      <c r="N246" s="73" t="s">
        <v>568</v>
      </c>
      <c r="O246" s="73" t="s">
        <v>482</v>
      </c>
      <c r="P246" s="73" t="s">
        <v>57</v>
      </c>
      <c r="Q246" s="75" t="s">
        <v>161</v>
      </c>
      <c r="R246" s="75" t="s">
        <v>161</v>
      </c>
      <c r="S246" s="75" t="s">
        <v>161</v>
      </c>
      <c r="T246" s="74">
        <v>0</v>
      </c>
    </row>
    <row r="247" spans="7:20">
      <c r="G247" s="81"/>
      <c r="H247" s="82"/>
      <c r="I247" s="83"/>
      <c r="L247" s="72" t="s">
        <v>424</v>
      </c>
      <c r="M247" s="73" t="s">
        <v>569</v>
      </c>
      <c r="N247" s="73" t="s">
        <v>570</v>
      </c>
      <c r="O247" s="73" t="s">
        <v>482</v>
      </c>
      <c r="P247" s="73" t="s">
        <v>57</v>
      </c>
      <c r="Q247" s="75" t="s">
        <v>161</v>
      </c>
      <c r="R247" s="75" t="s">
        <v>161</v>
      </c>
      <c r="S247" s="75" t="s">
        <v>161</v>
      </c>
      <c r="T247" s="74">
        <v>0</v>
      </c>
    </row>
    <row r="248" spans="7:20">
      <c r="G248" s="81"/>
      <c r="H248" s="82"/>
      <c r="I248" s="83"/>
      <c r="L248" s="72" t="s">
        <v>445</v>
      </c>
      <c r="M248" s="73" t="s">
        <v>567</v>
      </c>
      <c r="N248" s="73" t="s">
        <v>571</v>
      </c>
      <c r="O248" s="73" t="s">
        <v>470</v>
      </c>
      <c r="P248" s="73" t="s">
        <v>57</v>
      </c>
      <c r="Q248" s="75" t="s">
        <v>161</v>
      </c>
      <c r="R248" s="75" t="s">
        <v>161</v>
      </c>
      <c r="S248" s="75" t="s">
        <v>161</v>
      </c>
      <c r="T248" s="74">
        <v>0</v>
      </c>
    </row>
    <row r="249" spans="7:20">
      <c r="G249" s="81"/>
      <c r="H249" s="82"/>
      <c r="I249" s="83"/>
      <c r="L249" s="72" t="s">
        <v>445</v>
      </c>
      <c r="M249" s="73" t="s">
        <v>569</v>
      </c>
      <c r="N249" s="73" t="s">
        <v>572</v>
      </c>
      <c r="O249" s="73" t="s">
        <v>470</v>
      </c>
      <c r="P249" s="73" t="s">
        <v>57</v>
      </c>
      <c r="Q249" s="75" t="s">
        <v>161</v>
      </c>
      <c r="R249" s="75" t="s">
        <v>161</v>
      </c>
      <c r="S249" s="75" t="s">
        <v>161</v>
      </c>
      <c r="T249" s="74">
        <v>0</v>
      </c>
    </row>
    <row r="250" spans="7:20">
      <c r="G250" s="82"/>
      <c r="H250" s="81"/>
      <c r="I250" s="83"/>
      <c r="L250" s="72" t="s">
        <v>577</v>
      </c>
      <c r="M250" s="73">
        <v>0</v>
      </c>
      <c r="N250" s="73" t="s">
        <v>578</v>
      </c>
      <c r="O250" s="73" t="s">
        <v>579</v>
      </c>
      <c r="P250" s="73" t="s">
        <v>57</v>
      </c>
      <c r="Q250" s="74" t="s">
        <v>421</v>
      </c>
      <c r="R250" s="74" t="s">
        <v>580</v>
      </c>
      <c r="S250" s="75" t="s">
        <v>161</v>
      </c>
      <c r="T250" s="74">
        <v>1</v>
      </c>
    </row>
    <row r="251" spans="7:20">
      <c r="G251" s="81"/>
      <c r="H251" s="82"/>
      <c r="I251" s="83"/>
      <c r="L251" s="72" t="s">
        <v>581</v>
      </c>
      <c r="M251" s="73">
        <v>0</v>
      </c>
      <c r="N251" s="73" t="s">
        <v>582</v>
      </c>
      <c r="O251" s="73" t="s">
        <v>583</v>
      </c>
      <c r="P251" s="73" t="s">
        <v>57</v>
      </c>
      <c r="Q251" s="74" t="s">
        <v>584</v>
      </c>
      <c r="R251" s="74" t="s">
        <v>349</v>
      </c>
      <c r="S251" s="75" t="s">
        <v>161</v>
      </c>
      <c r="T251" s="74">
        <v>1</v>
      </c>
    </row>
    <row r="252" spans="7:20">
      <c r="G252" s="81"/>
      <c r="H252" s="82"/>
      <c r="I252" s="83"/>
      <c r="L252" s="72" t="s">
        <v>585</v>
      </c>
      <c r="M252" s="73">
        <v>0</v>
      </c>
      <c r="N252" s="73" t="s">
        <v>586</v>
      </c>
      <c r="O252" s="73" t="s">
        <v>587</v>
      </c>
      <c r="P252" s="73" t="s">
        <v>57</v>
      </c>
      <c r="Q252" s="74" t="s">
        <v>444</v>
      </c>
      <c r="R252" s="74" t="s">
        <v>580</v>
      </c>
      <c r="S252" s="75" t="s">
        <v>161</v>
      </c>
      <c r="T252" s="74">
        <v>1</v>
      </c>
    </row>
    <row r="253" spans="7:20">
      <c r="G253" s="81"/>
      <c r="H253" s="82"/>
      <c r="I253" s="83"/>
      <c r="L253" s="72" t="s">
        <v>588</v>
      </c>
      <c r="M253" s="73">
        <v>0</v>
      </c>
      <c r="N253" s="73" t="s">
        <v>589</v>
      </c>
      <c r="O253" s="73" t="s">
        <v>590</v>
      </c>
      <c r="P253" s="73" t="s">
        <v>57</v>
      </c>
      <c r="Q253" s="74" t="s">
        <v>591</v>
      </c>
      <c r="R253" s="74" t="s">
        <v>349</v>
      </c>
      <c r="S253" s="75" t="s">
        <v>161</v>
      </c>
      <c r="T253" s="74">
        <v>1</v>
      </c>
    </row>
    <row r="254" spans="7:20">
      <c r="G254" s="82"/>
      <c r="H254" s="81"/>
      <c r="I254" s="83"/>
      <c r="L254" s="72" t="s">
        <v>588</v>
      </c>
      <c r="M254" s="73">
        <v>1</v>
      </c>
      <c r="N254" s="73" t="s">
        <v>592</v>
      </c>
      <c r="O254" s="73" t="s">
        <v>593</v>
      </c>
      <c r="P254" s="73" t="s">
        <v>57</v>
      </c>
      <c r="Q254" s="74" t="s">
        <v>594</v>
      </c>
      <c r="R254" s="75" t="s">
        <v>161</v>
      </c>
      <c r="S254" s="74" t="s">
        <v>231</v>
      </c>
      <c r="T254" s="74">
        <v>1</v>
      </c>
    </row>
    <row r="255" spans="7:20">
      <c r="G255" s="81"/>
      <c r="H255" s="82"/>
      <c r="I255" s="83"/>
      <c r="L255" s="72" t="s">
        <v>3382</v>
      </c>
      <c r="M255" s="73">
        <v>0</v>
      </c>
      <c r="N255" s="73" t="s">
        <v>3383</v>
      </c>
      <c r="O255" s="73" t="s">
        <v>3384</v>
      </c>
      <c r="P255" s="73" t="s">
        <v>57</v>
      </c>
      <c r="Q255" s="74" t="s">
        <v>3385</v>
      </c>
      <c r="R255" s="74" t="s">
        <v>349</v>
      </c>
      <c r="S255" s="75" t="s">
        <v>161</v>
      </c>
      <c r="T255" s="74">
        <v>1</v>
      </c>
    </row>
    <row r="256" spans="7:20">
      <c r="G256" s="81"/>
      <c r="H256" s="82"/>
      <c r="I256" s="83"/>
      <c r="L256" s="72" t="s">
        <v>3386</v>
      </c>
      <c r="M256" s="73">
        <v>0</v>
      </c>
      <c r="N256" s="73" t="s">
        <v>3387</v>
      </c>
      <c r="O256" s="73" t="s">
        <v>3388</v>
      </c>
      <c r="P256" s="73" t="s">
        <v>57</v>
      </c>
      <c r="Q256" s="74" t="s">
        <v>3389</v>
      </c>
      <c r="R256" s="74" t="s">
        <v>349</v>
      </c>
      <c r="S256" s="75" t="s">
        <v>161</v>
      </c>
      <c r="T256" s="74">
        <v>1</v>
      </c>
    </row>
    <row r="257" spans="7:20">
      <c r="G257" s="81"/>
      <c r="H257" s="82"/>
      <c r="I257" s="83"/>
      <c r="L257" s="72" t="s">
        <v>3390</v>
      </c>
      <c r="M257" s="73">
        <v>0</v>
      </c>
      <c r="N257" s="73" t="s">
        <v>3391</v>
      </c>
      <c r="O257" s="73" t="s">
        <v>3392</v>
      </c>
      <c r="P257" s="73" t="s">
        <v>57</v>
      </c>
      <c r="Q257" s="74" t="s">
        <v>3393</v>
      </c>
      <c r="R257" s="74" t="s">
        <v>580</v>
      </c>
      <c r="S257" s="75" t="s">
        <v>161</v>
      </c>
      <c r="T257" s="74">
        <v>1</v>
      </c>
    </row>
    <row r="258" spans="7:20">
      <c r="G258" s="82"/>
      <c r="H258" s="81"/>
      <c r="I258" s="83"/>
      <c r="L258" s="72" t="s">
        <v>3390</v>
      </c>
      <c r="M258" s="73">
        <v>1</v>
      </c>
      <c r="N258" s="73" t="s">
        <v>3394</v>
      </c>
      <c r="O258" s="73" t="s">
        <v>3395</v>
      </c>
      <c r="P258" s="73" t="s">
        <v>57</v>
      </c>
      <c r="Q258" s="74" t="s">
        <v>3396</v>
      </c>
      <c r="R258" s="75" t="s">
        <v>161</v>
      </c>
      <c r="S258" s="74" t="s">
        <v>231</v>
      </c>
      <c r="T258" s="74">
        <v>1</v>
      </c>
    </row>
    <row r="259" spans="7:20">
      <c r="G259" s="82"/>
      <c r="H259" s="82"/>
      <c r="I259" s="83"/>
      <c r="L259" s="72" t="s">
        <v>3382</v>
      </c>
      <c r="M259" s="73">
        <v>1</v>
      </c>
      <c r="N259" s="73" t="s">
        <v>3397</v>
      </c>
      <c r="O259" s="73" t="s">
        <v>3384</v>
      </c>
      <c r="P259" s="73" t="s">
        <v>57</v>
      </c>
      <c r="Q259" s="74" t="s">
        <v>3385</v>
      </c>
      <c r="R259" s="74" t="s">
        <v>349</v>
      </c>
      <c r="S259" s="75" t="s">
        <v>161</v>
      </c>
      <c r="T259" s="74">
        <v>1</v>
      </c>
    </row>
    <row r="260" spans="7:20">
      <c r="G260" s="82"/>
      <c r="H260" s="82"/>
      <c r="I260" s="83"/>
      <c r="L260" s="72" t="s">
        <v>3386</v>
      </c>
      <c r="M260" s="73">
        <v>1</v>
      </c>
      <c r="N260" s="73" t="s">
        <v>3398</v>
      </c>
      <c r="O260" s="73" t="s">
        <v>3388</v>
      </c>
      <c r="P260" s="73" t="s">
        <v>57</v>
      </c>
      <c r="Q260" s="74" t="s">
        <v>3389</v>
      </c>
      <c r="R260" s="74" t="s">
        <v>349</v>
      </c>
      <c r="S260" s="75" t="s">
        <v>161</v>
      </c>
      <c r="T260" s="74">
        <v>1</v>
      </c>
    </row>
    <row r="261" spans="7:20">
      <c r="G261" s="66"/>
      <c r="H261" s="66"/>
      <c r="I261" s="67"/>
      <c r="L261" s="72" t="s">
        <v>3390</v>
      </c>
      <c r="M261" s="73">
        <v>2</v>
      </c>
      <c r="N261" s="73" t="s">
        <v>3399</v>
      </c>
      <c r="O261" s="73" t="s">
        <v>3392</v>
      </c>
      <c r="P261" s="73" t="s">
        <v>57</v>
      </c>
      <c r="Q261" s="74" t="s">
        <v>3393</v>
      </c>
      <c r="R261" s="74" t="s">
        <v>580</v>
      </c>
      <c r="S261" s="75" t="s">
        <v>161</v>
      </c>
      <c r="T261" s="74">
        <v>1</v>
      </c>
    </row>
    <row r="262" spans="7:20">
      <c r="G262" s="66"/>
      <c r="H262" s="66"/>
      <c r="I262" s="67"/>
      <c r="L262" s="72" t="s">
        <v>3390</v>
      </c>
      <c r="M262" s="73">
        <v>3</v>
      </c>
      <c r="N262" s="73" t="s">
        <v>3400</v>
      </c>
      <c r="O262" s="73" t="s">
        <v>3395</v>
      </c>
      <c r="P262" s="73" t="s">
        <v>57</v>
      </c>
      <c r="Q262" s="74" t="s">
        <v>3396</v>
      </c>
      <c r="R262" s="75" t="s">
        <v>161</v>
      </c>
      <c r="S262" s="74" t="s">
        <v>231</v>
      </c>
      <c r="T262" s="74">
        <v>1</v>
      </c>
    </row>
    <row r="263" spans="7:20">
      <c r="G263" s="66"/>
      <c r="H263" s="66"/>
      <c r="I263" s="67"/>
      <c r="L263" s="72" t="s">
        <v>445</v>
      </c>
      <c r="M263" s="73" t="s">
        <v>573</v>
      </c>
      <c r="N263" s="73" t="s">
        <v>574</v>
      </c>
      <c r="O263" s="73" t="s">
        <v>564</v>
      </c>
      <c r="P263" s="73" t="s">
        <v>57</v>
      </c>
      <c r="Q263" s="75" t="s">
        <v>161</v>
      </c>
      <c r="R263" s="75" t="s">
        <v>161</v>
      </c>
      <c r="S263" s="75" t="s">
        <v>161</v>
      </c>
      <c r="T263" s="74">
        <v>0</v>
      </c>
    </row>
    <row r="264" spans="7:20">
      <c r="G264" s="66"/>
      <c r="H264" s="66"/>
      <c r="I264" s="67"/>
      <c r="L264" s="72" t="s">
        <v>445</v>
      </c>
      <c r="M264" s="73" t="s">
        <v>575</v>
      </c>
      <c r="N264" s="73" t="s">
        <v>576</v>
      </c>
      <c r="O264" s="73" t="s">
        <v>564</v>
      </c>
      <c r="P264" s="73" t="s">
        <v>57</v>
      </c>
      <c r="Q264" s="75" t="s">
        <v>161</v>
      </c>
      <c r="R264" s="75" t="s">
        <v>161</v>
      </c>
      <c r="S264" s="75" t="s">
        <v>161</v>
      </c>
      <c r="T264" s="74">
        <v>0</v>
      </c>
    </row>
    <row r="265" spans="7:20">
      <c r="G265" s="66"/>
      <c r="H265" s="66"/>
      <c r="I265" s="67"/>
      <c r="L265" s="72" t="s">
        <v>585</v>
      </c>
      <c r="M265" s="73" t="s">
        <v>569</v>
      </c>
      <c r="N265" s="73" t="s">
        <v>595</v>
      </c>
      <c r="O265" s="73" t="s">
        <v>587</v>
      </c>
      <c r="P265" s="73" t="s">
        <v>57</v>
      </c>
      <c r="Q265" s="74" t="s">
        <v>63</v>
      </c>
      <c r="R265" s="74" t="s">
        <v>63</v>
      </c>
      <c r="S265" s="74" t="s">
        <v>63</v>
      </c>
      <c r="T265" s="74">
        <v>0</v>
      </c>
    </row>
    <row r="266" spans="7:20">
      <c r="G266" s="66"/>
      <c r="H266" s="66"/>
      <c r="I266" s="67"/>
      <c r="L266" s="72" t="s">
        <v>585</v>
      </c>
      <c r="M266" s="73" t="s">
        <v>596</v>
      </c>
      <c r="N266" s="73" t="s">
        <v>597</v>
      </c>
      <c r="O266" s="73" t="s">
        <v>587</v>
      </c>
      <c r="P266" s="73" t="s">
        <v>57</v>
      </c>
      <c r="Q266" s="74" t="s">
        <v>63</v>
      </c>
      <c r="R266" s="74" t="s">
        <v>63</v>
      </c>
      <c r="S266" s="74" t="s">
        <v>63</v>
      </c>
      <c r="T266" s="74">
        <v>0</v>
      </c>
    </row>
    <row r="267" spans="7:20">
      <c r="G267" s="66"/>
      <c r="H267" s="66"/>
      <c r="I267" s="67"/>
      <c r="L267" s="72" t="s">
        <v>588</v>
      </c>
      <c r="M267" s="73" t="s">
        <v>569</v>
      </c>
      <c r="N267" s="73" t="s">
        <v>598</v>
      </c>
      <c r="O267" s="73" t="s">
        <v>590</v>
      </c>
      <c r="P267" s="73" t="s">
        <v>57</v>
      </c>
      <c r="Q267" s="74" t="s">
        <v>63</v>
      </c>
      <c r="R267" s="74" t="s">
        <v>63</v>
      </c>
      <c r="S267" s="74" t="s">
        <v>63</v>
      </c>
      <c r="T267" s="74">
        <v>0</v>
      </c>
    </row>
    <row r="268" spans="7:20">
      <c r="G268" s="66"/>
      <c r="H268" s="66"/>
      <c r="I268" s="67"/>
      <c r="L268" s="72" t="s">
        <v>588</v>
      </c>
      <c r="M268" s="73" t="s">
        <v>596</v>
      </c>
      <c r="N268" s="73" t="s">
        <v>599</v>
      </c>
      <c r="O268" s="73" t="s">
        <v>590</v>
      </c>
      <c r="P268" s="73" t="s">
        <v>57</v>
      </c>
      <c r="Q268" s="74" t="s">
        <v>63</v>
      </c>
      <c r="R268" s="74" t="s">
        <v>63</v>
      </c>
      <c r="S268" s="74" t="s">
        <v>63</v>
      </c>
      <c r="T268" s="74">
        <v>0</v>
      </c>
    </row>
    <row r="269" spans="7:20">
      <c r="G269" s="66"/>
      <c r="H269" s="66"/>
      <c r="I269" s="67"/>
      <c r="L269" s="72" t="s">
        <v>588</v>
      </c>
      <c r="M269" s="73" t="s">
        <v>575</v>
      </c>
      <c r="N269" s="73" t="s">
        <v>600</v>
      </c>
      <c r="O269" s="73" t="s">
        <v>593</v>
      </c>
      <c r="P269" s="73" t="s">
        <v>57</v>
      </c>
      <c r="Q269" s="74" t="s">
        <v>63</v>
      </c>
      <c r="R269" s="74" t="s">
        <v>63</v>
      </c>
      <c r="S269" s="74" t="s">
        <v>63</v>
      </c>
      <c r="T269" s="74">
        <v>0</v>
      </c>
    </row>
    <row r="270" spans="7:20">
      <c r="G270" s="66"/>
      <c r="H270" s="66"/>
      <c r="I270" s="67"/>
      <c r="L270" s="72" t="s">
        <v>3382</v>
      </c>
      <c r="M270" s="73" t="s">
        <v>569</v>
      </c>
      <c r="N270" s="73" t="s">
        <v>3401</v>
      </c>
      <c r="O270" s="73" t="s">
        <v>3384</v>
      </c>
      <c r="P270" s="73" t="s">
        <v>57</v>
      </c>
      <c r="Q270" s="74" t="s">
        <v>63</v>
      </c>
      <c r="R270" s="74" t="s">
        <v>63</v>
      </c>
      <c r="S270" s="74" t="s">
        <v>63</v>
      </c>
      <c r="T270" s="74">
        <v>0</v>
      </c>
    </row>
    <row r="271" spans="7:20">
      <c r="G271" s="66"/>
      <c r="H271" s="66"/>
      <c r="I271" s="67"/>
      <c r="L271" s="72" t="s">
        <v>3382</v>
      </c>
      <c r="M271" s="73" t="s">
        <v>596</v>
      </c>
      <c r="N271" s="73" t="s">
        <v>3402</v>
      </c>
      <c r="O271" s="73" t="s">
        <v>3384</v>
      </c>
      <c r="P271" s="73" t="s">
        <v>57</v>
      </c>
      <c r="Q271" s="74" t="s">
        <v>63</v>
      </c>
      <c r="R271" s="74" t="s">
        <v>63</v>
      </c>
      <c r="S271" s="74" t="s">
        <v>63</v>
      </c>
      <c r="T271" s="74">
        <v>0</v>
      </c>
    </row>
    <row r="272" spans="7:20">
      <c r="G272" s="66"/>
      <c r="H272" s="66"/>
      <c r="I272" s="67"/>
      <c r="L272" s="72" t="s">
        <v>3382</v>
      </c>
      <c r="M272" s="73" t="s">
        <v>575</v>
      </c>
      <c r="N272" s="73" t="s">
        <v>3403</v>
      </c>
      <c r="O272" s="73" t="s">
        <v>3384</v>
      </c>
      <c r="P272" s="73" t="s">
        <v>57</v>
      </c>
      <c r="Q272" s="74" t="s">
        <v>63</v>
      </c>
      <c r="R272" s="74" t="s">
        <v>63</v>
      </c>
      <c r="S272" s="74" t="s">
        <v>63</v>
      </c>
      <c r="T272" s="74">
        <v>0</v>
      </c>
    </row>
    <row r="273" spans="7:20">
      <c r="G273" s="66"/>
      <c r="H273" s="66"/>
      <c r="I273" s="67"/>
      <c r="L273" s="72" t="s">
        <v>3382</v>
      </c>
      <c r="M273" s="73" t="s">
        <v>603</v>
      </c>
      <c r="N273" s="73" t="s">
        <v>3404</v>
      </c>
      <c r="O273" s="73" t="s">
        <v>3384</v>
      </c>
      <c r="P273" s="73" t="s">
        <v>57</v>
      </c>
      <c r="Q273" s="74" t="s">
        <v>63</v>
      </c>
      <c r="R273" s="74" t="s">
        <v>63</v>
      </c>
      <c r="S273" s="74" t="s">
        <v>63</v>
      </c>
      <c r="T273" s="74">
        <v>0</v>
      </c>
    </row>
    <row r="274" spans="7:20">
      <c r="G274" s="66"/>
      <c r="H274" s="66"/>
      <c r="I274" s="67"/>
      <c r="L274" s="72" t="s">
        <v>3390</v>
      </c>
      <c r="M274" s="73" t="s">
        <v>610</v>
      </c>
      <c r="N274" s="73" t="s">
        <v>3405</v>
      </c>
      <c r="O274" s="73" t="s">
        <v>3392</v>
      </c>
      <c r="P274" s="73" t="s">
        <v>57</v>
      </c>
      <c r="Q274" s="74" t="s">
        <v>63</v>
      </c>
      <c r="R274" s="74" t="s">
        <v>63</v>
      </c>
      <c r="S274" s="74" t="s">
        <v>63</v>
      </c>
      <c r="T274" s="74">
        <v>0</v>
      </c>
    </row>
    <row r="275" spans="7:20">
      <c r="G275" s="66"/>
      <c r="H275" s="66"/>
      <c r="I275" s="67"/>
      <c r="L275" s="72" t="s">
        <v>3390</v>
      </c>
      <c r="M275" s="73" t="s">
        <v>569</v>
      </c>
      <c r="N275" s="73" t="s">
        <v>3406</v>
      </c>
      <c r="O275" s="73" t="s">
        <v>3392</v>
      </c>
      <c r="P275" s="73" t="s">
        <v>57</v>
      </c>
      <c r="Q275" s="74" t="s">
        <v>63</v>
      </c>
      <c r="R275" s="74" t="s">
        <v>63</v>
      </c>
      <c r="S275" s="74" t="s">
        <v>63</v>
      </c>
      <c r="T275" s="74">
        <v>0</v>
      </c>
    </row>
    <row r="276" spans="7:20">
      <c r="G276" s="66"/>
      <c r="H276" s="66"/>
      <c r="I276" s="67"/>
      <c r="L276" s="72" t="s">
        <v>3390</v>
      </c>
      <c r="M276" s="73" t="s">
        <v>575</v>
      </c>
      <c r="N276" s="73" t="s">
        <v>3407</v>
      </c>
      <c r="O276" s="73" t="s">
        <v>3395</v>
      </c>
      <c r="P276" s="73" t="s">
        <v>57</v>
      </c>
      <c r="Q276" s="74" t="s">
        <v>63</v>
      </c>
      <c r="R276" s="74" t="s">
        <v>63</v>
      </c>
      <c r="S276" s="74" t="s">
        <v>63</v>
      </c>
      <c r="T276" s="74">
        <v>0</v>
      </c>
    </row>
    <row r="277" spans="7:20">
      <c r="G277" s="66"/>
      <c r="H277" s="66"/>
      <c r="I277" s="67"/>
      <c r="L277" s="72" t="s">
        <v>3390</v>
      </c>
      <c r="M277" s="73" t="s">
        <v>628</v>
      </c>
      <c r="N277" s="73" t="s">
        <v>3408</v>
      </c>
      <c r="O277" s="73" t="s">
        <v>3395</v>
      </c>
      <c r="P277" s="73" t="s">
        <v>57</v>
      </c>
      <c r="Q277" s="74" t="s">
        <v>63</v>
      </c>
      <c r="R277" s="74" t="s">
        <v>63</v>
      </c>
      <c r="S277" s="74" t="s">
        <v>63</v>
      </c>
      <c r="T277" s="74">
        <v>0</v>
      </c>
    </row>
    <row r="278" spans="7:20">
      <c r="G278" s="66"/>
      <c r="H278" s="66"/>
      <c r="I278" s="67"/>
      <c r="L278" s="72" t="s">
        <v>585</v>
      </c>
      <c r="M278" s="73" t="s">
        <v>567</v>
      </c>
      <c r="N278" s="73" t="s">
        <v>601</v>
      </c>
      <c r="O278" s="73" t="s">
        <v>587</v>
      </c>
      <c r="P278" s="73" t="s">
        <v>57</v>
      </c>
      <c r="Q278" s="74" t="s">
        <v>63</v>
      </c>
      <c r="R278" s="74" t="s">
        <v>63</v>
      </c>
      <c r="S278" s="74" t="s">
        <v>63</v>
      </c>
      <c r="T278" s="74">
        <v>0</v>
      </c>
    </row>
    <row r="279" spans="7:20">
      <c r="G279" s="66"/>
      <c r="H279" s="66"/>
      <c r="I279" s="67"/>
      <c r="L279" s="72" t="s">
        <v>585</v>
      </c>
      <c r="M279" s="73" t="s">
        <v>575</v>
      </c>
      <c r="N279" s="73" t="s">
        <v>602</v>
      </c>
      <c r="O279" s="73" t="s">
        <v>587</v>
      </c>
      <c r="P279" s="73" t="s">
        <v>57</v>
      </c>
      <c r="Q279" s="74" t="s">
        <v>63</v>
      </c>
      <c r="R279" s="74" t="s">
        <v>63</v>
      </c>
      <c r="S279" s="74" t="s">
        <v>63</v>
      </c>
      <c r="T279" s="74">
        <v>0</v>
      </c>
    </row>
    <row r="280" spans="7:20">
      <c r="G280" s="66"/>
      <c r="H280" s="66"/>
      <c r="I280" s="67"/>
      <c r="L280" s="72" t="s">
        <v>585</v>
      </c>
      <c r="M280" s="73" t="s">
        <v>603</v>
      </c>
      <c r="N280" s="73" t="s">
        <v>604</v>
      </c>
      <c r="O280" s="73" t="s">
        <v>587</v>
      </c>
      <c r="P280" s="73" t="s">
        <v>57</v>
      </c>
      <c r="Q280" s="74" t="s">
        <v>63</v>
      </c>
      <c r="R280" s="74" t="s">
        <v>63</v>
      </c>
      <c r="S280" s="74" t="s">
        <v>63</v>
      </c>
      <c r="T280" s="74">
        <v>0</v>
      </c>
    </row>
    <row r="281" spans="7:20">
      <c r="G281" s="66"/>
      <c r="H281" s="66"/>
      <c r="I281" s="67"/>
      <c r="L281" s="72" t="s">
        <v>585</v>
      </c>
      <c r="M281" s="73" t="s">
        <v>605</v>
      </c>
      <c r="N281" s="73" t="s">
        <v>606</v>
      </c>
      <c r="O281" s="73" t="s">
        <v>587</v>
      </c>
      <c r="P281" s="73" t="s">
        <v>57</v>
      </c>
      <c r="Q281" s="74" t="s">
        <v>63</v>
      </c>
      <c r="R281" s="74" t="s">
        <v>63</v>
      </c>
      <c r="S281" s="74" t="s">
        <v>63</v>
      </c>
      <c r="T281" s="74">
        <v>0</v>
      </c>
    </row>
    <row r="282" spans="7:20">
      <c r="G282" s="66"/>
      <c r="H282" s="66"/>
      <c r="I282" s="67"/>
      <c r="L282" s="72" t="s">
        <v>585</v>
      </c>
      <c r="M282" s="73" t="s">
        <v>607</v>
      </c>
      <c r="N282" s="73" t="s">
        <v>608</v>
      </c>
      <c r="O282" s="73" t="s">
        <v>587</v>
      </c>
      <c r="P282" s="73" t="s">
        <v>57</v>
      </c>
      <c r="Q282" s="74" t="s">
        <v>63</v>
      </c>
      <c r="R282" s="74" t="s">
        <v>63</v>
      </c>
      <c r="S282" s="74" t="s">
        <v>63</v>
      </c>
      <c r="T282" s="74">
        <v>0</v>
      </c>
    </row>
    <row r="283" spans="7:20">
      <c r="G283" s="66"/>
      <c r="H283" s="66"/>
      <c r="I283" s="67"/>
      <c r="L283" s="72" t="s">
        <v>588</v>
      </c>
      <c r="M283" s="73" t="s">
        <v>567</v>
      </c>
      <c r="N283" s="73" t="s">
        <v>609</v>
      </c>
      <c r="O283" s="73" t="s">
        <v>590</v>
      </c>
      <c r="P283" s="73" t="s">
        <v>57</v>
      </c>
      <c r="Q283" s="74" t="s">
        <v>63</v>
      </c>
      <c r="R283" s="74" t="s">
        <v>63</v>
      </c>
      <c r="S283" s="74" t="s">
        <v>63</v>
      </c>
      <c r="T283" s="74">
        <v>0</v>
      </c>
    </row>
    <row r="284" spans="7:20">
      <c r="G284" s="66"/>
      <c r="H284" s="66"/>
      <c r="I284" s="67"/>
      <c r="L284" s="72" t="s">
        <v>588</v>
      </c>
      <c r="M284" s="73" t="s">
        <v>610</v>
      </c>
      <c r="N284" s="73" t="s">
        <v>611</v>
      </c>
      <c r="O284" s="73" t="s">
        <v>590</v>
      </c>
      <c r="P284" s="73" t="s">
        <v>57</v>
      </c>
      <c r="Q284" s="74" t="s">
        <v>63</v>
      </c>
      <c r="R284" s="74" t="s">
        <v>63</v>
      </c>
      <c r="S284" s="74" t="s">
        <v>63</v>
      </c>
      <c r="T284" s="74">
        <v>0</v>
      </c>
    </row>
    <row r="285" spans="7:20">
      <c r="G285" s="66"/>
      <c r="H285" s="66"/>
      <c r="I285" s="67"/>
      <c r="L285" s="72" t="s">
        <v>588</v>
      </c>
      <c r="M285" s="73" t="s">
        <v>603</v>
      </c>
      <c r="N285" s="73" t="s">
        <v>612</v>
      </c>
      <c r="O285" s="73" t="s">
        <v>590</v>
      </c>
      <c r="P285" s="73" t="s">
        <v>57</v>
      </c>
      <c r="Q285" s="74" t="s">
        <v>63</v>
      </c>
      <c r="R285" s="74" t="s">
        <v>63</v>
      </c>
      <c r="S285" s="74" t="s">
        <v>63</v>
      </c>
      <c r="T285" s="74">
        <v>0</v>
      </c>
    </row>
    <row r="286" spans="7:20">
      <c r="G286" s="66"/>
      <c r="H286" s="66"/>
      <c r="I286" s="67"/>
      <c r="L286" s="72" t="s">
        <v>588</v>
      </c>
      <c r="M286" s="73" t="s">
        <v>605</v>
      </c>
      <c r="N286" s="73" t="s">
        <v>613</v>
      </c>
      <c r="O286" s="73" t="s">
        <v>590</v>
      </c>
      <c r="P286" s="73" t="s">
        <v>57</v>
      </c>
      <c r="Q286" s="74" t="s">
        <v>63</v>
      </c>
      <c r="R286" s="74" t="s">
        <v>63</v>
      </c>
      <c r="S286" s="74" t="s">
        <v>63</v>
      </c>
      <c r="T286" s="74">
        <v>0</v>
      </c>
    </row>
    <row r="287" spans="7:20">
      <c r="G287" s="66"/>
      <c r="H287" s="66"/>
      <c r="I287" s="67"/>
      <c r="L287" s="72" t="s">
        <v>588</v>
      </c>
      <c r="M287" s="73" t="s">
        <v>607</v>
      </c>
      <c r="N287" s="73" t="s">
        <v>614</v>
      </c>
      <c r="O287" s="73" t="s">
        <v>590</v>
      </c>
      <c r="P287" s="73" t="s">
        <v>57</v>
      </c>
      <c r="Q287" s="74" t="s">
        <v>63</v>
      </c>
      <c r="R287" s="74" t="s">
        <v>63</v>
      </c>
      <c r="S287" s="74" t="s">
        <v>63</v>
      </c>
      <c r="T287" s="74">
        <v>0</v>
      </c>
    </row>
    <row r="288" spans="7:20">
      <c r="G288" s="66"/>
      <c r="H288" s="66"/>
      <c r="I288" s="67"/>
      <c r="L288" s="72" t="s">
        <v>3382</v>
      </c>
      <c r="M288" s="73" t="s">
        <v>567</v>
      </c>
      <c r="N288" s="73" t="s">
        <v>3409</v>
      </c>
      <c r="O288" s="73" t="s">
        <v>3384</v>
      </c>
      <c r="P288" s="73" t="s">
        <v>57</v>
      </c>
      <c r="Q288" s="74" t="s">
        <v>63</v>
      </c>
      <c r="R288" s="74" t="s">
        <v>63</v>
      </c>
      <c r="S288" s="74" t="s">
        <v>63</v>
      </c>
      <c r="T288" s="74">
        <v>0</v>
      </c>
    </row>
    <row r="289" spans="7:20">
      <c r="G289" s="66"/>
      <c r="H289" s="66"/>
      <c r="I289" s="67"/>
      <c r="L289" s="72" t="s">
        <v>3382</v>
      </c>
      <c r="M289" s="73" t="s">
        <v>610</v>
      </c>
      <c r="N289" s="73" t="s">
        <v>3410</v>
      </c>
      <c r="O289" s="73" t="s">
        <v>3384</v>
      </c>
      <c r="P289" s="73" t="s">
        <v>57</v>
      </c>
      <c r="Q289" s="74" t="s">
        <v>63</v>
      </c>
      <c r="R289" s="74" t="s">
        <v>63</v>
      </c>
      <c r="S289" s="74" t="s">
        <v>63</v>
      </c>
      <c r="T289" s="74">
        <v>0</v>
      </c>
    </row>
    <row r="290" spans="7:20">
      <c r="G290" s="66"/>
      <c r="H290" s="66"/>
      <c r="I290" s="67"/>
      <c r="L290" s="72" t="s">
        <v>3382</v>
      </c>
      <c r="M290" s="73" t="s">
        <v>625</v>
      </c>
      <c r="N290" s="73" t="s">
        <v>3411</v>
      </c>
      <c r="O290" s="73" t="s">
        <v>3384</v>
      </c>
      <c r="P290" s="73" t="s">
        <v>57</v>
      </c>
      <c r="Q290" s="74" t="s">
        <v>63</v>
      </c>
      <c r="R290" s="74" t="s">
        <v>63</v>
      </c>
      <c r="S290" s="74" t="s">
        <v>63</v>
      </c>
      <c r="T290" s="74">
        <v>0</v>
      </c>
    </row>
    <row r="291" spans="7:20">
      <c r="G291" s="66"/>
      <c r="H291" s="66"/>
      <c r="I291" s="67"/>
      <c r="L291" s="72" t="s">
        <v>3382</v>
      </c>
      <c r="M291" s="73" t="s">
        <v>605</v>
      </c>
      <c r="N291" s="73" t="s">
        <v>3412</v>
      </c>
      <c r="O291" s="73" t="s">
        <v>3384</v>
      </c>
      <c r="P291" s="73" t="s">
        <v>57</v>
      </c>
      <c r="Q291" s="74" t="s">
        <v>63</v>
      </c>
      <c r="R291" s="74" t="s">
        <v>63</v>
      </c>
      <c r="S291" s="74" t="s">
        <v>63</v>
      </c>
      <c r="T291" s="74">
        <v>0</v>
      </c>
    </row>
    <row r="292" spans="7:20">
      <c r="G292" s="66"/>
      <c r="H292" s="66"/>
      <c r="I292" s="67"/>
      <c r="L292" s="72" t="s">
        <v>3382</v>
      </c>
      <c r="M292" s="73" t="s">
        <v>573</v>
      </c>
      <c r="N292" s="73" t="s">
        <v>3413</v>
      </c>
      <c r="O292" s="73" t="s">
        <v>3384</v>
      </c>
      <c r="P292" s="73" t="s">
        <v>57</v>
      </c>
      <c r="Q292" s="74" t="s">
        <v>63</v>
      </c>
      <c r="R292" s="74" t="s">
        <v>63</v>
      </c>
      <c r="S292" s="74" t="s">
        <v>63</v>
      </c>
      <c r="T292" s="74">
        <v>0</v>
      </c>
    </row>
    <row r="293" spans="7:20">
      <c r="G293" s="66"/>
      <c r="H293" s="66"/>
      <c r="I293" s="67"/>
      <c r="L293" s="72" t="s">
        <v>3382</v>
      </c>
      <c r="M293" s="73" t="s">
        <v>628</v>
      </c>
      <c r="N293" s="73" t="s">
        <v>3414</v>
      </c>
      <c r="O293" s="73" t="s">
        <v>3384</v>
      </c>
      <c r="P293" s="73" t="s">
        <v>57</v>
      </c>
      <c r="Q293" s="74" t="s">
        <v>63</v>
      </c>
      <c r="R293" s="74" t="s">
        <v>63</v>
      </c>
      <c r="S293" s="74" t="s">
        <v>63</v>
      </c>
      <c r="T293" s="74">
        <v>0</v>
      </c>
    </row>
    <row r="294" spans="7:20">
      <c r="G294" s="66"/>
      <c r="H294" s="66"/>
      <c r="I294" s="67"/>
      <c r="L294" s="72" t="s">
        <v>3382</v>
      </c>
      <c r="M294" s="73" t="s">
        <v>2999</v>
      </c>
      <c r="N294" s="73" t="s">
        <v>3415</v>
      </c>
      <c r="O294" s="73" t="s">
        <v>3384</v>
      </c>
      <c r="P294" s="73" t="s">
        <v>57</v>
      </c>
      <c r="Q294" s="74" t="s">
        <v>63</v>
      </c>
      <c r="R294" s="74" t="s">
        <v>63</v>
      </c>
      <c r="S294" s="74" t="s">
        <v>63</v>
      </c>
      <c r="T294" s="74">
        <v>0</v>
      </c>
    </row>
    <row r="295" spans="7:20">
      <c r="G295" s="66"/>
      <c r="H295" s="66"/>
      <c r="I295" s="67"/>
      <c r="L295" s="72" t="s">
        <v>3382</v>
      </c>
      <c r="M295" s="73" t="s">
        <v>0</v>
      </c>
      <c r="N295" s="73" t="s">
        <v>3416</v>
      </c>
      <c r="O295" s="73" t="s">
        <v>3384</v>
      </c>
      <c r="P295" s="73" t="s">
        <v>57</v>
      </c>
      <c r="Q295" s="74" t="s">
        <v>63</v>
      </c>
      <c r="R295" s="74" t="s">
        <v>63</v>
      </c>
      <c r="S295" s="74" t="s">
        <v>63</v>
      </c>
      <c r="T295" s="74">
        <v>0</v>
      </c>
    </row>
    <row r="296" spans="7:20">
      <c r="G296" s="66"/>
      <c r="H296" s="66"/>
      <c r="I296" s="67"/>
      <c r="L296" s="72" t="s">
        <v>3390</v>
      </c>
      <c r="M296" s="73" t="s">
        <v>567</v>
      </c>
      <c r="N296" s="73" t="s">
        <v>3417</v>
      </c>
      <c r="O296" s="73" t="s">
        <v>3392</v>
      </c>
      <c r="P296" s="73" t="s">
        <v>57</v>
      </c>
      <c r="Q296" s="74" t="s">
        <v>63</v>
      </c>
      <c r="R296" s="74" t="s">
        <v>63</v>
      </c>
      <c r="S296" s="74" t="s">
        <v>63</v>
      </c>
      <c r="T296" s="74">
        <v>0</v>
      </c>
    </row>
    <row r="297" spans="7:20">
      <c r="G297" s="66"/>
      <c r="H297" s="66"/>
      <c r="I297" s="67"/>
      <c r="L297" s="72" t="s">
        <v>3390</v>
      </c>
      <c r="M297" s="73" t="s">
        <v>3015</v>
      </c>
      <c r="N297" s="73" t="s">
        <v>3418</v>
      </c>
      <c r="O297" s="73" t="s">
        <v>3392</v>
      </c>
      <c r="P297" s="73" t="s">
        <v>57</v>
      </c>
      <c r="Q297" s="74" t="s">
        <v>63</v>
      </c>
      <c r="R297" s="74" t="s">
        <v>63</v>
      </c>
      <c r="S297" s="74" t="s">
        <v>63</v>
      </c>
      <c r="T297" s="74">
        <v>0</v>
      </c>
    </row>
    <row r="298" spans="7:20">
      <c r="G298" s="66"/>
      <c r="H298" s="66"/>
      <c r="I298" s="67"/>
      <c r="L298" s="72" t="s">
        <v>3390</v>
      </c>
      <c r="M298" s="73" t="s">
        <v>605</v>
      </c>
      <c r="N298" s="73" t="s">
        <v>3419</v>
      </c>
      <c r="O298" s="73" t="s">
        <v>3392</v>
      </c>
      <c r="P298" s="73" t="s">
        <v>57</v>
      </c>
      <c r="Q298" s="74" t="s">
        <v>63</v>
      </c>
      <c r="R298" s="74" t="s">
        <v>63</v>
      </c>
      <c r="S298" s="74" t="s">
        <v>63</v>
      </c>
      <c r="T298" s="74">
        <v>0</v>
      </c>
    </row>
    <row r="299" spans="7:20">
      <c r="G299" s="66"/>
      <c r="H299" s="66"/>
      <c r="I299" s="67"/>
      <c r="L299" s="72" t="s">
        <v>3390</v>
      </c>
      <c r="M299" s="73" t="s">
        <v>573</v>
      </c>
      <c r="N299" s="73" t="s">
        <v>3420</v>
      </c>
      <c r="O299" s="73" t="s">
        <v>3395</v>
      </c>
      <c r="P299" s="73" t="s">
        <v>57</v>
      </c>
      <c r="Q299" s="74" t="s">
        <v>63</v>
      </c>
      <c r="R299" s="74" t="s">
        <v>63</v>
      </c>
      <c r="S299" s="74" t="s">
        <v>63</v>
      </c>
      <c r="T299" s="74">
        <v>0</v>
      </c>
    </row>
    <row r="300" spans="7:20">
      <c r="G300" s="66"/>
      <c r="H300" s="66"/>
      <c r="I300" s="67"/>
      <c r="L300" s="72" t="s">
        <v>3390</v>
      </c>
      <c r="M300" s="73" t="s">
        <v>3027</v>
      </c>
      <c r="N300" s="73" t="s">
        <v>3421</v>
      </c>
      <c r="O300" s="73" t="s">
        <v>3395</v>
      </c>
      <c r="P300" s="73" t="s">
        <v>57</v>
      </c>
      <c r="Q300" s="74" t="s">
        <v>63</v>
      </c>
      <c r="R300" s="74" t="s">
        <v>63</v>
      </c>
      <c r="S300" s="74" t="s">
        <v>63</v>
      </c>
      <c r="T300" s="74">
        <v>0</v>
      </c>
    </row>
    <row r="301" spans="7:20">
      <c r="G301" s="66"/>
      <c r="H301" s="66"/>
      <c r="I301" s="67"/>
      <c r="L301" s="72" t="s">
        <v>3390</v>
      </c>
      <c r="M301" s="73" t="s">
        <v>0</v>
      </c>
      <c r="N301" s="73" t="s">
        <v>3422</v>
      </c>
      <c r="O301" s="73" t="s">
        <v>3395</v>
      </c>
      <c r="P301" s="73" t="s">
        <v>57</v>
      </c>
      <c r="Q301" s="74" t="s">
        <v>63</v>
      </c>
      <c r="R301" s="74" t="s">
        <v>63</v>
      </c>
      <c r="S301" s="74" t="s">
        <v>63</v>
      </c>
      <c r="T301" s="74">
        <v>0</v>
      </c>
    </row>
    <row r="302" spans="7:20">
      <c r="G302" s="66"/>
      <c r="H302" s="66"/>
      <c r="I302" s="67"/>
      <c r="L302" s="72" t="s">
        <v>3390</v>
      </c>
      <c r="M302" s="73" t="s">
        <v>1415</v>
      </c>
      <c r="N302" s="73" t="s">
        <v>3423</v>
      </c>
      <c r="O302" s="73" t="s">
        <v>3392</v>
      </c>
      <c r="P302" s="73" t="s">
        <v>57</v>
      </c>
      <c r="Q302" s="74" t="s">
        <v>63</v>
      </c>
      <c r="R302" s="74" t="s">
        <v>63</v>
      </c>
      <c r="S302" s="74" t="s">
        <v>63</v>
      </c>
      <c r="T302" s="74">
        <v>0</v>
      </c>
    </row>
    <row r="303" spans="7:20">
      <c r="G303" s="66"/>
      <c r="H303" s="66"/>
      <c r="I303" s="67"/>
      <c r="L303" s="72" t="s">
        <v>3390</v>
      </c>
      <c r="M303" s="73" t="s">
        <v>3020</v>
      </c>
      <c r="N303" s="73" t="s">
        <v>3424</v>
      </c>
      <c r="O303" s="73" t="s">
        <v>3392</v>
      </c>
      <c r="P303" s="73" t="s">
        <v>57</v>
      </c>
      <c r="Q303" s="74" t="s">
        <v>63</v>
      </c>
      <c r="R303" s="74" t="s">
        <v>63</v>
      </c>
      <c r="S303" s="74" t="s">
        <v>63</v>
      </c>
      <c r="T303" s="74">
        <v>0</v>
      </c>
    </row>
    <row r="304" spans="7:20">
      <c r="G304" s="66"/>
      <c r="H304" s="66"/>
      <c r="I304" s="67"/>
      <c r="L304" s="72" t="s">
        <v>3390</v>
      </c>
      <c r="M304" s="73" t="s">
        <v>3022</v>
      </c>
      <c r="N304" s="73" t="s">
        <v>3425</v>
      </c>
      <c r="O304" s="73" t="s">
        <v>3392</v>
      </c>
      <c r="P304" s="73" t="s">
        <v>57</v>
      </c>
      <c r="Q304" s="74" t="s">
        <v>63</v>
      </c>
      <c r="R304" s="74" t="s">
        <v>63</v>
      </c>
      <c r="S304" s="74" t="s">
        <v>63</v>
      </c>
      <c r="T304" s="74">
        <v>0</v>
      </c>
    </row>
    <row r="305" spans="7:20">
      <c r="G305" s="66"/>
      <c r="H305" s="66"/>
      <c r="I305" s="67"/>
      <c r="L305" s="72" t="s">
        <v>3390</v>
      </c>
      <c r="M305" s="73" t="s">
        <v>1422</v>
      </c>
      <c r="N305" s="73" t="s">
        <v>3426</v>
      </c>
      <c r="O305" s="73" t="s">
        <v>3395</v>
      </c>
      <c r="P305" s="73" t="s">
        <v>57</v>
      </c>
      <c r="Q305" s="74" t="s">
        <v>63</v>
      </c>
      <c r="R305" s="74" t="s">
        <v>63</v>
      </c>
      <c r="S305" s="74" t="s">
        <v>63</v>
      </c>
      <c r="T305" s="74">
        <v>0</v>
      </c>
    </row>
    <row r="306" spans="7:20">
      <c r="G306" s="66"/>
      <c r="H306" s="66"/>
      <c r="I306" s="67"/>
      <c r="L306" s="72" t="s">
        <v>3390</v>
      </c>
      <c r="M306" s="73" t="s">
        <v>3033</v>
      </c>
      <c r="N306" s="73" t="s">
        <v>3427</v>
      </c>
      <c r="O306" s="73" t="s">
        <v>3395</v>
      </c>
      <c r="P306" s="73" t="s">
        <v>57</v>
      </c>
      <c r="Q306" s="74" t="s">
        <v>63</v>
      </c>
      <c r="R306" s="74" t="s">
        <v>63</v>
      </c>
      <c r="S306" s="74" t="s">
        <v>63</v>
      </c>
      <c r="T306" s="74">
        <v>0</v>
      </c>
    </row>
    <row r="307" spans="7:20">
      <c r="G307" s="66"/>
      <c r="H307" s="66"/>
      <c r="I307" s="67"/>
      <c r="L307" s="72" t="s">
        <v>3390</v>
      </c>
      <c r="M307" s="73" t="s">
        <v>3035</v>
      </c>
      <c r="N307" s="73" t="s">
        <v>3428</v>
      </c>
      <c r="O307" s="73" t="s">
        <v>3395</v>
      </c>
      <c r="P307" s="73" t="s">
        <v>57</v>
      </c>
      <c r="Q307" s="74" t="s">
        <v>63</v>
      </c>
      <c r="R307" s="74" t="s">
        <v>63</v>
      </c>
      <c r="S307" s="74" t="s">
        <v>63</v>
      </c>
      <c r="T307" s="74">
        <v>0</v>
      </c>
    </row>
    <row r="308" spans="7:20">
      <c r="G308" s="66"/>
      <c r="H308" s="66"/>
      <c r="I308" s="67"/>
      <c r="L308" s="72" t="s">
        <v>3386</v>
      </c>
      <c r="M308" s="73" t="s">
        <v>567</v>
      </c>
      <c r="N308" s="73" t="s">
        <v>3429</v>
      </c>
      <c r="O308" s="73" t="s">
        <v>3388</v>
      </c>
      <c r="P308" s="73" t="s">
        <v>57</v>
      </c>
      <c r="Q308" s="74" t="s">
        <v>63</v>
      </c>
      <c r="R308" s="74" t="s">
        <v>63</v>
      </c>
      <c r="S308" s="74" t="s">
        <v>63</v>
      </c>
      <c r="T308" s="74">
        <v>0</v>
      </c>
    </row>
    <row r="309" spans="7:20">
      <c r="G309" s="66"/>
      <c r="H309" s="66"/>
      <c r="I309" s="67"/>
      <c r="L309" s="72" t="s">
        <v>3386</v>
      </c>
      <c r="M309" s="73" t="s">
        <v>569</v>
      </c>
      <c r="N309" s="73" t="s">
        <v>3430</v>
      </c>
      <c r="O309" s="73" t="s">
        <v>3388</v>
      </c>
      <c r="P309" s="73" t="s">
        <v>57</v>
      </c>
      <c r="Q309" s="74" t="s">
        <v>63</v>
      </c>
      <c r="R309" s="74" t="s">
        <v>63</v>
      </c>
      <c r="S309" s="74" t="s">
        <v>63</v>
      </c>
      <c r="T309" s="74">
        <v>0</v>
      </c>
    </row>
    <row r="310" spans="7:20">
      <c r="G310" s="66"/>
      <c r="H310" s="66"/>
      <c r="I310" s="67"/>
      <c r="L310" s="72" t="s">
        <v>3386</v>
      </c>
      <c r="M310" s="73" t="s">
        <v>596</v>
      </c>
      <c r="N310" s="73" t="s">
        <v>3431</v>
      </c>
      <c r="O310" s="73" t="s">
        <v>3388</v>
      </c>
      <c r="P310" s="73" t="s">
        <v>57</v>
      </c>
      <c r="Q310" s="74" t="s">
        <v>63</v>
      </c>
      <c r="R310" s="74" t="s">
        <v>63</v>
      </c>
      <c r="S310" s="74" t="s">
        <v>63</v>
      </c>
      <c r="T310" s="74">
        <v>0</v>
      </c>
    </row>
    <row r="311" spans="7:20">
      <c r="G311" s="66"/>
      <c r="H311" s="66"/>
      <c r="I311" s="67"/>
      <c r="L311" s="72" t="s">
        <v>3386</v>
      </c>
      <c r="M311" s="73" t="s">
        <v>605</v>
      </c>
      <c r="N311" s="73" t="s">
        <v>3432</v>
      </c>
      <c r="O311" s="73" t="s">
        <v>3388</v>
      </c>
      <c r="P311" s="73" t="s">
        <v>57</v>
      </c>
      <c r="Q311" s="74" t="s">
        <v>63</v>
      </c>
      <c r="R311" s="74" t="s">
        <v>63</v>
      </c>
      <c r="S311" s="74" t="s">
        <v>63</v>
      </c>
      <c r="T311" s="74">
        <v>0</v>
      </c>
    </row>
    <row r="312" spans="7:20">
      <c r="G312" s="82"/>
      <c r="H312" s="82"/>
      <c r="I312" s="83"/>
      <c r="L312" s="72" t="s">
        <v>3386</v>
      </c>
      <c r="M312" s="73" t="s">
        <v>573</v>
      </c>
      <c r="N312" s="73" t="s">
        <v>3433</v>
      </c>
      <c r="O312" s="73" t="s">
        <v>3388</v>
      </c>
      <c r="P312" s="73" t="s">
        <v>57</v>
      </c>
      <c r="Q312" s="74" t="s">
        <v>63</v>
      </c>
      <c r="R312" s="74" t="s">
        <v>63</v>
      </c>
      <c r="S312" s="74" t="s">
        <v>63</v>
      </c>
      <c r="T312" s="74">
        <v>0</v>
      </c>
    </row>
    <row r="313" spans="7:20">
      <c r="G313" s="82"/>
      <c r="H313" s="82"/>
      <c r="I313" s="83"/>
      <c r="L313" s="72" t="s">
        <v>3386</v>
      </c>
      <c r="M313" s="73" t="s">
        <v>575</v>
      </c>
      <c r="N313" s="73" t="s">
        <v>3434</v>
      </c>
      <c r="O313" s="73" t="s">
        <v>3388</v>
      </c>
      <c r="P313" s="73" t="s">
        <v>57</v>
      </c>
      <c r="Q313" s="74" t="s">
        <v>63</v>
      </c>
      <c r="R313" s="74" t="s">
        <v>63</v>
      </c>
      <c r="S313" s="74" t="s">
        <v>63</v>
      </c>
      <c r="T313" s="74">
        <v>0</v>
      </c>
    </row>
    <row r="314" spans="7:20">
      <c r="G314" s="82"/>
      <c r="H314" s="82"/>
      <c r="I314" s="83"/>
      <c r="L314" s="72" t="s">
        <v>3386</v>
      </c>
      <c r="M314" s="73" t="s">
        <v>603</v>
      </c>
      <c r="N314" s="73" t="s">
        <v>3435</v>
      </c>
      <c r="O314" s="73" t="s">
        <v>3388</v>
      </c>
      <c r="P314" s="73" t="s">
        <v>57</v>
      </c>
      <c r="Q314" s="74" t="s">
        <v>63</v>
      </c>
      <c r="R314" s="74" t="s">
        <v>63</v>
      </c>
      <c r="S314" s="74" t="s">
        <v>63</v>
      </c>
      <c r="T314" s="74">
        <v>0</v>
      </c>
    </row>
    <row r="315" spans="7:20">
      <c r="G315" s="82"/>
      <c r="H315" s="82"/>
      <c r="I315" s="83"/>
      <c r="L315" s="72" t="s">
        <v>3386</v>
      </c>
      <c r="M315" s="73" t="s">
        <v>0</v>
      </c>
      <c r="N315" s="73" t="s">
        <v>3436</v>
      </c>
      <c r="O315" s="73" t="s">
        <v>3388</v>
      </c>
      <c r="P315" s="73" t="s">
        <v>57</v>
      </c>
      <c r="Q315" s="74" t="s">
        <v>63</v>
      </c>
      <c r="R315" s="74" t="s">
        <v>63</v>
      </c>
      <c r="S315" s="74" t="s">
        <v>63</v>
      </c>
      <c r="T315" s="74">
        <v>0</v>
      </c>
    </row>
    <row r="316" spans="7:20">
      <c r="G316" s="82"/>
      <c r="H316" s="82"/>
      <c r="I316" s="83"/>
      <c r="L316" s="72" t="s">
        <v>819</v>
      </c>
      <c r="M316" s="73">
        <v>0</v>
      </c>
      <c r="N316" s="73" t="s">
        <v>820</v>
      </c>
      <c r="O316" s="73" t="s">
        <v>821</v>
      </c>
      <c r="P316" s="73" t="s">
        <v>61</v>
      </c>
      <c r="Q316" s="75" t="s">
        <v>161</v>
      </c>
      <c r="R316" s="75" t="s">
        <v>161</v>
      </c>
      <c r="S316" s="75" t="s">
        <v>161</v>
      </c>
      <c r="T316" s="74">
        <v>0</v>
      </c>
    </row>
    <row r="317" spans="7:20">
      <c r="G317" s="82"/>
      <c r="H317" s="82"/>
      <c r="I317" s="83"/>
      <c r="L317" s="72" t="s">
        <v>819</v>
      </c>
      <c r="M317" s="73">
        <v>50</v>
      </c>
      <c r="N317" s="73" t="s">
        <v>823</v>
      </c>
      <c r="O317" s="73" t="s">
        <v>821</v>
      </c>
      <c r="P317" s="73" t="s">
        <v>61</v>
      </c>
      <c r="Q317" s="75" t="s">
        <v>161</v>
      </c>
      <c r="R317" s="75" t="s">
        <v>161</v>
      </c>
      <c r="S317" s="75" t="s">
        <v>161</v>
      </c>
      <c r="T317" s="74">
        <v>0</v>
      </c>
    </row>
    <row r="318" spans="7:20">
      <c r="G318" s="82"/>
      <c r="H318" s="82"/>
      <c r="I318" s="83"/>
      <c r="L318" s="72" t="s">
        <v>819</v>
      </c>
      <c r="M318" s="73">
        <v>1</v>
      </c>
      <c r="N318" s="73" t="s">
        <v>824</v>
      </c>
      <c r="O318" s="73" t="s">
        <v>821</v>
      </c>
      <c r="P318" s="73" t="s">
        <v>61</v>
      </c>
      <c r="Q318" s="75" t="s">
        <v>161</v>
      </c>
      <c r="R318" s="75" t="s">
        <v>161</v>
      </c>
      <c r="S318" s="75" t="s">
        <v>161</v>
      </c>
      <c r="T318" s="74">
        <v>0</v>
      </c>
    </row>
    <row r="319" spans="7:20">
      <c r="G319" s="82"/>
      <c r="H319" s="82"/>
      <c r="I319" s="83"/>
      <c r="L319" s="72" t="s">
        <v>819</v>
      </c>
      <c r="M319" s="73">
        <v>51</v>
      </c>
      <c r="N319" s="73" t="s">
        <v>826</v>
      </c>
      <c r="O319" s="73" t="s">
        <v>821</v>
      </c>
      <c r="P319" s="73" t="s">
        <v>61</v>
      </c>
      <c r="Q319" s="75" t="s">
        <v>161</v>
      </c>
      <c r="R319" s="75" t="s">
        <v>161</v>
      </c>
      <c r="S319" s="75" t="s">
        <v>161</v>
      </c>
      <c r="T319" s="74">
        <v>0</v>
      </c>
    </row>
    <row r="320" spans="7:20">
      <c r="G320" s="82"/>
      <c r="H320" s="82"/>
      <c r="I320" s="83"/>
      <c r="L320" s="72" t="s">
        <v>819</v>
      </c>
      <c r="M320" s="73">
        <v>10</v>
      </c>
      <c r="N320" s="73" t="s">
        <v>827</v>
      </c>
      <c r="O320" s="73" t="s">
        <v>821</v>
      </c>
      <c r="P320" s="73" t="s">
        <v>61</v>
      </c>
      <c r="Q320" s="75" t="s">
        <v>161</v>
      </c>
      <c r="R320" s="75" t="s">
        <v>161</v>
      </c>
      <c r="S320" s="75" t="s">
        <v>161</v>
      </c>
      <c r="T320" s="74">
        <v>0</v>
      </c>
    </row>
    <row r="321" spans="7:20">
      <c r="G321" s="82"/>
      <c r="H321" s="82"/>
      <c r="I321" s="83"/>
      <c r="L321" s="72" t="s">
        <v>819</v>
      </c>
      <c r="M321" s="73">
        <v>11</v>
      </c>
      <c r="N321" s="73" t="s">
        <v>828</v>
      </c>
      <c r="O321" s="73" t="s">
        <v>821</v>
      </c>
      <c r="P321" s="73" t="s">
        <v>61</v>
      </c>
      <c r="Q321" s="75" t="s">
        <v>161</v>
      </c>
      <c r="R321" s="75" t="s">
        <v>161</v>
      </c>
      <c r="S321" s="75" t="s">
        <v>161</v>
      </c>
      <c r="T321" s="74">
        <v>0</v>
      </c>
    </row>
    <row r="322" spans="7:20">
      <c r="G322" s="82"/>
      <c r="H322" s="82"/>
      <c r="I322" s="83"/>
      <c r="L322" s="72" t="s">
        <v>819</v>
      </c>
      <c r="M322" s="73">
        <v>60</v>
      </c>
      <c r="N322" s="73" t="s">
        <v>829</v>
      </c>
      <c r="O322" s="73" t="s">
        <v>821</v>
      </c>
      <c r="P322" s="73" t="s">
        <v>61</v>
      </c>
      <c r="Q322" s="75" t="s">
        <v>161</v>
      </c>
      <c r="R322" s="75" t="s">
        <v>161</v>
      </c>
      <c r="S322" s="75" t="s">
        <v>161</v>
      </c>
      <c r="T322" s="74">
        <v>0</v>
      </c>
    </row>
    <row r="323" spans="7:20">
      <c r="G323" s="82"/>
      <c r="H323" s="82"/>
      <c r="I323" s="83"/>
      <c r="L323" s="72" t="s">
        <v>819</v>
      </c>
      <c r="M323" s="73">
        <v>61</v>
      </c>
      <c r="N323" s="73" t="s">
        <v>830</v>
      </c>
      <c r="O323" s="73" t="s">
        <v>821</v>
      </c>
      <c r="P323" s="73" t="s">
        <v>61</v>
      </c>
      <c r="Q323" s="75" t="s">
        <v>161</v>
      </c>
      <c r="R323" s="75" t="s">
        <v>161</v>
      </c>
      <c r="S323" s="75" t="s">
        <v>161</v>
      </c>
      <c r="T323" s="74">
        <v>0</v>
      </c>
    </row>
    <row r="324" spans="7:20">
      <c r="G324" s="82"/>
      <c r="H324" s="82"/>
      <c r="I324" s="83"/>
      <c r="L324" s="72" t="s">
        <v>819</v>
      </c>
      <c r="M324" s="73">
        <v>12</v>
      </c>
      <c r="N324" s="73" t="s">
        <v>831</v>
      </c>
      <c r="O324" s="73" t="s">
        <v>821</v>
      </c>
      <c r="P324" s="73" t="s">
        <v>61</v>
      </c>
      <c r="Q324" s="75" t="s">
        <v>161</v>
      </c>
      <c r="R324" s="75" t="s">
        <v>161</v>
      </c>
      <c r="S324" s="75" t="s">
        <v>161</v>
      </c>
      <c r="T324" s="74">
        <v>0</v>
      </c>
    </row>
    <row r="325" spans="7:20">
      <c r="G325" s="82"/>
      <c r="H325" s="82"/>
      <c r="I325" s="83"/>
      <c r="L325" s="72" t="s">
        <v>819</v>
      </c>
      <c r="M325" s="73">
        <v>62</v>
      </c>
      <c r="N325" s="73" t="s">
        <v>832</v>
      </c>
      <c r="O325" s="73" t="s">
        <v>821</v>
      </c>
      <c r="P325" s="73" t="s">
        <v>61</v>
      </c>
      <c r="Q325" s="75" t="s">
        <v>161</v>
      </c>
      <c r="R325" s="75" t="s">
        <v>161</v>
      </c>
      <c r="S325" s="75" t="s">
        <v>161</v>
      </c>
      <c r="T325" s="74">
        <v>0</v>
      </c>
    </row>
    <row r="326" spans="7:20">
      <c r="G326" s="82"/>
      <c r="H326" s="82"/>
      <c r="I326" s="83"/>
      <c r="L326" s="72" t="s">
        <v>819</v>
      </c>
      <c r="M326" s="73">
        <v>13</v>
      </c>
      <c r="N326" s="73" t="s">
        <v>833</v>
      </c>
      <c r="O326" s="73" t="s">
        <v>821</v>
      </c>
      <c r="P326" s="73" t="s">
        <v>61</v>
      </c>
      <c r="Q326" s="75" t="s">
        <v>161</v>
      </c>
      <c r="R326" s="75" t="s">
        <v>161</v>
      </c>
      <c r="S326" s="75" t="s">
        <v>161</v>
      </c>
      <c r="T326" s="74">
        <v>0</v>
      </c>
    </row>
    <row r="327" spans="7:20">
      <c r="G327" s="82"/>
      <c r="H327" s="82"/>
      <c r="I327" s="83"/>
      <c r="L327" s="72" t="s">
        <v>819</v>
      </c>
      <c r="M327" s="73">
        <v>63</v>
      </c>
      <c r="N327" s="73" t="s">
        <v>834</v>
      </c>
      <c r="O327" s="73" t="s">
        <v>821</v>
      </c>
      <c r="P327" s="73" t="s">
        <v>61</v>
      </c>
      <c r="Q327" s="75" t="s">
        <v>161</v>
      </c>
      <c r="R327" s="75" t="s">
        <v>161</v>
      </c>
      <c r="S327" s="75" t="s">
        <v>161</v>
      </c>
      <c r="T327" s="74">
        <v>0</v>
      </c>
    </row>
    <row r="328" spans="7:20">
      <c r="G328" s="82"/>
      <c r="H328" s="82"/>
      <c r="I328" s="83"/>
      <c r="L328" s="72" t="s">
        <v>819</v>
      </c>
      <c r="M328" s="73">
        <v>14</v>
      </c>
      <c r="N328" s="73" t="s">
        <v>836</v>
      </c>
      <c r="O328" s="73" t="s">
        <v>821</v>
      </c>
      <c r="P328" s="73" t="s">
        <v>61</v>
      </c>
      <c r="Q328" s="75" t="s">
        <v>161</v>
      </c>
      <c r="R328" s="75" t="s">
        <v>161</v>
      </c>
      <c r="S328" s="75" t="s">
        <v>161</v>
      </c>
      <c r="T328" s="74">
        <v>0</v>
      </c>
    </row>
    <row r="329" spans="7:20">
      <c r="G329" s="82"/>
      <c r="H329" s="82"/>
      <c r="I329" s="83"/>
      <c r="L329" s="72" t="s">
        <v>819</v>
      </c>
      <c r="M329" s="73">
        <v>64</v>
      </c>
      <c r="N329" s="73" t="s">
        <v>837</v>
      </c>
      <c r="O329" s="73" t="s">
        <v>821</v>
      </c>
      <c r="P329" s="73" t="s">
        <v>61</v>
      </c>
      <c r="Q329" s="75" t="s">
        <v>161</v>
      </c>
      <c r="R329" s="75" t="s">
        <v>161</v>
      </c>
      <c r="S329" s="75" t="s">
        <v>161</v>
      </c>
      <c r="T329" s="74">
        <v>0</v>
      </c>
    </row>
    <row r="330" spans="7:20">
      <c r="G330" s="82"/>
      <c r="H330" s="82"/>
      <c r="I330" s="83"/>
      <c r="L330" s="72" t="s">
        <v>838</v>
      </c>
      <c r="M330" s="73">
        <v>0</v>
      </c>
      <c r="N330" s="73" t="s">
        <v>839</v>
      </c>
      <c r="O330" s="73" t="s">
        <v>840</v>
      </c>
      <c r="P330" s="73" t="s">
        <v>62</v>
      </c>
      <c r="Q330" s="75" t="s">
        <v>161</v>
      </c>
      <c r="R330" s="75" t="s">
        <v>161</v>
      </c>
      <c r="S330" s="75" t="s">
        <v>161</v>
      </c>
      <c r="T330" s="74">
        <v>0</v>
      </c>
    </row>
    <row r="331" spans="7:20">
      <c r="G331" s="82"/>
      <c r="H331" s="82"/>
      <c r="I331" s="83"/>
      <c r="L331" s="72" t="s">
        <v>838</v>
      </c>
      <c r="M331" s="73">
        <v>50</v>
      </c>
      <c r="N331" s="73" t="s">
        <v>841</v>
      </c>
      <c r="O331" s="73" t="s">
        <v>840</v>
      </c>
      <c r="P331" s="73" t="s">
        <v>62</v>
      </c>
      <c r="Q331" s="75" t="s">
        <v>161</v>
      </c>
      <c r="R331" s="75" t="s">
        <v>161</v>
      </c>
      <c r="S331" s="75" t="s">
        <v>161</v>
      </c>
      <c r="T331" s="74">
        <v>0</v>
      </c>
    </row>
    <row r="332" spans="7:20">
      <c r="G332" s="82"/>
      <c r="H332" s="82"/>
      <c r="I332" s="83"/>
      <c r="L332" s="72" t="s">
        <v>838</v>
      </c>
      <c r="M332" s="73">
        <v>1</v>
      </c>
      <c r="N332" s="73" t="s">
        <v>842</v>
      </c>
      <c r="O332" s="73" t="s">
        <v>840</v>
      </c>
      <c r="P332" s="73" t="s">
        <v>62</v>
      </c>
      <c r="Q332" s="75" t="s">
        <v>161</v>
      </c>
      <c r="R332" s="75" t="s">
        <v>161</v>
      </c>
      <c r="S332" s="75" t="s">
        <v>161</v>
      </c>
      <c r="T332" s="74">
        <v>0</v>
      </c>
    </row>
    <row r="333" spans="7:20">
      <c r="G333" s="82"/>
      <c r="H333" s="82"/>
      <c r="I333" s="83"/>
      <c r="L333" s="72" t="s">
        <v>838</v>
      </c>
      <c r="M333" s="73">
        <v>51</v>
      </c>
      <c r="N333" s="73" t="s">
        <v>843</v>
      </c>
      <c r="O333" s="73" t="s">
        <v>840</v>
      </c>
      <c r="P333" s="73" t="s">
        <v>62</v>
      </c>
      <c r="Q333" s="75" t="s">
        <v>161</v>
      </c>
      <c r="R333" s="75" t="s">
        <v>161</v>
      </c>
      <c r="S333" s="75" t="s">
        <v>161</v>
      </c>
      <c r="T333" s="74">
        <v>0</v>
      </c>
    </row>
    <row r="334" spans="7:20">
      <c r="G334" s="82"/>
      <c r="H334" s="82"/>
      <c r="I334" s="83"/>
      <c r="L334" s="72" t="s">
        <v>838</v>
      </c>
      <c r="M334" s="73">
        <v>10</v>
      </c>
      <c r="N334" s="73" t="s">
        <v>844</v>
      </c>
      <c r="O334" s="73" t="s">
        <v>840</v>
      </c>
      <c r="P334" s="73" t="s">
        <v>62</v>
      </c>
      <c r="Q334" s="75" t="s">
        <v>161</v>
      </c>
      <c r="R334" s="75" t="s">
        <v>161</v>
      </c>
      <c r="S334" s="75" t="s">
        <v>161</v>
      </c>
      <c r="T334" s="74">
        <v>0</v>
      </c>
    </row>
    <row r="335" spans="7:20">
      <c r="G335" s="82"/>
      <c r="H335" s="82"/>
      <c r="I335" s="83"/>
      <c r="L335" s="72" t="s">
        <v>838</v>
      </c>
      <c r="M335" s="73">
        <v>11</v>
      </c>
      <c r="N335" s="73" t="s">
        <v>845</v>
      </c>
      <c r="O335" s="73" t="s">
        <v>840</v>
      </c>
      <c r="P335" s="73" t="s">
        <v>62</v>
      </c>
      <c r="Q335" s="75" t="s">
        <v>161</v>
      </c>
      <c r="R335" s="75" t="s">
        <v>161</v>
      </c>
      <c r="S335" s="75" t="s">
        <v>161</v>
      </c>
      <c r="T335" s="74">
        <v>0</v>
      </c>
    </row>
    <row r="336" spans="7:20">
      <c r="G336" s="82"/>
      <c r="H336" s="82"/>
      <c r="I336" s="83"/>
      <c r="L336" s="72" t="s">
        <v>838</v>
      </c>
      <c r="M336" s="73">
        <v>60</v>
      </c>
      <c r="N336" s="73" t="s">
        <v>846</v>
      </c>
      <c r="O336" s="73" t="s">
        <v>840</v>
      </c>
      <c r="P336" s="73" t="s">
        <v>62</v>
      </c>
      <c r="Q336" s="75" t="s">
        <v>161</v>
      </c>
      <c r="R336" s="75" t="s">
        <v>161</v>
      </c>
      <c r="S336" s="75" t="s">
        <v>161</v>
      </c>
      <c r="T336" s="74">
        <v>0</v>
      </c>
    </row>
    <row r="337" spans="7:20">
      <c r="G337" s="82"/>
      <c r="H337" s="82"/>
      <c r="I337" s="83"/>
      <c r="L337" s="72" t="s">
        <v>838</v>
      </c>
      <c r="M337" s="73">
        <v>61</v>
      </c>
      <c r="N337" s="73" t="s">
        <v>847</v>
      </c>
      <c r="O337" s="73" t="s">
        <v>840</v>
      </c>
      <c r="P337" s="73" t="s">
        <v>62</v>
      </c>
      <c r="Q337" s="75" t="s">
        <v>161</v>
      </c>
      <c r="R337" s="75" t="s">
        <v>161</v>
      </c>
      <c r="S337" s="75" t="s">
        <v>161</v>
      </c>
      <c r="T337" s="74">
        <v>0</v>
      </c>
    </row>
    <row r="338" spans="7:20">
      <c r="G338" s="82"/>
      <c r="H338" s="82"/>
      <c r="I338" s="83"/>
      <c r="L338" s="72" t="s">
        <v>838</v>
      </c>
      <c r="M338" s="73">
        <v>12</v>
      </c>
      <c r="N338" s="73" t="s">
        <v>848</v>
      </c>
      <c r="O338" s="73" t="s">
        <v>840</v>
      </c>
      <c r="P338" s="73" t="s">
        <v>62</v>
      </c>
      <c r="Q338" s="75" t="s">
        <v>161</v>
      </c>
      <c r="R338" s="75" t="s">
        <v>161</v>
      </c>
      <c r="S338" s="75" t="s">
        <v>161</v>
      </c>
      <c r="T338" s="74">
        <v>0</v>
      </c>
    </row>
    <row r="339" spans="7:20">
      <c r="G339" s="82"/>
      <c r="H339" s="82"/>
      <c r="I339" s="83"/>
      <c r="L339" s="72" t="s">
        <v>838</v>
      </c>
      <c r="M339" s="73">
        <v>13</v>
      </c>
      <c r="N339" s="73" t="s">
        <v>849</v>
      </c>
      <c r="O339" s="73" t="s">
        <v>840</v>
      </c>
      <c r="P339" s="73" t="s">
        <v>62</v>
      </c>
      <c r="Q339" s="75" t="s">
        <v>161</v>
      </c>
      <c r="R339" s="75" t="s">
        <v>161</v>
      </c>
      <c r="S339" s="75" t="s">
        <v>161</v>
      </c>
      <c r="T339" s="74">
        <v>0</v>
      </c>
    </row>
    <row r="340" spans="7:20">
      <c r="G340" s="82"/>
      <c r="H340" s="82"/>
      <c r="I340" s="83"/>
      <c r="L340" s="72" t="s">
        <v>838</v>
      </c>
      <c r="M340" s="73">
        <v>62</v>
      </c>
      <c r="N340" s="73" t="s">
        <v>850</v>
      </c>
      <c r="O340" s="73" t="s">
        <v>840</v>
      </c>
      <c r="P340" s="73" t="s">
        <v>62</v>
      </c>
      <c r="Q340" s="75" t="s">
        <v>161</v>
      </c>
      <c r="R340" s="75" t="s">
        <v>161</v>
      </c>
      <c r="S340" s="75" t="s">
        <v>161</v>
      </c>
      <c r="T340" s="74">
        <v>0</v>
      </c>
    </row>
    <row r="341" spans="7:20">
      <c r="G341" s="82"/>
      <c r="H341" s="82"/>
      <c r="I341" s="83"/>
      <c r="L341" s="72" t="s">
        <v>838</v>
      </c>
      <c r="M341" s="73">
        <v>63</v>
      </c>
      <c r="N341" s="73" t="s">
        <v>851</v>
      </c>
      <c r="O341" s="73" t="s">
        <v>840</v>
      </c>
      <c r="P341" s="73" t="s">
        <v>62</v>
      </c>
      <c r="Q341" s="75" t="s">
        <v>161</v>
      </c>
      <c r="R341" s="75" t="s">
        <v>161</v>
      </c>
      <c r="S341" s="75" t="s">
        <v>161</v>
      </c>
      <c r="T341" s="74">
        <v>0</v>
      </c>
    </row>
    <row r="342" spans="7:20">
      <c r="G342" s="82"/>
      <c r="H342" s="82"/>
      <c r="I342" s="83"/>
      <c r="L342" s="72" t="s">
        <v>838</v>
      </c>
      <c r="M342" s="73">
        <v>14</v>
      </c>
      <c r="N342" s="73" t="s">
        <v>852</v>
      </c>
      <c r="O342" s="73" t="s">
        <v>840</v>
      </c>
      <c r="P342" s="73" t="s">
        <v>62</v>
      </c>
      <c r="Q342" s="75" t="s">
        <v>161</v>
      </c>
      <c r="R342" s="75" t="s">
        <v>161</v>
      </c>
      <c r="S342" s="75" t="s">
        <v>161</v>
      </c>
      <c r="T342" s="74">
        <v>0</v>
      </c>
    </row>
    <row r="343" spans="7:20">
      <c r="G343" s="82"/>
      <c r="H343" s="82"/>
      <c r="I343" s="83"/>
      <c r="L343" s="72" t="s">
        <v>838</v>
      </c>
      <c r="M343" s="73">
        <v>64</v>
      </c>
      <c r="N343" s="73" t="s">
        <v>853</v>
      </c>
      <c r="O343" s="73" t="s">
        <v>840</v>
      </c>
      <c r="P343" s="73" t="s">
        <v>62</v>
      </c>
      <c r="Q343" s="75" t="s">
        <v>161</v>
      </c>
      <c r="R343" s="75" t="s">
        <v>161</v>
      </c>
      <c r="S343" s="75" t="s">
        <v>161</v>
      </c>
      <c r="T343" s="74">
        <v>0</v>
      </c>
    </row>
    <row r="344" spans="7:20">
      <c r="G344" s="81"/>
      <c r="H344" s="81"/>
      <c r="I344" s="83"/>
      <c r="L344" s="72" t="s">
        <v>838</v>
      </c>
      <c r="M344" s="73">
        <v>15</v>
      </c>
      <c r="N344" s="73" t="s">
        <v>855</v>
      </c>
      <c r="O344" s="73" t="s">
        <v>840</v>
      </c>
      <c r="P344" s="73" t="s">
        <v>62</v>
      </c>
      <c r="Q344" s="75" t="s">
        <v>161</v>
      </c>
      <c r="R344" s="75" t="s">
        <v>161</v>
      </c>
      <c r="S344" s="75" t="s">
        <v>161</v>
      </c>
      <c r="T344" s="74">
        <v>0</v>
      </c>
    </row>
    <row r="345" spans="7:20">
      <c r="G345" s="81"/>
      <c r="H345" s="81"/>
      <c r="I345" s="83"/>
      <c r="L345" s="72" t="s">
        <v>838</v>
      </c>
      <c r="M345" s="73">
        <v>65</v>
      </c>
      <c r="N345" s="73" t="s">
        <v>856</v>
      </c>
      <c r="O345" s="73" t="s">
        <v>840</v>
      </c>
      <c r="P345" s="73" t="s">
        <v>62</v>
      </c>
      <c r="Q345" s="75" t="s">
        <v>161</v>
      </c>
      <c r="R345" s="75" t="s">
        <v>161</v>
      </c>
      <c r="S345" s="75" t="s">
        <v>161</v>
      </c>
      <c r="T345" s="74">
        <v>0</v>
      </c>
    </row>
    <row r="346" spans="7:20">
      <c r="G346" s="81"/>
      <c r="H346" s="81"/>
      <c r="I346" s="83"/>
      <c r="L346" s="72" t="s">
        <v>838</v>
      </c>
      <c r="M346" s="73">
        <v>16</v>
      </c>
      <c r="N346" s="73" t="s">
        <v>858</v>
      </c>
      <c r="O346" s="73" t="s">
        <v>840</v>
      </c>
      <c r="P346" s="73" t="s">
        <v>62</v>
      </c>
      <c r="Q346" s="75" t="s">
        <v>161</v>
      </c>
      <c r="R346" s="75" t="s">
        <v>161</v>
      </c>
      <c r="S346" s="75" t="s">
        <v>161</v>
      </c>
      <c r="T346" s="74">
        <v>0</v>
      </c>
    </row>
    <row r="347" spans="7:20">
      <c r="G347" s="81"/>
      <c r="H347" s="81"/>
      <c r="I347" s="83"/>
      <c r="L347" s="72" t="s">
        <v>838</v>
      </c>
      <c r="M347" s="73">
        <v>66</v>
      </c>
      <c r="N347" s="73" t="s">
        <v>859</v>
      </c>
      <c r="O347" s="73" t="s">
        <v>840</v>
      </c>
      <c r="P347" s="73" t="s">
        <v>62</v>
      </c>
      <c r="Q347" s="75" t="s">
        <v>161</v>
      </c>
      <c r="R347" s="75" t="s">
        <v>161</v>
      </c>
      <c r="S347" s="75" t="s">
        <v>161</v>
      </c>
      <c r="T347" s="74">
        <v>0</v>
      </c>
    </row>
    <row r="348" spans="7:20">
      <c r="G348" s="81"/>
      <c r="H348" s="66"/>
      <c r="I348" s="67"/>
      <c r="L348" s="72" t="s">
        <v>860</v>
      </c>
      <c r="M348" s="73">
        <v>0</v>
      </c>
      <c r="N348" s="73" t="s">
        <v>861</v>
      </c>
      <c r="O348" s="73" t="s">
        <v>862</v>
      </c>
      <c r="P348" s="73" t="s">
        <v>5133</v>
      </c>
      <c r="Q348" s="74">
        <v>0</v>
      </c>
      <c r="R348" s="74">
        <v>0</v>
      </c>
      <c r="S348" s="74" t="s">
        <v>231</v>
      </c>
      <c r="T348" s="74">
        <v>1</v>
      </c>
    </row>
    <row r="349" spans="7:20">
      <c r="G349" s="66"/>
      <c r="H349" s="66"/>
      <c r="I349" s="67"/>
      <c r="L349" s="72" t="s">
        <v>860</v>
      </c>
      <c r="M349" s="73">
        <v>50</v>
      </c>
      <c r="N349" s="73" t="s">
        <v>863</v>
      </c>
      <c r="O349" s="73" t="s">
        <v>862</v>
      </c>
      <c r="P349" s="73" t="s">
        <v>5133</v>
      </c>
      <c r="Q349" s="74">
        <v>0</v>
      </c>
      <c r="R349" s="74">
        <v>0</v>
      </c>
      <c r="S349" s="74" t="s">
        <v>231</v>
      </c>
      <c r="T349" s="74">
        <v>1</v>
      </c>
    </row>
    <row r="350" spans="7:20">
      <c r="G350" s="66"/>
      <c r="H350" s="66"/>
      <c r="I350" s="67"/>
      <c r="L350" s="72" t="s">
        <v>860</v>
      </c>
      <c r="M350" s="73">
        <v>1</v>
      </c>
      <c r="N350" s="73" t="s">
        <v>864</v>
      </c>
      <c r="O350" s="73" t="s">
        <v>862</v>
      </c>
      <c r="P350" s="73" t="s">
        <v>5133</v>
      </c>
      <c r="Q350" s="74">
        <v>0</v>
      </c>
      <c r="R350" s="74">
        <v>0</v>
      </c>
      <c r="S350" s="74" t="s">
        <v>231</v>
      </c>
      <c r="T350" s="74">
        <v>1</v>
      </c>
    </row>
    <row r="351" spans="7:20">
      <c r="G351" s="66"/>
      <c r="H351" s="66"/>
      <c r="I351" s="67"/>
      <c r="L351" s="72" t="s">
        <v>860</v>
      </c>
      <c r="M351" s="73">
        <v>51</v>
      </c>
      <c r="N351" s="73" t="s">
        <v>865</v>
      </c>
      <c r="O351" s="73" t="s">
        <v>862</v>
      </c>
      <c r="P351" s="73" t="s">
        <v>5133</v>
      </c>
      <c r="Q351" s="74">
        <v>0</v>
      </c>
      <c r="R351" s="74">
        <v>0</v>
      </c>
      <c r="S351" s="74" t="s">
        <v>231</v>
      </c>
      <c r="T351" s="74">
        <v>1</v>
      </c>
    </row>
    <row r="352" spans="7:20">
      <c r="G352" s="66"/>
      <c r="H352" s="66"/>
      <c r="I352" s="67"/>
      <c r="L352" s="72" t="s">
        <v>639</v>
      </c>
      <c r="M352" s="73">
        <v>1</v>
      </c>
      <c r="N352" s="73" t="s">
        <v>640</v>
      </c>
      <c r="O352" s="73" t="s">
        <v>641</v>
      </c>
      <c r="P352" s="73" t="s">
        <v>65</v>
      </c>
      <c r="Q352" s="74" t="s">
        <v>63</v>
      </c>
      <c r="R352" s="74" t="s">
        <v>63</v>
      </c>
      <c r="S352" s="74" t="s">
        <v>63</v>
      </c>
      <c r="T352" s="74">
        <v>0</v>
      </c>
    </row>
    <row r="353" spans="7:20">
      <c r="G353" s="66"/>
      <c r="H353" s="66"/>
      <c r="I353" s="67"/>
      <c r="L353" s="72" t="s">
        <v>639</v>
      </c>
      <c r="M353" s="73">
        <v>0</v>
      </c>
      <c r="N353" s="73" t="s">
        <v>643</v>
      </c>
      <c r="O353" s="73" t="s">
        <v>644</v>
      </c>
      <c r="P353" s="73" t="s">
        <v>65</v>
      </c>
      <c r="Q353" s="74" t="s">
        <v>63</v>
      </c>
      <c r="R353" s="74" t="s">
        <v>63</v>
      </c>
      <c r="S353" s="74" t="s">
        <v>63</v>
      </c>
      <c r="T353" s="74">
        <v>0</v>
      </c>
    </row>
    <row r="354" spans="7:20">
      <c r="G354" s="66"/>
      <c r="H354" s="66"/>
      <c r="I354" s="67"/>
      <c r="L354" s="72" t="s">
        <v>645</v>
      </c>
      <c r="M354" s="73">
        <v>0</v>
      </c>
      <c r="N354" s="73" t="s">
        <v>646</v>
      </c>
      <c r="O354" s="73" t="s">
        <v>647</v>
      </c>
      <c r="P354" s="73" t="s">
        <v>65</v>
      </c>
      <c r="Q354" s="74" t="s">
        <v>63</v>
      </c>
      <c r="R354" s="74" t="s">
        <v>63</v>
      </c>
      <c r="S354" s="74" t="s">
        <v>63</v>
      </c>
      <c r="T354" s="74">
        <v>0</v>
      </c>
    </row>
    <row r="355" spans="7:20">
      <c r="G355" s="66"/>
      <c r="H355" s="66"/>
      <c r="I355" s="67"/>
      <c r="L355" s="72" t="s">
        <v>649</v>
      </c>
      <c r="M355" s="73">
        <v>0</v>
      </c>
      <c r="N355" s="73" t="s">
        <v>650</v>
      </c>
      <c r="O355" s="73" t="s">
        <v>651</v>
      </c>
      <c r="P355" s="73" t="s">
        <v>65</v>
      </c>
      <c r="Q355" s="74" t="s">
        <v>63</v>
      </c>
      <c r="R355" s="74" t="s">
        <v>63</v>
      </c>
      <c r="S355" s="74" t="s">
        <v>63</v>
      </c>
      <c r="T355" s="74">
        <v>0</v>
      </c>
    </row>
    <row r="356" spans="7:20">
      <c r="G356" s="66"/>
      <c r="H356" s="66"/>
      <c r="I356" s="67"/>
      <c r="L356" s="72" t="s">
        <v>652</v>
      </c>
      <c r="M356" s="73">
        <v>0</v>
      </c>
      <c r="N356" s="73" t="s">
        <v>653</v>
      </c>
      <c r="O356" s="73" t="s">
        <v>654</v>
      </c>
      <c r="P356" s="73" t="s">
        <v>65</v>
      </c>
      <c r="Q356" s="74" t="s">
        <v>63</v>
      </c>
      <c r="R356" s="74" t="s">
        <v>63</v>
      </c>
      <c r="S356" s="74" t="s">
        <v>63</v>
      </c>
      <c r="T356" s="74">
        <v>0</v>
      </c>
    </row>
    <row r="357" spans="7:20">
      <c r="G357" s="66"/>
      <c r="H357" s="66"/>
      <c r="I357" s="67"/>
      <c r="L357" s="72" t="s">
        <v>639</v>
      </c>
      <c r="M357" s="73">
        <v>3</v>
      </c>
      <c r="N357" s="73" t="s">
        <v>656</v>
      </c>
      <c r="O357" s="73" t="s">
        <v>657</v>
      </c>
      <c r="P357" s="73" t="s">
        <v>65</v>
      </c>
      <c r="Q357" s="74" t="s">
        <v>63</v>
      </c>
      <c r="R357" s="74" t="s">
        <v>63</v>
      </c>
      <c r="S357" s="74" t="s">
        <v>63</v>
      </c>
      <c r="T357" s="74">
        <v>0</v>
      </c>
    </row>
    <row r="358" spans="7:20">
      <c r="G358" s="66"/>
      <c r="H358" s="66"/>
      <c r="I358" s="67"/>
      <c r="L358" s="72" t="s">
        <v>639</v>
      </c>
      <c r="M358" s="73">
        <v>2</v>
      </c>
      <c r="N358" s="73" t="s">
        <v>659</v>
      </c>
      <c r="O358" s="73" t="s">
        <v>660</v>
      </c>
      <c r="P358" s="73" t="s">
        <v>65</v>
      </c>
      <c r="Q358" s="74" t="s">
        <v>63</v>
      </c>
      <c r="R358" s="74" t="s">
        <v>63</v>
      </c>
      <c r="S358" s="74" t="s">
        <v>63</v>
      </c>
      <c r="T358" s="74">
        <v>0</v>
      </c>
    </row>
    <row r="359" spans="7:20">
      <c r="G359" s="66"/>
      <c r="H359" s="66"/>
      <c r="I359" s="67"/>
      <c r="L359" s="72" t="s">
        <v>649</v>
      </c>
      <c r="M359" s="73">
        <v>2</v>
      </c>
      <c r="N359" s="73" t="s">
        <v>661</v>
      </c>
      <c r="O359" s="73" t="s">
        <v>662</v>
      </c>
      <c r="P359" s="73" t="s">
        <v>65</v>
      </c>
      <c r="Q359" s="74" t="s">
        <v>63</v>
      </c>
      <c r="R359" s="74" t="s">
        <v>63</v>
      </c>
      <c r="S359" s="74" t="s">
        <v>63</v>
      </c>
      <c r="T359" s="74">
        <v>0</v>
      </c>
    </row>
    <row r="360" spans="7:20">
      <c r="G360" s="66"/>
      <c r="H360" s="66"/>
      <c r="I360" s="67"/>
      <c r="L360" s="72" t="s">
        <v>645</v>
      </c>
      <c r="M360" s="73">
        <v>2</v>
      </c>
      <c r="N360" s="73" t="s">
        <v>663</v>
      </c>
      <c r="O360" s="73" t="s">
        <v>664</v>
      </c>
      <c r="P360" s="73" t="s">
        <v>65</v>
      </c>
      <c r="Q360" s="74" t="s">
        <v>63</v>
      </c>
      <c r="R360" s="74" t="s">
        <v>63</v>
      </c>
      <c r="S360" s="74" t="s">
        <v>63</v>
      </c>
      <c r="T360" s="74">
        <v>0</v>
      </c>
    </row>
    <row r="361" spans="7:20">
      <c r="G361" s="66"/>
      <c r="H361" s="66"/>
      <c r="I361" s="67"/>
      <c r="L361" s="72" t="s">
        <v>652</v>
      </c>
      <c r="M361" s="73">
        <v>2</v>
      </c>
      <c r="N361" s="73" t="s">
        <v>665</v>
      </c>
      <c r="O361" s="73" t="s">
        <v>666</v>
      </c>
      <c r="P361" s="73" t="s">
        <v>65</v>
      </c>
      <c r="Q361" s="74" t="s">
        <v>63</v>
      </c>
      <c r="R361" s="74" t="s">
        <v>63</v>
      </c>
      <c r="S361" s="74" t="s">
        <v>63</v>
      </c>
      <c r="T361" s="74">
        <v>0</v>
      </c>
    </row>
    <row r="362" spans="7:20">
      <c r="G362" s="66"/>
      <c r="H362" s="66"/>
      <c r="I362" s="67"/>
      <c r="L362" s="72" t="s">
        <v>639</v>
      </c>
      <c r="M362" s="73">
        <v>11</v>
      </c>
      <c r="N362" s="73" t="s">
        <v>667</v>
      </c>
      <c r="O362" s="73" t="s">
        <v>658</v>
      </c>
      <c r="P362" s="73" t="s">
        <v>65</v>
      </c>
      <c r="Q362" s="74" t="s">
        <v>63</v>
      </c>
      <c r="R362" s="74" t="s">
        <v>63</v>
      </c>
      <c r="S362" s="74" t="s">
        <v>63</v>
      </c>
      <c r="T362" s="74">
        <v>0</v>
      </c>
    </row>
    <row r="363" spans="7:20">
      <c r="G363" s="66"/>
      <c r="H363" s="66"/>
      <c r="I363" s="67"/>
      <c r="L363" s="72" t="s">
        <v>639</v>
      </c>
      <c r="M363" s="73">
        <v>10</v>
      </c>
      <c r="N363" s="73" t="s">
        <v>668</v>
      </c>
      <c r="O363" s="73" t="s">
        <v>642</v>
      </c>
      <c r="P363" s="73" t="s">
        <v>65</v>
      </c>
      <c r="Q363" s="74" t="s">
        <v>63</v>
      </c>
      <c r="R363" s="74" t="s">
        <v>63</v>
      </c>
      <c r="S363" s="74" t="s">
        <v>63</v>
      </c>
      <c r="T363" s="74">
        <v>0</v>
      </c>
    </row>
    <row r="364" spans="7:20">
      <c r="G364" s="66"/>
      <c r="H364" s="66"/>
      <c r="I364" s="67"/>
      <c r="L364" s="72" t="s">
        <v>649</v>
      </c>
      <c r="M364" s="73">
        <v>10</v>
      </c>
      <c r="N364" s="73" t="s">
        <v>669</v>
      </c>
      <c r="O364" s="73" t="s">
        <v>670</v>
      </c>
      <c r="P364" s="73" t="s">
        <v>65</v>
      </c>
      <c r="Q364" s="74" t="s">
        <v>63</v>
      </c>
      <c r="R364" s="74" t="s">
        <v>63</v>
      </c>
      <c r="S364" s="74" t="s">
        <v>63</v>
      </c>
      <c r="T364" s="74">
        <v>0</v>
      </c>
    </row>
    <row r="365" spans="7:20">
      <c r="G365" s="66"/>
      <c r="H365" s="66"/>
      <c r="I365" s="67"/>
      <c r="L365" s="72" t="s">
        <v>645</v>
      </c>
      <c r="M365" s="73">
        <v>10</v>
      </c>
      <c r="N365" s="73" t="s">
        <v>671</v>
      </c>
      <c r="O365" s="73" t="s">
        <v>648</v>
      </c>
      <c r="P365" s="73" t="s">
        <v>65</v>
      </c>
      <c r="Q365" s="74" t="s">
        <v>63</v>
      </c>
      <c r="R365" s="74" t="s">
        <v>63</v>
      </c>
      <c r="S365" s="74" t="s">
        <v>63</v>
      </c>
      <c r="T365" s="74">
        <v>0</v>
      </c>
    </row>
    <row r="366" spans="7:20">
      <c r="G366" s="66"/>
      <c r="H366" s="66"/>
      <c r="I366" s="67"/>
      <c r="L366" s="72" t="s">
        <v>645</v>
      </c>
      <c r="M366" s="73">
        <v>12</v>
      </c>
      <c r="N366" s="73" t="s">
        <v>672</v>
      </c>
      <c r="O366" s="73" t="s">
        <v>648</v>
      </c>
      <c r="P366" s="73" t="s">
        <v>65</v>
      </c>
      <c r="Q366" s="74" t="s">
        <v>63</v>
      </c>
      <c r="R366" s="74" t="s">
        <v>63</v>
      </c>
      <c r="S366" s="74" t="s">
        <v>63</v>
      </c>
      <c r="T366" s="74">
        <v>0</v>
      </c>
    </row>
    <row r="367" spans="7:20">
      <c r="G367" s="66"/>
      <c r="H367" s="66"/>
      <c r="I367" s="67"/>
      <c r="L367" s="72" t="s">
        <v>652</v>
      </c>
      <c r="M367" s="73">
        <v>10</v>
      </c>
      <c r="N367" s="73" t="s">
        <v>673</v>
      </c>
      <c r="O367" s="73" t="s">
        <v>655</v>
      </c>
      <c r="P367" s="73" t="s">
        <v>65</v>
      </c>
      <c r="Q367" s="74" t="s">
        <v>63</v>
      </c>
      <c r="R367" s="74" t="s">
        <v>63</v>
      </c>
      <c r="S367" s="74" t="s">
        <v>63</v>
      </c>
      <c r="T367" s="74">
        <v>0</v>
      </c>
    </row>
    <row r="368" spans="7:20">
      <c r="G368" s="66"/>
      <c r="H368" s="66"/>
      <c r="I368" s="67"/>
      <c r="L368" s="72" t="s">
        <v>652</v>
      </c>
      <c r="M368" s="73">
        <v>13</v>
      </c>
      <c r="N368" s="73" t="s">
        <v>674</v>
      </c>
      <c r="O368" s="73" t="s">
        <v>655</v>
      </c>
      <c r="P368" s="73" t="s">
        <v>65</v>
      </c>
      <c r="Q368" s="74" t="s">
        <v>63</v>
      </c>
      <c r="R368" s="74" t="s">
        <v>63</v>
      </c>
      <c r="S368" s="74" t="s">
        <v>63</v>
      </c>
      <c r="T368" s="74">
        <v>0</v>
      </c>
    </row>
    <row r="369" spans="7:20">
      <c r="G369" s="66"/>
      <c r="H369" s="66"/>
      <c r="I369" s="67"/>
      <c r="L369" s="72" t="s">
        <v>639</v>
      </c>
      <c r="M369" s="73" t="s">
        <v>235</v>
      </c>
      <c r="N369" s="73" t="s">
        <v>675</v>
      </c>
      <c r="O369" s="73" t="s">
        <v>676</v>
      </c>
      <c r="P369" s="73" t="s">
        <v>65</v>
      </c>
      <c r="Q369" s="74" t="s">
        <v>63</v>
      </c>
      <c r="R369" s="74" t="s">
        <v>63</v>
      </c>
      <c r="S369" s="74" t="s">
        <v>63</v>
      </c>
      <c r="T369" s="74">
        <v>0</v>
      </c>
    </row>
    <row r="370" spans="7:20">
      <c r="G370" s="66"/>
      <c r="H370" s="66"/>
      <c r="I370" s="67"/>
      <c r="L370" s="72" t="s">
        <v>639</v>
      </c>
      <c r="M370" s="73" t="s">
        <v>300</v>
      </c>
      <c r="N370" s="73" t="s">
        <v>677</v>
      </c>
      <c r="O370" s="73" t="s">
        <v>678</v>
      </c>
      <c r="P370" s="73" t="s">
        <v>65</v>
      </c>
      <c r="Q370" s="74" t="s">
        <v>63</v>
      </c>
      <c r="R370" s="74" t="s">
        <v>63</v>
      </c>
      <c r="S370" s="74" t="s">
        <v>63</v>
      </c>
      <c r="T370" s="74">
        <v>0</v>
      </c>
    </row>
    <row r="371" spans="7:20">
      <c r="G371" s="66"/>
      <c r="H371" s="66"/>
      <c r="I371" s="67"/>
      <c r="L371" s="72" t="s">
        <v>645</v>
      </c>
      <c r="M371" s="73" t="s">
        <v>300</v>
      </c>
      <c r="N371" s="73" t="s">
        <v>679</v>
      </c>
      <c r="O371" s="73" t="s">
        <v>680</v>
      </c>
      <c r="P371" s="73" t="s">
        <v>65</v>
      </c>
      <c r="Q371" s="74" t="s">
        <v>63</v>
      </c>
      <c r="R371" s="74" t="s">
        <v>63</v>
      </c>
      <c r="S371" s="74" t="s">
        <v>63</v>
      </c>
      <c r="T371" s="74">
        <v>0</v>
      </c>
    </row>
    <row r="372" spans="7:20">
      <c r="G372" s="66"/>
      <c r="H372" s="66"/>
      <c r="I372" s="67"/>
      <c r="L372" s="72" t="s">
        <v>652</v>
      </c>
      <c r="M372" s="73" t="s">
        <v>300</v>
      </c>
      <c r="N372" s="73" t="s">
        <v>681</v>
      </c>
      <c r="O372" s="73" t="s">
        <v>682</v>
      </c>
      <c r="P372" s="73" t="s">
        <v>65</v>
      </c>
      <c r="Q372" s="74" t="s">
        <v>63</v>
      </c>
      <c r="R372" s="74" t="s">
        <v>63</v>
      </c>
      <c r="S372" s="74" t="s">
        <v>63</v>
      </c>
      <c r="T372" s="74">
        <v>0</v>
      </c>
    </row>
    <row r="373" spans="7:20">
      <c r="G373" s="66"/>
      <c r="H373" s="66"/>
      <c r="I373" s="67"/>
      <c r="L373" s="72" t="s">
        <v>645</v>
      </c>
      <c r="M373" s="73" t="s">
        <v>683</v>
      </c>
      <c r="N373" s="73" t="s">
        <v>684</v>
      </c>
      <c r="O373" s="73" t="s">
        <v>664</v>
      </c>
      <c r="P373" s="73" t="s">
        <v>65</v>
      </c>
      <c r="Q373" s="74" t="s">
        <v>63</v>
      </c>
      <c r="R373" s="74" t="s">
        <v>63</v>
      </c>
      <c r="S373" s="74" t="s">
        <v>63</v>
      </c>
      <c r="T373" s="74">
        <v>0</v>
      </c>
    </row>
    <row r="374" spans="7:20">
      <c r="G374" s="66"/>
      <c r="H374" s="66"/>
      <c r="I374" s="67"/>
      <c r="L374" s="72" t="s">
        <v>652</v>
      </c>
      <c r="M374" s="73" t="s">
        <v>683</v>
      </c>
      <c r="N374" s="73" t="s">
        <v>685</v>
      </c>
      <c r="O374" s="73" t="s">
        <v>666</v>
      </c>
      <c r="P374" s="73" t="s">
        <v>65</v>
      </c>
      <c r="Q374" s="74" t="s">
        <v>63</v>
      </c>
      <c r="R374" s="74" t="s">
        <v>63</v>
      </c>
      <c r="S374" s="74" t="s">
        <v>63</v>
      </c>
      <c r="T374" s="74">
        <v>0</v>
      </c>
    </row>
    <row r="375" spans="7:20">
      <c r="G375" s="66"/>
      <c r="H375" s="66"/>
      <c r="I375" s="67"/>
      <c r="L375" s="72" t="s">
        <v>639</v>
      </c>
      <c r="M375" s="73" t="s">
        <v>683</v>
      </c>
      <c r="N375" s="73" t="s">
        <v>686</v>
      </c>
      <c r="O375" s="73" t="s">
        <v>660</v>
      </c>
      <c r="P375" s="73" t="s">
        <v>65</v>
      </c>
      <c r="Q375" s="74" t="s">
        <v>63</v>
      </c>
      <c r="R375" s="74" t="s">
        <v>63</v>
      </c>
      <c r="S375" s="74" t="s">
        <v>63</v>
      </c>
      <c r="T375" s="74">
        <v>0</v>
      </c>
    </row>
    <row r="376" spans="7:20">
      <c r="G376" s="66"/>
      <c r="H376" s="66"/>
      <c r="I376" s="67"/>
      <c r="L376" s="72" t="s">
        <v>639</v>
      </c>
      <c r="M376" s="73" t="s">
        <v>687</v>
      </c>
      <c r="N376" s="73" t="s">
        <v>688</v>
      </c>
      <c r="O376" s="73" t="s">
        <v>689</v>
      </c>
      <c r="P376" s="73" t="s">
        <v>65</v>
      </c>
      <c r="Q376" s="74" t="s">
        <v>63</v>
      </c>
      <c r="R376" s="74" t="s">
        <v>63</v>
      </c>
      <c r="S376" s="74" t="s">
        <v>63</v>
      </c>
      <c r="T376" s="74">
        <v>0</v>
      </c>
    </row>
    <row r="377" spans="7:20">
      <c r="G377" s="81"/>
      <c r="H377" s="81"/>
      <c r="I377" s="67"/>
      <c r="L377" s="72" t="s">
        <v>645</v>
      </c>
      <c r="M377" s="73" t="s">
        <v>690</v>
      </c>
      <c r="N377" s="73" t="s">
        <v>691</v>
      </c>
      <c r="O377" s="73" t="s">
        <v>664</v>
      </c>
      <c r="P377" s="73" t="s">
        <v>65</v>
      </c>
      <c r="Q377" s="74" t="s">
        <v>63</v>
      </c>
      <c r="R377" s="74" t="s">
        <v>63</v>
      </c>
      <c r="S377" s="74" t="s">
        <v>63</v>
      </c>
      <c r="T377" s="74">
        <v>0</v>
      </c>
    </row>
    <row r="378" spans="7:20">
      <c r="G378" s="81"/>
      <c r="H378" s="81"/>
      <c r="I378" s="67"/>
      <c r="L378" s="72" t="s">
        <v>645</v>
      </c>
      <c r="M378" s="73" t="s">
        <v>692</v>
      </c>
      <c r="N378" s="73" t="s">
        <v>693</v>
      </c>
      <c r="O378" s="73" t="s">
        <v>664</v>
      </c>
      <c r="P378" s="73" t="s">
        <v>65</v>
      </c>
      <c r="Q378" s="74" t="s">
        <v>63</v>
      </c>
      <c r="R378" s="74" t="s">
        <v>63</v>
      </c>
      <c r="S378" s="74" t="s">
        <v>63</v>
      </c>
      <c r="T378" s="74">
        <v>0</v>
      </c>
    </row>
    <row r="379" spans="7:20">
      <c r="G379" s="81"/>
      <c r="H379" s="81"/>
      <c r="I379" s="67"/>
      <c r="L379" s="72" t="s">
        <v>652</v>
      </c>
      <c r="M379" s="73" t="s">
        <v>690</v>
      </c>
      <c r="N379" s="73" t="s">
        <v>694</v>
      </c>
      <c r="O379" s="73" t="s">
        <v>666</v>
      </c>
      <c r="P379" s="73" t="s">
        <v>65</v>
      </c>
      <c r="Q379" s="74" t="s">
        <v>63</v>
      </c>
      <c r="R379" s="74" t="s">
        <v>63</v>
      </c>
      <c r="S379" s="74" t="s">
        <v>63</v>
      </c>
      <c r="T379" s="74">
        <v>0</v>
      </c>
    </row>
    <row r="380" spans="7:20">
      <c r="G380" s="81"/>
      <c r="H380" s="81"/>
      <c r="I380" s="67"/>
      <c r="L380" s="72" t="s">
        <v>652</v>
      </c>
      <c r="M380" s="73" t="s">
        <v>692</v>
      </c>
      <c r="N380" s="73" t="s">
        <v>695</v>
      </c>
      <c r="O380" s="73" t="s">
        <v>666</v>
      </c>
      <c r="P380" s="73" t="s">
        <v>65</v>
      </c>
      <c r="Q380" s="74" t="s">
        <v>63</v>
      </c>
      <c r="R380" s="74" t="s">
        <v>63</v>
      </c>
      <c r="S380" s="74" t="s">
        <v>63</v>
      </c>
      <c r="T380" s="74">
        <v>0</v>
      </c>
    </row>
    <row r="381" spans="7:20">
      <c r="G381" s="66"/>
      <c r="H381" s="66"/>
      <c r="I381" s="67"/>
      <c r="L381" s="72" t="s">
        <v>645</v>
      </c>
      <c r="M381" s="73">
        <v>20</v>
      </c>
      <c r="N381" s="73" t="s">
        <v>696</v>
      </c>
      <c r="O381" s="73" t="s">
        <v>697</v>
      </c>
      <c r="P381" s="73" t="s">
        <v>65</v>
      </c>
      <c r="Q381" s="74" t="s">
        <v>648</v>
      </c>
      <c r="R381" s="74" t="s">
        <v>580</v>
      </c>
      <c r="S381" s="74" t="s">
        <v>63</v>
      </c>
      <c r="T381" s="74">
        <v>1</v>
      </c>
    </row>
    <row r="382" spans="7:20">
      <c r="G382" s="66"/>
      <c r="H382" s="66"/>
      <c r="I382" s="67"/>
      <c r="L382" s="72" t="s">
        <v>652</v>
      </c>
      <c r="M382" s="73">
        <v>20</v>
      </c>
      <c r="N382" s="73" t="s">
        <v>698</v>
      </c>
      <c r="O382" s="73" t="s">
        <v>699</v>
      </c>
      <c r="P382" s="73" t="s">
        <v>65</v>
      </c>
      <c r="Q382" s="74" t="s">
        <v>655</v>
      </c>
      <c r="R382" s="74" t="s">
        <v>580</v>
      </c>
      <c r="S382" s="74" t="s">
        <v>63</v>
      </c>
      <c r="T382" s="74">
        <v>1</v>
      </c>
    </row>
    <row r="383" spans="7:20">
      <c r="G383" s="66"/>
      <c r="H383" s="66"/>
      <c r="I383" s="67"/>
      <c r="L383" s="72" t="s">
        <v>639</v>
      </c>
      <c r="M383" s="73">
        <v>20</v>
      </c>
      <c r="N383" s="73" t="s">
        <v>700</v>
      </c>
      <c r="O383" s="73" t="s">
        <v>701</v>
      </c>
      <c r="P383" s="73" t="s">
        <v>65</v>
      </c>
      <c r="Q383" s="74" t="s">
        <v>642</v>
      </c>
      <c r="R383" s="74" t="s">
        <v>349</v>
      </c>
      <c r="S383" s="74" t="s">
        <v>63</v>
      </c>
      <c r="T383" s="74">
        <v>1</v>
      </c>
    </row>
    <row r="384" spans="7:20">
      <c r="G384" s="66"/>
      <c r="H384" s="66"/>
      <c r="I384" s="67"/>
      <c r="L384" s="72" t="s">
        <v>639</v>
      </c>
      <c r="M384" s="73">
        <v>21</v>
      </c>
      <c r="N384" s="73" t="s">
        <v>702</v>
      </c>
      <c r="O384" s="73" t="s">
        <v>703</v>
      </c>
      <c r="P384" s="73" t="s">
        <v>65</v>
      </c>
      <c r="Q384" s="74" t="s">
        <v>658</v>
      </c>
      <c r="R384" s="74" t="s">
        <v>349</v>
      </c>
      <c r="S384" s="74" t="s">
        <v>63</v>
      </c>
      <c r="T384" s="74">
        <v>1</v>
      </c>
    </row>
    <row r="385" spans="7:20">
      <c r="G385" s="66"/>
      <c r="H385" s="66"/>
      <c r="I385" s="67"/>
      <c r="L385" s="72" t="s">
        <v>645</v>
      </c>
      <c r="M385" s="73" t="s">
        <v>567</v>
      </c>
      <c r="N385" s="73" t="s">
        <v>704</v>
      </c>
      <c r="O385" s="73" t="s">
        <v>697</v>
      </c>
      <c r="P385" s="73" t="s">
        <v>65</v>
      </c>
      <c r="Q385" s="74" t="s">
        <v>63</v>
      </c>
      <c r="R385" s="74" t="s">
        <v>63</v>
      </c>
      <c r="S385" s="74" t="s">
        <v>63</v>
      </c>
      <c r="T385" s="74">
        <v>0</v>
      </c>
    </row>
    <row r="386" spans="7:20">
      <c r="G386" s="66"/>
      <c r="H386" s="66"/>
      <c r="I386" s="67"/>
      <c r="L386" s="72" t="s">
        <v>645</v>
      </c>
      <c r="M386" s="73" t="s">
        <v>569</v>
      </c>
      <c r="N386" s="73" t="s">
        <v>705</v>
      </c>
      <c r="O386" s="73" t="s">
        <v>697</v>
      </c>
      <c r="P386" s="73" t="s">
        <v>65</v>
      </c>
      <c r="Q386" s="74" t="s">
        <v>63</v>
      </c>
      <c r="R386" s="74" t="s">
        <v>63</v>
      </c>
      <c r="S386" s="74" t="s">
        <v>63</v>
      </c>
      <c r="T386" s="74">
        <v>0</v>
      </c>
    </row>
    <row r="387" spans="7:20">
      <c r="G387" s="66"/>
      <c r="H387" s="66"/>
      <c r="I387" s="67"/>
      <c r="L387" s="72" t="s">
        <v>645</v>
      </c>
      <c r="M387" s="73" t="s">
        <v>596</v>
      </c>
      <c r="N387" s="73" t="s">
        <v>706</v>
      </c>
      <c r="O387" s="73" t="s">
        <v>697</v>
      </c>
      <c r="P387" s="73" t="s">
        <v>65</v>
      </c>
      <c r="Q387" s="74" t="s">
        <v>63</v>
      </c>
      <c r="R387" s="74" t="s">
        <v>63</v>
      </c>
      <c r="S387" s="74" t="s">
        <v>63</v>
      </c>
      <c r="T387" s="74">
        <v>0</v>
      </c>
    </row>
    <row r="388" spans="7:20">
      <c r="G388" s="66"/>
      <c r="H388" s="66"/>
      <c r="I388" s="67"/>
      <c r="L388" s="72" t="s">
        <v>645</v>
      </c>
      <c r="M388" s="73" t="s">
        <v>605</v>
      </c>
      <c r="N388" s="73" t="s">
        <v>707</v>
      </c>
      <c r="O388" s="73" t="s">
        <v>697</v>
      </c>
      <c r="P388" s="73" t="s">
        <v>65</v>
      </c>
      <c r="Q388" s="74" t="s">
        <v>63</v>
      </c>
      <c r="R388" s="74" t="s">
        <v>63</v>
      </c>
      <c r="S388" s="74" t="s">
        <v>63</v>
      </c>
      <c r="T388" s="74">
        <v>0</v>
      </c>
    </row>
    <row r="389" spans="7:20">
      <c r="G389" s="81"/>
      <c r="H389" s="81"/>
      <c r="I389" s="67"/>
      <c r="L389" s="72" t="s">
        <v>652</v>
      </c>
      <c r="M389" s="73" t="s">
        <v>567</v>
      </c>
      <c r="N389" s="73" t="s">
        <v>708</v>
      </c>
      <c r="O389" s="73" t="s">
        <v>699</v>
      </c>
      <c r="P389" s="73" t="s">
        <v>65</v>
      </c>
      <c r="Q389" s="74" t="s">
        <v>63</v>
      </c>
      <c r="R389" s="74" t="s">
        <v>63</v>
      </c>
      <c r="S389" s="74" t="s">
        <v>63</v>
      </c>
      <c r="T389" s="74">
        <v>0</v>
      </c>
    </row>
    <row r="390" spans="7:20">
      <c r="G390" s="82"/>
      <c r="H390" s="82"/>
      <c r="I390" s="83"/>
      <c r="L390" s="72" t="s">
        <v>652</v>
      </c>
      <c r="M390" s="73" t="s">
        <v>569</v>
      </c>
      <c r="N390" s="73" t="s">
        <v>709</v>
      </c>
      <c r="O390" s="73" t="s">
        <v>699</v>
      </c>
      <c r="P390" s="73" t="s">
        <v>65</v>
      </c>
      <c r="Q390" s="74" t="s">
        <v>63</v>
      </c>
      <c r="R390" s="74" t="s">
        <v>63</v>
      </c>
      <c r="S390" s="74" t="s">
        <v>63</v>
      </c>
      <c r="T390" s="74">
        <v>0</v>
      </c>
    </row>
    <row r="391" spans="7:20">
      <c r="G391" s="82"/>
      <c r="H391" s="82"/>
      <c r="I391" s="83"/>
      <c r="L391" s="72" t="s">
        <v>652</v>
      </c>
      <c r="M391" s="73" t="s">
        <v>596</v>
      </c>
      <c r="N391" s="73" t="s">
        <v>710</v>
      </c>
      <c r="O391" s="73" t="s">
        <v>699</v>
      </c>
      <c r="P391" s="73" t="s">
        <v>65</v>
      </c>
      <c r="Q391" s="74" t="s">
        <v>63</v>
      </c>
      <c r="R391" s="74" t="s">
        <v>63</v>
      </c>
      <c r="S391" s="74" t="s">
        <v>63</v>
      </c>
      <c r="T391" s="74">
        <v>0</v>
      </c>
    </row>
    <row r="392" spans="7:20">
      <c r="G392" s="82"/>
      <c r="H392" s="82"/>
      <c r="I392" s="83"/>
      <c r="L392" s="72" t="s">
        <v>652</v>
      </c>
      <c r="M392" s="73" t="s">
        <v>605</v>
      </c>
      <c r="N392" s="73" t="s">
        <v>711</v>
      </c>
      <c r="O392" s="73" t="s">
        <v>699</v>
      </c>
      <c r="P392" s="73" t="s">
        <v>65</v>
      </c>
      <c r="Q392" s="74" t="s">
        <v>63</v>
      </c>
      <c r="R392" s="74" t="s">
        <v>63</v>
      </c>
      <c r="S392" s="74" t="s">
        <v>63</v>
      </c>
      <c r="T392" s="74">
        <v>0</v>
      </c>
    </row>
    <row r="393" spans="7:20">
      <c r="G393" s="82"/>
      <c r="H393" s="82"/>
      <c r="I393" s="83"/>
      <c r="L393" s="72" t="s">
        <v>639</v>
      </c>
      <c r="M393" s="73">
        <v>22</v>
      </c>
      <c r="N393" s="73" t="s">
        <v>712</v>
      </c>
      <c r="O393" s="73" t="s">
        <v>713</v>
      </c>
      <c r="P393" s="73" t="s">
        <v>65</v>
      </c>
      <c r="Q393" s="74" t="s">
        <v>658</v>
      </c>
      <c r="R393" s="74" t="s">
        <v>228</v>
      </c>
      <c r="S393" s="74" t="s">
        <v>63</v>
      </c>
      <c r="T393" s="74">
        <v>1</v>
      </c>
    </row>
    <row r="394" spans="7:20">
      <c r="G394" s="82"/>
      <c r="H394" s="82"/>
      <c r="I394" s="83"/>
      <c r="L394" s="72" t="s">
        <v>714</v>
      </c>
      <c r="M394" s="73">
        <v>10</v>
      </c>
      <c r="N394" s="73" t="s">
        <v>715</v>
      </c>
      <c r="O394" s="73" t="s">
        <v>716</v>
      </c>
      <c r="P394" s="73" t="s">
        <v>66</v>
      </c>
      <c r="Q394" s="75" t="s">
        <v>161</v>
      </c>
      <c r="R394" s="75" t="s">
        <v>161</v>
      </c>
      <c r="S394" s="75" t="s">
        <v>161</v>
      </c>
      <c r="T394" s="74">
        <v>0</v>
      </c>
    </row>
    <row r="395" spans="7:20">
      <c r="G395" s="82"/>
      <c r="H395" s="82"/>
      <c r="I395" s="83"/>
      <c r="L395" s="72" t="s">
        <v>714</v>
      </c>
      <c r="M395" s="73">
        <v>0</v>
      </c>
      <c r="N395" s="73" t="s">
        <v>717</v>
      </c>
      <c r="O395" s="73" t="s">
        <v>718</v>
      </c>
      <c r="P395" s="73" t="s">
        <v>66</v>
      </c>
      <c r="Q395" s="75" t="s">
        <v>161</v>
      </c>
      <c r="R395" s="75" t="s">
        <v>161</v>
      </c>
      <c r="S395" s="75" t="s">
        <v>161</v>
      </c>
      <c r="T395" s="74">
        <v>0</v>
      </c>
    </row>
    <row r="396" spans="7:20">
      <c r="G396" s="82"/>
      <c r="H396" s="82"/>
      <c r="I396" s="83"/>
      <c r="L396" s="72" t="s">
        <v>714</v>
      </c>
      <c r="M396" s="73">
        <v>60</v>
      </c>
      <c r="N396" s="73" t="s">
        <v>720</v>
      </c>
      <c r="O396" s="73" t="s">
        <v>718</v>
      </c>
      <c r="P396" s="73" t="s">
        <v>66</v>
      </c>
      <c r="Q396" s="75" t="s">
        <v>161</v>
      </c>
      <c r="R396" s="75" t="s">
        <v>161</v>
      </c>
      <c r="S396" s="75" t="s">
        <v>161</v>
      </c>
      <c r="T396" s="74">
        <v>0</v>
      </c>
    </row>
    <row r="397" spans="7:20">
      <c r="G397" s="82"/>
      <c r="H397" s="82"/>
      <c r="I397" s="83"/>
      <c r="L397" s="72" t="s">
        <v>721</v>
      </c>
      <c r="M397" s="73">
        <v>10</v>
      </c>
      <c r="N397" s="73" t="s">
        <v>722</v>
      </c>
      <c r="O397" s="73" t="s">
        <v>723</v>
      </c>
      <c r="P397" s="73" t="s">
        <v>66</v>
      </c>
      <c r="Q397" s="75" t="s">
        <v>161</v>
      </c>
      <c r="R397" s="75" t="s">
        <v>161</v>
      </c>
      <c r="S397" s="75" t="s">
        <v>161</v>
      </c>
      <c r="T397" s="74">
        <v>0</v>
      </c>
    </row>
    <row r="398" spans="7:20">
      <c r="G398" s="82"/>
      <c r="H398" s="82"/>
      <c r="I398" s="83"/>
      <c r="L398" s="72" t="s">
        <v>721</v>
      </c>
      <c r="M398" s="73">
        <v>60</v>
      </c>
      <c r="N398" s="73" t="s">
        <v>724</v>
      </c>
      <c r="O398" s="73" t="s">
        <v>725</v>
      </c>
      <c r="P398" s="73" t="s">
        <v>66</v>
      </c>
      <c r="Q398" s="75" t="s">
        <v>161</v>
      </c>
      <c r="R398" s="75" t="s">
        <v>161</v>
      </c>
      <c r="S398" s="75" t="s">
        <v>161</v>
      </c>
      <c r="T398" s="74">
        <v>0</v>
      </c>
    </row>
    <row r="399" spans="7:20">
      <c r="G399" s="82"/>
      <c r="H399" s="82"/>
      <c r="I399" s="83"/>
      <c r="L399" s="72" t="s">
        <v>726</v>
      </c>
      <c r="M399" s="73">
        <v>0</v>
      </c>
      <c r="N399" s="73" t="s">
        <v>727</v>
      </c>
      <c r="O399" s="73" t="s">
        <v>728</v>
      </c>
      <c r="P399" s="73" t="s">
        <v>66</v>
      </c>
      <c r="Q399" s="75" t="s">
        <v>161</v>
      </c>
      <c r="R399" s="75" t="s">
        <v>161</v>
      </c>
      <c r="S399" s="75" t="s">
        <v>161</v>
      </c>
      <c r="T399" s="74">
        <v>0</v>
      </c>
    </row>
    <row r="400" spans="7:20">
      <c r="G400" s="82"/>
      <c r="H400" s="82"/>
      <c r="I400" s="83"/>
      <c r="L400" s="72" t="s">
        <v>726</v>
      </c>
      <c r="M400" s="73">
        <v>70</v>
      </c>
      <c r="N400" s="73" t="s">
        <v>730</v>
      </c>
      <c r="O400" s="73" t="s">
        <v>728</v>
      </c>
      <c r="P400" s="73" t="s">
        <v>66</v>
      </c>
      <c r="Q400" s="75" t="s">
        <v>161</v>
      </c>
      <c r="R400" s="75" t="s">
        <v>161</v>
      </c>
      <c r="S400" s="75" t="s">
        <v>161</v>
      </c>
      <c r="T400" s="74">
        <v>0</v>
      </c>
    </row>
    <row r="401" spans="7:20">
      <c r="G401" s="82"/>
      <c r="H401" s="82"/>
      <c r="I401" s="83"/>
      <c r="L401" s="72" t="s">
        <v>726</v>
      </c>
      <c r="M401" s="73">
        <v>10</v>
      </c>
      <c r="N401" s="73" t="s">
        <v>731</v>
      </c>
      <c r="O401" s="73" t="s">
        <v>728</v>
      </c>
      <c r="P401" s="73" t="s">
        <v>66</v>
      </c>
      <c r="Q401" s="75" t="s">
        <v>161</v>
      </c>
      <c r="R401" s="75" t="s">
        <v>161</v>
      </c>
      <c r="S401" s="75" t="s">
        <v>161</v>
      </c>
      <c r="T401" s="74">
        <v>0</v>
      </c>
    </row>
    <row r="402" spans="7:20">
      <c r="G402" s="82"/>
      <c r="H402" s="82"/>
      <c r="I402" s="83"/>
      <c r="L402" s="72" t="s">
        <v>726</v>
      </c>
      <c r="M402" s="73">
        <v>80</v>
      </c>
      <c r="N402" s="73" t="s">
        <v>733</v>
      </c>
      <c r="O402" s="73" t="s">
        <v>728</v>
      </c>
      <c r="P402" s="73" t="s">
        <v>66</v>
      </c>
      <c r="Q402" s="75" t="s">
        <v>161</v>
      </c>
      <c r="R402" s="75" t="s">
        <v>161</v>
      </c>
      <c r="S402" s="75" t="s">
        <v>161</v>
      </c>
      <c r="T402" s="74">
        <v>0</v>
      </c>
    </row>
    <row r="403" spans="7:20">
      <c r="G403" s="82"/>
      <c r="H403" s="82"/>
      <c r="I403" s="83"/>
      <c r="L403" s="72" t="s">
        <v>726</v>
      </c>
      <c r="M403" s="73">
        <v>11</v>
      </c>
      <c r="N403" s="73" t="s">
        <v>734</v>
      </c>
      <c r="O403" s="73" t="s">
        <v>728</v>
      </c>
      <c r="P403" s="73" t="s">
        <v>66</v>
      </c>
      <c r="Q403" s="75" t="s">
        <v>161</v>
      </c>
      <c r="R403" s="75" t="s">
        <v>161</v>
      </c>
      <c r="S403" s="75" t="s">
        <v>161</v>
      </c>
      <c r="T403" s="74">
        <v>0</v>
      </c>
    </row>
    <row r="404" spans="7:20">
      <c r="G404" s="82"/>
      <c r="H404" s="82"/>
      <c r="I404" s="83"/>
      <c r="L404" s="72" t="s">
        <v>726</v>
      </c>
      <c r="M404" s="73">
        <v>81</v>
      </c>
      <c r="N404" s="73" t="s">
        <v>736</v>
      </c>
      <c r="O404" s="73" t="s">
        <v>728</v>
      </c>
      <c r="P404" s="73" t="s">
        <v>66</v>
      </c>
      <c r="Q404" s="75" t="s">
        <v>161</v>
      </c>
      <c r="R404" s="75" t="s">
        <v>161</v>
      </c>
      <c r="S404" s="75" t="s">
        <v>161</v>
      </c>
      <c r="T404" s="74">
        <v>0</v>
      </c>
    </row>
    <row r="405" spans="7:20">
      <c r="G405" s="82"/>
      <c r="H405" s="82"/>
      <c r="I405" s="83"/>
      <c r="L405" s="72" t="s">
        <v>737</v>
      </c>
      <c r="M405" s="73">
        <v>0</v>
      </c>
      <c r="N405" s="73" t="s">
        <v>738</v>
      </c>
      <c r="O405" s="73" t="s">
        <v>739</v>
      </c>
      <c r="P405" s="73" t="s">
        <v>66</v>
      </c>
      <c r="Q405" s="75" t="s">
        <v>161</v>
      </c>
      <c r="R405" s="75" t="s">
        <v>161</v>
      </c>
      <c r="S405" s="75" t="s">
        <v>161</v>
      </c>
      <c r="T405" s="74">
        <v>0</v>
      </c>
    </row>
    <row r="406" spans="7:20">
      <c r="G406" s="82"/>
      <c r="H406" s="82"/>
      <c r="I406" s="83"/>
      <c r="L406" s="72" t="s">
        <v>737</v>
      </c>
      <c r="M406" s="73">
        <v>70</v>
      </c>
      <c r="N406" s="73" t="s">
        <v>740</v>
      </c>
      <c r="O406" s="73" t="s">
        <v>739</v>
      </c>
      <c r="P406" s="73" t="s">
        <v>66</v>
      </c>
      <c r="Q406" s="75" t="s">
        <v>161</v>
      </c>
      <c r="R406" s="75" t="s">
        <v>161</v>
      </c>
      <c r="S406" s="75" t="s">
        <v>161</v>
      </c>
      <c r="T406" s="74">
        <v>0</v>
      </c>
    </row>
    <row r="407" spans="7:20">
      <c r="G407" s="82"/>
      <c r="H407" s="82"/>
      <c r="I407" s="83"/>
      <c r="L407" s="72" t="s">
        <v>737</v>
      </c>
      <c r="M407" s="73">
        <v>10</v>
      </c>
      <c r="N407" s="73" t="s">
        <v>741</v>
      </c>
      <c r="O407" s="73" t="s">
        <v>739</v>
      </c>
      <c r="P407" s="73" t="s">
        <v>66</v>
      </c>
      <c r="Q407" s="75" t="s">
        <v>161</v>
      </c>
      <c r="R407" s="75" t="s">
        <v>161</v>
      </c>
      <c r="S407" s="75" t="s">
        <v>161</v>
      </c>
      <c r="T407" s="74">
        <v>0</v>
      </c>
    </row>
    <row r="408" spans="7:20">
      <c r="G408" s="82"/>
      <c r="H408" s="82"/>
      <c r="I408" s="83"/>
      <c r="L408" s="72" t="s">
        <v>737</v>
      </c>
      <c r="M408" s="73">
        <v>80</v>
      </c>
      <c r="N408" s="73" t="s">
        <v>742</v>
      </c>
      <c r="O408" s="73" t="s">
        <v>739</v>
      </c>
      <c r="P408" s="73" t="s">
        <v>66</v>
      </c>
      <c r="Q408" s="75" t="s">
        <v>161</v>
      </c>
      <c r="R408" s="75" t="s">
        <v>161</v>
      </c>
      <c r="S408" s="75" t="s">
        <v>161</v>
      </c>
      <c r="T408" s="74">
        <v>0</v>
      </c>
    </row>
    <row r="409" spans="7:20">
      <c r="G409" s="82"/>
      <c r="H409" s="82"/>
      <c r="I409" s="83"/>
      <c r="L409" s="72" t="s">
        <v>737</v>
      </c>
      <c r="M409" s="73">
        <v>11</v>
      </c>
      <c r="N409" s="73" t="s">
        <v>743</v>
      </c>
      <c r="O409" s="73" t="s">
        <v>739</v>
      </c>
      <c r="P409" s="73" t="s">
        <v>66</v>
      </c>
      <c r="Q409" s="75" t="s">
        <v>161</v>
      </c>
      <c r="R409" s="75" t="s">
        <v>161</v>
      </c>
      <c r="S409" s="75" t="s">
        <v>161</v>
      </c>
      <c r="T409" s="74">
        <v>0</v>
      </c>
    </row>
    <row r="410" spans="7:20">
      <c r="G410" s="82"/>
      <c r="H410" s="82"/>
      <c r="I410" s="83"/>
      <c r="L410" s="72" t="s">
        <v>737</v>
      </c>
      <c r="M410" s="73">
        <v>81</v>
      </c>
      <c r="N410" s="73" t="s">
        <v>744</v>
      </c>
      <c r="O410" s="73" t="s">
        <v>739</v>
      </c>
      <c r="P410" s="73" t="s">
        <v>66</v>
      </c>
      <c r="Q410" s="75" t="s">
        <v>161</v>
      </c>
      <c r="R410" s="75" t="s">
        <v>161</v>
      </c>
      <c r="S410" s="75" t="s">
        <v>161</v>
      </c>
      <c r="T410" s="74">
        <v>0</v>
      </c>
    </row>
    <row r="411" spans="7:20">
      <c r="G411" s="82"/>
      <c r="H411" s="82"/>
      <c r="I411" s="83"/>
      <c r="L411" s="72" t="s">
        <v>745</v>
      </c>
      <c r="M411" s="73">
        <v>0</v>
      </c>
      <c r="N411" s="73" t="s">
        <v>746</v>
      </c>
      <c r="O411" s="73" t="s">
        <v>747</v>
      </c>
      <c r="P411" s="73" t="s">
        <v>66</v>
      </c>
      <c r="Q411" s="75" t="s">
        <v>161</v>
      </c>
      <c r="R411" s="75" t="s">
        <v>161</v>
      </c>
      <c r="S411" s="75" t="s">
        <v>161</v>
      </c>
      <c r="T411" s="74">
        <v>0</v>
      </c>
    </row>
    <row r="412" spans="7:20">
      <c r="G412" s="82"/>
      <c r="H412" s="82"/>
      <c r="I412" s="83"/>
      <c r="L412" s="72" t="s">
        <v>745</v>
      </c>
      <c r="M412" s="73">
        <v>10</v>
      </c>
      <c r="N412" s="73" t="s">
        <v>748</v>
      </c>
      <c r="O412" s="73" t="s">
        <v>749</v>
      </c>
      <c r="P412" s="73" t="s">
        <v>66</v>
      </c>
      <c r="Q412" s="75" t="s">
        <v>161</v>
      </c>
      <c r="R412" s="75" t="s">
        <v>161</v>
      </c>
      <c r="S412" s="75" t="s">
        <v>161</v>
      </c>
      <c r="T412" s="74">
        <v>0</v>
      </c>
    </row>
    <row r="413" spans="7:20">
      <c r="G413" s="82"/>
      <c r="H413" s="82"/>
      <c r="I413" s="83"/>
      <c r="L413" s="72" t="s">
        <v>745</v>
      </c>
      <c r="M413" s="73">
        <v>60</v>
      </c>
      <c r="N413" s="73" t="s">
        <v>750</v>
      </c>
      <c r="O413" s="73" t="s">
        <v>751</v>
      </c>
      <c r="P413" s="73" t="s">
        <v>66</v>
      </c>
      <c r="Q413" s="75" t="s">
        <v>161</v>
      </c>
      <c r="R413" s="75" t="s">
        <v>161</v>
      </c>
      <c r="S413" s="75" t="s">
        <v>161</v>
      </c>
      <c r="T413" s="74">
        <v>0</v>
      </c>
    </row>
    <row r="414" spans="7:20">
      <c r="G414" s="82"/>
      <c r="H414" s="82"/>
      <c r="I414" s="83"/>
      <c r="L414" s="72" t="s">
        <v>752</v>
      </c>
      <c r="M414" s="73">
        <v>0</v>
      </c>
      <c r="N414" s="73" t="s">
        <v>753</v>
      </c>
      <c r="O414" s="73" t="s">
        <v>754</v>
      </c>
      <c r="P414" s="73" t="s">
        <v>66</v>
      </c>
      <c r="Q414" s="75" t="s">
        <v>161</v>
      </c>
      <c r="R414" s="75" t="s">
        <v>161</v>
      </c>
      <c r="S414" s="75" t="s">
        <v>161</v>
      </c>
      <c r="T414" s="74">
        <v>0</v>
      </c>
    </row>
    <row r="415" spans="7:20">
      <c r="G415" s="82"/>
      <c r="H415" s="82"/>
      <c r="I415" s="83"/>
      <c r="L415" s="72" t="s">
        <v>755</v>
      </c>
      <c r="M415" s="73">
        <v>12</v>
      </c>
      <c r="N415" s="73" t="s">
        <v>756</v>
      </c>
      <c r="O415" s="73" t="s">
        <v>757</v>
      </c>
      <c r="P415" s="73" t="s">
        <v>66</v>
      </c>
      <c r="Q415" s="75" t="s">
        <v>161</v>
      </c>
      <c r="R415" s="75" t="s">
        <v>161</v>
      </c>
      <c r="S415" s="75" t="s">
        <v>161</v>
      </c>
      <c r="T415" s="74">
        <v>0</v>
      </c>
    </row>
    <row r="416" spans="7:20">
      <c r="G416" s="82"/>
      <c r="H416" s="82"/>
      <c r="I416" s="83"/>
      <c r="L416" s="72" t="s">
        <v>737</v>
      </c>
      <c r="M416" s="73">
        <v>12</v>
      </c>
      <c r="N416" s="73" t="s">
        <v>758</v>
      </c>
      <c r="O416" s="73" t="s">
        <v>739</v>
      </c>
      <c r="P416" s="73" t="s">
        <v>66</v>
      </c>
      <c r="Q416" s="75" t="s">
        <v>161</v>
      </c>
      <c r="R416" s="75" t="s">
        <v>161</v>
      </c>
      <c r="S416" s="75" t="s">
        <v>161</v>
      </c>
      <c r="T416" s="74">
        <v>0</v>
      </c>
    </row>
    <row r="417" spans="7:20">
      <c r="G417" s="82"/>
      <c r="H417" s="82"/>
      <c r="I417" s="83"/>
      <c r="L417" s="72" t="s">
        <v>726</v>
      </c>
      <c r="M417" s="73">
        <v>12</v>
      </c>
      <c r="N417" s="73" t="s">
        <v>759</v>
      </c>
      <c r="O417" s="73" t="s">
        <v>728</v>
      </c>
      <c r="P417" s="73" t="s">
        <v>66</v>
      </c>
      <c r="Q417" s="75" t="s">
        <v>161</v>
      </c>
      <c r="R417" s="75" t="s">
        <v>161</v>
      </c>
      <c r="S417" s="75" t="s">
        <v>161</v>
      </c>
      <c r="T417" s="74">
        <v>0</v>
      </c>
    </row>
    <row r="418" spans="7:20">
      <c r="G418" s="82"/>
      <c r="H418" s="82"/>
      <c r="I418" s="83"/>
      <c r="L418" s="72" t="s">
        <v>755</v>
      </c>
      <c r="M418" s="73">
        <v>82</v>
      </c>
      <c r="N418" s="73" t="s">
        <v>761</v>
      </c>
      <c r="O418" s="73" t="s">
        <v>757</v>
      </c>
      <c r="P418" s="73" t="s">
        <v>66</v>
      </c>
      <c r="Q418" s="75" t="s">
        <v>161</v>
      </c>
      <c r="R418" s="75" t="s">
        <v>161</v>
      </c>
      <c r="S418" s="75" t="s">
        <v>161</v>
      </c>
      <c r="T418" s="74">
        <v>0</v>
      </c>
    </row>
    <row r="419" spans="7:20">
      <c r="G419" s="82"/>
      <c r="H419" s="82"/>
      <c r="I419" s="83"/>
      <c r="L419" s="72" t="s">
        <v>737</v>
      </c>
      <c r="M419" s="73">
        <v>82</v>
      </c>
      <c r="N419" s="73" t="s">
        <v>762</v>
      </c>
      <c r="O419" s="73" t="s">
        <v>739</v>
      </c>
      <c r="P419" s="73" t="s">
        <v>66</v>
      </c>
      <c r="Q419" s="75" t="s">
        <v>161</v>
      </c>
      <c r="R419" s="75" t="s">
        <v>161</v>
      </c>
      <c r="S419" s="75" t="s">
        <v>161</v>
      </c>
      <c r="T419" s="74">
        <v>0</v>
      </c>
    </row>
    <row r="420" spans="7:20">
      <c r="G420" s="82"/>
      <c r="H420" s="82"/>
      <c r="I420" s="83"/>
      <c r="L420" s="72" t="s">
        <v>726</v>
      </c>
      <c r="M420" s="73">
        <v>82</v>
      </c>
      <c r="N420" s="73" t="s">
        <v>763</v>
      </c>
      <c r="O420" s="73" t="s">
        <v>728</v>
      </c>
      <c r="P420" s="73" t="s">
        <v>66</v>
      </c>
      <c r="Q420" s="75" t="s">
        <v>161</v>
      </c>
      <c r="R420" s="75" t="s">
        <v>161</v>
      </c>
      <c r="S420" s="75" t="s">
        <v>161</v>
      </c>
      <c r="T420" s="74">
        <v>0</v>
      </c>
    </row>
    <row r="421" spans="7:20">
      <c r="G421" s="82"/>
      <c r="H421" s="82"/>
      <c r="I421" s="83"/>
      <c r="L421" s="72" t="s">
        <v>764</v>
      </c>
      <c r="M421" s="73">
        <v>0</v>
      </c>
      <c r="N421" s="73" t="s">
        <v>765</v>
      </c>
      <c r="O421" s="73" t="s">
        <v>766</v>
      </c>
      <c r="P421" s="73" t="s">
        <v>66</v>
      </c>
      <c r="Q421" s="75" t="s">
        <v>161</v>
      </c>
      <c r="R421" s="75" t="s">
        <v>161</v>
      </c>
      <c r="S421" s="75" t="s">
        <v>161</v>
      </c>
      <c r="T421" s="74">
        <v>0</v>
      </c>
    </row>
    <row r="422" spans="7:20">
      <c r="G422" s="82"/>
      <c r="H422" s="82"/>
      <c r="I422" s="83"/>
      <c r="L422" s="72" t="s">
        <v>767</v>
      </c>
      <c r="M422" s="73">
        <v>0</v>
      </c>
      <c r="N422" s="73" t="s">
        <v>768</v>
      </c>
      <c r="O422" s="73" t="s">
        <v>769</v>
      </c>
      <c r="P422" s="73" t="s">
        <v>66</v>
      </c>
      <c r="Q422" s="75" t="s">
        <v>161</v>
      </c>
      <c r="R422" s="75" t="s">
        <v>161</v>
      </c>
      <c r="S422" s="75" t="s">
        <v>161</v>
      </c>
      <c r="T422" s="74">
        <v>0</v>
      </c>
    </row>
    <row r="423" spans="7:20">
      <c r="G423" s="82"/>
      <c r="H423" s="82"/>
      <c r="I423" s="83"/>
      <c r="L423" s="72" t="s">
        <v>764</v>
      </c>
      <c r="M423" s="73">
        <v>70</v>
      </c>
      <c r="N423" s="73" t="s">
        <v>770</v>
      </c>
      <c r="O423" s="73" t="s">
        <v>766</v>
      </c>
      <c r="P423" s="73" t="s">
        <v>66</v>
      </c>
      <c r="Q423" s="75" t="s">
        <v>161</v>
      </c>
      <c r="R423" s="75" t="s">
        <v>161</v>
      </c>
      <c r="S423" s="75" t="s">
        <v>161</v>
      </c>
      <c r="T423" s="74">
        <v>0</v>
      </c>
    </row>
    <row r="424" spans="7:20">
      <c r="G424" s="82"/>
      <c r="H424" s="82"/>
      <c r="I424" s="83"/>
      <c r="L424" s="72" t="s">
        <v>767</v>
      </c>
      <c r="M424" s="73">
        <v>70</v>
      </c>
      <c r="N424" s="73" t="s">
        <v>771</v>
      </c>
      <c r="O424" s="73" t="s">
        <v>769</v>
      </c>
      <c r="P424" s="73" t="s">
        <v>66</v>
      </c>
      <c r="Q424" s="75" t="s">
        <v>161</v>
      </c>
      <c r="R424" s="75" t="s">
        <v>161</v>
      </c>
      <c r="S424" s="75" t="s">
        <v>161</v>
      </c>
      <c r="T424" s="74">
        <v>0</v>
      </c>
    </row>
    <row r="425" spans="7:20">
      <c r="G425" s="82"/>
      <c r="H425" s="82"/>
      <c r="I425" s="83"/>
      <c r="L425" s="72" t="s">
        <v>764</v>
      </c>
      <c r="M425" s="73">
        <v>1</v>
      </c>
      <c r="N425" s="73" t="s">
        <v>772</v>
      </c>
      <c r="O425" s="73" t="s">
        <v>766</v>
      </c>
      <c r="P425" s="73" t="s">
        <v>66</v>
      </c>
      <c r="Q425" s="75" t="s">
        <v>161</v>
      </c>
      <c r="R425" s="75" t="s">
        <v>161</v>
      </c>
      <c r="S425" s="75" t="s">
        <v>161</v>
      </c>
      <c r="T425" s="74">
        <v>0</v>
      </c>
    </row>
    <row r="426" spans="7:20">
      <c r="G426" s="82"/>
      <c r="H426" s="82"/>
      <c r="I426" s="83"/>
      <c r="L426" s="72" t="s">
        <v>764</v>
      </c>
      <c r="M426" s="73">
        <v>71</v>
      </c>
      <c r="N426" s="73" t="s">
        <v>774</v>
      </c>
      <c r="O426" s="73" t="s">
        <v>766</v>
      </c>
      <c r="P426" s="73" t="s">
        <v>66</v>
      </c>
      <c r="Q426" s="75" t="s">
        <v>161</v>
      </c>
      <c r="R426" s="75" t="s">
        <v>161</v>
      </c>
      <c r="S426" s="75" t="s">
        <v>161</v>
      </c>
      <c r="T426" s="74">
        <v>0</v>
      </c>
    </row>
    <row r="427" spans="7:20">
      <c r="G427" s="82"/>
      <c r="H427" s="82"/>
      <c r="I427" s="83"/>
      <c r="L427" s="72" t="s">
        <v>767</v>
      </c>
      <c r="M427" s="73">
        <v>71</v>
      </c>
      <c r="N427" s="73" t="s">
        <v>775</v>
      </c>
      <c r="O427" s="73" t="s">
        <v>769</v>
      </c>
      <c r="P427" s="73" t="s">
        <v>66</v>
      </c>
      <c r="Q427" s="75" t="s">
        <v>161</v>
      </c>
      <c r="R427" s="75" t="s">
        <v>161</v>
      </c>
      <c r="S427" s="75" t="s">
        <v>161</v>
      </c>
      <c r="T427" s="74">
        <v>0</v>
      </c>
    </row>
    <row r="428" spans="7:20">
      <c r="G428" s="82"/>
      <c r="H428" s="82"/>
      <c r="I428" s="83"/>
      <c r="L428" s="72" t="s">
        <v>767</v>
      </c>
      <c r="M428" s="73">
        <v>1</v>
      </c>
      <c r="N428" s="73" t="s">
        <v>776</v>
      </c>
      <c r="O428" s="73" t="s">
        <v>769</v>
      </c>
      <c r="P428" s="73" t="s">
        <v>66</v>
      </c>
      <c r="Q428" s="75" t="s">
        <v>161</v>
      </c>
      <c r="R428" s="75" t="s">
        <v>161</v>
      </c>
      <c r="S428" s="75" t="s">
        <v>161</v>
      </c>
      <c r="T428" s="74">
        <v>0</v>
      </c>
    </row>
    <row r="429" spans="7:20">
      <c r="G429" s="82"/>
      <c r="H429" s="82"/>
      <c r="I429" s="83"/>
      <c r="L429" s="72" t="s">
        <v>764</v>
      </c>
      <c r="M429" s="73">
        <v>2</v>
      </c>
      <c r="N429" s="73" t="s">
        <v>777</v>
      </c>
      <c r="O429" s="73" t="s">
        <v>766</v>
      </c>
      <c r="P429" s="73" t="s">
        <v>66</v>
      </c>
      <c r="Q429" s="75" t="s">
        <v>161</v>
      </c>
      <c r="R429" s="75" t="s">
        <v>161</v>
      </c>
      <c r="S429" s="75" t="s">
        <v>161</v>
      </c>
      <c r="T429" s="74">
        <v>0</v>
      </c>
    </row>
    <row r="430" spans="7:20">
      <c r="G430" s="82"/>
      <c r="H430" s="82"/>
      <c r="I430" s="83"/>
      <c r="L430" s="72" t="s">
        <v>764</v>
      </c>
      <c r="M430" s="73">
        <v>72</v>
      </c>
      <c r="N430" s="73" t="s">
        <v>779</v>
      </c>
      <c r="O430" s="73" t="s">
        <v>766</v>
      </c>
      <c r="P430" s="73" t="s">
        <v>66</v>
      </c>
      <c r="Q430" s="75" t="s">
        <v>161</v>
      </c>
      <c r="R430" s="75" t="s">
        <v>161</v>
      </c>
      <c r="S430" s="75" t="s">
        <v>161</v>
      </c>
      <c r="T430" s="74">
        <v>0</v>
      </c>
    </row>
    <row r="431" spans="7:20">
      <c r="G431" s="82"/>
      <c r="H431" s="82"/>
      <c r="I431" s="83"/>
      <c r="L431" s="72" t="s">
        <v>767</v>
      </c>
      <c r="M431" s="73">
        <v>2</v>
      </c>
      <c r="N431" s="73" t="s">
        <v>780</v>
      </c>
      <c r="O431" s="73" t="s">
        <v>769</v>
      </c>
      <c r="P431" s="73" t="s">
        <v>66</v>
      </c>
      <c r="Q431" s="75" t="s">
        <v>161</v>
      </c>
      <c r="R431" s="75" t="s">
        <v>161</v>
      </c>
      <c r="S431" s="75" t="s">
        <v>161</v>
      </c>
      <c r="T431" s="74">
        <v>0</v>
      </c>
    </row>
    <row r="432" spans="7:20">
      <c r="G432" s="82"/>
      <c r="H432" s="82"/>
      <c r="I432" s="83"/>
      <c r="L432" s="72" t="s">
        <v>767</v>
      </c>
      <c r="M432" s="73">
        <v>72</v>
      </c>
      <c r="N432" s="73" t="s">
        <v>781</v>
      </c>
      <c r="O432" s="73" t="s">
        <v>769</v>
      </c>
      <c r="P432" s="73" t="s">
        <v>66</v>
      </c>
      <c r="Q432" s="75" t="s">
        <v>161</v>
      </c>
      <c r="R432" s="75" t="s">
        <v>161</v>
      </c>
      <c r="S432" s="75" t="s">
        <v>161</v>
      </c>
      <c r="T432" s="74">
        <v>0</v>
      </c>
    </row>
    <row r="433" spans="7:20">
      <c r="G433" s="81"/>
      <c r="H433" s="82"/>
      <c r="I433" s="83"/>
      <c r="L433" s="72" t="s">
        <v>764</v>
      </c>
      <c r="M433" s="73">
        <v>3</v>
      </c>
      <c r="N433" s="73" t="s">
        <v>782</v>
      </c>
      <c r="O433" s="73" t="s">
        <v>766</v>
      </c>
      <c r="P433" s="73" t="s">
        <v>66</v>
      </c>
      <c r="Q433" s="75" t="s">
        <v>161</v>
      </c>
      <c r="R433" s="75" t="s">
        <v>161</v>
      </c>
      <c r="S433" s="75" t="s">
        <v>161</v>
      </c>
      <c r="T433" s="74">
        <v>0</v>
      </c>
    </row>
    <row r="434" spans="7:20">
      <c r="G434" s="81"/>
      <c r="H434" s="81"/>
      <c r="I434" s="83"/>
      <c r="L434" s="72" t="s">
        <v>764</v>
      </c>
      <c r="M434" s="73">
        <v>73</v>
      </c>
      <c r="N434" s="73" t="s">
        <v>784</v>
      </c>
      <c r="O434" s="73" t="s">
        <v>766</v>
      </c>
      <c r="P434" s="73" t="s">
        <v>66</v>
      </c>
      <c r="Q434" s="75" t="s">
        <v>161</v>
      </c>
      <c r="R434" s="75" t="s">
        <v>161</v>
      </c>
      <c r="S434" s="75" t="s">
        <v>161</v>
      </c>
      <c r="T434" s="74">
        <v>0</v>
      </c>
    </row>
    <row r="435" spans="7:20">
      <c r="G435" s="81"/>
      <c r="H435" s="81"/>
      <c r="I435" s="83"/>
      <c r="L435" s="72" t="s">
        <v>767</v>
      </c>
      <c r="M435" s="73">
        <v>3</v>
      </c>
      <c r="N435" s="73" t="s">
        <v>785</v>
      </c>
      <c r="O435" s="73" t="s">
        <v>769</v>
      </c>
      <c r="P435" s="73" t="s">
        <v>66</v>
      </c>
      <c r="Q435" s="75" t="s">
        <v>161</v>
      </c>
      <c r="R435" s="75" t="s">
        <v>161</v>
      </c>
      <c r="S435" s="75" t="s">
        <v>161</v>
      </c>
      <c r="T435" s="74">
        <v>0</v>
      </c>
    </row>
    <row r="436" spans="7:20">
      <c r="G436" s="81"/>
      <c r="H436" s="81"/>
      <c r="I436" s="83"/>
      <c r="L436" s="72" t="s">
        <v>767</v>
      </c>
      <c r="M436" s="73">
        <v>73</v>
      </c>
      <c r="N436" s="73" t="s">
        <v>786</v>
      </c>
      <c r="O436" s="73" t="s">
        <v>769</v>
      </c>
      <c r="P436" s="73" t="s">
        <v>66</v>
      </c>
      <c r="Q436" s="75" t="s">
        <v>161</v>
      </c>
      <c r="R436" s="75" t="s">
        <v>161</v>
      </c>
      <c r="S436" s="75" t="s">
        <v>161</v>
      </c>
      <c r="T436" s="74">
        <v>0</v>
      </c>
    </row>
    <row r="437" spans="7:20">
      <c r="G437" s="82"/>
      <c r="H437" s="82"/>
      <c r="I437" s="83"/>
      <c r="L437" s="72" t="s">
        <v>787</v>
      </c>
      <c r="M437" s="73">
        <v>0</v>
      </c>
      <c r="N437" s="73" t="s">
        <v>788</v>
      </c>
      <c r="O437" s="73" t="s">
        <v>789</v>
      </c>
      <c r="P437" s="73" t="s">
        <v>66</v>
      </c>
      <c r="Q437" s="74" t="s">
        <v>5134</v>
      </c>
      <c r="R437" s="74" t="s">
        <v>252</v>
      </c>
      <c r="S437" s="75" t="s">
        <v>161</v>
      </c>
      <c r="T437" s="74">
        <v>1</v>
      </c>
    </row>
    <row r="438" spans="7:20">
      <c r="G438" s="82"/>
      <c r="H438" s="82"/>
      <c r="I438" s="83"/>
      <c r="L438" s="72" t="s">
        <v>787</v>
      </c>
      <c r="M438" s="73">
        <v>70</v>
      </c>
      <c r="N438" s="73" t="s">
        <v>790</v>
      </c>
      <c r="O438" s="73" t="s">
        <v>789</v>
      </c>
      <c r="P438" s="73" t="s">
        <v>66</v>
      </c>
      <c r="Q438" s="74" t="s">
        <v>5134</v>
      </c>
      <c r="R438" s="74" t="s">
        <v>228</v>
      </c>
      <c r="S438" s="74" t="s">
        <v>231</v>
      </c>
      <c r="T438" s="74">
        <v>1</v>
      </c>
    </row>
    <row r="439" spans="7:20">
      <c r="G439" s="82"/>
      <c r="H439" s="82"/>
      <c r="I439" s="83"/>
      <c r="L439" s="72" t="s">
        <v>787</v>
      </c>
      <c r="M439" s="73">
        <v>1</v>
      </c>
      <c r="N439" s="73" t="s">
        <v>791</v>
      </c>
      <c r="O439" s="73" t="s">
        <v>789</v>
      </c>
      <c r="P439" s="73" t="s">
        <v>66</v>
      </c>
      <c r="Q439" s="74" t="s">
        <v>5134</v>
      </c>
      <c r="R439" s="74" t="s">
        <v>228</v>
      </c>
      <c r="S439" s="74" t="s">
        <v>231</v>
      </c>
      <c r="T439" s="74">
        <v>1</v>
      </c>
    </row>
    <row r="440" spans="7:20">
      <c r="G440" s="82"/>
      <c r="H440" s="82"/>
      <c r="I440" s="83"/>
      <c r="L440" s="72" t="s">
        <v>787</v>
      </c>
      <c r="M440" s="73">
        <v>71</v>
      </c>
      <c r="N440" s="73" t="s">
        <v>792</v>
      </c>
      <c r="O440" s="73" t="s">
        <v>789</v>
      </c>
      <c r="P440" s="73" t="s">
        <v>66</v>
      </c>
      <c r="Q440" s="74" t="s">
        <v>5134</v>
      </c>
      <c r="R440" s="74" t="s">
        <v>228</v>
      </c>
      <c r="S440" s="74" t="s">
        <v>231</v>
      </c>
      <c r="T440" s="74">
        <v>1</v>
      </c>
    </row>
    <row r="441" spans="7:20">
      <c r="G441" s="82"/>
      <c r="H441" s="82"/>
      <c r="I441" s="83"/>
      <c r="L441" s="72" t="s">
        <v>755</v>
      </c>
      <c r="M441" s="73">
        <v>0</v>
      </c>
      <c r="N441" s="73" t="s">
        <v>793</v>
      </c>
      <c r="O441" s="73" t="s">
        <v>757</v>
      </c>
      <c r="P441" s="73" t="s">
        <v>68</v>
      </c>
      <c r="Q441" s="75" t="s">
        <v>161</v>
      </c>
      <c r="R441" s="75" t="s">
        <v>161</v>
      </c>
      <c r="S441" s="75" t="s">
        <v>161</v>
      </c>
      <c r="T441" s="74">
        <v>0</v>
      </c>
    </row>
    <row r="442" spans="7:20">
      <c r="G442" s="82"/>
      <c r="H442" s="82"/>
      <c r="I442" s="83"/>
      <c r="L442" s="72" t="s">
        <v>755</v>
      </c>
      <c r="M442" s="73">
        <v>70</v>
      </c>
      <c r="N442" s="73" t="s">
        <v>794</v>
      </c>
      <c r="O442" s="73" t="s">
        <v>757</v>
      </c>
      <c r="P442" s="73" t="s">
        <v>68</v>
      </c>
      <c r="Q442" s="75" t="s">
        <v>161</v>
      </c>
      <c r="R442" s="75" t="s">
        <v>161</v>
      </c>
      <c r="S442" s="75" t="s">
        <v>161</v>
      </c>
      <c r="T442" s="74">
        <v>0</v>
      </c>
    </row>
    <row r="443" spans="7:20">
      <c r="G443" s="82"/>
      <c r="H443" s="82"/>
      <c r="I443" s="83"/>
      <c r="L443" s="72" t="s">
        <v>755</v>
      </c>
      <c r="M443" s="73">
        <v>10</v>
      </c>
      <c r="N443" s="73" t="s">
        <v>795</v>
      </c>
      <c r="O443" s="73" t="s">
        <v>757</v>
      </c>
      <c r="P443" s="73" t="s">
        <v>68</v>
      </c>
      <c r="Q443" s="75" t="s">
        <v>161</v>
      </c>
      <c r="R443" s="75" t="s">
        <v>161</v>
      </c>
      <c r="S443" s="75" t="s">
        <v>161</v>
      </c>
      <c r="T443" s="74">
        <v>0</v>
      </c>
    </row>
    <row r="444" spans="7:20">
      <c r="G444" s="82"/>
      <c r="H444" s="82"/>
      <c r="I444" s="83"/>
      <c r="L444" s="72" t="s">
        <v>755</v>
      </c>
      <c r="M444" s="73">
        <v>80</v>
      </c>
      <c r="N444" s="73" t="s">
        <v>796</v>
      </c>
      <c r="O444" s="73" t="s">
        <v>757</v>
      </c>
      <c r="P444" s="73" t="s">
        <v>68</v>
      </c>
      <c r="Q444" s="75" t="s">
        <v>161</v>
      </c>
      <c r="R444" s="75" t="s">
        <v>161</v>
      </c>
      <c r="S444" s="75" t="s">
        <v>161</v>
      </c>
      <c r="T444" s="74">
        <v>0</v>
      </c>
    </row>
    <row r="445" spans="7:20">
      <c r="G445" s="82"/>
      <c r="H445" s="82"/>
      <c r="I445" s="83"/>
      <c r="L445" s="72" t="s">
        <v>755</v>
      </c>
      <c r="M445" s="73">
        <v>11</v>
      </c>
      <c r="N445" s="73" t="s">
        <v>797</v>
      </c>
      <c r="O445" s="73" t="s">
        <v>757</v>
      </c>
      <c r="P445" s="73" t="s">
        <v>68</v>
      </c>
      <c r="Q445" s="75" t="s">
        <v>161</v>
      </c>
      <c r="R445" s="75" t="s">
        <v>161</v>
      </c>
      <c r="S445" s="75" t="s">
        <v>161</v>
      </c>
      <c r="T445" s="74">
        <v>0</v>
      </c>
    </row>
    <row r="446" spans="7:20">
      <c r="G446" s="82"/>
      <c r="H446" s="82"/>
      <c r="I446" s="83"/>
      <c r="L446" s="72" t="s">
        <v>755</v>
      </c>
      <c r="M446" s="73">
        <v>81</v>
      </c>
      <c r="N446" s="73" t="s">
        <v>798</v>
      </c>
      <c r="O446" s="73" t="s">
        <v>757</v>
      </c>
      <c r="P446" s="73" t="s">
        <v>68</v>
      </c>
      <c r="Q446" s="75" t="s">
        <v>161</v>
      </c>
      <c r="R446" s="75" t="s">
        <v>161</v>
      </c>
      <c r="S446" s="75" t="s">
        <v>161</v>
      </c>
      <c r="T446" s="74">
        <v>0</v>
      </c>
    </row>
    <row r="447" spans="7:20">
      <c r="G447" s="82"/>
      <c r="H447" s="82"/>
      <c r="I447" s="83"/>
      <c r="L447" s="72" t="s">
        <v>799</v>
      </c>
      <c r="M447" s="73">
        <v>0</v>
      </c>
      <c r="N447" s="73" t="s">
        <v>800</v>
      </c>
      <c r="O447" s="73" t="s">
        <v>801</v>
      </c>
      <c r="P447" s="73" t="s">
        <v>68</v>
      </c>
      <c r="Q447" s="75" t="s">
        <v>161</v>
      </c>
      <c r="R447" s="75" t="s">
        <v>161</v>
      </c>
      <c r="S447" s="75" t="s">
        <v>161</v>
      </c>
      <c r="T447" s="74">
        <v>0</v>
      </c>
    </row>
    <row r="448" spans="7:20">
      <c r="G448" s="82"/>
      <c r="H448" s="82"/>
      <c r="I448" s="83"/>
      <c r="L448" s="72" t="s">
        <v>799</v>
      </c>
      <c r="M448" s="73">
        <v>70</v>
      </c>
      <c r="N448" s="73" t="s">
        <v>802</v>
      </c>
      <c r="O448" s="73" t="s">
        <v>801</v>
      </c>
      <c r="P448" s="73" t="s">
        <v>68</v>
      </c>
      <c r="Q448" s="75" t="s">
        <v>161</v>
      </c>
      <c r="R448" s="75" t="s">
        <v>161</v>
      </c>
      <c r="S448" s="75" t="s">
        <v>161</v>
      </c>
      <c r="T448" s="74">
        <v>0</v>
      </c>
    </row>
    <row r="449" spans="7:20">
      <c r="G449" s="82"/>
      <c r="H449" s="82"/>
      <c r="I449" s="83"/>
      <c r="L449" s="72" t="s">
        <v>799</v>
      </c>
      <c r="M449" s="73">
        <v>71</v>
      </c>
      <c r="N449" s="73" t="s">
        <v>803</v>
      </c>
      <c r="O449" s="73" t="s">
        <v>801</v>
      </c>
      <c r="P449" s="73" t="s">
        <v>68</v>
      </c>
      <c r="Q449" s="75" t="s">
        <v>161</v>
      </c>
      <c r="R449" s="75" t="s">
        <v>161</v>
      </c>
      <c r="S449" s="75" t="s">
        <v>161</v>
      </c>
      <c r="T449" s="74">
        <v>0</v>
      </c>
    </row>
    <row r="450" spans="7:20">
      <c r="G450" s="82"/>
      <c r="H450" s="82"/>
      <c r="I450" s="83"/>
      <c r="L450" s="72" t="s">
        <v>799</v>
      </c>
      <c r="M450" s="73">
        <v>1</v>
      </c>
      <c r="N450" s="73" t="s">
        <v>804</v>
      </c>
      <c r="O450" s="73" t="s">
        <v>801</v>
      </c>
      <c r="P450" s="73" t="s">
        <v>68</v>
      </c>
      <c r="Q450" s="75" t="s">
        <v>161</v>
      </c>
      <c r="R450" s="75" t="s">
        <v>161</v>
      </c>
      <c r="S450" s="75" t="s">
        <v>161</v>
      </c>
      <c r="T450" s="74">
        <v>0</v>
      </c>
    </row>
    <row r="451" spans="7:20">
      <c r="G451" s="81"/>
      <c r="H451" s="82"/>
      <c r="I451" s="83"/>
      <c r="L451" s="72" t="s">
        <v>799</v>
      </c>
      <c r="M451" s="73">
        <v>2</v>
      </c>
      <c r="N451" s="73" t="s">
        <v>805</v>
      </c>
      <c r="O451" s="73" t="s">
        <v>801</v>
      </c>
      <c r="P451" s="73" t="s">
        <v>68</v>
      </c>
      <c r="Q451" s="75" t="s">
        <v>161</v>
      </c>
      <c r="R451" s="75" t="s">
        <v>161</v>
      </c>
      <c r="S451" s="75" t="s">
        <v>161</v>
      </c>
      <c r="T451" s="74">
        <v>0</v>
      </c>
    </row>
    <row r="452" spans="7:20">
      <c r="G452" s="81"/>
      <c r="H452" s="81"/>
      <c r="I452" s="83"/>
      <c r="L452" s="72" t="s">
        <v>799</v>
      </c>
      <c r="M452" s="73">
        <v>72</v>
      </c>
      <c r="N452" s="73" t="s">
        <v>806</v>
      </c>
      <c r="O452" s="73" t="s">
        <v>801</v>
      </c>
      <c r="P452" s="73" t="s">
        <v>68</v>
      </c>
      <c r="Q452" s="75" t="s">
        <v>161</v>
      </c>
      <c r="R452" s="75" t="s">
        <v>161</v>
      </c>
      <c r="S452" s="75" t="s">
        <v>161</v>
      </c>
      <c r="T452" s="74">
        <v>0</v>
      </c>
    </row>
    <row r="453" spans="7:20">
      <c r="G453" s="81"/>
      <c r="H453" s="81"/>
      <c r="I453" s="83"/>
      <c r="L453" s="72" t="s">
        <v>799</v>
      </c>
      <c r="M453" s="73">
        <v>3</v>
      </c>
      <c r="N453" s="73" t="s">
        <v>807</v>
      </c>
      <c r="O453" s="73" t="s">
        <v>801</v>
      </c>
      <c r="P453" s="73" t="s">
        <v>68</v>
      </c>
      <c r="Q453" s="75" t="s">
        <v>161</v>
      </c>
      <c r="R453" s="75" t="s">
        <v>161</v>
      </c>
      <c r="S453" s="75" t="s">
        <v>161</v>
      </c>
      <c r="T453" s="74">
        <v>0</v>
      </c>
    </row>
    <row r="454" spans="7:20">
      <c r="G454" s="81"/>
      <c r="H454" s="81"/>
      <c r="I454" s="83"/>
      <c r="L454" s="72" t="s">
        <v>799</v>
      </c>
      <c r="M454" s="73">
        <v>73</v>
      </c>
      <c r="N454" s="73" t="s">
        <v>808</v>
      </c>
      <c r="O454" s="73" t="s">
        <v>801</v>
      </c>
      <c r="P454" s="73" t="s">
        <v>68</v>
      </c>
      <c r="Q454" s="75" t="s">
        <v>161</v>
      </c>
      <c r="R454" s="75" t="s">
        <v>161</v>
      </c>
      <c r="S454" s="75" t="s">
        <v>161</v>
      </c>
      <c r="T454" s="74">
        <v>0</v>
      </c>
    </row>
    <row r="455" spans="7:20">
      <c r="G455" s="82"/>
      <c r="H455" s="81"/>
      <c r="I455" s="83"/>
      <c r="L455" s="72" t="s">
        <v>809</v>
      </c>
      <c r="M455" s="73">
        <v>0</v>
      </c>
      <c r="N455" s="73" t="s">
        <v>810</v>
      </c>
      <c r="O455" s="73" t="s">
        <v>811</v>
      </c>
      <c r="P455" s="73" t="s">
        <v>68</v>
      </c>
      <c r="Q455" s="74" t="s">
        <v>68</v>
      </c>
      <c r="R455" s="74" t="s">
        <v>252</v>
      </c>
      <c r="S455" s="75" t="s">
        <v>161</v>
      </c>
      <c r="T455" s="74">
        <v>1</v>
      </c>
    </row>
    <row r="456" spans="7:20">
      <c r="G456" s="66"/>
      <c r="H456" s="66"/>
      <c r="I456" s="67"/>
      <c r="L456" s="72" t="s">
        <v>809</v>
      </c>
      <c r="M456" s="73">
        <v>70</v>
      </c>
      <c r="N456" s="73" t="s">
        <v>812</v>
      </c>
      <c r="O456" s="73" t="s">
        <v>811</v>
      </c>
      <c r="P456" s="73" t="s">
        <v>68</v>
      </c>
      <c r="Q456" s="74" t="s">
        <v>68</v>
      </c>
      <c r="R456" s="74" t="s">
        <v>228</v>
      </c>
      <c r="S456" s="74" t="s">
        <v>231</v>
      </c>
      <c r="T456" s="74">
        <v>1</v>
      </c>
    </row>
    <row r="457" spans="7:20">
      <c r="G457" s="82"/>
      <c r="H457" s="82"/>
      <c r="I457" s="83"/>
      <c r="L457" s="72" t="s">
        <v>809</v>
      </c>
      <c r="M457" s="73">
        <v>1</v>
      </c>
      <c r="N457" s="73" t="s">
        <v>813</v>
      </c>
      <c r="O457" s="73" t="s">
        <v>811</v>
      </c>
      <c r="P457" s="73" t="s">
        <v>68</v>
      </c>
      <c r="Q457" s="74" t="s">
        <v>68</v>
      </c>
      <c r="R457" s="74" t="s">
        <v>228</v>
      </c>
      <c r="S457" s="74" t="s">
        <v>231</v>
      </c>
      <c r="T457" s="74">
        <v>1</v>
      </c>
    </row>
    <row r="458" spans="7:20">
      <c r="G458" s="82"/>
      <c r="H458" s="82"/>
      <c r="I458" s="83"/>
      <c r="L458" s="72" t="s">
        <v>809</v>
      </c>
      <c r="M458" s="73">
        <v>71</v>
      </c>
      <c r="N458" s="73" t="s">
        <v>814</v>
      </c>
      <c r="O458" s="73" t="s">
        <v>811</v>
      </c>
      <c r="P458" s="73" t="s">
        <v>68</v>
      </c>
      <c r="Q458" s="74" t="s">
        <v>68</v>
      </c>
      <c r="R458" s="74" t="s">
        <v>228</v>
      </c>
      <c r="S458" s="74" t="s">
        <v>231</v>
      </c>
      <c r="T458" s="74">
        <v>1</v>
      </c>
    </row>
    <row r="459" spans="7:20">
      <c r="G459" s="82"/>
      <c r="H459" s="82"/>
      <c r="I459" s="83"/>
      <c r="L459" s="72" t="s">
        <v>815</v>
      </c>
      <c r="M459" s="73">
        <v>0</v>
      </c>
      <c r="N459" s="73" t="s">
        <v>816</v>
      </c>
      <c r="O459" s="73" t="s">
        <v>817</v>
      </c>
      <c r="P459" s="73" t="s">
        <v>116</v>
      </c>
      <c r="Q459" s="74" t="s">
        <v>818</v>
      </c>
      <c r="R459" s="75" t="s">
        <v>161</v>
      </c>
      <c r="S459" s="74" t="s">
        <v>231</v>
      </c>
      <c r="T459" s="74">
        <v>1</v>
      </c>
    </row>
    <row r="460" spans="7:20">
      <c r="G460" s="82"/>
      <c r="H460" s="82"/>
      <c r="I460" s="83"/>
      <c r="L460" s="72" t="s">
        <v>866</v>
      </c>
      <c r="M460" s="73">
        <v>0</v>
      </c>
      <c r="N460" s="73" t="s">
        <v>867</v>
      </c>
      <c r="O460" s="73" t="s">
        <v>868</v>
      </c>
      <c r="P460" s="73" t="s">
        <v>113</v>
      </c>
      <c r="Q460" s="74" t="s">
        <v>63</v>
      </c>
      <c r="R460" s="74" t="s">
        <v>63</v>
      </c>
      <c r="S460" s="74" t="s">
        <v>63</v>
      </c>
      <c r="T460" s="74">
        <v>0</v>
      </c>
    </row>
    <row r="461" spans="7:20">
      <c r="G461" s="82"/>
      <c r="H461" s="82"/>
      <c r="I461" s="83"/>
      <c r="L461" s="72" t="s">
        <v>869</v>
      </c>
      <c r="M461" s="73">
        <v>0</v>
      </c>
      <c r="N461" s="73" t="s">
        <v>870</v>
      </c>
      <c r="O461" s="73" t="s">
        <v>871</v>
      </c>
      <c r="P461" s="73" t="s">
        <v>70</v>
      </c>
      <c r="Q461" s="75" t="s">
        <v>161</v>
      </c>
      <c r="R461" s="75" t="s">
        <v>161</v>
      </c>
      <c r="S461" s="75" t="s">
        <v>161</v>
      </c>
      <c r="T461" s="74">
        <v>0</v>
      </c>
    </row>
    <row r="462" spans="7:20">
      <c r="G462" s="82"/>
      <c r="H462" s="82"/>
      <c r="I462" s="83"/>
      <c r="L462" s="72" t="s">
        <v>872</v>
      </c>
      <c r="M462" s="73">
        <v>0</v>
      </c>
      <c r="N462" s="73" t="s">
        <v>873</v>
      </c>
      <c r="O462" s="73" t="s">
        <v>874</v>
      </c>
      <c r="P462" s="73" t="s">
        <v>70</v>
      </c>
      <c r="Q462" s="75" t="s">
        <v>161</v>
      </c>
      <c r="R462" s="75" t="s">
        <v>161</v>
      </c>
      <c r="S462" s="75" t="s">
        <v>161</v>
      </c>
      <c r="T462" s="74">
        <v>0</v>
      </c>
    </row>
    <row r="463" spans="7:20">
      <c r="G463" s="82"/>
      <c r="H463" s="82"/>
      <c r="I463" s="83"/>
      <c r="L463" s="72" t="s">
        <v>872</v>
      </c>
      <c r="M463" s="73">
        <v>50</v>
      </c>
      <c r="N463" s="73" t="s">
        <v>875</v>
      </c>
      <c r="O463" s="73" t="s">
        <v>874</v>
      </c>
      <c r="P463" s="73" t="s">
        <v>70</v>
      </c>
      <c r="Q463" s="75" t="s">
        <v>161</v>
      </c>
      <c r="R463" s="75" t="s">
        <v>161</v>
      </c>
      <c r="S463" s="75" t="s">
        <v>161</v>
      </c>
      <c r="T463" s="74">
        <v>0</v>
      </c>
    </row>
    <row r="464" spans="7:20">
      <c r="G464" s="82"/>
      <c r="H464" s="82"/>
      <c r="I464" s="83"/>
      <c r="L464" s="72" t="s">
        <v>876</v>
      </c>
      <c r="M464" s="73">
        <v>0</v>
      </c>
      <c r="N464" s="73" t="s">
        <v>877</v>
      </c>
      <c r="O464" s="73" t="s">
        <v>878</v>
      </c>
      <c r="P464" s="73" t="s">
        <v>70</v>
      </c>
      <c r="Q464" s="75" t="s">
        <v>161</v>
      </c>
      <c r="R464" s="75" t="s">
        <v>161</v>
      </c>
      <c r="S464" s="75" t="s">
        <v>161</v>
      </c>
      <c r="T464" s="74">
        <v>0</v>
      </c>
    </row>
    <row r="465" spans="7:20">
      <c r="G465" s="82"/>
      <c r="H465" s="82"/>
      <c r="I465" s="83"/>
      <c r="L465" s="72" t="s">
        <v>879</v>
      </c>
      <c r="M465" s="73">
        <v>0</v>
      </c>
      <c r="N465" s="73" t="s">
        <v>880</v>
      </c>
      <c r="O465" s="73" t="s">
        <v>881</v>
      </c>
      <c r="P465" s="73" t="s">
        <v>70</v>
      </c>
      <c r="Q465" s="75" t="s">
        <v>161</v>
      </c>
      <c r="R465" s="75" t="s">
        <v>161</v>
      </c>
      <c r="S465" s="75" t="s">
        <v>161</v>
      </c>
      <c r="T465" s="74">
        <v>0</v>
      </c>
    </row>
    <row r="466" spans="7:20">
      <c r="G466" s="82"/>
      <c r="H466" s="82"/>
      <c r="I466" s="83"/>
      <c r="L466" s="72" t="s">
        <v>879</v>
      </c>
      <c r="M466" s="73">
        <v>50</v>
      </c>
      <c r="N466" s="73" t="s">
        <v>882</v>
      </c>
      <c r="O466" s="73" t="s">
        <v>881</v>
      </c>
      <c r="P466" s="73" t="s">
        <v>70</v>
      </c>
      <c r="Q466" s="75" t="s">
        <v>161</v>
      </c>
      <c r="R466" s="75" t="s">
        <v>161</v>
      </c>
      <c r="S466" s="75" t="s">
        <v>161</v>
      </c>
      <c r="T466" s="74">
        <v>0</v>
      </c>
    </row>
    <row r="467" spans="7:20">
      <c r="G467" s="82"/>
      <c r="H467" s="82"/>
      <c r="I467" s="83"/>
      <c r="L467" s="72" t="s">
        <v>883</v>
      </c>
      <c r="M467" s="73">
        <v>0</v>
      </c>
      <c r="N467" s="73" t="s">
        <v>884</v>
      </c>
      <c r="O467" s="73" t="s">
        <v>885</v>
      </c>
      <c r="P467" s="73" t="s">
        <v>70</v>
      </c>
      <c r="Q467" s="75" t="s">
        <v>161</v>
      </c>
      <c r="R467" s="75" t="s">
        <v>161</v>
      </c>
      <c r="S467" s="75" t="s">
        <v>161</v>
      </c>
      <c r="T467" s="74">
        <v>0</v>
      </c>
    </row>
    <row r="468" spans="7:20">
      <c r="G468" s="82"/>
      <c r="H468" s="82"/>
      <c r="I468" s="83"/>
      <c r="L468" s="72" t="s">
        <v>883</v>
      </c>
      <c r="M468" s="73">
        <v>50</v>
      </c>
      <c r="N468" s="73" t="s">
        <v>886</v>
      </c>
      <c r="O468" s="73" t="s">
        <v>885</v>
      </c>
      <c r="P468" s="73" t="s">
        <v>70</v>
      </c>
      <c r="Q468" s="75" t="s">
        <v>161</v>
      </c>
      <c r="R468" s="75" t="s">
        <v>161</v>
      </c>
      <c r="S468" s="75" t="s">
        <v>161</v>
      </c>
      <c r="T468" s="74">
        <v>0</v>
      </c>
    </row>
    <row r="469" spans="7:20">
      <c r="G469" s="82"/>
      <c r="H469" s="82"/>
      <c r="I469" s="83"/>
      <c r="L469" s="72" t="s">
        <v>883</v>
      </c>
      <c r="M469" s="73">
        <v>10</v>
      </c>
      <c r="N469" s="73" t="s">
        <v>887</v>
      </c>
      <c r="O469" s="73" t="s">
        <v>885</v>
      </c>
      <c r="P469" s="73" t="s">
        <v>70</v>
      </c>
      <c r="Q469" s="75" t="s">
        <v>161</v>
      </c>
      <c r="R469" s="75" t="s">
        <v>161</v>
      </c>
      <c r="S469" s="75" t="s">
        <v>161</v>
      </c>
      <c r="T469" s="74">
        <v>0</v>
      </c>
    </row>
    <row r="470" spans="7:20">
      <c r="G470" s="82"/>
      <c r="H470" s="82"/>
      <c r="I470" s="83"/>
      <c r="L470" s="72" t="s">
        <v>883</v>
      </c>
      <c r="M470" s="73">
        <v>60</v>
      </c>
      <c r="N470" s="73" t="s">
        <v>888</v>
      </c>
      <c r="O470" s="73" t="s">
        <v>885</v>
      </c>
      <c r="P470" s="73" t="s">
        <v>70</v>
      </c>
      <c r="Q470" s="75" t="s">
        <v>161</v>
      </c>
      <c r="R470" s="75" t="s">
        <v>161</v>
      </c>
      <c r="S470" s="75" t="s">
        <v>161</v>
      </c>
      <c r="T470" s="74">
        <v>0</v>
      </c>
    </row>
    <row r="471" spans="7:20">
      <c r="G471" s="82"/>
      <c r="H471" s="82"/>
      <c r="I471" s="83"/>
      <c r="L471" s="72" t="s">
        <v>883</v>
      </c>
      <c r="M471" s="73">
        <v>20</v>
      </c>
      <c r="N471" s="73" t="s">
        <v>889</v>
      </c>
      <c r="O471" s="73" t="s">
        <v>885</v>
      </c>
      <c r="P471" s="73" t="s">
        <v>70</v>
      </c>
      <c r="Q471" s="75" t="s">
        <v>161</v>
      </c>
      <c r="R471" s="75" t="s">
        <v>161</v>
      </c>
      <c r="S471" s="75" t="s">
        <v>161</v>
      </c>
      <c r="T471" s="74">
        <v>0</v>
      </c>
    </row>
    <row r="472" spans="7:20">
      <c r="G472" s="82"/>
      <c r="H472" s="82"/>
      <c r="I472" s="83"/>
      <c r="L472" s="72" t="s">
        <v>883</v>
      </c>
      <c r="M472" s="73">
        <v>70</v>
      </c>
      <c r="N472" s="73" t="s">
        <v>890</v>
      </c>
      <c r="O472" s="73" t="s">
        <v>885</v>
      </c>
      <c r="P472" s="73" t="s">
        <v>70</v>
      </c>
      <c r="Q472" s="75" t="s">
        <v>161</v>
      </c>
      <c r="R472" s="75" t="s">
        <v>161</v>
      </c>
      <c r="S472" s="75" t="s">
        <v>161</v>
      </c>
      <c r="T472" s="74">
        <v>0</v>
      </c>
    </row>
    <row r="473" spans="7:20">
      <c r="G473" s="82"/>
      <c r="H473" s="82"/>
      <c r="I473" s="83"/>
      <c r="L473" s="72" t="s">
        <v>891</v>
      </c>
      <c r="M473" s="73">
        <v>0</v>
      </c>
      <c r="N473" s="73" t="s">
        <v>892</v>
      </c>
      <c r="O473" s="73" t="s">
        <v>893</v>
      </c>
      <c r="P473" s="73" t="s">
        <v>70</v>
      </c>
      <c r="Q473" s="75" t="s">
        <v>161</v>
      </c>
      <c r="R473" s="75" t="s">
        <v>161</v>
      </c>
      <c r="S473" s="75" t="s">
        <v>161</v>
      </c>
      <c r="T473" s="74">
        <v>0</v>
      </c>
    </row>
    <row r="474" spans="7:20">
      <c r="G474" s="82"/>
      <c r="H474" s="82"/>
      <c r="I474" s="83"/>
      <c r="L474" s="72" t="s">
        <v>891</v>
      </c>
      <c r="M474" s="73">
        <v>50</v>
      </c>
      <c r="N474" s="73" t="s">
        <v>894</v>
      </c>
      <c r="O474" s="73" t="s">
        <v>893</v>
      </c>
      <c r="P474" s="73" t="s">
        <v>70</v>
      </c>
      <c r="Q474" s="75" t="s">
        <v>161</v>
      </c>
      <c r="R474" s="75" t="s">
        <v>161</v>
      </c>
      <c r="S474" s="75" t="s">
        <v>161</v>
      </c>
      <c r="T474" s="74">
        <v>0</v>
      </c>
    </row>
    <row r="475" spans="7:20">
      <c r="G475" s="82"/>
      <c r="H475" s="82"/>
      <c r="I475" s="83"/>
      <c r="L475" s="72" t="s">
        <v>891</v>
      </c>
      <c r="M475" s="73">
        <v>10</v>
      </c>
      <c r="N475" s="73" t="s">
        <v>895</v>
      </c>
      <c r="O475" s="73" t="s">
        <v>893</v>
      </c>
      <c r="P475" s="73" t="s">
        <v>70</v>
      </c>
      <c r="Q475" s="75" t="s">
        <v>161</v>
      </c>
      <c r="R475" s="75" t="s">
        <v>161</v>
      </c>
      <c r="S475" s="75" t="s">
        <v>161</v>
      </c>
      <c r="T475" s="74">
        <v>0</v>
      </c>
    </row>
    <row r="476" spans="7:20">
      <c r="G476" s="82"/>
      <c r="H476" s="82"/>
      <c r="I476" s="83"/>
      <c r="L476" s="72" t="s">
        <v>891</v>
      </c>
      <c r="M476" s="73">
        <v>60</v>
      </c>
      <c r="N476" s="73" t="s">
        <v>896</v>
      </c>
      <c r="O476" s="73" t="s">
        <v>893</v>
      </c>
      <c r="P476" s="73" t="s">
        <v>70</v>
      </c>
      <c r="Q476" s="75" t="s">
        <v>161</v>
      </c>
      <c r="R476" s="75" t="s">
        <v>161</v>
      </c>
      <c r="S476" s="75" t="s">
        <v>161</v>
      </c>
      <c r="T476" s="74">
        <v>0</v>
      </c>
    </row>
    <row r="477" spans="7:20">
      <c r="G477" s="82"/>
      <c r="H477" s="82"/>
      <c r="I477" s="83"/>
      <c r="L477" s="72" t="s">
        <v>891</v>
      </c>
      <c r="M477" s="73">
        <v>20</v>
      </c>
      <c r="N477" s="73" t="s">
        <v>897</v>
      </c>
      <c r="O477" s="73" t="s">
        <v>893</v>
      </c>
      <c r="P477" s="73" t="s">
        <v>70</v>
      </c>
      <c r="Q477" s="75" t="s">
        <v>161</v>
      </c>
      <c r="R477" s="75" t="s">
        <v>161</v>
      </c>
      <c r="S477" s="75" t="s">
        <v>161</v>
      </c>
      <c r="T477" s="74">
        <v>0</v>
      </c>
    </row>
    <row r="478" spans="7:20">
      <c r="G478" s="82"/>
      <c r="H478" s="82"/>
      <c r="I478" s="83"/>
      <c r="L478" s="72" t="s">
        <v>891</v>
      </c>
      <c r="M478" s="73">
        <v>70</v>
      </c>
      <c r="N478" s="73" t="s">
        <v>898</v>
      </c>
      <c r="O478" s="73" t="s">
        <v>893</v>
      </c>
      <c r="P478" s="73" t="s">
        <v>70</v>
      </c>
      <c r="Q478" s="75" t="s">
        <v>161</v>
      </c>
      <c r="R478" s="75" t="s">
        <v>161</v>
      </c>
      <c r="S478" s="75" t="s">
        <v>161</v>
      </c>
      <c r="T478" s="74">
        <v>0</v>
      </c>
    </row>
    <row r="479" spans="7:20">
      <c r="G479" s="82"/>
      <c r="H479" s="82"/>
      <c r="I479" s="83"/>
      <c r="L479" s="72" t="s">
        <v>899</v>
      </c>
      <c r="M479" s="73">
        <v>0</v>
      </c>
      <c r="N479" s="73" t="s">
        <v>900</v>
      </c>
      <c r="O479" s="73" t="s">
        <v>901</v>
      </c>
      <c r="P479" s="73" t="s">
        <v>70</v>
      </c>
      <c r="Q479" s="75" t="s">
        <v>161</v>
      </c>
      <c r="R479" s="75" t="s">
        <v>161</v>
      </c>
      <c r="S479" s="75" t="s">
        <v>161</v>
      </c>
      <c r="T479" s="74">
        <v>0</v>
      </c>
    </row>
    <row r="480" spans="7:20">
      <c r="G480" s="82"/>
      <c r="H480" s="82"/>
      <c r="I480" s="83"/>
      <c r="L480" s="72" t="s">
        <v>902</v>
      </c>
      <c r="M480" s="73">
        <v>0</v>
      </c>
      <c r="N480" s="73" t="s">
        <v>903</v>
      </c>
      <c r="O480" s="73" t="s">
        <v>904</v>
      </c>
      <c r="P480" s="73" t="s">
        <v>70</v>
      </c>
      <c r="Q480" s="75" t="s">
        <v>161</v>
      </c>
      <c r="R480" s="75" t="s">
        <v>161</v>
      </c>
      <c r="S480" s="75" t="s">
        <v>161</v>
      </c>
      <c r="T480" s="74">
        <v>0</v>
      </c>
    </row>
    <row r="481" spans="7:20">
      <c r="G481" s="82"/>
      <c r="H481" s="82"/>
      <c r="I481" s="83"/>
      <c r="L481" s="72" t="s">
        <v>905</v>
      </c>
      <c r="M481" s="73">
        <v>0</v>
      </c>
      <c r="N481" s="73" t="s">
        <v>906</v>
      </c>
      <c r="O481" s="73" t="s">
        <v>893</v>
      </c>
      <c r="P481" s="73" t="s">
        <v>70</v>
      </c>
      <c r="Q481" s="75" t="s">
        <v>161</v>
      </c>
      <c r="R481" s="75" t="s">
        <v>161</v>
      </c>
      <c r="S481" s="75" t="s">
        <v>161</v>
      </c>
      <c r="T481" s="74">
        <v>0</v>
      </c>
    </row>
    <row r="482" spans="7:20">
      <c r="G482" s="82"/>
      <c r="H482" s="82"/>
      <c r="I482" s="83"/>
      <c r="L482" s="72" t="s">
        <v>869</v>
      </c>
      <c r="M482" s="73">
        <v>50</v>
      </c>
      <c r="N482" s="73" t="s">
        <v>907</v>
      </c>
      <c r="O482" s="73" t="s">
        <v>871</v>
      </c>
      <c r="P482" s="73" t="s">
        <v>70</v>
      </c>
      <c r="Q482" s="75" t="s">
        <v>161</v>
      </c>
      <c r="R482" s="75" t="s">
        <v>161</v>
      </c>
      <c r="S482" s="75" t="s">
        <v>161</v>
      </c>
      <c r="T482" s="74">
        <v>0</v>
      </c>
    </row>
    <row r="483" spans="7:20">
      <c r="G483" s="82"/>
      <c r="H483" s="82"/>
      <c r="I483" s="83"/>
      <c r="L483" s="72" t="s">
        <v>876</v>
      </c>
      <c r="M483" s="73">
        <v>50</v>
      </c>
      <c r="N483" s="73" t="s">
        <v>908</v>
      </c>
      <c r="O483" s="73" t="s">
        <v>878</v>
      </c>
      <c r="P483" s="73" t="s">
        <v>70</v>
      </c>
      <c r="Q483" s="75" t="s">
        <v>161</v>
      </c>
      <c r="R483" s="75" t="s">
        <v>161</v>
      </c>
      <c r="S483" s="75" t="s">
        <v>161</v>
      </c>
      <c r="T483" s="74">
        <v>0</v>
      </c>
    </row>
    <row r="484" spans="7:20">
      <c r="G484" s="82"/>
      <c r="H484" s="82"/>
      <c r="I484" s="83"/>
      <c r="L484" s="72" t="s">
        <v>909</v>
      </c>
      <c r="M484" s="73">
        <v>0</v>
      </c>
      <c r="N484" s="73" t="s">
        <v>910</v>
      </c>
      <c r="O484" s="73" t="s">
        <v>911</v>
      </c>
      <c r="P484" s="73" t="s">
        <v>70</v>
      </c>
      <c r="Q484" s="75" t="s">
        <v>161</v>
      </c>
      <c r="R484" s="75" t="s">
        <v>161</v>
      </c>
      <c r="S484" s="75" t="s">
        <v>161</v>
      </c>
      <c r="T484" s="74">
        <v>0</v>
      </c>
    </row>
    <row r="485" spans="7:20">
      <c r="G485" s="82"/>
      <c r="H485" s="82"/>
      <c r="I485" s="83"/>
      <c r="L485" s="72" t="s">
        <v>912</v>
      </c>
      <c r="M485" s="73">
        <v>70</v>
      </c>
      <c r="N485" s="73" t="s">
        <v>913</v>
      </c>
      <c r="O485" s="73" t="s">
        <v>914</v>
      </c>
      <c r="P485" s="73" t="s">
        <v>70</v>
      </c>
      <c r="Q485" s="75" t="s">
        <v>161</v>
      </c>
      <c r="R485" s="75" t="s">
        <v>161</v>
      </c>
      <c r="S485" s="75" t="s">
        <v>161</v>
      </c>
      <c r="T485" s="74">
        <v>0</v>
      </c>
    </row>
    <row r="486" spans="7:20">
      <c r="G486" s="82"/>
      <c r="H486" s="82"/>
      <c r="I486" s="83"/>
      <c r="L486" s="72" t="s">
        <v>912</v>
      </c>
      <c r="M486" s="73">
        <v>0</v>
      </c>
      <c r="N486" s="73" t="s">
        <v>915</v>
      </c>
      <c r="O486" s="73" t="s">
        <v>914</v>
      </c>
      <c r="P486" s="73" t="s">
        <v>70</v>
      </c>
      <c r="Q486" s="75" t="s">
        <v>161</v>
      </c>
      <c r="R486" s="75" t="s">
        <v>161</v>
      </c>
      <c r="S486" s="75" t="s">
        <v>161</v>
      </c>
      <c r="T486" s="74">
        <v>0</v>
      </c>
    </row>
    <row r="487" spans="7:20">
      <c r="G487" s="82"/>
      <c r="H487" s="82"/>
      <c r="I487" s="83"/>
      <c r="L487" s="72" t="s">
        <v>912</v>
      </c>
      <c r="M487" s="73">
        <v>1</v>
      </c>
      <c r="N487" s="73" t="s">
        <v>916</v>
      </c>
      <c r="O487" s="73" t="s">
        <v>917</v>
      </c>
      <c r="P487" s="73" t="s">
        <v>70</v>
      </c>
      <c r="Q487" s="75" t="s">
        <v>161</v>
      </c>
      <c r="R487" s="75" t="s">
        <v>161</v>
      </c>
      <c r="S487" s="75" t="s">
        <v>161</v>
      </c>
      <c r="T487" s="74">
        <v>0</v>
      </c>
    </row>
    <row r="488" spans="7:20">
      <c r="G488" s="82"/>
      <c r="H488" s="82"/>
      <c r="I488" s="83"/>
      <c r="L488" s="72" t="s">
        <v>912</v>
      </c>
      <c r="M488" s="73">
        <v>71</v>
      </c>
      <c r="N488" s="73" t="s">
        <v>918</v>
      </c>
      <c r="O488" s="73" t="s">
        <v>917</v>
      </c>
      <c r="P488" s="73" t="s">
        <v>70</v>
      </c>
      <c r="Q488" s="75" t="s">
        <v>161</v>
      </c>
      <c r="R488" s="75" t="s">
        <v>161</v>
      </c>
      <c r="S488" s="75" t="s">
        <v>161</v>
      </c>
      <c r="T488" s="74">
        <v>0</v>
      </c>
    </row>
    <row r="489" spans="7:20">
      <c r="G489" s="82"/>
      <c r="H489" s="82"/>
      <c r="I489" s="83"/>
      <c r="L489" s="72" t="s">
        <v>912</v>
      </c>
      <c r="M489" s="73">
        <v>5</v>
      </c>
      <c r="N489" s="73" t="s">
        <v>919</v>
      </c>
      <c r="O489" s="73" t="s">
        <v>920</v>
      </c>
      <c r="P489" s="73" t="s">
        <v>70</v>
      </c>
      <c r="Q489" s="75" t="s">
        <v>161</v>
      </c>
      <c r="R489" s="75" t="s">
        <v>161</v>
      </c>
      <c r="S489" s="75" t="s">
        <v>161</v>
      </c>
      <c r="T489" s="74">
        <v>0</v>
      </c>
    </row>
    <row r="490" spans="7:20">
      <c r="G490" s="82"/>
      <c r="H490" s="82"/>
      <c r="I490" s="83"/>
      <c r="L490" s="72" t="s">
        <v>912</v>
      </c>
      <c r="M490" s="73">
        <v>75</v>
      </c>
      <c r="N490" s="73" t="s">
        <v>922</v>
      </c>
      <c r="O490" s="73" t="s">
        <v>920</v>
      </c>
      <c r="P490" s="73" t="s">
        <v>70</v>
      </c>
      <c r="Q490" s="75" t="s">
        <v>161</v>
      </c>
      <c r="R490" s="75" t="s">
        <v>161</v>
      </c>
      <c r="S490" s="75" t="s">
        <v>161</v>
      </c>
      <c r="T490" s="74">
        <v>0</v>
      </c>
    </row>
    <row r="491" spans="7:20">
      <c r="G491" s="82"/>
      <c r="H491" s="82"/>
      <c r="I491" s="83"/>
      <c r="L491" s="72" t="s">
        <v>912</v>
      </c>
      <c r="M491" s="73">
        <v>73</v>
      </c>
      <c r="N491" s="73" t="s">
        <v>923</v>
      </c>
      <c r="O491" s="73" t="s">
        <v>924</v>
      </c>
      <c r="P491" s="73" t="s">
        <v>70</v>
      </c>
      <c r="Q491" s="75" t="s">
        <v>161</v>
      </c>
      <c r="R491" s="75" t="s">
        <v>161</v>
      </c>
      <c r="S491" s="75" t="s">
        <v>161</v>
      </c>
      <c r="T491" s="74">
        <v>0</v>
      </c>
    </row>
    <row r="492" spans="7:20">
      <c r="G492" s="82"/>
      <c r="H492" s="82"/>
      <c r="I492" s="83"/>
      <c r="L492" s="72" t="s">
        <v>912</v>
      </c>
      <c r="M492" s="73">
        <v>72</v>
      </c>
      <c r="N492" s="73" t="s">
        <v>925</v>
      </c>
      <c r="O492" s="73" t="s">
        <v>924</v>
      </c>
      <c r="P492" s="73" t="s">
        <v>70</v>
      </c>
      <c r="Q492" s="75" t="s">
        <v>161</v>
      </c>
      <c r="R492" s="75" t="s">
        <v>161</v>
      </c>
      <c r="S492" s="75" t="s">
        <v>161</v>
      </c>
      <c r="T492" s="74">
        <v>0</v>
      </c>
    </row>
    <row r="493" spans="7:20">
      <c r="G493" s="81"/>
      <c r="H493" s="82"/>
      <c r="I493" s="83"/>
      <c r="L493" s="72" t="s">
        <v>912</v>
      </c>
      <c r="M493" s="73">
        <v>2</v>
      </c>
      <c r="N493" s="73" t="s">
        <v>926</v>
      </c>
      <c r="O493" s="73" t="s">
        <v>924</v>
      </c>
      <c r="P493" s="73" t="s">
        <v>70</v>
      </c>
      <c r="Q493" s="75" t="s">
        <v>161</v>
      </c>
      <c r="R493" s="75" t="s">
        <v>161</v>
      </c>
      <c r="S493" s="75" t="s">
        <v>161</v>
      </c>
      <c r="T493" s="74">
        <v>0</v>
      </c>
    </row>
    <row r="494" spans="7:20">
      <c r="G494" s="81"/>
      <c r="H494" s="81"/>
      <c r="I494" s="83"/>
      <c r="L494" s="72" t="s">
        <v>912</v>
      </c>
      <c r="M494" s="73">
        <v>3</v>
      </c>
      <c r="N494" s="73" t="s">
        <v>927</v>
      </c>
      <c r="O494" s="73" t="s">
        <v>924</v>
      </c>
      <c r="P494" s="73" t="s">
        <v>70</v>
      </c>
      <c r="Q494" s="75" t="s">
        <v>161</v>
      </c>
      <c r="R494" s="75" t="s">
        <v>161</v>
      </c>
      <c r="S494" s="75" t="s">
        <v>161</v>
      </c>
      <c r="T494" s="74">
        <v>0</v>
      </c>
    </row>
    <row r="495" spans="7:20">
      <c r="G495" s="81"/>
      <c r="H495" s="81"/>
      <c r="I495" s="83"/>
      <c r="L495" s="72" t="s">
        <v>912</v>
      </c>
      <c r="M495" s="73">
        <v>74</v>
      </c>
      <c r="N495" s="73" t="s">
        <v>929</v>
      </c>
      <c r="O495" s="73" t="s">
        <v>920</v>
      </c>
      <c r="P495" s="73" t="s">
        <v>70</v>
      </c>
      <c r="Q495" s="75" t="s">
        <v>161</v>
      </c>
      <c r="R495" s="75" t="s">
        <v>161</v>
      </c>
      <c r="S495" s="75" t="s">
        <v>161</v>
      </c>
      <c r="T495" s="74">
        <v>0</v>
      </c>
    </row>
    <row r="496" spans="7:20">
      <c r="G496" s="82"/>
      <c r="H496" s="82"/>
      <c r="I496" s="83"/>
      <c r="L496" s="72" t="s">
        <v>912</v>
      </c>
      <c r="M496" s="73">
        <v>4</v>
      </c>
      <c r="N496" s="73" t="s">
        <v>930</v>
      </c>
      <c r="O496" s="73" t="s">
        <v>920</v>
      </c>
      <c r="P496" s="73" t="s">
        <v>70</v>
      </c>
      <c r="Q496" s="75" t="s">
        <v>161</v>
      </c>
      <c r="R496" s="75" t="s">
        <v>161</v>
      </c>
      <c r="S496" s="75" t="s">
        <v>161</v>
      </c>
      <c r="T496" s="74">
        <v>0</v>
      </c>
    </row>
    <row r="497" spans="7:20">
      <c r="G497" s="82"/>
      <c r="H497" s="82"/>
      <c r="I497" s="83"/>
      <c r="L497" s="72" t="s">
        <v>912</v>
      </c>
      <c r="M497" s="73">
        <v>14</v>
      </c>
      <c r="N497" s="73" t="s">
        <v>931</v>
      </c>
      <c r="O497" s="73" t="s">
        <v>920</v>
      </c>
      <c r="P497" s="73" t="s">
        <v>70</v>
      </c>
      <c r="Q497" s="74" t="s">
        <v>5135</v>
      </c>
      <c r="R497" s="74" t="s">
        <v>252</v>
      </c>
      <c r="S497" s="75" t="s">
        <v>161</v>
      </c>
      <c r="T497" s="74">
        <v>1</v>
      </c>
    </row>
    <row r="498" spans="7:20">
      <c r="G498" s="82"/>
      <c r="H498" s="82"/>
      <c r="I498" s="83"/>
      <c r="L498" s="72" t="s">
        <v>912</v>
      </c>
      <c r="M498" s="73">
        <v>84</v>
      </c>
      <c r="N498" s="73" t="s">
        <v>933</v>
      </c>
      <c r="O498" s="73" t="s">
        <v>920</v>
      </c>
      <c r="P498" s="73" t="s">
        <v>70</v>
      </c>
      <c r="Q498" s="74" t="s">
        <v>5135</v>
      </c>
      <c r="R498" s="74" t="s">
        <v>228</v>
      </c>
      <c r="S498" s="74" t="s">
        <v>231</v>
      </c>
      <c r="T498" s="74">
        <v>1</v>
      </c>
    </row>
    <row r="499" spans="7:20">
      <c r="G499" s="82"/>
      <c r="H499" s="82"/>
      <c r="I499" s="83"/>
      <c r="L499" s="72" t="s">
        <v>912</v>
      </c>
      <c r="M499" s="73">
        <v>15</v>
      </c>
      <c r="N499" s="73" t="s">
        <v>934</v>
      </c>
      <c r="O499" s="73" t="s">
        <v>920</v>
      </c>
      <c r="P499" s="73" t="s">
        <v>70</v>
      </c>
      <c r="Q499" s="74" t="s">
        <v>5135</v>
      </c>
      <c r="R499" s="74" t="s">
        <v>228</v>
      </c>
      <c r="S499" s="74" t="s">
        <v>231</v>
      </c>
      <c r="T499" s="74">
        <v>1</v>
      </c>
    </row>
    <row r="500" spans="7:20">
      <c r="G500" s="82"/>
      <c r="H500" s="82"/>
      <c r="I500" s="83"/>
      <c r="L500" s="72" t="s">
        <v>940</v>
      </c>
      <c r="M500" s="73">
        <v>0</v>
      </c>
      <c r="N500" s="73" t="s">
        <v>941</v>
      </c>
      <c r="O500" s="73" t="s">
        <v>942</v>
      </c>
      <c r="P500" s="73" t="s">
        <v>72</v>
      </c>
      <c r="Q500" s="75" t="s">
        <v>161</v>
      </c>
      <c r="R500" s="75" t="s">
        <v>161</v>
      </c>
      <c r="S500" s="75" t="s">
        <v>161</v>
      </c>
      <c r="T500" s="74">
        <v>0</v>
      </c>
    </row>
    <row r="501" spans="7:20">
      <c r="G501" s="82"/>
      <c r="H501" s="82"/>
      <c r="I501" s="83"/>
      <c r="L501" s="72" t="s">
        <v>940</v>
      </c>
      <c r="M501" s="73">
        <v>50</v>
      </c>
      <c r="N501" s="73" t="s">
        <v>943</v>
      </c>
      <c r="O501" s="73" t="s">
        <v>942</v>
      </c>
      <c r="P501" s="73" t="s">
        <v>72</v>
      </c>
      <c r="Q501" s="75" t="s">
        <v>161</v>
      </c>
      <c r="R501" s="75" t="s">
        <v>161</v>
      </c>
      <c r="S501" s="75" t="s">
        <v>161</v>
      </c>
      <c r="T501" s="74">
        <v>0</v>
      </c>
    </row>
    <row r="502" spans="7:20">
      <c r="G502" s="82"/>
      <c r="H502" s="82"/>
      <c r="I502" s="83"/>
      <c r="L502" s="72" t="s">
        <v>940</v>
      </c>
      <c r="M502" s="73">
        <v>1</v>
      </c>
      <c r="N502" s="73" t="s">
        <v>944</v>
      </c>
      <c r="O502" s="73" t="s">
        <v>942</v>
      </c>
      <c r="P502" s="73" t="s">
        <v>72</v>
      </c>
      <c r="Q502" s="75" t="s">
        <v>161</v>
      </c>
      <c r="R502" s="75" t="s">
        <v>161</v>
      </c>
      <c r="S502" s="75" t="s">
        <v>161</v>
      </c>
      <c r="T502" s="74">
        <v>0</v>
      </c>
    </row>
    <row r="503" spans="7:20">
      <c r="G503" s="82"/>
      <c r="H503" s="82"/>
      <c r="I503" s="83"/>
      <c r="L503" s="72" t="s">
        <v>940</v>
      </c>
      <c r="M503" s="73">
        <v>51</v>
      </c>
      <c r="N503" s="73" t="s">
        <v>945</v>
      </c>
      <c r="O503" s="73" t="s">
        <v>942</v>
      </c>
      <c r="P503" s="73" t="s">
        <v>72</v>
      </c>
      <c r="Q503" s="75" t="s">
        <v>161</v>
      </c>
      <c r="R503" s="75" t="s">
        <v>161</v>
      </c>
      <c r="S503" s="75" t="s">
        <v>161</v>
      </c>
      <c r="T503" s="74">
        <v>0</v>
      </c>
    </row>
    <row r="504" spans="7:20">
      <c r="G504" s="81"/>
      <c r="H504" s="81"/>
      <c r="I504" s="83"/>
      <c r="L504" s="72" t="s">
        <v>940</v>
      </c>
      <c r="M504" s="73">
        <v>2</v>
      </c>
      <c r="N504" s="73" t="s">
        <v>946</v>
      </c>
      <c r="O504" s="73" t="s">
        <v>942</v>
      </c>
      <c r="P504" s="73" t="s">
        <v>72</v>
      </c>
      <c r="Q504" s="75" t="s">
        <v>161</v>
      </c>
      <c r="R504" s="75" t="s">
        <v>161</v>
      </c>
      <c r="S504" s="75" t="s">
        <v>161</v>
      </c>
      <c r="T504" s="74">
        <v>0</v>
      </c>
    </row>
    <row r="505" spans="7:20">
      <c r="G505" s="81"/>
      <c r="H505" s="81"/>
      <c r="I505" s="83"/>
      <c r="L505" s="72" t="s">
        <v>940</v>
      </c>
      <c r="M505" s="73">
        <v>52</v>
      </c>
      <c r="N505" s="73" t="s">
        <v>948</v>
      </c>
      <c r="O505" s="73" t="s">
        <v>942</v>
      </c>
      <c r="P505" s="73" t="s">
        <v>72</v>
      </c>
      <c r="Q505" s="75" t="s">
        <v>161</v>
      </c>
      <c r="R505" s="75" t="s">
        <v>161</v>
      </c>
      <c r="S505" s="75" t="s">
        <v>161</v>
      </c>
      <c r="T505" s="74">
        <v>0</v>
      </c>
    </row>
    <row r="506" spans="7:20">
      <c r="G506" s="81"/>
      <c r="H506" s="81"/>
      <c r="I506" s="83"/>
      <c r="L506" s="72" t="s">
        <v>949</v>
      </c>
      <c r="M506" s="73">
        <v>0</v>
      </c>
      <c r="N506" s="73" t="s">
        <v>950</v>
      </c>
      <c r="O506" s="73" t="s">
        <v>951</v>
      </c>
      <c r="P506" s="73" t="s">
        <v>73</v>
      </c>
      <c r="Q506" s="75" t="s">
        <v>161</v>
      </c>
      <c r="R506" s="75" t="s">
        <v>161</v>
      </c>
      <c r="S506" s="75" t="s">
        <v>161</v>
      </c>
      <c r="T506" s="74">
        <v>0</v>
      </c>
    </row>
    <row r="507" spans="7:20">
      <c r="G507" s="81"/>
      <c r="H507" s="81"/>
      <c r="I507" s="83"/>
      <c r="L507" s="72" t="s">
        <v>949</v>
      </c>
      <c r="M507" s="73">
        <v>50</v>
      </c>
      <c r="N507" s="73" t="s">
        <v>953</v>
      </c>
      <c r="O507" s="73" t="s">
        <v>951</v>
      </c>
      <c r="P507" s="73" t="s">
        <v>73</v>
      </c>
      <c r="Q507" s="75" t="s">
        <v>161</v>
      </c>
      <c r="R507" s="75" t="s">
        <v>161</v>
      </c>
      <c r="S507" s="75" t="s">
        <v>161</v>
      </c>
      <c r="T507" s="74">
        <v>0</v>
      </c>
    </row>
    <row r="508" spans="7:20">
      <c r="G508" s="82"/>
      <c r="H508" s="82"/>
      <c r="I508" s="83"/>
      <c r="L508" s="72" t="s">
        <v>949</v>
      </c>
      <c r="M508" s="73">
        <v>1</v>
      </c>
      <c r="N508" s="73" t="s">
        <v>954</v>
      </c>
      <c r="O508" s="73" t="s">
        <v>951</v>
      </c>
      <c r="P508" s="73" t="s">
        <v>73</v>
      </c>
      <c r="Q508" s="74" t="s">
        <v>959</v>
      </c>
      <c r="R508" s="74" t="s">
        <v>252</v>
      </c>
      <c r="S508" s="74">
        <v>0</v>
      </c>
      <c r="T508" s="74">
        <v>1</v>
      </c>
    </row>
    <row r="509" spans="7:20">
      <c r="G509" s="82"/>
      <c r="H509" s="82"/>
      <c r="I509" s="83"/>
      <c r="L509" s="72" t="s">
        <v>949</v>
      </c>
      <c r="M509" s="73">
        <v>51</v>
      </c>
      <c r="N509" s="73" t="s">
        <v>955</v>
      </c>
      <c r="O509" s="73" t="s">
        <v>951</v>
      </c>
      <c r="P509" s="73" t="s">
        <v>73</v>
      </c>
      <c r="Q509" s="74" t="s">
        <v>959</v>
      </c>
      <c r="R509" s="74">
        <v>0</v>
      </c>
      <c r="S509" s="74" t="s">
        <v>231</v>
      </c>
      <c r="T509" s="74">
        <v>1</v>
      </c>
    </row>
    <row r="510" spans="7:20">
      <c r="G510" s="82"/>
      <c r="H510" s="82"/>
      <c r="I510" s="83"/>
      <c r="L510" s="72" t="s">
        <v>949</v>
      </c>
      <c r="M510" s="73">
        <v>2</v>
      </c>
      <c r="N510" s="73" t="s">
        <v>956</v>
      </c>
      <c r="O510" s="73" t="s">
        <v>951</v>
      </c>
      <c r="P510" s="73" t="s">
        <v>73</v>
      </c>
      <c r="Q510" s="74" t="s">
        <v>959</v>
      </c>
      <c r="R510" s="74" t="s">
        <v>228</v>
      </c>
      <c r="S510" s="74">
        <v>0</v>
      </c>
      <c r="T510" s="74">
        <v>1</v>
      </c>
    </row>
    <row r="511" spans="7:20">
      <c r="G511" s="82"/>
      <c r="H511" s="82"/>
      <c r="I511" s="83"/>
      <c r="L511" s="72" t="s">
        <v>949</v>
      </c>
      <c r="M511" s="73">
        <v>52</v>
      </c>
      <c r="N511" s="73" t="s">
        <v>957</v>
      </c>
      <c r="O511" s="73" t="s">
        <v>951</v>
      </c>
      <c r="P511" s="73" t="s">
        <v>73</v>
      </c>
      <c r="Q511" s="74" t="s">
        <v>959</v>
      </c>
      <c r="R511" s="74">
        <v>0</v>
      </c>
      <c r="S511" s="74" t="s">
        <v>231</v>
      </c>
      <c r="T511" s="74">
        <v>1</v>
      </c>
    </row>
    <row r="512" spans="7:20">
      <c r="G512" s="82"/>
      <c r="H512" s="82"/>
      <c r="I512" s="83"/>
      <c r="L512" s="72" t="s">
        <v>935</v>
      </c>
      <c r="M512" s="73">
        <v>0</v>
      </c>
      <c r="N512" s="73" t="s">
        <v>973</v>
      </c>
      <c r="O512" s="73" t="s">
        <v>974</v>
      </c>
      <c r="P512" s="73" t="s">
        <v>74</v>
      </c>
      <c r="Q512" s="75" t="s">
        <v>161</v>
      </c>
      <c r="R512" s="75" t="s">
        <v>161</v>
      </c>
      <c r="S512" s="75" t="s">
        <v>161</v>
      </c>
      <c r="T512" s="74">
        <v>0</v>
      </c>
    </row>
    <row r="513" spans="7:20">
      <c r="G513" s="82"/>
      <c r="H513" s="82"/>
      <c r="I513" s="83"/>
      <c r="L513" s="72" t="s">
        <v>935</v>
      </c>
      <c r="M513" s="73">
        <v>70</v>
      </c>
      <c r="N513" s="73" t="s">
        <v>975</v>
      </c>
      <c r="O513" s="73" t="s">
        <v>974</v>
      </c>
      <c r="P513" s="73" t="s">
        <v>74</v>
      </c>
      <c r="Q513" s="75" t="s">
        <v>161</v>
      </c>
      <c r="R513" s="75" t="s">
        <v>161</v>
      </c>
      <c r="S513" s="75" t="s">
        <v>161</v>
      </c>
      <c r="T513" s="74">
        <v>0</v>
      </c>
    </row>
    <row r="514" spans="7:20">
      <c r="G514" s="81"/>
      <c r="H514" s="82"/>
      <c r="I514" s="83"/>
      <c r="L514" s="72" t="s">
        <v>935</v>
      </c>
      <c r="M514" s="73">
        <v>3</v>
      </c>
      <c r="N514" s="73" t="s">
        <v>976</v>
      </c>
      <c r="O514" s="73" t="s">
        <v>937</v>
      </c>
      <c r="P514" s="73" t="s">
        <v>74</v>
      </c>
      <c r="Q514" s="75" t="s">
        <v>161</v>
      </c>
      <c r="R514" s="75" t="s">
        <v>161</v>
      </c>
      <c r="S514" s="75" t="s">
        <v>161</v>
      </c>
      <c r="T514" s="74">
        <v>0</v>
      </c>
    </row>
    <row r="515" spans="7:20">
      <c r="G515" s="81"/>
      <c r="H515" s="81"/>
      <c r="I515" s="83"/>
      <c r="L515" s="72" t="s">
        <v>935</v>
      </c>
      <c r="M515" s="73">
        <v>73</v>
      </c>
      <c r="N515" s="73" t="s">
        <v>977</v>
      </c>
      <c r="O515" s="73" t="s">
        <v>937</v>
      </c>
      <c r="P515" s="73" t="s">
        <v>74</v>
      </c>
      <c r="Q515" s="75" t="s">
        <v>161</v>
      </c>
      <c r="R515" s="75" t="s">
        <v>161</v>
      </c>
      <c r="S515" s="75" t="s">
        <v>161</v>
      </c>
      <c r="T515" s="74">
        <v>0</v>
      </c>
    </row>
    <row r="516" spans="7:20">
      <c r="G516" s="81"/>
      <c r="H516" s="81"/>
      <c r="I516" s="83"/>
      <c r="L516" s="72" t="s">
        <v>935</v>
      </c>
      <c r="M516" s="73">
        <v>2</v>
      </c>
      <c r="N516" s="73" t="s">
        <v>978</v>
      </c>
      <c r="O516" s="73" t="s">
        <v>937</v>
      </c>
      <c r="P516" s="73" t="s">
        <v>74</v>
      </c>
      <c r="Q516" s="75" t="s">
        <v>161</v>
      </c>
      <c r="R516" s="75" t="s">
        <v>161</v>
      </c>
      <c r="S516" s="75" t="s">
        <v>161</v>
      </c>
      <c r="T516" s="74">
        <v>0</v>
      </c>
    </row>
    <row r="517" spans="7:20">
      <c r="G517" s="66"/>
      <c r="H517" s="66"/>
      <c r="I517" s="67"/>
      <c r="L517" s="72" t="s">
        <v>935</v>
      </c>
      <c r="M517" s="73">
        <v>72</v>
      </c>
      <c r="N517" s="73" t="s">
        <v>979</v>
      </c>
      <c r="O517" s="73" t="s">
        <v>937</v>
      </c>
      <c r="P517" s="73" t="s">
        <v>74</v>
      </c>
      <c r="Q517" s="75" t="s">
        <v>161</v>
      </c>
      <c r="R517" s="75" t="s">
        <v>161</v>
      </c>
      <c r="S517" s="75" t="s">
        <v>161</v>
      </c>
      <c r="T517" s="74">
        <v>0</v>
      </c>
    </row>
    <row r="518" spans="7:20">
      <c r="G518" s="66"/>
      <c r="H518" s="66"/>
      <c r="I518" s="67"/>
      <c r="L518" s="72" t="s">
        <v>935</v>
      </c>
      <c r="M518" s="73">
        <v>12</v>
      </c>
      <c r="N518" s="73" t="s">
        <v>936</v>
      </c>
      <c r="O518" s="73" t="s">
        <v>937</v>
      </c>
      <c r="P518" s="73" t="s">
        <v>74</v>
      </c>
      <c r="Q518" s="74" t="s">
        <v>5136</v>
      </c>
      <c r="R518" s="74" t="s">
        <v>252</v>
      </c>
      <c r="S518" s="75" t="s">
        <v>161</v>
      </c>
      <c r="T518" s="74">
        <v>1</v>
      </c>
    </row>
    <row r="519" spans="7:20">
      <c r="G519" s="66"/>
      <c r="H519" s="66"/>
      <c r="I519" s="67"/>
      <c r="L519" s="72" t="s">
        <v>935</v>
      </c>
      <c r="M519" s="73">
        <v>82</v>
      </c>
      <c r="N519" s="73" t="s">
        <v>938</v>
      </c>
      <c r="O519" s="73" t="s">
        <v>937</v>
      </c>
      <c r="P519" s="73" t="s">
        <v>74</v>
      </c>
      <c r="Q519" s="74" t="s">
        <v>5136</v>
      </c>
      <c r="R519" s="74" t="s">
        <v>228</v>
      </c>
      <c r="S519" s="74" t="s">
        <v>231</v>
      </c>
      <c r="T519" s="74">
        <v>1</v>
      </c>
    </row>
    <row r="520" spans="7:20">
      <c r="G520" s="66"/>
      <c r="H520" s="66"/>
      <c r="I520" s="67"/>
      <c r="L520" s="72" t="s">
        <v>935</v>
      </c>
      <c r="M520" s="73">
        <v>13</v>
      </c>
      <c r="N520" s="73" t="s">
        <v>939</v>
      </c>
      <c r="O520" s="73" t="s">
        <v>937</v>
      </c>
      <c r="P520" s="73" t="s">
        <v>74</v>
      </c>
      <c r="Q520" s="74" t="s">
        <v>5136</v>
      </c>
      <c r="R520" s="74" t="s">
        <v>228</v>
      </c>
      <c r="S520" s="74" t="s">
        <v>231</v>
      </c>
      <c r="T520" s="74">
        <v>1</v>
      </c>
    </row>
    <row r="521" spans="7:20">
      <c r="G521" s="66"/>
      <c r="H521" s="66"/>
      <c r="I521" s="83"/>
      <c r="L521" s="72" t="s">
        <v>980</v>
      </c>
      <c r="M521" s="73">
        <v>0</v>
      </c>
      <c r="N521" s="73" t="s">
        <v>981</v>
      </c>
      <c r="O521" s="73" t="s">
        <v>982</v>
      </c>
      <c r="P521" s="73" t="s">
        <v>98</v>
      </c>
      <c r="Q521" s="74" t="s">
        <v>63</v>
      </c>
      <c r="R521" s="74" t="s">
        <v>63</v>
      </c>
      <c r="S521" s="74" t="s">
        <v>63</v>
      </c>
      <c r="T521" s="74">
        <v>0</v>
      </c>
    </row>
    <row r="522" spans="7:20">
      <c r="G522" s="66"/>
      <c r="H522" s="66"/>
      <c r="I522" s="83"/>
      <c r="L522" s="72" t="s">
        <v>983</v>
      </c>
      <c r="M522" s="73">
        <v>0</v>
      </c>
      <c r="N522" s="73" t="s">
        <v>984</v>
      </c>
      <c r="O522" s="73" t="s">
        <v>982</v>
      </c>
      <c r="P522" s="73" t="s">
        <v>98</v>
      </c>
      <c r="Q522" s="74" t="s">
        <v>63</v>
      </c>
      <c r="R522" s="74" t="s">
        <v>63</v>
      </c>
      <c r="S522" s="74" t="s">
        <v>63</v>
      </c>
      <c r="T522" s="74">
        <v>0</v>
      </c>
    </row>
    <row r="523" spans="7:20">
      <c r="G523" s="66"/>
      <c r="H523" s="66"/>
      <c r="I523" s="83"/>
      <c r="L523" s="72" t="s">
        <v>985</v>
      </c>
      <c r="M523" s="73">
        <v>0</v>
      </c>
      <c r="N523" s="73" t="s">
        <v>986</v>
      </c>
      <c r="O523" s="73" t="s">
        <v>987</v>
      </c>
      <c r="P523" s="73" t="s">
        <v>98</v>
      </c>
      <c r="Q523" s="74" t="s">
        <v>63</v>
      </c>
      <c r="R523" s="74" t="s">
        <v>63</v>
      </c>
      <c r="S523" s="74" t="s">
        <v>63</v>
      </c>
      <c r="T523" s="74">
        <v>0</v>
      </c>
    </row>
    <row r="524" spans="7:20">
      <c r="G524" s="66"/>
      <c r="H524" s="66"/>
      <c r="I524" s="83"/>
      <c r="L524" s="72" t="s">
        <v>988</v>
      </c>
      <c r="M524" s="73">
        <v>0</v>
      </c>
      <c r="N524" s="73" t="s">
        <v>989</v>
      </c>
      <c r="O524" s="73" t="s">
        <v>990</v>
      </c>
      <c r="P524" s="73" t="s">
        <v>98</v>
      </c>
      <c r="Q524" s="74" t="s">
        <v>63</v>
      </c>
      <c r="R524" s="74" t="s">
        <v>63</v>
      </c>
      <c r="S524" s="74" t="s">
        <v>63</v>
      </c>
      <c r="T524" s="74">
        <v>0</v>
      </c>
    </row>
    <row r="525" spans="7:20">
      <c r="G525" s="66"/>
      <c r="H525" s="66"/>
      <c r="I525" s="83"/>
      <c r="L525" s="72" t="s">
        <v>991</v>
      </c>
      <c r="M525" s="73">
        <v>0</v>
      </c>
      <c r="N525" s="73" t="s">
        <v>992</v>
      </c>
      <c r="O525" s="73" t="s">
        <v>993</v>
      </c>
      <c r="P525" s="73" t="s">
        <v>75</v>
      </c>
      <c r="Q525" s="74" t="s">
        <v>63</v>
      </c>
      <c r="R525" s="74" t="s">
        <v>63</v>
      </c>
      <c r="S525" s="74" t="s">
        <v>63</v>
      </c>
      <c r="T525" s="74">
        <v>0</v>
      </c>
    </row>
    <row r="526" spans="7:20">
      <c r="G526" s="66"/>
      <c r="H526" s="66"/>
      <c r="I526" s="83"/>
      <c r="L526" s="72" t="s">
        <v>994</v>
      </c>
      <c r="M526" s="73">
        <v>0</v>
      </c>
      <c r="N526" s="73" t="s">
        <v>995</v>
      </c>
      <c r="O526" s="73" t="s">
        <v>996</v>
      </c>
      <c r="P526" s="73" t="s">
        <v>75</v>
      </c>
      <c r="Q526" s="74" t="s">
        <v>63</v>
      </c>
      <c r="R526" s="74" t="s">
        <v>63</v>
      </c>
      <c r="S526" s="74" t="s">
        <v>63</v>
      </c>
      <c r="T526" s="74">
        <v>0</v>
      </c>
    </row>
    <row r="527" spans="7:20">
      <c r="G527" s="66"/>
      <c r="H527" s="66"/>
      <c r="I527" s="83"/>
      <c r="L527" s="72" t="s">
        <v>994</v>
      </c>
      <c r="M527" s="73">
        <v>1</v>
      </c>
      <c r="N527" s="73" t="s">
        <v>997</v>
      </c>
      <c r="O527" s="73" t="s">
        <v>996</v>
      </c>
      <c r="P527" s="73" t="s">
        <v>75</v>
      </c>
      <c r="Q527" s="74" t="s">
        <v>63</v>
      </c>
      <c r="R527" s="74" t="s">
        <v>63</v>
      </c>
      <c r="S527" s="74" t="s">
        <v>63</v>
      </c>
      <c r="T527" s="74">
        <v>0</v>
      </c>
    </row>
    <row r="528" spans="7:20">
      <c r="G528" s="66"/>
      <c r="H528" s="66"/>
      <c r="I528" s="83"/>
      <c r="L528" s="72" t="s">
        <v>994</v>
      </c>
      <c r="M528" s="73" t="s">
        <v>998</v>
      </c>
      <c r="N528" s="73" t="s">
        <v>999</v>
      </c>
      <c r="O528" s="73" t="s">
        <v>1000</v>
      </c>
      <c r="P528" s="73" t="s">
        <v>75</v>
      </c>
      <c r="Q528" s="74" t="s">
        <v>63</v>
      </c>
      <c r="R528" s="74" t="s">
        <v>63</v>
      </c>
      <c r="S528" s="74" t="s">
        <v>63</v>
      </c>
      <c r="T528" s="74">
        <v>0</v>
      </c>
    </row>
    <row r="529" spans="7:20">
      <c r="G529" s="66"/>
      <c r="H529" s="66"/>
      <c r="I529" s="83"/>
      <c r="L529" s="72" t="s">
        <v>994</v>
      </c>
      <c r="M529" s="73" t="s">
        <v>1001</v>
      </c>
      <c r="N529" s="73" t="s">
        <v>1002</v>
      </c>
      <c r="O529" s="73" t="s">
        <v>1003</v>
      </c>
      <c r="P529" s="73" t="s">
        <v>75</v>
      </c>
      <c r="Q529" s="74" t="s">
        <v>63</v>
      </c>
      <c r="R529" s="74" t="s">
        <v>63</v>
      </c>
      <c r="S529" s="74" t="s">
        <v>63</v>
      </c>
      <c r="T529" s="74">
        <v>0</v>
      </c>
    </row>
    <row r="530" spans="7:20">
      <c r="G530" s="66"/>
      <c r="H530" s="66"/>
      <c r="I530" s="83"/>
      <c r="L530" s="72" t="s">
        <v>994</v>
      </c>
      <c r="M530" s="73" t="s">
        <v>1004</v>
      </c>
      <c r="N530" s="73" t="s">
        <v>1005</v>
      </c>
      <c r="O530" s="73" t="s">
        <v>1006</v>
      </c>
      <c r="P530" s="73" t="s">
        <v>75</v>
      </c>
      <c r="Q530" s="74" t="s">
        <v>63</v>
      </c>
      <c r="R530" s="74" t="s">
        <v>63</v>
      </c>
      <c r="S530" s="74" t="s">
        <v>63</v>
      </c>
      <c r="T530" s="74">
        <v>0</v>
      </c>
    </row>
    <row r="531" spans="7:20">
      <c r="G531" s="66"/>
      <c r="H531" s="66"/>
      <c r="I531" s="83"/>
      <c r="L531" s="72" t="s">
        <v>994</v>
      </c>
      <c r="M531" s="73">
        <v>10</v>
      </c>
      <c r="N531" s="73" t="s">
        <v>1007</v>
      </c>
      <c r="O531" s="73" t="s">
        <v>1008</v>
      </c>
      <c r="P531" s="73" t="s">
        <v>75</v>
      </c>
      <c r="Q531" s="74" t="s">
        <v>63</v>
      </c>
      <c r="R531" s="74" t="s">
        <v>63</v>
      </c>
      <c r="S531" s="74" t="s">
        <v>63</v>
      </c>
      <c r="T531" s="74">
        <v>0</v>
      </c>
    </row>
    <row r="532" spans="7:20">
      <c r="G532" s="66"/>
      <c r="H532" s="66"/>
      <c r="I532" s="83"/>
      <c r="L532" s="72" t="s">
        <v>1009</v>
      </c>
      <c r="M532" s="73">
        <v>10</v>
      </c>
      <c r="N532" s="73" t="s">
        <v>1010</v>
      </c>
      <c r="O532" s="73" t="s">
        <v>1011</v>
      </c>
      <c r="P532" s="73" t="s">
        <v>75</v>
      </c>
      <c r="Q532" s="74" t="s">
        <v>63</v>
      </c>
      <c r="R532" s="74" t="s">
        <v>63</v>
      </c>
      <c r="S532" s="74" t="s">
        <v>63</v>
      </c>
      <c r="T532" s="74">
        <v>0</v>
      </c>
    </row>
    <row r="533" spans="7:20">
      <c r="G533" s="66"/>
      <c r="H533" s="66"/>
      <c r="I533" s="83"/>
      <c r="L533" s="72" t="s">
        <v>1012</v>
      </c>
      <c r="M533" s="73">
        <v>0</v>
      </c>
      <c r="N533" s="73" t="s">
        <v>1013</v>
      </c>
      <c r="O533" s="73" t="s">
        <v>1014</v>
      </c>
      <c r="P533" s="73" t="s">
        <v>75</v>
      </c>
      <c r="Q533" s="74" t="s">
        <v>63</v>
      </c>
      <c r="R533" s="74" t="s">
        <v>63</v>
      </c>
      <c r="S533" s="74" t="s">
        <v>63</v>
      </c>
      <c r="T533" s="74">
        <v>0</v>
      </c>
    </row>
    <row r="534" spans="7:20">
      <c r="G534" s="66"/>
      <c r="H534" s="66"/>
      <c r="I534" s="83"/>
      <c r="L534" s="72" t="s">
        <v>1015</v>
      </c>
      <c r="M534" s="73">
        <v>10</v>
      </c>
      <c r="N534" s="73" t="s">
        <v>1016</v>
      </c>
      <c r="O534" s="73" t="s">
        <v>1017</v>
      </c>
      <c r="P534" s="73" t="s">
        <v>75</v>
      </c>
      <c r="Q534" s="74" t="s">
        <v>63</v>
      </c>
      <c r="R534" s="74" t="s">
        <v>63</v>
      </c>
      <c r="S534" s="74" t="s">
        <v>63</v>
      </c>
      <c r="T534" s="74">
        <v>0</v>
      </c>
    </row>
    <row r="535" spans="7:20">
      <c r="G535" s="66"/>
      <c r="H535" s="66"/>
      <c r="I535" s="83"/>
      <c r="L535" s="72" t="s">
        <v>1018</v>
      </c>
      <c r="M535" s="73">
        <v>0</v>
      </c>
      <c r="N535" s="73" t="s">
        <v>1019</v>
      </c>
      <c r="O535" s="73" t="s">
        <v>1020</v>
      </c>
      <c r="P535" s="73" t="s">
        <v>75</v>
      </c>
      <c r="Q535" s="74" t="s">
        <v>63</v>
      </c>
      <c r="R535" s="74" t="s">
        <v>63</v>
      </c>
      <c r="S535" s="74" t="s">
        <v>63</v>
      </c>
      <c r="T535" s="74">
        <v>0</v>
      </c>
    </row>
    <row r="536" spans="7:20">
      <c r="G536" s="66"/>
      <c r="H536" s="66"/>
      <c r="I536" s="83"/>
      <c r="L536" s="72" t="s">
        <v>1018</v>
      </c>
      <c r="M536" s="73">
        <v>1</v>
      </c>
      <c r="N536" s="73" t="s">
        <v>1021</v>
      </c>
      <c r="O536" s="73" t="s">
        <v>1020</v>
      </c>
      <c r="P536" s="73" t="s">
        <v>75</v>
      </c>
      <c r="Q536" s="74" t="s">
        <v>63</v>
      </c>
      <c r="R536" s="74" t="s">
        <v>63</v>
      </c>
      <c r="S536" s="74" t="s">
        <v>63</v>
      </c>
      <c r="T536" s="74">
        <v>0</v>
      </c>
    </row>
    <row r="537" spans="7:20">
      <c r="G537" s="66"/>
      <c r="H537" s="66"/>
      <c r="I537" s="83"/>
      <c r="L537" s="72" t="s">
        <v>1018</v>
      </c>
      <c r="M537" s="73" t="s">
        <v>1022</v>
      </c>
      <c r="N537" s="73" t="s">
        <v>1023</v>
      </c>
      <c r="O537" s="73" t="s">
        <v>1024</v>
      </c>
      <c r="P537" s="73" t="s">
        <v>75</v>
      </c>
      <c r="Q537" s="74" t="s">
        <v>63</v>
      </c>
      <c r="R537" s="74" t="s">
        <v>63</v>
      </c>
      <c r="S537" s="74" t="s">
        <v>63</v>
      </c>
      <c r="T537" s="74">
        <v>0</v>
      </c>
    </row>
    <row r="538" spans="7:20">
      <c r="G538" s="66"/>
      <c r="H538" s="66"/>
      <c r="I538" s="83"/>
      <c r="L538" s="72" t="s">
        <v>1018</v>
      </c>
      <c r="M538" s="73">
        <v>10</v>
      </c>
      <c r="N538" s="73" t="s">
        <v>1025</v>
      </c>
      <c r="O538" s="73" t="s">
        <v>1026</v>
      </c>
      <c r="P538" s="73" t="s">
        <v>75</v>
      </c>
      <c r="Q538" s="74" t="s">
        <v>63</v>
      </c>
      <c r="R538" s="74" t="s">
        <v>63</v>
      </c>
      <c r="S538" s="74" t="s">
        <v>63</v>
      </c>
      <c r="T538" s="74">
        <v>0</v>
      </c>
    </row>
    <row r="539" spans="7:20">
      <c r="G539" s="66"/>
      <c r="H539" s="66"/>
      <c r="I539" s="83"/>
      <c r="L539" s="72" t="s">
        <v>1027</v>
      </c>
      <c r="M539" s="73">
        <v>0</v>
      </c>
      <c r="N539" s="73" t="s">
        <v>1028</v>
      </c>
      <c r="O539" s="73" t="s">
        <v>1029</v>
      </c>
      <c r="P539" s="73" t="s">
        <v>75</v>
      </c>
      <c r="Q539" s="74" t="s">
        <v>63</v>
      </c>
      <c r="R539" s="74" t="s">
        <v>63</v>
      </c>
      <c r="S539" s="74" t="s">
        <v>63</v>
      </c>
      <c r="T539" s="74">
        <v>0</v>
      </c>
    </row>
    <row r="540" spans="7:20">
      <c r="G540" s="66"/>
      <c r="H540" s="66"/>
      <c r="I540" s="83"/>
      <c r="L540" s="72" t="s">
        <v>1027</v>
      </c>
      <c r="M540" s="73">
        <v>1</v>
      </c>
      <c r="N540" s="73" t="s">
        <v>1030</v>
      </c>
      <c r="O540" s="73" t="s">
        <v>1029</v>
      </c>
      <c r="P540" s="73" t="s">
        <v>75</v>
      </c>
      <c r="Q540" s="74" t="s">
        <v>63</v>
      </c>
      <c r="R540" s="74" t="s">
        <v>63</v>
      </c>
      <c r="S540" s="74" t="s">
        <v>63</v>
      </c>
      <c r="T540" s="74">
        <v>0</v>
      </c>
    </row>
    <row r="541" spans="7:20">
      <c r="G541" s="66"/>
      <c r="H541" s="66"/>
      <c r="I541" s="83"/>
      <c r="L541" s="72" t="s">
        <v>1027</v>
      </c>
      <c r="M541" s="73" t="s">
        <v>1031</v>
      </c>
      <c r="N541" s="73" t="s">
        <v>1032</v>
      </c>
      <c r="O541" s="73" t="s">
        <v>1029</v>
      </c>
      <c r="P541" s="73" t="s">
        <v>75</v>
      </c>
      <c r="Q541" s="74" t="s">
        <v>63</v>
      </c>
      <c r="R541" s="74" t="s">
        <v>63</v>
      </c>
      <c r="S541" s="74" t="s">
        <v>63</v>
      </c>
      <c r="T541" s="74">
        <v>0</v>
      </c>
    </row>
    <row r="542" spans="7:20">
      <c r="G542" s="66"/>
      <c r="H542" s="66"/>
      <c r="I542" s="83"/>
      <c r="L542" s="72" t="s">
        <v>1027</v>
      </c>
      <c r="M542" s="73" t="s">
        <v>1033</v>
      </c>
      <c r="N542" s="73" t="s">
        <v>1034</v>
      </c>
      <c r="O542" s="73" t="s">
        <v>1029</v>
      </c>
      <c r="P542" s="73" t="s">
        <v>75</v>
      </c>
      <c r="Q542" s="74" t="s">
        <v>63</v>
      </c>
      <c r="R542" s="74" t="s">
        <v>63</v>
      </c>
      <c r="S542" s="74" t="s">
        <v>63</v>
      </c>
      <c r="T542" s="74">
        <v>0</v>
      </c>
    </row>
    <row r="543" spans="7:20">
      <c r="G543" s="66"/>
      <c r="H543" s="66"/>
      <c r="I543" s="83"/>
      <c r="L543" s="72" t="s">
        <v>1027</v>
      </c>
      <c r="M543" s="73">
        <v>10</v>
      </c>
      <c r="N543" s="73" t="s">
        <v>1035</v>
      </c>
      <c r="O543" s="73" t="s">
        <v>1036</v>
      </c>
      <c r="P543" s="73" t="s">
        <v>75</v>
      </c>
      <c r="Q543" s="74" t="s">
        <v>63</v>
      </c>
      <c r="R543" s="74" t="s">
        <v>63</v>
      </c>
      <c r="S543" s="74" t="s">
        <v>63</v>
      </c>
      <c r="T543" s="74">
        <v>0</v>
      </c>
    </row>
    <row r="544" spans="7:20">
      <c r="G544" s="66"/>
      <c r="H544" s="66"/>
      <c r="I544" s="83"/>
      <c r="L544" s="72" t="s">
        <v>1037</v>
      </c>
      <c r="M544" s="73">
        <v>0</v>
      </c>
      <c r="N544" s="73" t="s">
        <v>1038</v>
      </c>
      <c r="O544" s="73" t="s">
        <v>1039</v>
      </c>
      <c r="P544" s="73" t="s">
        <v>75</v>
      </c>
      <c r="Q544" s="74" t="s">
        <v>63</v>
      </c>
      <c r="R544" s="74" t="s">
        <v>63</v>
      </c>
      <c r="S544" s="74" t="s">
        <v>63</v>
      </c>
      <c r="T544" s="74">
        <v>0</v>
      </c>
    </row>
    <row r="545" spans="7:20">
      <c r="G545" s="66"/>
      <c r="H545" s="66"/>
      <c r="I545" s="83"/>
      <c r="L545" s="72" t="s">
        <v>1037</v>
      </c>
      <c r="M545" s="73">
        <v>1</v>
      </c>
      <c r="N545" s="73" t="s">
        <v>1040</v>
      </c>
      <c r="O545" s="73" t="s">
        <v>1039</v>
      </c>
      <c r="P545" s="73" t="s">
        <v>75</v>
      </c>
      <c r="Q545" s="74" t="s">
        <v>63</v>
      </c>
      <c r="R545" s="74" t="s">
        <v>63</v>
      </c>
      <c r="S545" s="74" t="s">
        <v>63</v>
      </c>
      <c r="T545" s="74">
        <v>0</v>
      </c>
    </row>
    <row r="546" spans="7:20">
      <c r="G546" s="66"/>
      <c r="H546" s="66"/>
      <c r="I546" s="83"/>
      <c r="L546" s="72" t="s">
        <v>1037</v>
      </c>
      <c r="M546" s="73" t="s">
        <v>1041</v>
      </c>
      <c r="N546" s="73" t="s">
        <v>1042</v>
      </c>
      <c r="O546" s="73" t="s">
        <v>1043</v>
      </c>
      <c r="P546" s="73" t="s">
        <v>75</v>
      </c>
      <c r="Q546" s="74" t="s">
        <v>63</v>
      </c>
      <c r="R546" s="74" t="s">
        <v>63</v>
      </c>
      <c r="S546" s="74" t="s">
        <v>63</v>
      </c>
      <c r="T546" s="74">
        <v>0</v>
      </c>
    </row>
    <row r="547" spans="7:20">
      <c r="G547" s="66"/>
      <c r="H547" s="66"/>
      <c r="I547" s="83"/>
      <c r="L547" s="72" t="s">
        <v>1037</v>
      </c>
      <c r="M547" s="73">
        <v>10</v>
      </c>
      <c r="N547" s="73" t="s">
        <v>1044</v>
      </c>
      <c r="O547" s="73" t="s">
        <v>1045</v>
      </c>
      <c r="P547" s="73" t="s">
        <v>75</v>
      </c>
      <c r="Q547" s="74" t="s">
        <v>63</v>
      </c>
      <c r="R547" s="74" t="s">
        <v>63</v>
      </c>
      <c r="S547" s="74" t="s">
        <v>63</v>
      </c>
      <c r="T547" s="74">
        <v>0</v>
      </c>
    </row>
    <row r="548" spans="7:20">
      <c r="G548" s="66"/>
      <c r="H548" s="66"/>
      <c r="I548" s="83"/>
      <c r="L548" s="72" t="s">
        <v>1046</v>
      </c>
      <c r="M548" s="73">
        <v>0</v>
      </c>
      <c r="N548" s="73" t="s">
        <v>1047</v>
      </c>
      <c r="O548" s="73" t="s">
        <v>1048</v>
      </c>
      <c r="P548" s="73" t="s">
        <v>75</v>
      </c>
      <c r="Q548" s="74" t="s">
        <v>63</v>
      </c>
      <c r="R548" s="74" t="s">
        <v>63</v>
      </c>
      <c r="S548" s="74" t="s">
        <v>63</v>
      </c>
      <c r="T548" s="74">
        <v>0</v>
      </c>
    </row>
    <row r="549" spans="7:20">
      <c r="G549" s="66"/>
      <c r="H549" s="66"/>
      <c r="I549" s="83"/>
      <c r="L549" s="72" t="s">
        <v>1046</v>
      </c>
      <c r="M549" s="73">
        <v>1</v>
      </c>
      <c r="N549" s="73" t="s">
        <v>1049</v>
      </c>
      <c r="O549" s="73" t="s">
        <v>1048</v>
      </c>
      <c r="P549" s="73" t="s">
        <v>75</v>
      </c>
      <c r="Q549" s="74" t="s">
        <v>63</v>
      </c>
      <c r="R549" s="74" t="s">
        <v>63</v>
      </c>
      <c r="S549" s="74" t="s">
        <v>63</v>
      </c>
      <c r="T549" s="74">
        <v>0</v>
      </c>
    </row>
    <row r="550" spans="7:20">
      <c r="G550" s="66"/>
      <c r="H550" s="66"/>
      <c r="I550" s="83"/>
      <c r="L550" s="72" t="s">
        <v>1046</v>
      </c>
      <c r="M550" s="73">
        <v>2</v>
      </c>
      <c r="N550" s="73" t="s">
        <v>1050</v>
      </c>
      <c r="O550" s="73" t="s">
        <v>1048</v>
      </c>
      <c r="P550" s="73" t="s">
        <v>75</v>
      </c>
      <c r="Q550" s="74" t="s">
        <v>63</v>
      </c>
      <c r="R550" s="74" t="s">
        <v>63</v>
      </c>
      <c r="S550" s="74" t="s">
        <v>63</v>
      </c>
      <c r="T550" s="74">
        <v>0</v>
      </c>
    </row>
    <row r="551" spans="7:20">
      <c r="G551" s="66"/>
      <c r="H551" s="66"/>
      <c r="I551" s="83"/>
      <c r="L551" s="72" t="s">
        <v>1046</v>
      </c>
      <c r="M551" s="73">
        <v>3</v>
      </c>
      <c r="N551" s="73" t="s">
        <v>1051</v>
      </c>
      <c r="O551" s="73" t="s">
        <v>1048</v>
      </c>
      <c r="P551" s="73" t="s">
        <v>75</v>
      </c>
      <c r="Q551" s="74" t="s">
        <v>63</v>
      </c>
      <c r="R551" s="74" t="s">
        <v>63</v>
      </c>
      <c r="S551" s="74" t="s">
        <v>63</v>
      </c>
      <c r="T551" s="74">
        <v>0</v>
      </c>
    </row>
    <row r="552" spans="7:20">
      <c r="G552" s="66"/>
      <c r="H552" s="66"/>
      <c r="I552" s="83"/>
      <c r="L552" s="72" t="s">
        <v>1046</v>
      </c>
      <c r="M552" s="73" t="s">
        <v>1033</v>
      </c>
      <c r="N552" s="73" t="s">
        <v>1052</v>
      </c>
      <c r="O552" s="73" t="s">
        <v>1048</v>
      </c>
      <c r="P552" s="73" t="s">
        <v>75</v>
      </c>
      <c r="Q552" s="74" t="s">
        <v>63</v>
      </c>
      <c r="R552" s="74" t="s">
        <v>63</v>
      </c>
      <c r="S552" s="74" t="s">
        <v>63</v>
      </c>
      <c r="T552" s="74">
        <v>0</v>
      </c>
    </row>
    <row r="553" spans="7:20">
      <c r="G553" s="66"/>
      <c r="H553" s="66"/>
      <c r="I553" s="83"/>
      <c r="L553" s="72" t="s">
        <v>1046</v>
      </c>
      <c r="M553" s="73" t="s">
        <v>1053</v>
      </c>
      <c r="N553" s="73" t="s">
        <v>1054</v>
      </c>
      <c r="O553" s="73" t="s">
        <v>1048</v>
      </c>
      <c r="P553" s="73" t="s">
        <v>75</v>
      </c>
      <c r="Q553" s="74" t="s">
        <v>63</v>
      </c>
      <c r="R553" s="74" t="s">
        <v>63</v>
      </c>
      <c r="S553" s="74" t="s">
        <v>63</v>
      </c>
      <c r="T553" s="74">
        <v>0</v>
      </c>
    </row>
    <row r="554" spans="7:20">
      <c r="G554" s="66"/>
      <c r="H554" s="66"/>
      <c r="I554" s="83"/>
      <c r="L554" s="72" t="s">
        <v>1046</v>
      </c>
      <c r="M554" s="73" t="s">
        <v>1055</v>
      </c>
      <c r="N554" s="73" t="s">
        <v>1056</v>
      </c>
      <c r="O554" s="73" t="s">
        <v>1048</v>
      </c>
      <c r="P554" s="73" t="s">
        <v>75</v>
      </c>
      <c r="Q554" s="74" t="s">
        <v>63</v>
      </c>
      <c r="R554" s="74" t="s">
        <v>63</v>
      </c>
      <c r="S554" s="74" t="s">
        <v>63</v>
      </c>
      <c r="T554" s="74">
        <v>0</v>
      </c>
    </row>
    <row r="555" spans="7:20">
      <c r="G555" s="66"/>
      <c r="H555" s="66"/>
      <c r="I555" s="83"/>
      <c r="L555" s="72" t="s">
        <v>1046</v>
      </c>
      <c r="M555" s="73" t="s">
        <v>1031</v>
      </c>
      <c r="N555" s="73" t="s">
        <v>1057</v>
      </c>
      <c r="O555" s="73" t="s">
        <v>1048</v>
      </c>
      <c r="P555" s="73" t="s">
        <v>75</v>
      </c>
      <c r="Q555" s="74" t="s">
        <v>63</v>
      </c>
      <c r="R555" s="74" t="s">
        <v>63</v>
      </c>
      <c r="S555" s="74" t="s">
        <v>63</v>
      </c>
      <c r="T555" s="74">
        <v>0</v>
      </c>
    </row>
    <row r="556" spans="7:20">
      <c r="G556" s="66"/>
      <c r="H556" s="66"/>
      <c r="I556" s="83"/>
      <c r="L556" s="72" t="s">
        <v>1046</v>
      </c>
      <c r="M556" s="73">
        <v>6</v>
      </c>
      <c r="N556" s="73" t="s">
        <v>1058</v>
      </c>
      <c r="O556" s="73" t="s">
        <v>1048</v>
      </c>
      <c r="P556" s="73" t="s">
        <v>75</v>
      </c>
      <c r="Q556" s="74" t="s">
        <v>63</v>
      </c>
      <c r="R556" s="74" t="s">
        <v>63</v>
      </c>
      <c r="S556" s="74" t="s">
        <v>63</v>
      </c>
      <c r="T556" s="74">
        <v>0</v>
      </c>
    </row>
    <row r="557" spans="7:20">
      <c r="G557" s="66"/>
      <c r="H557" s="66"/>
      <c r="I557" s="83"/>
      <c r="L557" s="72" t="s">
        <v>1046</v>
      </c>
      <c r="M557" s="73">
        <v>4</v>
      </c>
      <c r="N557" s="73" t="s">
        <v>1059</v>
      </c>
      <c r="O557" s="73" t="s">
        <v>1048</v>
      </c>
      <c r="P557" s="73" t="s">
        <v>75</v>
      </c>
      <c r="Q557" s="74" t="s">
        <v>63</v>
      </c>
      <c r="R557" s="74" t="s">
        <v>63</v>
      </c>
      <c r="S557" s="74" t="s">
        <v>63</v>
      </c>
      <c r="T557" s="74">
        <v>0</v>
      </c>
    </row>
    <row r="558" spans="7:20">
      <c r="G558" s="66"/>
      <c r="H558" s="66"/>
      <c r="I558" s="83"/>
      <c r="L558" s="72" t="s">
        <v>1046</v>
      </c>
      <c r="M558" s="73">
        <v>12</v>
      </c>
      <c r="N558" s="73" t="s">
        <v>1060</v>
      </c>
      <c r="O558" s="73" t="s">
        <v>1048</v>
      </c>
      <c r="P558" s="73" t="s">
        <v>75</v>
      </c>
      <c r="Q558" s="74" t="s">
        <v>63</v>
      </c>
      <c r="R558" s="74" t="s">
        <v>63</v>
      </c>
      <c r="S558" s="74" t="s">
        <v>63</v>
      </c>
      <c r="T558" s="74">
        <v>0</v>
      </c>
    </row>
    <row r="559" spans="7:20">
      <c r="G559" s="66"/>
      <c r="H559" s="66"/>
      <c r="I559" s="83"/>
      <c r="L559" s="72" t="s">
        <v>1046</v>
      </c>
      <c r="M559" s="73" t="s">
        <v>1061</v>
      </c>
      <c r="N559" s="73" t="s">
        <v>1062</v>
      </c>
      <c r="O559" s="73" t="s">
        <v>1048</v>
      </c>
      <c r="P559" s="73" t="s">
        <v>75</v>
      </c>
      <c r="Q559" s="74" t="s">
        <v>63</v>
      </c>
      <c r="R559" s="74" t="s">
        <v>63</v>
      </c>
      <c r="S559" s="74" t="s">
        <v>63</v>
      </c>
      <c r="T559" s="74">
        <v>0</v>
      </c>
    </row>
    <row r="560" spans="7:20">
      <c r="G560" s="66"/>
      <c r="H560" s="66"/>
      <c r="I560" s="83"/>
      <c r="L560" s="72" t="s">
        <v>1046</v>
      </c>
      <c r="M560" s="73">
        <v>10</v>
      </c>
      <c r="N560" s="73" t="s">
        <v>1063</v>
      </c>
      <c r="O560" s="73" t="s">
        <v>1048</v>
      </c>
      <c r="P560" s="73" t="s">
        <v>75</v>
      </c>
      <c r="Q560" s="74" t="s">
        <v>63</v>
      </c>
      <c r="R560" s="74" t="s">
        <v>63</v>
      </c>
      <c r="S560" s="74" t="s">
        <v>63</v>
      </c>
      <c r="T560" s="74">
        <v>0</v>
      </c>
    </row>
    <row r="561" spans="7:20">
      <c r="G561" s="66"/>
      <c r="H561" s="66"/>
      <c r="I561" s="83"/>
      <c r="L561" s="72" t="s">
        <v>1046</v>
      </c>
      <c r="M561" s="73">
        <v>11</v>
      </c>
      <c r="N561" s="73" t="s">
        <v>1064</v>
      </c>
      <c r="O561" s="73" t="s">
        <v>1048</v>
      </c>
      <c r="P561" s="73" t="s">
        <v>75</v>
      </c>
      <c r="Q561" s="74" t="s">
        <v>63</v>
      </c>
      <c r="R561" s="74" t="s">
        <v>63</v>
      </c>
      <c r="S561" s="74" t="s">
        <v>63</v>
      </c>
      <c r="T561" s="74">
        <v>0</v>
      </c>
    </row>
    <row r="562" spans="7:20">
      <c r="G562" s="66"/>
      <c r="H562" s="66"/>
      <c r="I562" s="83"/>
      <c r="L562" s="72" t="s">
        <v>1046</v>
      </c>
      <c r="M562" s="73" t="s">
        <v>1065</v>
      </c>
      <c r="N562" s="73" t="s">
        <v>1066</v>
      </c>
      <c r="O562" s="73" t="s">
        <v>1048</v>
      </c>
      <c r="P562" s="73" t="s">
        <v>75</v>
      </c>
      <c r="Q562" s="74" t="s">
        <v>63</v>
      </c>
      <c r="R562" s="74" t="s">
        <v>63</v>
      </c>
      <c r="S562" s="74" t="s">
        <v>63</v>
      </c>
      <c r="T562" s="74">
        <v>0</v>
      </c>
    </row>
    <row r="563" spans="7:20">
      <c r="G563" s="66"/>
      <c r="H563" s="66"/>
      <c r="I563" s="83"/>
      <c r="L563" s="72" t="s">
        <v>1046</v>
      </c>
      <c r="M563" s="73" t="s">
        <v>1067</v>
      </c>
      <c r="N563" s="73" t="s">
        <v>1068</v>
      </c>
      <c r="O563" s="73" t="s">
        <v>1048</v>
      </c>
      <c r="P563" s="73" t="s">
        <v>75</v>
      </c>
      <c r="Q563" s="74" t="s">
        <v>63</v>
      </c>
      <c r="R563" s="74" t="s">
        <v>63</v>
      </c>
      <c r="S563" s="74" t="s">
        <v>63</v>
      </c>
      <c r="T563" s="74">
        <v>0</v>
      </c>
    </row>
    <row r="564" spans="7:20">
      <c r="G564" s="66"/>
      <c r="H564" s="66"/>
      <c r="I564" s="83"/>
      <c r="L564" s="72" t="s">
        <v>1046</v>
      </c>
      <c r="M564" s="73">
        <v>13</v>
      </c>
      <c r="N564" s="73" t="s">
        <v>1069</v>
      </c>
      <c r="O564" s="73" t="s">
        <v>1048</v>
      </c>
      <c r="P564" s="73" t="s">
        <v>75</v>
      </c>
      <c r="Q564" s="74" t="s">
        <v>63</v>
      </c>
      <c r="R564" s="74" t="s">
        <v>63</v>
      </c>
      <c r="S564" s="74" t="s">
        <v>63</v>
      </c>
      <c r="T564" s="74">
        <v>0</v>
      </c>
    </row>
    <row r="565" spans="7:20">
      <c r="G565" s="66"/>
      <c r="H565" s="66"/>
      <c r="I565" s="83"/>
      <c r="L565" s="72" t="s">
        <v>1046</v>
      </c>
      <c r="M565" s="73" t="s">
        <v>1070</v>
      </c>
      <c r="N565" s="73" t="s">
        <v>1071</v>
      </c>
      <c r="O565" s="73" t="s">
        <v>1048</v>
      </c>
      <c r="P565" s="73" t="s">
        <v>75</v>
      </c>
      <c r="Q565" s="74" t="s">
        <v>63</v>
      </c>
      <c r="R565" s="74" t="s">
        <v>63</v>
      </c>
      <c r="S565" s="74" t="s">
        <v>63</v>
      </c>
      <c r="T565" s="74">
        <v>0</v>
      </c>
    </row>
    <row r="566" spans="7:20">
      <c r="G566" s="66"/>
      <c r="H566" s="66"/>
      <c r="I566" s="83"/>
      <c r="L566" s="72" t="s">
        <v>1046</v>
      </c>
      <c r="M566" s="73">
        <v>20</v>
      </c>
      <c r="N566" s="73" t="s">
        <v>1072</v>
      </c>
      <c r="O566" s="73" t="s">
        <v>1073</v>
      </c>
      <c r="P566" s="73" t="s">
        <v>75</v>
      </c>
      <c r="Q566" s="74" t="s">
        <v>63</v>
      </c>
      <c r="R566" s="74" t="s">
        <v>63</v>
      </c>
      <c r="S566" s="74" t="s">
        <v>63</v>
      </c>
      <c r="T566" s="74">
        <v>0</v>
      </c>
    </row>
    <row r="567" spans="7:20">
      <c r="G567" s="66"/>
      <c r="H567" s="66"/>
      <c r="I567" s="83"/>
      <c r="L567" s="72" t="s">
        <v>1046</v>
      </c>
      <c r="M567" s="73">
        <v>21</v>
      </c>
      <c r="N567" s="73" t="s">
        <v>1074</v>
      </c>
      <c r="O567" s="73" t="s">
        <v>1075</v>
      </c>
      <c r="P567" s="73" t="s">
        <v>75</v>
      </c>
      <c r="Q567" s="74" t="s">
        <v>63</v>
      </c>
      <c r="R567" s="74" t="s">
        <v>63</v>
      </c>
      <c r="S567" s="74" t="s">
        <v>63</v>
      </c>
      <c r="T567" s="74">
        <v>0</v>
      </c>
    </row>
    <row r="568" spans="7:20">
      <c r="G568" s="66"/>
      <c r="H568" s="66"/>
      <c r="I568" s="83"/>
      <c r="L568" s="72" t="s">
        <v>1046</v>
      </c>
      <c r="M568" s="73">
        <v>22</v>
      </c>
      <c r="N568" s="73" t="s">
        <v>1076</v>
      </c>
      <c r="O568" s="73" t="s">
        <v>1077</v>
      </c>
      <c r="P568" s="73" t="s">
        <v>75</v>
      </c>
      <c r="Q568" s="74" t="s">
        <v>63</v>
      </c>
      <c r="R568" s="74" t="s">
        <v>63</v>
      </c>
      <c r="S568" s="74" t="s">
        <v>63</v>
      </c>
      <c r="T568" s="74">
        <v>0</v>
      </c>
    </row>
    <row r="569" spans="7:20">
      <c r="G569" s="66"/>
      <c r="H569" s="66"/>
      <c r="I569" s="83"/>
      <c r="L569" s="72" t="s">
        <v>1046</v>
      </c>
      <c r="M569" s="73">
        <v>23</v>
      </c>
      <c r="N569" s="73" t="s">
        <v>1078</v>
      </c>
      <c r="O569" s="73" t="s">
        <v>1079</v>
      </c>
      <c r="P569" s="73" t="s">
        <v>75</v>
      </c>
      <c r="Q569" s="74" t="s">
        <v>63</v>
      </c>
      <c r="R569" s="74" t="s">
        <v>63</v>
      </c>
      <c r="S569" s="74" t="s">
        <v>63</v>
      </c>
      <c r="T569" s="74">
        <v>0</v>
      </c>
    </row>
    <row r="570" spans="7:20">
      <c r="G570" s="66"/>
      <c r="H570" s="66"/>
      <c r="I570" s="83"/>
      <c r="L570" s="72" t="s">
        <v>1080</v>
      </c>
      <c r="M570" s="73">
        <v>11</v>
      </c>
      <c r="N570" s="73" t="s">
        <v>1081</v>
      </c>
      <c r="O570" s="73" t="s">
        <v>1082</v>
      </c>
      <c r="P570" s="73" t="s">
        <v>75</v>
      </c>
      <c r="Q570" s="74" t="s">
        <v>63</v>
      </c>
      <c r="R570" s="74" t="s">
        <v>63</v>
      </c>
      <c r="S570" s="74" t="s">
        <v>63</v>
      </c>
      <c r="T570" s="74">
        <v>0</v>
      </c>
    </row>
    <row r="571" spans="7:20">
      <c r="G571" s="66"/>
      <c r="H571" s="66"/>
      <c r="I571" s="83"/>
      <c r="L571" s="72" t="s">
        <v>1083</v>
      </c>
      <c r="M571" s="73">
        <v>0</v>
      </c>
      <c r="N571" s="73" t="s">
        <v>1084</v>
      </c>
      <c r="O571" s="73" t="s">
        <v>1085</v>
      </c>
      <c r="P571" s="73" t="s">
        <v>75</v>
      </c>
      <c r="Q571" s="74" t="s">
        <v>63</v>
      </c>
      <c r="R571" s="74" t="s">
        <v>63</v>
      </c>
      <c r="S571" s="74" t="s">
        <v>63</v>
      </c>
      <c r="T571" s="74">
        <v>0</v>
      </c>
    </row>
    <row r="572" spans="7:20">
      <c r="G572" s="66"/>
      <c r="H572" s="66"/>
      <c r="I572" s="83"/>
      <c r="L572" s="72" t="s">
        <v>1083</v>
      </c>
      <c r="M572" s="73">
        <v>1</v>
      </c>
      <c r="N572" s="73" t="s">
        <v>1086</v>
      </c>
      <c r="O572" s="73" t="s">
        <v>1087</v>
      </c>
      <c r="P572" s="73" t="s">
        <v>75</v>
      </c>
      <c r="Q572" s="74" t="s">
        <v>63</v>
      </c>
      <c r="R572" s="74" t="s">
        <v>63</v>
      </c>
      <c r="S572" s="74" t="s">
        <v>63</v>
      </c>
      <c r="T572" s="74">
        <v>0</v>
      </c>
    </row>
    <row r="573" spans="7:20">
      <c r="G573" s="66"/>
      <c r="H573" s="66"/>
      <c r="I573" s="83"/>
      <c r="L573" s="72" t="s">
        <v>1088</v>
      </c>
      <c r="M573" s="73">
        <v>10</v>
      </c>
      <c r="N573" s="73" t="s">
        <v>1089</v>
      </c>
      <c r="O573" s="73" t="s">
        <v>1090</v>
      </c>
      <c r="P573" s="73" t="s">
        <v>75</v>
      </c>
      <c r="Q573" s="74" t="s">
        <v>63</v>
      </c>
      <c r="R573" s="74" t="s">
        <v>63</v>
      </c>
      <c r="S573" s="74" t="s">
        <v>63</v>
      </c>
      <c r="T573" s="74">
        <v>0</v>
      </c>
    </row>
    <row r="574" spans="7:20">
      <c r="G574" s="66"/>
      <c r="H574" s="66"/>
      <c r="I574" s="83"/>
      <c r="L574" s="72" t="s">
        <v>1091</v>
      </c>
      <c r="M574" s="73">
        <v>10</v>
      </c>
      <c r="N574" s="73" t="s">
        <v>1092</v>
      </c>
      <c r="O574" s="73" t="s">
        <v>1093</v>
      </c>
      <c r="P574" s="73" t="s">
        <v>75</v>
      </c>
      <c r="Q574" s="74" t="s">
        <v>63</v>
      </c>
      <c r="R574" s="74" t="s">
        <v>63</v>
      </c>
      <c r="S574" s="74" t="s">
        <v>63</v>
      </c>
      <c r="T574" s="74">
        <v>0</v>
      </c>
    </row>
    <row r="575" spans="7:20">
      <c r="G575" s="66"/>
      <c r="H575" s="66"/>
      <c r="I575" s="83"/>
      <c r="L575" s="72" t="s">
        <v>1091</v>
      </c>
      <c r="M575" s="73">
        <v>11</v>
      </c>
      <c r="N575" s="73" t="s">
        <v>1094</v>
      </c>
      <c r="O575" s="73" t="s">
        <v>1095</v>
      </c>
      <c r="P575" s="73" t="s">
        <v>75</v>
      </c>
      <c r="Q575" s="74" t="s">
        <v>63</v>
      </c>
      <c r="R575" s="74" t="s">
        <v>63</v>
      </c>
      <c r="S575" s="74" t="s">
        <v>63</v>
      </c>
      <c r="T575" s="74">
        <v>0</v>
      </c>
    </row>
    <row r="576" spans="7:20">
      <c r="G576" s="66"/>
      <c r="H576" s="66"/>
      <c r="I576" s="83"/>
      <c r="L576" s="72" t="s">
        <v>1091</v>
      </c>
      <c r="M576" s="73">
        <v>12</v>
      </c>
      <c r="N576" s="73" t="s">
        <v>1096</v>
      </c>
      <c r="O576" s="73" t="s">
        <v>1097</v>
      </c>
      <c r="P576" s="73" t="s">
        <v>75</v>
      </c>
      <c r="Q576" s="74" t="s">
        <v>63</v>
      </c>
      <c r="R576" s="74" t="s">
        <v>63</v>
      </c>
      <c r="S576" s="74" t="s">
        <v>63</v>
      </c>
      <c r="T576" s="74">
        <v>0</v>
      </c>
    </row>
    <row r="577" spans="7:20">
      <c r="G577" s="66"/>
      <c r="H577" s="66"/>
      <c r="I577" s="83"/>
      <c r="L577" s="72" t="s">
        <v>1098</v>
      </c>
      <c r="M577" s="73">
        <v>0</v>
      </c>
      <c r="N577" s="73" t="s">
        <v>1099</v>
      </c>
      <c r="O577" s="73" t="s">
        <v>1100</v>
      </c>
      <c r="P577" s="73" t="s">
        <v>75</v>
      </c>
      <c r="Q577" s="74" t="s">
        <v>63</v>
      </c>
      <c r="R577" s="74" t="s">
        <v>63</v>
      </c>
      <c r="S577" s="74" t="s">
        <v>63</v>
      </c>
      <c r="T577" s="74">
        <v>0</v>
      </c>
    </row>
    <row r="578" spans="7:20">
      <c r="G578" s="66"/>
      <c r="H578" s="66"/>
      <c r="I578" s="83"/>
      <c r="L578" s="72" t="s">
        <v>1101</v>
      </c>
      <c r="M578" s="73">
        <v>0</v>
      </c>
      <c r="N578" s="73" t="s">
        <v>1102</v>
      </c>
      <c r="O578" s="73" t="s">
        <v>1103</v>
      </c>
      <c r="P578" s="73" t="s">
        <v>75</v>
      </c>
      <c r="Q578" s="74" t="s">
        <v>63</v>
      </c>
      <c r="R578" s="74" t="s">
        <v>63</v>
      </c>
      <c r="S578" s="74" t="s">
        <v>63</v>
      </c>
      <c r="T578" s="74">
        <v>0</v>
      </c>
    </row>
    <row r="579" spans="7:20">
      <c r="G579" s="66"/>
      <c r="H579" s="66"/>
      <c r="I579" s="83"/>
      <c r="L579" s="72" t="s">
        <v>1104</v>
      </c>
      <c r="M579" s="73">
        <v>0</v>
      </c>
      <c r="N579" s="73" t="s">
        <v>1105</v>
      </c>
      <c r="O579" s="73" t="s">
        <v>1106</v>
      </c>
      <c r="P579" s="73" t="s">
        <v>75</v>
      </c>
      <c r="Q579" s="74" t="s">
        <v>63</v>
      </c>
      <c r="R579" s="74" t="s">
        <v>63</v>
      </c>
      <c r="S579" s="74" t="s">
        <v>63</v>
      </c>
      <c r="T579" s="74">
        <v>0</v>
      </c>
    </row>
    <row r="580" spans="7:20">
      <c r="G580" s="66"/>
      <c r="H580" s="66"/>
      <c r="I580" s="83"/>
      <c r="L580" s="72" t="s">
        <v>1107</v>
      </c>
      <c r="M580" s="73">
        <v>0</v>
      </c>
      <c r="N580" s="73" t="s">
        <v>1108</v>
      </c>
      <c r="O580" s="73" t="s">
        <v>1109</v>
      </c>
      <c r="P580" s="73" t="s">
        <v>75</v>
      </c>
      <c r="Q580" s="74" t="s">
        <v>63</v>
      </c>
      <c r="R580" s="74" t="s">
        <v>63</v>
      </c>
      <c r="S580" s="74" t="s">
        <v>63</v>
      </c>
      <c r="T580" s="74">
        <v>0</v>
      </c>
    </row>
    <row r="581" spans="7:20">
      <c r="G581" s="66"/>
      <c r="H581" s="66"/>
      <c r="I581" s="83"/>
      <c r="L581" s="72" t="s">
        <v>1046</v>
      </c>
      <c r="M581" s="73" t="s">
        <v>1110</v>
      </c>
      <c r="N581" s="73" t="s">
        <v>1111</v>
      </c>
      <c r="O581" s="73" t="s">
        <v>1112</v>
      </c>
      <c r="P581" s="73" t="s">
        <v>75</v>
      </c>
      <c r="Q581" s="74" t="s">
        <v>63</v>
      </c>
      <c r="R581" s="74" t="s">
        <v>63</v>
      </c>
      <c r="S581" s="74" t="s">
        <v>63</v>
      </c>
      <c r="T581" s="74">
        <v>0</v>
      </c>
    </row>
    <row r="582" spans="7:20">
      <c r="G582" s="66"/>
      <c r="H582" s="66"/>
      <c r="I582" s="83"/>
      <c r="L582" s="72" t="s">
        <v>1046</v>
      </c>
      <c r="M582" s="73" t="s">
        <v>1113</v>
      </c>
      <c r="N582" s="73" t="s">
        <v>1114</v>
      </c>
      <c r="O582" s="73" t="s">
        <v>1115</v>
      </c>
      <c r="P582" s="73" t="s">
        <v>75</v>
      </c>
      <c r="Q582" s="74" t="s">
        <v>63</v>
      </c>
      <c r="R582" s="74" t="s">
        <v>63</v>
      </c>
      <c r="S582" s="74" t="s">
        <v>63</v>
      </c>
      <c r="T582" s="74">
        <v>0</v>
      </c>
    </row>
    <row r="583" spans="7:20">
      <c r="G583" s="66"/>
      <c r="H583" s="66"/>
      <c r="I583" s="83"/>
      <c r="L583" s="72" t="s">
        <v>994</v>
      </c>
      <c r="M583" s="73">
        <v>20</v>
      </c>
      <c r="N583" s="73" t="s">
        <v>1116</v>
      </c>
      <c r="O583" s="73" t="s">
        <v>1117</v>
      </c>
      <c r="P583" s="73" t="s">
        <v>75</v>
      </c>
      <c r="Q583" s="74" t="s">
        <v>63</v>
      </c>
      <c r="R583" s="74" t="s">
        <v>63</v>
      </c>
      <c r="S583" s="74" t="s">
        <v>63</v>
      </c>
      <c r="T583" s="74">
        <v>0</v>
      </c>
    </row>
    <row r="584" spans="7:20">
      <c r="G584" s="66"/>
      <c r="H584" s="66"/>
      <c r="I584" s="83"/>
      <c r="L584" s="72" t="s">
        <v>1015</v>
      </c>
      <c r="M584" s="73">
        <v>20</v>
      </c>
      <c r="N584" s="73" t="s">
        <v>1118</v>
      </c>
      <c r="O584" s="73" t="s">
        <v>1119</v>
      </c>
      <c r="P584" s="73" t="s">
        <v>75</v>
      </c>
      <c r="Q584" s="74" t="s">
        <v>63</v>
      </c>
      <c r="R584" s="74" t="s">
        <v>63</v>
      </c>
      <c r="S584" s="74" t="s">
        <v>63</v>
      </c>
      <c r="T584" s="74">
        <v>0</v>
      </c>
    </row>
    <row r="585" spans="7:20">
      <c r="G585" s="66"/>
      <c r="H585" s="66"/>
      <c r="I585" s="83"/>
      <c r="L585" s="72" t="s">
        <v>1009</v>
      </c>
      <c r="M585" s="73">
        <v>20</v>
      </c>
      <c r="N585" s="73" t="s">
        <v>1120</v>
      </c>
      <c r="O585" s="73" t="s">
        <v>1121</v>
      </c>
      <c r="P585" s="73" t="s">
        <v>75</v>
      </c>
      <c r="Q585" s="74" t="s">
        <v>63</v>
      </c>
      <c r="R585" s="74" t="s">
        <v>63</v>
      </c>
      <c r="S585" s="74" t="s">
        <v>63</v>
      </c>
      <c r="T585" s="74">
        <v>0</v>
      </c>
    </row>
    <row r="586" spans="7:20">
      <c r="G586" s="66"/>
      <c r="H586" s="66"/>
      <c r="I586" s="83"/>
      <c r="L586" s="72" t="s">
        <v>1080</v>
      </c>
      <c r="M586" s="73">
        <v>21</v>
      </c>
      <c r="N586" s="73" t="s">
        <v>1122</v>
      </c>
      <c r="O586" s="73" t="s">
        <v>1123</v>
      </c>
      <c r="P586" s="73" t="s">
        <v>75</v>
      </c>
      <c r="Q586" s="74" t="s">
        <v>63</v>
      </c>
      <c r="R586" s="74" t="s">
        <v>63</v>
      </c>
      <c r="S586" s="74" t="s">
        <v>63</v>
      </c>
      <c r="T586" s="74">
        <v>0</v>
      </c>
    </row>
    <row r="587" spans="7:20">
      <c r="G587" s="66"/>
      <c r="H587" s="66"/>
      <c r="I587" s="83"/>
      <c r="L587" s="72" t="s">
        <v>1018</v>
      </c>
      <c r="M587" s="73">
        <v>20</v>
      </c>
      <c r="N587" s="73" t="s">
        <v>1124</v>
      </c>
      <c r="O587" s="73" t="s">
        <v>1125</v>
      </c>
      <c r="P587" s="73" t="s">
        <v>75</v>
      </c>
      <c r="Q587" s="74" t="s">
        <v>63</v>
      </c>
      <c r="R587" s="74" t="s">
        <v>63</v>
      </c>
      <c r="S587" s="74" t="s">
        <v>63</v>
      </c>
      <c r="T587" s="74">
        <v>0</v>
      </c>
    </row>
    <row r="588" spans="7:20">
      <c r="G588" s="66"/>
      <c r="H588" s="66"/>
      <c r="I588" s="83"/>
      <c r="L588" s="72" t="s">
        <v>1088</v>
      </c>
      <c r="M588" s="73">
        <v>20</v>
      </c>
      <c r="N588" s="73" t="s">
        <v>1126</v>
      </c>
      <c r="O588" s="73" t="s">
        <v>1127</v>
      </c>
      <c r="P588" s="73" t="s">
        <v>75</v>
      </c>
      <c r="Q588" s="74" t="s">
        <v>63</v>
      </c>
      <c r="R588" s="74" t="s">
        <v>63</v>
      </c>
      <c r="S588" s="74" t="s">
        <v>63</v>
      </c>
      <c r="T588" s="74">
        <v>0</v>
      </c>
    </row>
    <row r="589" spans="7:20">
      <c r="G589" s="66"/>
      <c r="H589" s="66"/>
      <c r="I589" s="83"/>
      <c r="L589" s="72" t="s">
        <v>1027</v>
      </c>
      <c r="M589" s="73">
        <v>20</v>
      </c>
      <c r="N589" s="73" t="s">
        <v>1128</v>
      </c>
      <c r="O589" s="73" t="s">
        <v>1129</v>
      </c>
      <c r="P589" s="73" t="s">
        <v>75</v>
      </c>
      <c r="Q589" s="74" t="s">
        <v>63</v>
      </c>
      <c r="R589" s="74" t="s">
        <v>63</v>
      </c>
      <c r="S589" s="74" t="s">
        <v>63</v>
      </c>
      <c r="T589" s="74">
        <v>0</v>
      </c>
    </row>
    <row r="590" spans="7:20">
      <c r="G590" s="66"/>
      <c r="H590" s="66"/>
      <c r="I590" s="83"/>
      <c r="L590" s="72" t="s">
        <v>1037</v>
      </c>
      <c r="M590" s="73">
        <v>20</v>
      </c>
      <c r="N590" s="73" t="s">
        <v>1130</v>
      </c>
      <c r="O590" s="73" t="s">
        <v>1131</v>
      </c>
      <c r="P590" s="73" t="s">
        <v>75</v>
      </c>
      <c r="Q590" s="74" t="s">
        <v>63</v>
      </c>
      <c r="R590" s="74" t="s">
        <v>63</v>
      </c>
      <c r="S590" s="74" t="s">
        <v>63</v>
      </c>
      <c r="T590" s="74">
        <v>0</v>
      </c>
    </row>
    <row r="591" spans="7:20">
      <c r="G591" s="66"/>
      <c r="H591" s="66"/>
      <c r="I591" s="83"/>
      <c r="L591" s="72" t="s">
        <v>1091</v>
      </c>
      <c r="M591" s="73">
        <v>20</v>
      </c>
      <c r="N591" s="73" t="s">
        <v>1132</v>
      </c>
      <c r="O591" s="73" t="s">
        <v>1133</v>
      </c>
      <c r="P591" s="73" t="s">
        <v>75</v>
      </c>
      <c r="Q591" s="74" t="s">
        <v>63</v>
      </c>
      <c r="R591" s="74" t="s">
        <v>63</v>
      </c>
      <c r="S591" s="74" t="s">
        <v>63</v>
      </c>
      <c r="T591" s="74">
        <v>0</v>
      </c>
    </row>
    <row r="592" spans="7:20">
      <c r="G592" s="66"/>
      <c r="H592" s="66"/>
      <c r="I592" s="83"/>
      <c r="L592" s="72" t="s">
        <v>1091</v>
      </c>
      <c r="M592" s="73">
        <v>21</v>
      </c>
      <c r="N592" s="73" t="s">
        <v>1134</v>
      </c>
      <c r="O592" s="73" t="s">
        <v>1135</v>
      </c>
      <c r="P592" s="73" t="s">
        <v>75</v>
      </c>
      <c r="Q592" s="74" t="s">
        <v>63</v>
      </c>
      <c r="R592" s="74" t="s">
        <v>63</v>
      </c>
      <c r="S592" s="74" t="s">
        <v>63</v>
      </c>
      <c r="T592" s="74">
        <v>0</v>
      </c>
    </row>
    <row r="593" spans="7:20">
      <c r="G593" s="66"/>
      <c r="H593" s="66"/>
      <c r="I593" s="83"/>
      <c r="L593" s="72" t="s">
        <v>1091</v>
      </c>
      <c r="M593" s="73">
        <v>22</v>
      </c>
      <c r="N593" s="73" t="s">
        <v>1136</v>
      </c>
      <c r="O593" s="73" t="s">
        <v>1137</v>
      </c>
      <c r="P593" s="73" t="s">
        <v>75</v>
      </c>
      <c r="Q593" s="74" t="s">
        <v>63</v>
      </c>
      <c r="R593" s="74" t="s">
        <v>63</v>
      </c>
      <c r="S593" s="74" t="s">
        <v>63</v>
      </c>
      <c r="T593" s="74">
        <v>0</v>
      </c>
    </row>
    <row r="594" spans="7:20">
      <c r="G594" s="66"/>
      <c r="H594" s="66"/>
      <c r="I594" s="83"/>
      <c r="L594" s="72" t="s">
        <v>1046</v>
      </c>
      <c r="M594" s="73">
        <v>30</v>
      </c>
      <c r="N594" s="73" t="s">
        <v>1138</v>
      </c>
      <c r="O594" s="73" t="s">
        <v>1112</v>
      </c>
      <c r="P594" s="73" t="s">
        <v>75</v>
      </c>
      <c r="Q594" s="74" t="s">
        <v>63</v>
      </c>
      <c r="R594" s="74" t="s">
        <v>63</v>
      </c>
      <c r="S594" s="74" t="s">
        <v>63</v>
      </c>
      <c r="T594" s="74">
        <v>0</v>
      </c>
    </row>
    <row r="595" spans="7:20">
      <c r="G595" s="66"/>
      <c r="H595" s="66"/>
      <c r="I595" s="83"/>
      <c r="L595" s="72" t="s">
        <v>1046</v>
      </c>
      <c r="M595" s="73">
        <v>31</v>
      </c>
      <c r="N595" s="73" t="s">
        <v>1139</v>
      </c>
      <c r="O595" s="73" t="s">
        <v>1115</v>
      </c>
      <c r="P595" s="73" t="s">
        <v>75</v>
      </c>
      <c r="Q595" s="74" t="s">
        <v>63</v>
      </c>
      <c r="R595" s="74" t="s">
        <v>63</v>
      </c>
      <c r="S595" s="74" t="s">
        <v>63</v>
      </c>
      <c r="T595" s="74">
        <v>0</v>
      </c>
    </row>
    <row r="596" spans="7:20">
      <c r="G596" s="66"/>
      <c r="H596" s="66"/>
      <c r="I596" s="83"/>
      <c r="L596" s="72" t="s">
        <v>1046</v>
      </c>
      <c r="M596" s="73">
        <v>32</v>
      </c>
      <c r="N596" s="73" t="s">
        <v>1141</v>
      </c>
      <c r="O596" s="73" t="s">
        <v>1142</v>
      </c>
      <c r="P596" s="73" t="s">
        <v>75</v>
      </c>
      <c r="Q596" s="74" t="s">
        <v>63</v>
      </c>
      <c r="R596" s="74" t="s">
        <v>63</v>
      </c>
      <c r="S596" s="74" t="s">
        <v>63</v>
      </c>
      <c r="T596" s="74">
        <v>0</v>
      </c>
    </row>
    <row r="597" spans="7:20">
      <c r="G597" s="66"/>
      <c r="H597" s="66"/>
      <c r="I597" s="83"/>
      <c r="L597" s="72" t="s">
        <v>1046</v>
      </c>
      <c r="M597" s="73">
        <v>33</v>
      </c>
      <c r="N597" s="73" t="s">
        <v>1144</v>
      </c>
      <c r="O597" s="73" t="s">
        <v>1145</v>
      </c>
      <c r="P597" s="73" t="s">
        <v>75</v>
      </c>
      <c r="Q597" s="74" t="s">
        <v>63</v>
      </c>
      <c r="R597" s="74" t="s">
        <v>63</v>
      </c>
      <c r="S597" s="74" t="s">
        <v>63</v>
      </c>
      <c r="T597" s="74">
        <v>0</v>
      </c>
    </row>
    <row r="598" spans="7:20">
      <c r="G598" s="66"/>
      <c r="H598" s="66"/>
      <c r="I598" s="83"/>
      <c r="L598" s="72" t="s">
        <v>1012</v>
      </c>
      <c r="M598" s="73">
        <v>10</v>
      </c>
      <c r="N598" s="73" t="s">
        <v>1146</v>
      </c>
      <c r="O598" s="73" t="s">
        <v>1147</v>
      </c>
      <c r="P598" s="73" t="s">
        <v>75</v>
      </c>
      <c r="Q598" s="74" t="s">
        <v>63</v>
      </c>
      <c r="R598" s="74" t="s">
        <v>63</v>
      </c>
      <c r="S598" s="74" t="s">
        <v>63</v>
      </c>
      <c r="T598" s="74">
        <v>0</v>
      </c>
    </row>
    <row r="599" spans="7:20">
      <c r="G599" s="81"/>
      <c r="H599" s="81"/>
      <c r="I599" s="83"/>
      <c r="L599" s="72" t="s">
        <v>1083</v>
      </c>
      <c r="M599" s="73">
        <v>10</v>
      </c>
      <c r="N599" s="73" t="s">
        <v>1148</v>
      </c>
      <c r="O599" s="73" t="s">
        <v>1149</v>
      </c>
      <c r="P599" s="73" t="s">
        <v>75</v>
      </c>
      <c r="Q599" s="74" t="s">
        <v>63</v>
      </c>
      <c r="R599" s="74" t="s">
        <v>63</v>
      </c>
      <c r="S599" s="74" t="s">
        <v>63</v>
      </c>
      <c r="T599" s="74">
        <v>0</v>
      </c>
    </row>
    <row r="600" spans="7:20">
      <c r="G600" s="81"/>
      <c r="H600" s="81"/>
      <c r="I600" s="83"/>
      <c r="L600" s="72" t="s">
        <v>1083</v>
      </c>
      <c r="M600" s="73">
        <v>11</v>
      </c>
      <c r="N600" s="73" t="s">
        <v>1150</v>
      </c>
      <c r="O600" s="73" t="s">
        <v>1151</v>
      </c>
      <c r="P600" s="73" t="s">
        <v>75</v>
      </c>
      <c r="Q600" s="74" t="s">
        <v>63</v>
      </c>
      <c r="R600" s="74" t="s">
        <v>63</v>
      </c>
      <c r="S600" s="74" t="s">
        <v>63</v>
      </c>
      <c r="T600" s="74">
        <v>0</v>
      </c>
    </row>
    <row r="601" spans="7:20">
      <c r="G601" s="81"/>
      <c r="H601" s="81"/>
      <c r="I601" s="83"/>
      <c r="L601" s="72" t="s">
        <v>1046</v>
      </c>
      <c r="M601" s="73" t="s">
        <v>1152</v>
      </c>
      <c r="N601" s="73" t="s">
        <v>1153</v>
      </c>
      <c r="O601" s="73" t="s">
        <v>1112</v>
      </c>
      <c r="P601" s="73" t="s">
        <v>75</v>
      </c>
      <c r="Q601" s="74" t="s">
        <v>63</v>
      </c>
      <c r="R601" s="74" t="s">
        <v>63</v>
      </c>
      <c r="S601" s="74" t="s">
        <v>63</v>
      </c>
      <c r="T601" s="74">
        <v>0</v>
      </c>
    </row>
    <row r="602" spans="7:20">
      <c r="G602" s="82"/>
      <c r="H602" s="82"/>
      <c r="I602" s="83"/>
      <c r="L602" s="72" t="s">
        <v>1046</v>
      </c>
      <c r="M602" s="73" t="s">
        <v>1154</v>
      </c>
      <c r="N602" s="73" t="s">
        <v>1155</v>
      </c>
      <c r="O602" s="73" t="s">
        <v>1115</v>
      </c>
      <c r="P602" s="73" t="s">
        <v>75</v>
      </c>
      <c r="Q602" s="74" t="s">
        <v>63</v>
      </c>
      <c r="R602" s="74" t="s">
        <v>63</v>
      </c>
      <c r="S602" s="74" t="s">
        <v>63</v>
      </c>
      <c r="T602" s="74">
        <v>0</v>
      </c>
    </row>
    <row r="603" spans="7:20">
      <c r="G603" s="82"/>
      <c r="H603" s="82"/>
      <c r="I603" s="83"/>
      <c r="L603" s="72" t="s">
        <v>1156</v>
      </c>
      <c r="M603" s="73">
        <v>0</v>
      </c>
      <c r="N603" s="73" t="s">
        <v>1157</v>
      </c>
      <c r="O603" s="73" t="s">
        <v>1158</v>
      </c>
      <c r="P603" s="73" t="s">
        <v>75</v>
      </c>
      <c r="Q603" s="74">
        <v>0</v>
      </c>
      <c r="R603" s="74">
        <v>0</v>
      </c>
      <c r="S603" s="74" t="s">
        <v>231</v>
      </c>
      <c r="T603" s="74">
        <v>1</v>
      </c>
    </row>
    <row r="604" spans="7:20">
      <c r="G604" s="82"/>
      <c r="H604" s="82"/>
      <c r="I604" s="83"/>
      <c r="L604" s="72" t="s">
        <v>1159</v>
      </c>
      <c r="M604" s="73">
        <v>0</v>
      </c>
      <c r="N604" s="73" t="s">
        <v>1160</v>
      </c>
      <c r="O604" s="73" t="s">
        <v>1161</v>
      </c>
      <c r="P604" s="73" t="s">
        <v>75</v>
      </c>
      <c r="Q604" s="74">
        <v>0</v>
      </c>
      <c r="R604" s="74">
        <v>0</v>
      </c>
      <c r="S604" s="74" t="s">
        <v>231</v>
      </c>
      <c r="T604" s="74">
        <v>1</v>
      </c>
    </row>
    <row r="605" spans="7:20">
      <c r="G605" s="82"/>
      <c r="H605" s="82"/>
      <c r="I605" s="83"/>
      <c r="L605" s="72" t="s">
        <v>1159</v>
      </c>
      <c r="M605" s="73" t="s">
        <v>1033</v>
      </c>
      <c r="N605" s="73" t="s">
        <v>1162</v>
      </c>
      <c r="O605" s="73" t="s">
        <v>1163</v>
      </c>
      <c r="P605" s="73" t="s">
        <v>75</v>
      </c>
      <c r="Q605" s="74">
        <v>0</v>
      </c>
      <c r="R605" s="74">
        <v>0</v>
      </c>
      <c r="S605" s="74" t="s">
        <v>231</v>
      </c>
      <c r="T605" s="74">
        <v>1</v>
      </c>
    </row>
    <row r="606" spans="7:20">
      <c r="G606" s="82"/>
      <c r="H606" s="82"/>
      <c r="I606" s="83"/>
      <c r="L606" s="72" t="s">
        <v>1164</v>
      </c>
      <c r="M606" s="73">
        <v>0</v>
      </c>
      <c r="N606" s="73" t="s">
        <v>1165</v>
      </c>
      <c r="O606" s="73" t="s">
        <v>1166</v>
      </c>
      <c r="P606" s="73" t="s">
        <v>103</v>
      </c>
      <c r="Q606" s="75" t="s">
        <v>161</v>
      </c>
      <c r="R606" s="75" t="s">
        <v>161</v>
      </c>
      <c r="S606" s="75" t="s">
        <v>161</v>
      </c>
      <c r="T606" s="74">
        <v>0</v>
      </c>
    </row>
    <row r="607" spans="7:20">
      <c r="G607" s="82"/>
      <c r="H607" s="82"/>
      <c r="I607" s="83"/>
      <c r="L607" s="72" t="s">
        <v>1164</v>
      </c>
      <c r="M607" s="73">
        <v>10</v>
      </c>
      <c r="N607" s="73" t="s">
        <v>1167</v>
      </c>
      <c r="O607" s="73" t="s">
        <v>1166</v>
      </c>
      <c r="P607" s="73" t="s">
        <v>103</v>
      </c>
      <c r="Q607" s="75" t="s">
        <v>161</v>
      </c>
      <c r="R607" s="75" t="s">
        <v>161</v>
      </c>
      <c r="S607" s="75" t="s">
        <v>161</v>
      </c>
      <c r="T607" s="74">
        <v>0</v>
      </c>
    </row>
    <row r="608" spans="7:20">
      <c r="G608" s="82"/>
      <c r="H608" s="82"/>
      <c r="I608" s="83"/>
      <c r="L608" s="72" t="s">
        <v>1164</v>
      </c>
      <c r="M608" s="73" t="s">
        <v>1168</v>
      </c>
      <c r="N608" s="73" t="s">
        <v>1169</v>
      </c>
      <c r="O608" s="73" t="s">
        <v>1166</v>
      </c>
      <c r="P608" s="73" t="s">
        <v>103</v>
      </c>
      <c r="Q608" s="75" t="s">
        <v>161</v>
      </c>
      <c r="R608" s="75" t="s">
        <v>161</v>
      </c>
      <c r="S608" s="75" t="s">
        <v>161</v>
      </c>
      <c r="T608" s="74">
        <v>0</v>
      </c>
    </row>
    <row r="609" spans="7:20">
      <c r="G609" s="82"/>
      <c r="H609" s="82"/>
      <c r="I609" s="83"/>
      <c r="L609" s="72" t="s">
        <v>1164</v>
      </c>
      <c r="M609" s="73" t="s">
        <v>1170</v>
      </c>
      <c r="N609" s="73" t="s">
        <v>1171</v>
      </c>
      <c r="O609" s="73" t="s">
        <v>1166</v>
      </c>
      <c r="P609" s="73" t="s">
        <v>103</v>
      </c>
      <c r="Q609" s="75" t="s">
        <v>161</v>
      </c>
      <c r="R609" s="75" t="s">
        <v>161</v>
      </c>
      <c r="S609" s="75" t="s">
        <v>161</v>
      </c>
      <c r="T609" s="74">
        <v>0</v>
      </c>
    </row>
    <row r="610" spans="7:20">
      <c r="G610" s="82"/>
      <c r="H610" s="82"/>
      <c r="I610" s="83"/>
      <c r="L610" s="72" t="s">
        <v>1164</v>
      </c>
      <c r="M610" s="73">
        <v>12</v>
      </c>
      <c r="N610" s="73" t="s">
        <v>1172</v>
      </c>
      <c r="O610" s="73" t="s">
        <v>1166</v>
      </c>
      <c r="P610" s="73" t="s">
        <v>103</v>
      </c>
      <c r="Q610" s="75" t="s">
        <v>161</v>
      </c>
      <c r="R610" s="75" t="s">
        <v>161</v>
      </c>
      <c r="S610" s="75" t="s">
        <v>161</v>
      </c>
      <c r="T610" s="74">
        <v>0</v>
      </c>
    </row>
    <row r="611" spans="7:20">
      <c r="G611" s="82"/>
      <c r="H611" s="82"/>
      <c r="I611" s="83"/>
      <c r="L611" s="72" t="s">
        <v>1173</v>
      </c>
      <c r="M611" s="73">
        <v>0</v>
      </c>
      <c r="N611" s="73" t="s">
        <v>1174</v>
      </c>
      <c r="O611" s="73" t="s">
        <v>1175</v>
      </c>
      <c r="P611" s="73" t="s">
        <v>103</v>
      </c>
      <c r="Q611" s="75" t="s">
        <v>161</v>
      </c>
      <c r="R611" s="75" t="s">
        <v>161</v>
      </c>
      <c r="S611" s="75" t="s">
        <v>161</v>
      </c>
      <c r="T611" s="74">
        <v>0</v>
      </c>
    </row>
    <row r="612" spans="7:20">
      <c r="G612" s="82"/>
      <c r="H612" s="82"/>
      <c r="I612" s="83"/>
      <c r="L612" s="72" t="s">
        <v>1173</v>
      </c>
      <c r="M612" s="73">
        <v>10</v>
      </c>
      <c r="N612" s="73" t="s">
        <v>1176</v>
      </c>
      <c r="O612" s="73" t="s">
        <v>1175</v>
      </c>
      <c r="P612" s="73" t="s">
        <v>103</v>
      </c>
      <c r="Q612" s="75" t="s">
        <v>161</v>
      </c>
      <c r="R612" s="75" t="s">
        <v>161</v>
      </c>
      <c r="S612" s="75" t="s">
        <v>161</v>
      </c>
      <c r="T612" s="74">
        <v>0</v>
      </c>
    </row>
    <row r="613" spans="7:20">
      <c r="G613" s="82"/>
      <c r="H613" s="82"/>
      <c r="I613" s="83"/>
      <c r="L613" s="72" t="s">
        <v>1173</v>
      </c>
      <c r="M613" s="73">
        <v>11</v>
      </c>
      <c r="N613" s="73" t="s">
        <v>1177</v>
      </c>
      <c r="O613" s="73" t="s">
        <v>1175</v>
      </c>
      <c r="P613" s="73" t="s">
        <v>103</v>
      </c>
      <c r="Q613" s="75" t="s">
        <v>161</v>
      </c>
      <c r="R613" s="75" t="s">
        <v>161</v>
      </c>
      <c r="S613" s="75" t="s">
        <v>161</v>
      </c>
      <c r="T613" s="74">
        <v>0</v>
      </c>
    </row>
    <row r="614" spans="7:20">
      <c r="G614" s="82"/>
      <c r="H614" s="82"/>
      <c r="I614" s="83"/>
      <c r="L614" s="72" t="s">
        <v>1173</v>
      </c>
      <c r="M614" s="73" t="s">
        <v>1168</v>
      </c>
      <c r="N614" s="73" t="s">
        <v>1178</v>
      </c>
      <c r="O614" s="73" t="s">
        <v>1175</v>
      </c>
      <c r="P614" s="73" t="s">
        <v>103</v>
      </c>
      <c r="Q614" s="75" t="s">
        <v>161</v>
      </c>
      <c r="R614" s="75" t="s">
        <v>161</v>
      </c>
      <c r="S614" s="75" t="s">
        <v>161</v>
      </c>
      <c r="T614" s="74">
        <v>0</v>
      </c>
    </row>
    <row r="615" spans="7:20">
      <c r="G615" s="82"/>
      <c r="H615" s="82"/>
      <c r="I615" s="83"/>
      <c r="L615" s="72" t="s">
        <v>1173</v>
      </c>
      <c r="M615" s="73" t="s">
        <v>1170</v>
      </c>
      <c r="N615" s="73" t="s">
        <v>1179</v>
      </c>
      <c r="O615" s="73" t="s">
        <v>1175</v>
      </c>
      <c r="P615" s="73" t="s">
        <v>103</v>
      </c>
      <c r="Q615" s="75" t="s">
        <v>161</v>
      </c>
      <c r="R615" s="75" t="s">
        <v>161</v>
      </c>
      <c r="S615" s="75" t="s">
        <v>161</v>
      </c>
      <c r="T615" s="74">
        <v>0</v>
      </c>
    </row>
    <row r="616" spans="7:20">
      <c r="G616" s="82"/>
      <c r="H616" s="82"/>
      <c r="I616" s="83"/>
      <c r="L616" s="72" t="s">
        <v>1173</v>
      </c>
      <c r="M616" s="73" t="s">
        <v>1180</v>
      </c>
      <c r="N616" s="73" t="s">
        <v>1181</v>
      </c>
      <c r="O616" s="73" t="s">
        <v>1175</v>
      </c>
      <c r="P616" s="73" t="s">
        <v>103</v>
      </c>
      <c r="Q616" s="75" t="s">
        <v>161</v>
      </c>
      <c r="R616" s="75" t="s">
        <v>161</v>
      </c>
      <c r="S616" s="75" t="s">
        <v>161</v>
      </c>
      <c r="T616" s="74">
        <v>0</v>
      </c>
    </row>
    <row r="617" spans="7:20">
      <c r="G617" s="82"/>
      <c r="H617" s="82"/>
      <c r="I617" s="83"/>
      <c r="L617" s="72" t="s">
        <v>1173</v>
      </c>
      <c r="M617" s="73">
        <v>12</v>
      </c>
      <c r="N617" s="73" t="s">
        <v>1182</v>
      </c>
      <c r="O617" s="73" t="s">
        <v>1175</v>
      </c>
      <c r="P617" s="73" t="s">
        <v>103</v>
      </c>
      <c r="Q617" s="75" t="s">
        <v>161</v>
      </c>
      <c r="R617" s="75" t="s">
        <v>161</v>
      </c>
      <c r="S617" s="75" t="s">
        <v>161</v>
      </c>
      <c r="T617" s="74">
        <v>0</v>
      </c>
    </row>
    <row r="618" spans="7:20">
      <c r="G618" s="82"/>
      <c r="H618" s="82"/>
      <c r="I618" s="83"/>
      <c r="L618" s="72" t="s">
        <v>1173</v>
      </c>
      <c r="M618" s="73">
        <v>13</v>
      </c>
      <c r="N618" s="73" t="s">
        <v>1183</v>
      </c>
      <c r="O618" s="73" t="s">
        <v>1175</v>
      </c>
      <c r="P618" s="73" t="s">
        <v>103</v>
      </c>
      <c r="Q618" s="75" t="s">
        <v>161</v>
      </c>
      <c r="R618" s="75" t="s">
        <v>161</v>
      </c>
      <c r="S618" s="75" t="s">
        <v>161</v>
      </c>
      <c r="T618" s="74">
        <v>0</v>
      </c>
    </row>
    <row r="619" spans="7:20">
      <c r="G619" s="82"/>
      <c r="H619" s="82"/>
      <c r="I619" s="83"/>
      <c r="L619" s="72" t="s">
        <v>1184</v>
      </c>
      <c r="M619" s="73">
        <v>0</v>
      </c>
      <c r="N619" s="73" t="s">
        <v>1185</v>
      </c>
      <c r="O619" s="73" t="s">
        <v>1186</v>
      </c>
      <c r="P619" s="73" t="s">
        <v>103</v>
      </c>
      <c r="Q619" s="75" t="s">
        <v>161</v>
      </c>
      <c r="R619" s="75" t="s">
        <v>161</v>
      </c>
      <c r="S619" s="75" t="s">
        <v>161</v>
      </c>
      <c r="T619" s="74">
        <v>0</v>
      </c>
    </row>
    <row r="620" spans="7:20">
      <c r="G620" s="82"/>
      <c r="H620" s="82"/>
      <c r="I620" s="83"/>
      <c r="L620" s="72" t="s">
        <v>1184</v>
      </c>
      <c r="M620" s="73">
        <v>1</v>
      </c>
      <c r="N620" s="73" t="s">
        <v>1187</v>
      </c>
      <c r="O620" s="73" t="s">
        <v>1186</v>
      </c>
      <c r="P620" s="73" t="s">
        <v>103</v>
      </c>
      <c r="Q620" s="75" t="s">
        <v>161</v>
      </c>
      <c r="R620" s="75" t="s">
        <v>161</v>
      </c>
      <c r="S620" s="75" t="s">
        <v>161</v>
      </c>
      <c r="T620" s="74">
        <v>0</v>
      </c>
    </row>
    <row r="621" spans="7:20">
      <c r="G621" s="82"/>
      <c r="H621" s="82"/>
      <c r="I621" s="83"/>
      <c r="L621" s="72" t="s">
        <v>1184</v>
      </c>
      <c r="M621" s="73" t="s">
        <v>1188</v>
      </c>
      <c r="N621" s="73" t="s">
        <v>1189</v>
      </c>
      <c r="O621" s="73" t="s">
        <v>1186</v>
      </c>
      <c r="P621" s="73" t="s">
        <v>103</v>
      </c>
      <c r="Q621" s="75" t="s">
        <v>161</v>
      </c>
      <c r="R621" s="75" t="s">
        <v>161</v>
      </c>
      <c r="S621" s="75" t="s">
        <v>161</v>
      </c>
      <c r="T621" s="74">
        <v>0</v>
      </c>
    </row>
    <row r="622" spans="7:20">
      <c r="G622" s="82"/>
      <c r="H622" s="82"/>
      <c r="I622" s="83"/>
      <c r="L622" s="72" t="s">
        <v>1184</v>
      </c>
      <c r="M622" s="73">
        <v>10</v>
      </c>
      <c r="N622" s="73" t="s">
        <v>1190</v>
      </c>
      <c r="O622" s="73" t="s">
        <v>1186</v>
      </c>
      <c r="P622" s="73" t="s">
        <v>103</v>
      </c>
      <c r="Q622" s="75" t="s">
        <v>161</v>
      </c>
      <c r="R622" s="75" t="s">
        <v>161</v>
      </c>
      <c r="S622" s="75" t="s">
        <v>161</v>
      </c>
      <c r="T622" s="74">
        <v>0</v>
      </c>
    </row>
    <row r="623" spans="7:20">
      <c r="G623" s="82"/>
      <c r="H623" s="82"/>
      <c r="I623" s="83"/>
      <c r="L623" s="72" t="s">
        <v>1184</v>
      </c>
      <c r="M623" s="73" t="s">
        <v>1170</v>
      </c>
      <c r="N623" s="73" t="s">
        <v>1191</v>
      </c>
      <c r="O623" s="73" t="s">
        <v>1186</v>
      </c>
      <c r="P623" s="73" t="s">
        <v>103</v>
      </c>
      <c r="Q623" s="75" t="s">
        <v>161</v>
      </c>
      <c r="R623" s="75" t="s">
        <v>161</v>
      </c>
      <c r="S623" s="75" t="s">
        <v>161</v>
      </c>
      <c r="T623" s="74">
        <v>0</v>
      </c>
    </row>
    <row r="624" spans="7:20">
      <c r="G624" s="82"/>
      <c r="H624" s="82"/>
      <c r="I624" s="83"/>
      <c r="L624" s="72" t="s">
        <v>1184</v>
      </c>
      <c r="M624" s="73">
        <v>12</v>
      </c>
      <c r="N624" s="73" t="s">
        <v>1192</v>
      </c>
      <c r="O624" s="73" t="s">
        <v>1186</v>
      </c>
      <c r="P624" s="73" t="s">
        <v>103</v>
      </c>
      <c r="Q624" s="75" t="s">
        <v>161</v>
      </c>
      <c r="R624" s="75" t="s">
        <v>161</v>
      </c>
      <c r="S624" s="75" t="s">
        <v>161</v>
      </c>
      <c r="T624" s="74">
        <v>0</v>
      </c>
    </row>
    <row r="625" spans="7:20">
      <c r="G625" s="82"/>
      <c r="H625" s="82"/>
      <c r="I625" s="83"/>
      <c r="L625" s="72" t="s">
        <v>1193</v>
      </c>
      <c r="M625" s="73">
        <v>0</v>
      </c>
      <c r="N625" s="73" t="s">
        <v>1194</v>
      </c>
      <c r="O625" s="73" t="s">
        <v>1195</v>
      </c>
      <c r="P625" s="73" t="s">
        <v>103</v>
      </c>
      <c r="Q625" s="75" t="s">
        <v>161</v>
      </c>
      <c r="R625" s="75" t="s">
        <v>161</v>
      </c>
      <c r="S625" s="75" t="s">
        <v>161</v>
      </c>
      <c r="T625" s="74">
        <v>0</v>
      </c>
    </row>
    <row r="626" spans="7:20">
      <c r="G626" s="82"/>
      <c r="H626" s="82"/>
      <c r="I626" s="83"/>
      <c r="L626" s="72" t="s">
        <v>1193</v>
      </c>
      <c r="M626" s="73">
        <v>1</v>
      </c>
      <c r="N626" s="73" t="s">
        <v>1196</v>
      </c>
      <c r="O626" s="73" t="s">
        <v>1195</v>
      </c>
      <c r="P626" s="73" t="s">
        <v>103</v>
      </c>
      <c r="Q626" s="75" t="s">
        <v>161</v>
      </c>
      <c r="R626" s="75" t="s">
        <v>161</v>
      </c>
      <c r="S626" s="75" t="s">
        <v>161</v>
      </c>
      <c r="T626" s="74">
        <v>0</v>
      </c>
    </row>
    <row r="627" spans="7:20">
      <c r="G627" s="82"/>
      <c r="H627" s="82"/>
      <c r="I627" s="83"/>
      <c r="L627" s="72" t="s">
        <v>1164</v>
      </c>
      <c r="M627" s="73" t="s">
        <v>1197</v>
      </c>
      <c r="N627" s="73" t="s">
        <v>1198</v>
      </c>
      <c r="O627" s="73" t="s">
        <v>1166</v>
      </c>
      <c r="P627" s="73" t="s">
        <v>103</v>
      </c>
      <c r="Q627" s="75" t="s">
        <v>161</v>
      </c>
      <c r="R627" s="75" t="s">
        <v>161</v>
      </c>
      <c r="S627" s="75" t="s">
        <v>161</v>
      </c>
      <c r="T627" s="74">
        <v>0</v>
      </c>
    </row>
    <row r="628" spans="7:20">
      <c r="G628" s="82"/>
      <c r="H628" s="82"/>
      <c r="I628" s="83"/>
      <c r="L628" s="72" t="s">
        <v>1173</v>
      </c>
      <c r="M628" s="73" t="s">
        <v>1197</v>
      </c>
      <c r="N628" s="73" t="s">
        <v>1199</v>
      </c>
      <c r="O628" s="73" t="s">
        <v>1175</v>
      </c>
      <c r="P628" s="73" t="s">
        <v>103</v>
      </c>
      <c r="Q628" s="75" t="s">
        <v>161</v>
      </c>
      <c r="R628" s="75" t="s">
        <v>161</v>
      </c>
      <c r="S628" s="75" t="s">
        <v>161</v>
      </c>
      <c r="T628" s="74">
        <v>0</v>
      </c>
    </row>
    <row r="629" spans="7:20">
      <c r="G629" s="82"/>
      <c r="H629" s="82"/>
      <c r="I629" s="83"/>
      <c r="L629" s="72" t="s">
        <v>1184</v>
      </c>
      <c r="M629" s="73" t="s">
        <v>1200</v>
      </c>
      <c r="N629" s="73" t="s">
        <v>1201</v>
      </c>
      <c r="O629" s="73" t="s">
        <v>1186</v>
      </c>
      <c r="P629" s="73" t="s">
        <v>103</v>
      </c>
      <c r="Q629" s="75" t="s">
        <v>161</v>
      </c>
      <c r="R629" s="75" t="s">
        <v>161</v>
      </c>
      <c r="S629" s="75" t="s">
        <v>161</v>
      </c>
      <c r="T629" s="74">
        <v>0</v>
      </c>
    </row>
    <row r="630" spans="7:20">
      <c r="G630" s="82"/>
      <c r="H630" s="82"/>
      <c r="I630" s="83"/>
      <c r="L630" s="72" t="s">
        <v>1184</v>
      </c>
      <c r="M630" s="73" t="s">
        <v>1197</v>
      </c>
      <c r="N630" s="73" t="s">
        <v>1202</v>
      </c>
      <c r="O630" s="73" t="s">
        <v>1186</v>
      </c>
      <c r="P630" s="73" t="s">
        <v>103</v>
      </c>
      <c r="Q630" s="75" t="s">
        <v>161</v>
      </c>
      <c r="R630" s="75" t="s">
        <v>161</v>
      </c>
      <c r="S630" s="75" t="s">
        <v>161</v>
      </c>
      <c r="T630" s="74">
        <v>0</v>
      </c>
    </row>
    <row r="631" spans="7:20">
      <c r="G631" s="82"/>
      <c r="H631" s="82"/>
      <c r="I631" s="83"/>
      <c r="L631" s="72" t="s">
        <v>1203</v>
      </c>
      <c r="M631" s="73">
        <v>0</v>
      </c>
      <c r="N631" s="73" t="s">
        <v>1204</v>
      </c>
      <c r="O631" s="73" t="s">
        <v>1205</v>
      </c>
      <c r="P631" s="73" t="s">
        <v>103</v>
      </c>
      <c r="Q631" s="75" t="s">
        <v>161</v>
      </c>
      <c r="R631" s="75" t="s">
        <v>161</v>
      </c>
      <c r="S631" s="75" t="s">
        <v>161</v>
      </c>
      <c r="T631" s="74">
        <v>0</v>
      </c>
    </row>
    <row r="632" spans="7:20">
      <c r="G632" s="82"/>
      <c r="H632" s="82"/>
      <c r="I632" s="83"/>
      <c r="L632" s="72" t="s">
        <v>1184</v>
      </c>
      <c r="M632" s="73" t="s">
        <v>1206</v>
      </c>
      <c r="N632" s="73" t="s">
        <v>1207</v>
      </c>
      <c r="O632" s="73" t="s">
        <v>1186</v>
      </c>
      <c r="P632" s="73" t="s">
        <v>103</v>
      </c>
      <c r="Q632" s="75" t="s">
        <v>161</v>
      </c>
      <c r="R632" s="75" t="s">
        <v>161</v>
      </c>
      <c r="S632" s="75" t="s">
        <v>161</v>
      </c>
      <c r="T632" s="74">
        <v>0</v>
      </c>
    </row>
    <row r="633" spans="7:20">
      <c r="G633" s="82"/>
      <c r="H633" s="82"/>
      <c r="I633" s="83"/>
      <c r="L633" s="72" t="s">
        <v>1184</v>
      </c>
      <c r="M633" s="73" t="s">
        <v>1208</v>
      </c>
      <c r="N633" s="73" t="s">
        <v>1209</v>
      </c>
      <c r="O633" s="73" t="s">
        <v>1186</v>
      </c>
      <c r="P633" s="73" t="s">
        <v>103</v>
      </c>
      <c r="Q633" s="75" t="s">
        <v>161</v>
      </c>
      <c r="R633" s="75" t="s">
        <v>161</v>
      </c>
      <c r="S633" s="75" t="s">
        <v>161</v>
      </c>
      <c r="T633" s="74">
        <v>0</v>
      </c>
    </row>
    <row r="634" spans="7:20">
      <c r="G634" s="82"/>
      <c r="H634" s="82"/>
      <c r="I634" s="83"/>
      <c r="L634" s="72" t="s">
        <v>1173</v>
      </c>
      <c r="M634" s="73" t="s">
        <v>1210</v>
      </c>
      <c r="N634" s="73" t="s">
        <v>1211</v>
      </c>
      <c r="O634" s="73" t="s">
        <v>1175</v>
      </c>
      <c r="P634" s="73" t="s">
        <v>103</v>
      </c>
      <c r="Q634" s="75" t="s">
        <v>161</v>
      </c>
      <c r="R634" s="75" t="s">
        <v>161</v>
      </c>
      <c r="S634" s="75" t="s">
        <v>161</v>
      </c>
      <c r="T634" s="74">
        <v>0</v>
      </c>
    </row>
    <row r="635" spans="7:20">
      <c r="G635" s="82"/>
      <c r="H635" s="82"/>
      <c r="I635" s="83"/>
      <c r="L635" s="72" t="s">
        <v>1173</v>
      </c>
      <c r="M635" s="73" t="s">
        <v>1212</v>
      </c>
      <c r="N635" s="73" t="s">
        <v>1213</v>
      </c>
      <c r="O635" s="73" t="s">
        <v>1175</v>
      </c>
      <c r="P635" s="73" t="s">
        <v>103</v>
      </c>
      <c r="Q635" s="75" t="s">
        <v>161</v>
      </c>
      <c r="R635" s="75" t="s">
        <v>161</v>
      </c>
      <c r="S635" s="75" t="s">
        <v>161</v>
      </c>
      <c r="T635" s="74">
        <v>0</v>
      </c>
    </row>
    <row r="636" spans="7:20">
      <c r="G636" s="66"/>
      <c r="H636" s="66"/>
      <c r="I636" s="67"/>
      <c r="L636" s="72" t="s">
        <v>1164</v>
      </c>
      <c r="M636" s="73" t="s">
        <v>1206</v>
      </c>
      <c r="N636" s="73" t="s">
        <v>1214</v>
      </c>
      <c r="O636" s="73" t="s">
        <v>1166</v>
      </c>
      <c r="P636" s="73" t="s">
        <v>103</v>
      </c>
      <c r="Q636" s="75" t="s">
        <v>161</v>
      </c>
      <c r="R636" s="75" t="s">
        <v>161</v>
      </c>
      <c r="S636" s="75" t="s">
        <v>161</v>
      </c>
      <c r="T636" s="74">
        <v>0</v>
      </c>
    </row>
    <row r="637" spans="7:20">
      <c r="G637" s="66"/>
      <c r="H637" s="66"/>
      <c r="I637" s="67"/>
      <c r="L637" s="72" t="s">
        <v>1164</v>
      </c>
      <c r="M637" s="73" t="s">
        <v>1208</v>
      </c>
      <c r="N637" s="73" t="s">
        <v>1215</v>
      </c>
      <c r="O637" s="73" t="s">
        <v>1166</v>
      </c>
      <c r="P637" s="73" t="s">
        <v>103</v>
      </c>
      <c r="Q637" s="75" t="s">
        <v>161</v>
      </c>
      <c r="R637" s="75" t="s">
        <v>161</v>
      </c>
      <c r="S637" s="75" t="s">
        <v>161</v>
      </c>
      <c r="T637" s="74">
        <v>0</v>
      </c>
    </row>
    <row r="638" spans="7:20">
      <c r="G638" s="66"/>
      <c r="H638" s="66"/>
      <c r="I638" s="67"/>
      <c r="L638" s="72" t="s">
        <v>1173</v>
      </c>
      <c r="M638" s="73" t="s">
        <v>1206</v>
      </c>
      <c r="N638" s="73" t="s">
        <v>1216</v>
      </c>
      <c r="O638" s="73" t="s">
        <v>1175</v>
      </c>
      <c r="P638" s="73" t="s">
        <v>103</v>
      </c>
      <c r="Q638" s="75" t="s">
        <v>161</v>
      </c>
      <c r="R638" s="75" t="s">
        <v>161</v>
      </c>
      <c r="S638" s="75" t="s">
        <v>161</v>
      </c>
      <c r="T638" s="74">
        <v>0</v>
      </c>
    </row>
    <row r="639" spans="7:20">
      <c r="G639" s="66"/>
      <c r="H639" s="66"/>
      <c r="I639" s="67"/>
      <c r="L639" s="72" t="s">
        <v>1173</v>
      </c>
      <c r="M639" s="73" t="s">
        <v>1208</v>
      </c>
      <c r="N639" s="73" t="s">
        <v>1217</v>
      </c>
      <c r="O639" s="73" t="s">
        <v>1175</v>
      </c>
      <c r="P639" s="73" t="s">
        <v>103</v>
      </c>
      <c r="Q639" s="75" t="s">
        <v>161</v>
      </c>
      <c r="R639" s="75" t="s">
        <v>161</v>
      </c>
      <c r="S639" s="75" t="s">
        <v>161</v>
      </c>
      <c r="T639" s="74">
        <v>0</v>
      </c>
    </row>
    <row r="640" spans="7:20">
      <c r="G640" s="82"/>
      <c r="H640" s="82"/>
      <c r="I640" s="83"/>
      <c r="L640" s="72" t="s">
        <v>1218</v>
      </c>
      <c r="M640" s="73">
        <v>0</v>
      </c>
      <c r="N640" s="73" t="s">
        <v>1219</v>
      </c>
      <c r="O640" s="73" t="s">
        <v>1220</v>
      </c>
      <c r="P640" s="73" t="s">
        <v>100</v>
      </c>
      <c r="Q640" s="74" t="s">
        <v>63</v>
      </c>
      <c r="R640" s="74" t="s">
        <v>63</v>
      </c>
      <c r="S640" s="74" t="s">
        <v>63</v>
      </c>
      <c r="T640" s="74">
        <v>0</v>
      </c>
    </row>
    <row r="641" spans="7:20">
      <c r="G641" s="82"/>
      <c r="H641" s="82"/>
      <c r="I641" s="83"/>
      <c r="L641" s="72" t="s">
        <v>1218</v>
      </c>
      <c r="M641" s="73">
        <v>1</v>
      </c>
      <c r="N641" s="73" t="s">
        <v>1221</v>
      </c>
      <c r="O641" s="73" t="s">
        <v>1220</v>
      </c>
      <c r="P641" s="73" t="s">
        <v>100</v>
      </c>
      <c r="Q641" s="74" t="s">
        <v>63</v>
      </c>
      <c r="R641" s="74" t="s">
        <v>63</v>
      </c>
      <c r="S641" s="74" t="s">
        <v>63</v>
      </c>
      <c r="T641" s="74">
        <v>0</v>
      </c>
    </row>
    <row r="642" spans="7:20">
      <c r="G642" s="82"/>
      <c r="H642" s="82"/>
      <c r="I642" s="83"/>
      <c r="L642" s="72" t="s">
        <v>1218</v>
      </c>
      <c r="M642" s="73">
        <v>10</v>
      </c>
      <c r="N642" s="73" t="s">
        <v>1222</v>
      </c>
      <c r="O642" s="73" t="s">
        <v>1220</v>
      </c>
      <c r="P642" s="73" t="s">
        <v>100</v>
      </c>
      <c r="Q642" s="74" t="s">
        <v>63</v>
      </c>
      <c r="R642" s="74" t="s">
        <v>63</v>
      </c>
      <c r="S642" s="74" t="s">
        <v>63</v>
      </c>
      <c r="T642" s="74">
        <v>0</v>
      </c>
    </row>
    <row r="643" spans="7:20">
      <c r="G643" s="82"/>
      <c r="H643" s="82"/>
      <c r="I643" s="83"/>
      <c r="L643" s="72" t="s">
        <v>1218</v>
      </c>
      <c r="M643" s="73">
        <v>11</v>
      </c>
      <c r="N643" s="73" t="s">
        <v>1223</v>
      </c>
      <c r="O643" s="73" t="s">
        <v>1220</v>
      </c>
      <c r="P643" s="73" t="s">
        <v>100</v>
      </c>
      <c r="Q643" s="74" t="s">
        <v>63</v>
      </c>
      <c r="R643" s="74" t="s">
        <v>63</v>
      </c>
      <c r="S643" s="74" t="s">
        <v>63</v>
      </c>
      <c r="T643" s="74">
        <v>0</v>
      </c>
    </row>
    <row r="644" spans="7:20">
      <c r="G644" s="82"/>
      <c r="H644" s="82"/>
      <c r="I644" s="83"/>
      <c r="L644" s="72" t="s">
        <v>1499</v>
      </c>
      <c r="M644" s="73">
        <v>0</v>
      </c>
      <c r="N644" s="73" t="s">
        <v>1500</v>
      </c>
      <c r="O644" s="73" t="s">
        <v>1501</v>
      </c>
      <c r="P644" s="73" t="s">
        <v>104</v>
      </c>
      <c r="Q644" s="75" t="s">
        <v>161</v>
      </c>
      <c r="R644" s="75" t="s">
        <v>161</v>
      </c>
      <c r="S644" s="75" t="s">
        <v>161</v>
      </c>
      <c r="T644" s="74">
        <v>0</v>
      </c>
    </row>
    <row r="645" spans="7:20">
      <c r="G645" s="82"/>
      <c r="H645" s="82"/>
      <c r="I645" s="83"/>
      <c r="L645" s="72" t="s">
        <v>1499</v>
      </c>
      <c r="M645" s="73">
        <v>1</v>
      </c>
      <c r="N645" s="73" t="s">
        <v>1502</v>
      </c>
      <c r="O645" s="73" t="s">
        <v>1501</v>
      </c>
      <c r="P645" s="73" t="s">
        <v>104</v>
      </c>
      <c r="Q645" s="75" t="s">
        <v>161</v>
      </c>
      <c r="R645" s="75" t="s">
        <v>161</v>
      </c>
      <c r="S645" s="75" t="s">
        <v>161</v>
      </c>
      <c r="T645" s="74">
        <v>0</v>
      </c>
    </row>
    <row r="646" spans="7:20">
      <c r="G646" s="82"/>
      <c r="H646" s="82"/>
      <c r="I646" s="83"/>
      <c r="L646" s="72" t="s">
        <v>1499</v>
      </c>
      <c r="M646" s="73">
        <v>2</v>
      </c>
      <c r="N646" s="73" t="s">
        <v>1503</v>
      </c>
      <c r="O646" s="73" t="s">
        <v>1501</v>
      </c>
      <c r="P646" s="73" t="s">
        <v>104</v>
      </c>
      <c r="Q646" s="75" t="s">
        <v>161</v>
      </c>
      <c r="R646" s="75" t="s">
        <v>161</v>
      </c>
      <c r="S646" s="75" t="s">
        <v>161</v>
      </c>
      <c r="T646" s="74">
        <v>0</v>
      </c>
    </row>
    <row r="647" spans="7:20">
      <c r="G647" s="82"/>
      <c r="H647" s="82"/>
      <c r="I647" s="83"/>
      <c r="L647" s="72" t="s">
        <v>1499</v>
      </c>
      <c r="M647" s="73">
        <v>4</v>
      </c>
      <c r="N647" s="73" t="s">
        <v>1504</v>
      </c>
      <c r="O647" s="73" t="s">
        <v>1501</v>
      </c>
      <c r="P647" s="73" t="s">
        <v>104</v>
      </c>
      <c r="Q647" s="75" t="s">
        <v>161</v>
      </c>
      <c r="R647" s="75" t="s">
        <v>161</v>
      </c>
      <c r="S647" s="75" t="s">
        <v>161</v>
      </c>
      <c r="T647" s="74">
        <v>0</v>
      </c>
    </row>
    <row r="648" spans="7:20">
      <c r="G648" s="82"/>
      <c r="H648" s="82"/>
      <c r="I648" s="83"/>
      <c r="L648" s="72" t="s">
        <v>1499</v>
      </c>
      <c r="M648" s="73">
        <v>5</v>
      </c>
      <c r="N648" s="73" t="s">
        <v>1505</v>
      </c>
      <c r="O648" s="73" t="s">
        <v>1501</v>
      </c>
      <c r="P648" s="73" t="s">
        <v>104</v>
      </c>
      <c r="Q648" s="75" t="s">
        <v>161</v>
      </c>
      <c r="R648" s="75" t="s">
        <v>161</v>
      </c>
      <c r="S648" s="75" t="s">
        <v>161</v>
      </c>
      <c r="T648" s="74">
        <v>0</v>
      </c>
    </row>
    <row r="649" spans="7:20">
      <c r="G649" s="82"/>
      <c r="H649" s="82"/>
      <c r="I649" s="83"/>
      <c r="L649" s="72" t="s">
        <v>1499</v>
      </c>
      <c r="M649" s="73">
        <v>3</v>
      </c>
      <c r="N649" s="73" t="s">
        <v>1506</v>
      </c>
      <c r="O649" s="73" t="s">
        <v>1501</v>
      </c>
      <c r="P649" s="73" t="s">
        <v>104</v>
      </c>
      <c r="Q649" s="75" t="s">
        <v>161</v>
      </c>
      <c r="R649" s="75" t="s">
        <v>161</v>
      </c>
      <c r="S649" s="75" t="s">
        <v>161</v>
      </c>
      <c r="T649" s="74">
        <v>0</v>
      </c>
    </row>
    <row r="650" spans="7:20">
      <c r="G650" s="82"/>
      <c r="H650" s="82"/>
      <c r="I650" s="83"/>
      <c r="L650" s="72" t="s">
        <v>1507</v>
      </c>
      <c r="M650" s="73">
        <v>1</v>
      </c>
      <c r="N650" s="73" t="s">
        <v>1508</v>
      </c>
      <c r="O650" s="73" t="s">
        <v>1509</v>
      </c>
      <c r="P650" s="73" t="s">
        <v>104</v>
      </c>
      <c r="Q650" s="75" t="s">
        <v>161</v>
      </c>
      <c r="R650" s="75" t="s">
        <v>161</v>
      </c>
      <c r="S650" s="75" t="s">
        <v>161</v>
      </c>
      <c r="T650" s="74">
        <v>0</v>
      </c>
    </row>
    <row r="651" spans="7:20">
      <c r="G651" s="82"/>
      <c r="H651" s="82"/>
      <c r="I651" s="83"/>
      <c r="L651" s="72" t="s">
        <v>1507</v>
      </c>
      <c r="M651" s="73">
        <v>0</v>
      </c>
      <c r="N651" s="73" t="s">
        <v>1510</v>
      </c>
      <c r="O651" s="73" t="s">
        <v>1509</v>
      </c>
      <c r="P651" s="73" t="s">
        <v>104</v>
      </c>
      <c r="Q651" s="75" t="s">
        <v>161</v>
      </c>
      <c r="R651" s="75" t="s">
        <v>161</v>
      </c>
      <c r="S651" s="75" t="s">
        <v>161</v>
      </c>
      <c r="T651" s="74">
        <v>0</v>
      </c>
    </row>
    <row r="652" spans="7:20">
      <c r="G652" s="82"/>
      <c r="H652" s="82"/>
      <c r="I652" s="83"/>
      <c r="L652" s="72" t="s">
        <v>1511</v>
      </c>
      <c r="M652" s="73">
        <v>0</v>
      </c>
      <c r="N652" s="73" t="s">
        <v>1512</v>
      </c>
      <c r="O652" s="73" t="s">
        <v>1501</v>
      </c>
      <c r="P652" s="73" t="s">
        <v>104</v>
      </c>
      <c r="Q652" s="75" t="s">
        <v>161</v>
      </c>
      <c r="R652" s="75" t="s">
        <v>161</v>
      </c>
      <c r="S652" s="75" t="s">
        <v>161</v>
      </c>
      <c r="T652" s="74">
        <v>0</v>
      </c>
    </row>
    <row r="653" spans="7:20">
      <c r="G653" s="82"/>
      <c r="H653" s="82"/>
      <c r="I653" s="83"/>
      <c r="L653" s="72" t="s">
        <v>1511</v>
      </c>
      <c r="M653" s="73">
        <v>1</v>
      </c>
      <c r="N653" s="73" t="s">
        <v>1513</v>
      </c>
      <c r="O653" s="73" t="s">
        <v>1501</v>
      </c>
      <c r="P653" s="73" t="s">
        <v>104</v>
      </c>
      <c r="Q653" s="75" t="s">
        <v>161</v>
      </c>
      <c r="R653" s="75" t="s">
        <v>161</v>
      </c>
      <c r="S653" s="75" t="s">
        <v>161</v>
      </c>
      <c r="T653" s="74">
        <v>0</v>
      </c>
    </row>
    <row r="654" spans="7:20">
      <c r="G654" s="82"/>
      <c r="H654" s="82"/>
      <c r="I654" s="83"/>
      <c r="L654" s="72" t="s">
        <v>1511</v>
      </c>
      <c r="M654" s="73">
        <v>3</v>
      </c>
      <c r="N654" s="73" t="s">
        <v>1514</v>
      </c>
      <c r="O654" s="73" t="s">
        <v>1501</v>
      </c>
      <c r="P654" s="73" t="s">
        <v>104</v>
      </c>
      <c r="Q654" s="75" t="s">
        <v>161</v>
      </c>
      <c r="R654" s="75" t="s">
        <v>161</v>
      </c>
      <c r="S654" s="75" t="s">
        <v>161</v>
      </c>
      <c r="T654" s="74">
        <v>0</v>
      </c>
    </row>
    <row r="655" spans="7:20">
      <c r="G655" s="82"/>
      <c r="H655" s="82"/>
      <c r="I655" s="83"/>
      <c r="L655" s="72" t="s">
        <v>1511</v>
      </c>
      <c r="M655" s="73">
        <v>4</v>
      </c>
      <c r="N655" s="73" t="s">
        <v>1515</v>
      </c>
      <c r="O655" s="73" t="s">
        <v>1501</v>
      </c>
      <c r="P655" s="73" t="s">
        <v>104</v>
      </c>
      <c r="Q655" s="75" t="s">
        <v>161</v>
      </c>
      <c r="R655" s="75" t="s">
        <v>161</v>
      </c>
      <c r="S655" s="75" t="s">
        <v>161</v>
      </c>
      <c r="T655" s="74">
        <v>0</v>
      </c>
    </row>
    <row r="656" spans="7:20">
      <c r="G656" s="82"/>
      <c r="H656" s="82"/>
      <c r="I656" s="83"/>
      <c r="L656" s="72" t="s">
        <v>1511</v>
      </c>
      <c r="M656" s="73">
        <v>5</v>
      </c>
      <c r="N656" s="73" t="s">
        <v>1516</v>
      </c>
      <c r="O656" s="73" t="s">
        <v>1501</v>
      </c>
      <c r="P656" s="73" t="s">
        <v>104</v>
      </c>
      <c r="Q656" s="75" t="s">
        <v>161</v>
      </c>
      <c r="R656" s="75" t="s">
        <v>161</v>
      </c>
      <c r="S656" s="75" t="s">
        <v>161</v>
      </c>
      <c r="T656" s="74">
        <v>0</v>
      </c>
    </row>
    <row r="657" spans="7:20">
      <c r="G657" s="82"/>
      <c r="H657" s="82"/>
      <c r="I657" s="83"/>
      <c r="L657" s="72" t="s">
        <v>1511</v>
      </c>
      <c r="M657" s="73">
        <v>2</v>
      </c>
      <c r="N657" s="73" t="s">
        <v>1517</v>
      </c>
      <c r="O657" s="73" t="s">
        <v>1501</v>
      </c>
      <c r="P657" s="73" t="s">
        <v>104</v>
      </c>
      <c r="Q657" s="75" t="s">
        <v>161</v>
      </c>
      <c r="R657" s="75" t="s">
        <v>161</v>
      </c>
      <c r="S657" s="75" t="s">
        <v>161</v>
      </c>
      <c r="T657" s="74">
        <v>0</v>
      </c>
    </row>
    <row r="658" spans="7:20">
      <c r="G658" s="82"/>
      <c r="H658" s="82"/>
      <c r="I658" s="83"/>
      <c r="L658" s="72" t="s">
        <v>1518</v>
      </c>
      <c r="M658" s="73">
        <v>0</v>
      </c>
      <c r="N658" s="73" t="s">
        <v>1519</v>
      </c>
      <c r="O658" s="73" t="s">
        <v>1509</v>
      </c>
      <c r="P658" s="73" t="s">
        <v>104</v>
      </c>
      <c r="Q658" s="75" t="s">
        <v>161</v>
      </c>
      <c r="R658" s="75" t="s">
        <v>161</v>
      </c>
      <c r="S658" s="75" t="s">
        <v>161</v>
      </c>
      <c r="T658" s="74">
        <v>0</v>
      </c>
    </row>
    <row r="659" spans="7:20">
      <c r="G659" s="82"/>
      <c r="H659" s="82"/>
      <c r="I659" s="83"/>
      <c r="L659" s="72" t="s">
        <v>1518</v>
      </c>
      <c r="M659" s="73">
        <v>1</v>
      </c>
      <c r="N659" s="73" t="s">
        <v>1520</v>
      </c>
      <c r="O659" s="73" t="s">
        <v>1509</v>
      </c>
      <c r="P659" s="73" t="s">
        <v>104</v>
      </c>
      <c r="Q659" s="75" t="s">
        <v>161</v>
      </c>
      <c r="R659" s="75" t="s">
        <v>161</v>
      </c>
      <c r="S659" s="75" t="s">
        <v>161</v>
      </c>
      <c r="T659" s="74">
        <v>0</v>
      </c>
    </row>
    <row r="660" spans="7:20">
      <c r="G660" s="82"/>
      <c r="H660" s="82"/>
      <c r="I660" s="83"/>
      <c r="L660" s="72" t="s">
        <v>1521</v>
      </c>
      <c r="M660" s="73">
        <v>1</v>
      </c>
      <c r="N660" s="73" t="s">
        <v>1522</v>
      </c>
      <c r="O660" s="73" t="s">
        <v>1501</v>
      </c>
      <c r="P660" s="73" t="s">
        <v>104</v>
      </c>
      <c r="Q660" s="75" t="s">
        <v>161</v>
      </c>
      <c r="R660" s="75" t="s">
        <v>161</v>
      </c>
      <c r="S660" s="75" t="s">
        <v>161</v>
      </c>
      <c r="T660" s="74">
        <v>0</v>
      </c>
    </row>
    <row r="661" spans="7:20">
      <c r="G661" s="82"/>
      <c r="H661" s="82"/>
      <c r="I661" s="83"/>
      <c r="L661" s="72" t="s">
        <v>1521</v>
      </c>
      <c r="M661" s="73">
        <v>4</v>
      </c>
      <c r="N661" s="73" t="s">
        <v>1523</v>
      </c>
      <c r="O661" s="73" t="s">
        <v>1501</v>
      </c>
      <c r="P661" s="73" t="s">
        <v>104</v>
      </c>
      <c r="Q661" s="75" t="s">
        <v>161</v>
      </c>
      <c r="R661" s="75" t="s">
        <v>161</v>
      </c>
      <c r="S661" s="75" t="s">
        <v>161</v>
      </c>
      <c r="T661" s="74">
        <v>0</v>
      </c>
    </row>
    <row r="662" spans="7:20">
      <c r="G662" s="82"/>
      <c r="H662" s="82"/>
      <c r="I662" s="83"/>
      <c r="L662" s="72" t="s">
        <v>1521</v>
      </c>
      <c r="M662" s="73">
        <v>5</v>
      </c>
      <c r="N662" s="73" t="s">
        <v>1524</v>
      </c>
      <c r="O662" s="73" t="s">
        <v>1501</v>
      </c>
      <c r="P662" s="73" t="s">
        <v>104</v>
      </c>
      <c r="Q662" s="75" t="s">
        <v>161</v>
      </c>
      <c r="R662" s="75" t="s">
        <v>161</v>
      </c>
      <c r="S662" s="75" t="s">
        <v>161</v>
      </c>
      <c r="T662" s="74">
        <v>0</v>
      </c>
    </row>
    <row r="663" spans="7:20">
      <c r="G663" s="82"/>
      <c r="H663" s="82"/>
      <c r="I663" s="83"/>
      <c r="L663" s="72" t="s">
        <v>1521</v>
      </c>
      <c r="M663" s="73">
        <v>0</v>
      </c>
      <c r="N663" s="73" t="s">
        <v>1525</v>
      </c>
      <c r="O663" s="73" t="s">
        <v>1501</v>
      </c>
      <c r="P663" s="73" t="s">
        <v>104</v>
      </c>
      <c r="Q663" s="75" t="s">
        <v>161</v>
      </c>
      <c r="R663" s="75" t="s">
        <v>161</v>
      </c>
      <c r="S663" s="75" t="s">
        <v>161</v>
      </c>
      <c r="T663" s="74">
        <v>0</v>
      </c>
    </row>
    <row r="664" spans="7:20">
      <c r="G664" s="82"/>
      <c r="H664" s="82"/>
      <c r="I664" s="83"/>
      <c r="L664" s="72" t="s">
        <v>1521</v>
      </c>
      <c r="M664" s="73">
        <v>2</v>
      </c>
      <c r="N664" s="73" t="s">
        <v>1526</v>
      </c>
      <c r="O664" s="73" t="s">
        <v>1501</v>
      </c>
      <c r="P664" s="73" t="s">
        <v>104</v>
      </c>
      <c r="Q664" s="75" t="s">
        <v>161</v>
      </c>
      <c r="R664" s="75" t="s">
        <v>161</v>
      </c>
      <c r="S664" s="75" t="s">
        <v>161</v>
      </c>
      <c r="T664" s="74">
        <v>0</v>
      </c>
    </row>
    <row r="665" spans="7:20">
      <c r="G665" s="82"/>
      <c r="H665" s="82"/>
      <c r="I665" s="83"/>
      <c r="L665" s="72" t="s">
        <v>1521</v>
      </c>
      <c r="M665" s="73">
        <v>3</v>
      </c>
      <c r="N665" s="73" t="s">
        <v>1527</v>
      </c>
      <c r="O665" s="73" t="s">
        <v>1501</v>
      </c>
      <c r="P665" s="73" t="s">
        <v>104</v>
      </c>
      <c r="Q665" s="75" t="s">
        <v>161</v>
      </c>
      <c r="R665" s="75" t="s">
        <v>161</v>
      </c>
      <c r="S665" s="75" t="s">
        <v>161</v>
      </c>
      <c r="T665" s="74">
        <v>0</v>
      </c>
    </row>
    <row r="666" spans="7:20">
      <c r="G666" s="82"/>
      <c r="H666" s="82"/>
      <c r="I666" s="83"/>
      <c r="L666" s="72" t="s">
        <v>1528</v>
      </c>
      <c r="M666" s="73">
        <v>1</v>
      </c>
      <c r="N666" s="73" t="s">
        <v>1529</v>
      </c>
      <c r="O666" s="73" t="s">
        <v>1509</v>
      </c>
      <c r="P666" s="73" t="s">
        <v>104</v>
      </c>
      <c r="Q666" s="75" t="s">
        <v>161</v>
      </c>
      <c r="R666" s="75" t="s">
        <v>161</v>
      </c>
      <c r="S666" s="75" t="s">
        <v>161</v>
      </c>
      <c r="T666" s="74">
        <v>0</v>
      </c>
    </row>
    <row r="667" spans="7:20">
      <c r="G667" s="82"/>
      <c r="H667" s="82"/>
      <c r="I667" s="83"/>
      <c r="L667" s="72" t="s">
        <v>1528</v>
      </c>
      <c r="M667" s="73">
        <v>0</v>
      </c>
      <c r="N667" s="73" t="s">
        <v>1530</v>
      </c>
      <c r="O667" s="73" t="s">
        <v>1509</v>
      </c>
      <c r="P667" s="73" t="s">
        <v>104</v>
      </c>
      <c r="Q667" s="75" t="s">
        <v>161</v>
      </c>
      <c r="R667" s="75" t="s">
        <v>161</v>
      </c>
      <c r="S667" s="75" t="s">
        <v>161</v>
      </c>
      <c r="T667" s="74">
        <v>0</v>
      </c>
    </row>
    <row r="668" spans="7:20">
      <c r="G668" s="82"/>
      <c r="H668" s="82"/>
      <c r="I668" s="83"/>
      <c r="L668" s="72" t="s">
        <v>1531</v>
      </c>
      <c r="M668" s="73">
        <v>0</v>
      </c>
      <c r="N668" s="73" t="s">
        <v>1532</v>
      </c>
      <c r="O668" s="73" t="s">
        <v>1501</v>
      </c>
      <c r="P668" s="73" t="s">
        <v>104</v>
      </c>
      <c r="Q668" s="75" t="s">
        <v>161</v>
      </c>
      <c r="R668" s="75" t="s">
        <v>161</v>
      </c>
      <c r="S668" s="75" t="s">
        <v>161</v>
      </c>
      <c r="T668" s="74">
        <v>0</v>
      </c>
    </row>
    <row r="669" spans="7:20">
      <c r="G669" s="82"/>
      <c r="H669" s="82"/>
      <c r="I669" s="83"/>
      <c r="L669" s="72" t="s">
        <v>1531</v>
      </c>
      <c r="M669" s="73">
        <v>2</v>
      </c>
      <c r="N669" s="73" t="s">
        <v>1533</v>
      </c>
      <c r="O669" s="73" t="s">
        <v>1501</v>
      </c>
      <c r="P669" s="73" t="s">
        <v>104</v>
      </c>
      <c r="Q669" s="75" t="s">
        <v>161</v>
      </c>
      <c r="R669" s="75" t="s">
        <v>161</v>
      </c>
      <c r="S669" s="75" t="s">
        <v>161</v>
      </c>
      <c r="T669" s="74">
        <v>0</v>
      </c>
    </row>
    <row r="670" spans="7:20">
      <c r="G670" s="82"/>
      <c r="H670" s="82"/>
      <c r="I670" s="83"/>
      <c r="L670" s="72" t="s">
        <v>1531</v>
      </c>
      <c r="M670" s="73">
        <v>3</v>
      </c>
      <c r="N670" s="73" t="s">
        <v>1534</v>
      </c>
      <c r="O670" s="73" t="s">
        <v>1501</v>
      </c>
      <c r="P670" s="73" t="s">
        <v>104</v>
      </c>
      <c r="Q670" s="75" t="s">
        <v>161</v>
      </c>
      <c r="R670" s="75" t="s">
        <v>161</v>
      </c>
      <c r="S670" s="75" t="s">
        <v>161</v>
      </c>
      <c r="T670" s="74">
        <v>0</v>
      </c>
    </row>
    <row r="671" spans="7:20">
      <c r="G671" s="82"/>
      <c r="H671" s="82"/>
      <c r="I671" s="83"/>
      <c r="L671" s="72" t="s">
        <v>1531</v>
      </c>
      <c r="M671" s="73">
        <v>1</v>
      </c>
      <c r="N671" s="73" t="s">
        <v>1535</v>
      </c>
      <c r="O671" s="73" t="s">
        <v>1501</v>
      </c>
      <c r="P671" s="73" t="s">
        <v>104</v>
      </c>
      <c r="Q671" s="75" t="s">
        <v>161</v>
      </c>
      <c r="R671" s="75" t="s">
        <v>161</v>
      </c>
      <c r="S671" s="75" t="s">
        <v>161</v>
      </c>
      <c r="T671" s="74">
        <v>0</v>
      </c>
    </row>
    <row r="672" spans="7:20">
      <c r="G672" s="82"/>
      <c r="H672" s="82"/>
      <c r="I672" s="83"/>
      <c r="L672" s="72" t="s">
        <v>1531</v>
      </c>
      <c r="M672" s="73">
        <v>4</v>
      </c>
      <c r="N672" s="73" t="s">
        <v>1536</v>
      </c>
      <c r="O672" s="73" t="s">
        <v>1501</v>
      </c>
      <c r="P672" s="73" t="s">
        <v>104</v>
      </c>
      <c r="Q672" s="75" t="s">
        <v>161</v>
      </c>
      <c r="R672" s="75" t="s">
        <v>161</v>
      </c>
      <c r="S672" s="75" t="s">
        <v>161</v>
      </c>
      <c r="T672" s="74">
        <v>0</v>
      </c>
    </row>
    <row r="673" spans="7:20">
      <c r="G673" s="82"/>
      <c r="H673" s="82"/>
      <c r="I673" s="83"/>
      <c r="L673" s="72" t="s">
        <v>1531</v>
      </c>
      <c r="M673" s="73">
        <v>5</v>
      </c>
      <c r="N673" s="73" t="s">
        <v>1537</v>
      </c>
      <c r="O673" s="73" t="s">
        <v>1501</v>
      </c>
      <c r="P673" s="73" t="s">
        <v>104</v>
      </c>
      <c r="Q673" s="75" t="s">
        <v>161</v>
      </c>
      <c r="R673" s="75" t="s">
        <v>161</v>
      </c>
      <c r="S673" s="75" t="s">
        <v>161</v>
      </c>
      <c r="T673" s="74">
        <v>0</v>
      </c>
    </row>
    <row r="674" spans="7:20">
      <c r="G674" s="82"/>
      <c r="H674" s="82"/>
      <c r="I674" s="83"/>
      <c r="L674" s="72" t="s">
        <v>1538</v>
      </c>
      <c r="M674" s="73">
        <v>0</v>
      </c>
      <c r="N674" s="73" t="s">
        <v>1539</v>
      </c>
      <c r="O674" s="73" t="s">
        <v>1509</v>
      </c>
      <c r="P674" s="73" t="s">
        <v>104</v>
      </c>
      <c r="Q674" s="75" t="s">
        <v>161</v>
      </c>
      <c r="R674" s="75" t="s">
        <v>161</v>
      </c>
      <c r="S674" s="75" t="s">
        <v>161</v>
      </c>
      <c r="T674" s="74">
        <v>0</v>
      </c>
    </row>
    <row r="675" spans="7:20">
      <c r="G675" s="82"/>
      <c r="H675" s="82"/>
      <c r="I675" s="83"/>
      <c r="L675" s="72" t="s">
        <v>1538</v>
      </c>
      <c r="M675" s="73">
        <v>1</v>
      </c>
      <c r="N675" s="73" t="s">
        <v>1540</v>
      </c>
      <c r="O675" s="73" t="s">
        <v>1509</v>
      </c>
      <c r="P675" s="73" t="s">
        <v>104</v>
      </c>
      <c r="Q675" s="75" t="s">
        <v>161</v>
      </c>
      <c r="R675" s="75" t="s">
        <v>161</v>
      </c>
      <c r="S675" s="75" t="s">
        <v>161</v>
      </c>
      <c r="T675" s="74">
        <v>0</v>
      </c>
    </row>
    <row r="676" spans="7:20">
      <c r="G676" s="82"/>
      <c r="H676" s="82"/>
      <c r="I676" s="83"/>
      <c r="L676" s="72" t="s">
        <v>1541</v>
      </c>
      <c r="M676" s="73">
        <v>0</v>
      </c>
      <c r="N676" s="73" t="s">
        <v>1542</v>
      </c>
      <c r="O676" s="73" t="s">
        <v>1501</v>
      </c>
      <c r="P676" s="73" t="s">
        <v>104</v>
      </c>
      <c r="Q676" s="75" t="s">
        <v>161</v>
      </c>
      <c r="R676" s="75" t="s">
        <v>161</v>
      </c>
      <c r="S676" s="75" t="s">
        <v>161</v>
      </c>
      <c r="T676" s="74">
        <v>0</v>
      </c>
    </row>
    <row r="677" spans="7:20">
      <c r="G677" s="82"/>
      <c r="H677" s="82"/>
      <c r="I677" s="83"/>
      <c r="L677" s="72" t="s">
        <v>1541</v>
      </c>
      <c r="M677" s="73">
        <v>1</v>
      </c>
      <c r="N677" s="73" t="s">
        <v>1543</v>
      </c>
      <c r="O677" s="73" t="s">
        <v>1501</v>
      </c>
      <c r="P677" s="73" t="s">
        <v>104</v>
      </c>
      <c r="Q677" s="75" t="s">
        <v>161</v>
      </c>
      <c r="R677" s="75" t="s">
        <v>161</v>
      </c>
      <c r="S677" s="75" t="s">
        <v>161</v>
      </c>
      <c r="T677" s="74">
        <v>0</v>
      </c>
    </row>
    <row r="678" spans="7:20">
      <c r="G678" s="82"/>
      <c r="H678" s="82"/>
      <c r="I678" s="83"/>
      <c r="L678" s="72" t="s">
        <v>1541</v>
      </c>
      <c r="M678" s="73">
        <v>2</v>
      </c>
      <c r="N678" s="73" t="s">
        <v>1544</v>
      </c>
      <c r="O678" s="73" t="s">
        <v>1501</v>
      </c>
      <c r="P678" s="73" t="s">
        <v>104</v>
      </c>
      <c r="Q678" s="75" t="s">
        <v>161</v>
      </c>
      <c r="R678" s="75" t="s">
        <v>161</v>
      </c>
      <c r="S678" s="75" t="s">
        <v>161</v>
      </c>
      <c r="T678" s="74">
        <v>0</v>
      </c>
    </row>
    <row r="679" spans="7:20">
      <c r="G679" s="82"/>
      <c r="H679" s="82"/>
      <c r="I679" s="83"/>
      <c r="L679" s="72" t="s">
        <v>1541</v>
      </c>
      <c r="M679" s="73">
        <v>3</v>
      </c>
      <c r="N679" s="73" t="s">
        <v>1545</v>
      </c>
      <c r="O679" s="73" t="s">
        <v>1501</v>
      </c>
      <c r="P679" s="73" t="s">
        <v>104</v>
      </c>
      <c r="Q679" s="75" t="s">
        <v>161</v>
      </c>
      <c r="R679" s="75" t="s">
        <v>161</v>
      </c>
      <c r="S679" s="75" t="s">
        <v>161</v>
      </c>
      <c r="T679" s="74">
        <v>0</v>
      </c>
    </row>
    <row r="680" spans="7:20">
      <c r="G680" s="82"/>
      <c r="H680" s="82"/>
      <c r="I680" s="83"/>
      <c r="L680" s="72" t="s">
        <v>1546</v>
      </c>
      <c r="M680" s="73">
        <v>0</v>
      </c>
      <c r="N680" s="73" t="s">
        <v>1547</v>
      </c>
      <c r="O680" s="73" t="s">
        <v>1509</v>
      </c>
      <c r="P680" s="73" t="s">
        <v>104</v>
      </c>
      <c r="Q680" s="75" t="s">
        <v>161</v>
      </c>
      <c r="R680" s="75" t="s">
        <v>161</v>
      </c>
      <c r="S680" s="75" t="s">
        <v>161</v>
      </c>
      <c r="T680" s="74">
        <v>0</v>
      </c>
    </row>
    <row r="681" spans="7:20">
      <c r="G681" s="82"/>
      <c r="H681" s="82"/>
      <c r="I681" s="83"/>
      <c r="L681" s="72" t="s">
        <v>1546</v>
      </c>
      <c r="M681" s="73">
        <v>1</v>
      </c>
      <c r="N681" s="73" t="s">
        <v>1548</v>
      </c>
      <c r="O681" s="73" t="s">
        <v>1509</v>
      </c>
      <c r="P681" s="73" t="s">
        <v>104</v>
      </c>
      <c r="Q681" s="75" t="s">
        <v>161</v>
      </c>
      <c r="R681" s="75" t="s">
        <v>161</v>
      </c>
      <c r="S681" s="75" t="s">
        <v>161</v>
      </c>
      <c r="T681" s="74">
        <v>0</v>
      </c>
    </row>
    <row r="682" spans="7:20">
      <c r="G682" s="82"/>
      <c r="H682" s="82"/>
      <c r="I682" s="83"/>
      <c r="L682" s="72" t="s">
        <v>1549</v>
      </c>
      <c r="M682" s="73">
        <v>0</v>
      </c>
      <c r="N682" s="73" t="s">
        <v>1550</v>
      </c>
      <c r="O682" s="73" t="s">
        <v>1509</v>
      </c>
      <c r="P682" s="73" t="s">
        <v>104</v>
      </c>
      <c r="Q682" s="75" t="s">
        <v>161</v>
      </c>
      <c r="R682" s="75" t="s">
        <v>161</v>
      </c>
      <c r="S682" s="75" t="s">
        <v>161</v>
      </c>
      <c r="T682" s="74">
        <v>0</v>
      </c>
    </row>
    <row r="683" spans="7:20">
      <c r="G683" s="82"/>
      <c r="H683" s="82"/>
      <c r="I683" s="83"/>
      <c r="L683" s="72" t="s">
        <v>1551</v>
      </c>
      <c r="M683" s="73">
        <v>0</v>
      </c>
      <c r="N683" s="73" t="s">
        <v>1552</v>
      </c>
      <c r="O683" s="73" t="s">
        <v>1501</v>
      </c>
      <c r="P683" s="73" t="s">
        <v>104</v>
      </c>
      <c r="Q683" s="75" t="s">
        <v>161</v>
      </c>
      <c r="R683" s="75" t="s">
        <v>161</v>
      </c>
      <c r="S683" s="75" t="s">
        <v>161</v>
      </c>
      <c r="T683" s="74">
        <v>0</v>
      </c>
    </row>
    <row r="684" spans="7:20">
      <c r="G684" s="82"/>
      <c r="H684" s="82"/>
      <c r="I684" s="83"/>
      <c r="L684" s="72" t="s">
        <v>1551</v>
      </c>
      <c r="M684" s="73">
        <v>2</v>
      </c>
      <c r="N684" s="73" t="s">
        <v>1553</v>
      </c>
      <c r="O684" s="73" t="s">
        <v>1501</v>
      </c>
      <c r="P684" s="73" t="s">
        <v>104</v>
      </c>
      <c r="Q684" s="75" t="s">
        <v>161</v>
      </c>
      <c r="R684" s="75" t="s">
        <v>161</v>
      </c>
      <c r="S684" s="75" t="s">
        <v>161</v>
      </c>
      <c r="T684" s="74">
        <v>0</v>
      </c>
    </row>
    <row r="685" spans="7:20">
      <c r="G685" s="82"/>
      <c r="H685" s="82"/>
      <c r="I685" s="83"/>
      <c r="L685" s="72" t="s">
        <v>1549</v>
      </c>
      <c r="M685" s="73">
        <v>1</v>
      </c>
      <c r="N685" s="73" t="s">
        <v>1554</v>
      </c>
      <c r="O685" s="73" t="s">
        <v>1509</v>
      </c>
      <c r="P685" s="73" t="s">
        <v>104</v>
      </c>
      <c r="Q685" s="75" t="s">
        <v>161</v>
      </c>
      <c r="R685" s="75" t="s">
        <v>161</v>
      </c>
      <c r="S685" s="75" t="s">
        <v>161</v>
      </c>
      <c r="T685" s="74">
        <v>0</v>
      </c>
    </row>
    <row r="686" spans="7:20">
      <c r="G686" s="82"/>
      <c r="H686" s="82"/>
      <c r="I686" s="83"/>
      <c r="L686" s="72" t="s">
        <v>1551</v>
      </c>
      <c r="M686" s="73">
        <v>1</v>
      </c>
      <c r="N686" s="73" t="s">
        <v>1555</v>
      </c>
      <c r="O686" s="73" t="s">
        <v>1501</v>
      </c>
      <c r="P686" s="73" t="s">
        <v>104</v>
      </c>
      <c r="Q686" s="75" t="s">
        <v>161</v>
      </c>
      <c r="R686" s="75" t="s">
        <v>161</v>
      </c>
      <c r="S686" s="75" t="s">
        <v>161</v>
      </c>
      <c r="T686" s="74">
        <v>0</v>
      </c>
    </row>
    <row r="687" spans="7:20">
      <c r="G687" s="82"/>
      <c r="H687" s="82"/>
      <c r="I687" s="83"/>
      <c r="L687" s="72" t="s">
        <v>1551</v>
      </c>
      <c r="M687" s="73">
        <v>3</v>
      </c>
      <c r="N687" s="73" t="s">
        <v>1556</v>
      </c>
      <c r="O687" s="73" t="s">
        <v>1501</v>
      </c>
      <c r="P687" s="73" t="s">
        <v>104</v>
      </c>
      <c r="Q687" s="75" t="s">
        <v>161</v>
      </c>
      <c r="R687" s="75" t="s">
        <v>161</v>
      </c>
      <c r="S687" s="75" t="s">
        <v>161</v>
      </c>
      <c r="T687" s="74">
        <v>0</v>
      </c>
    </row>
    <row r="688" spans="7:20">
      <c r="G688" s="82"/>
      <c r="H688" s="82"/>
      <c r="I688" s="83"/>
      <c r="L688" s="72" t="s">
        <v>1557</v>
      </c>
      <c r="M688" s="73">
        <v>0</v>
      </c>
      <c r="N688" s="73" t="s">
        <v>1558</v>
      </c>
      <c r="O688" s="73" t="s">
        <v>1509</v>
      </c>
      <c r="P688" s="73" t="s">
        <v>104</v>
      </c>
      <c r="Q688" s="75" t="s">
        <v>161</v>
      </c>
      <c r="R688" s="75" t="s">
        <v>161</v>
      </c>
      <c r="S688" s="75" t="s">
        <v>161</v>
      </c>
      <c r="T688" s="74">
        <v>0</v>
      </c>
    </row>
    <row r="689" spans="7:20">
      <c r="G689" s="82"/>
      <c r="H689" s="82"/>
      <c r="I689" s="83"/>
      <c r="L689" s="72" t="s">
        <v>1559</v>
      </c>
      <c r="M689" s="73">
        <v>0</v>
      </c>
      <c r="N689" s="73" t="s">
        <v>1560</v>
      </c>
      <c r="O689" s="73" t="s">
        <v>1501</v>
      </c>
      <c r="P689" s="73" t="s">
        <v>104</v>
      </c>
      <c r="Q689" s="75" t="s">
        <v>161</v>
      </c>
      <c r="R689" s="75" t="s">
        <v>161</v>
      </c>
      <c r="S689" s="75" t="s">
        <v>161</v>
      </c>
      <c r="T689" s="74">
        <v>0</v>
      </c>
    </row>
    <row r="690" spans="7:20">
      <c r="G690" s="82"/>
      <c r="H690" s="82"/>
      <c r="I690" s="83"/>
      <c r="L690" s="72" t="s">
        <v>1559</v>
      </c>
      <c r="M690" s="73">
        <v>2</v>
      </c>
      <c r="N690" s="73" t="s">
        <v>1561</v>
      </c>
      <c r="O690" s="73" t="s">
        <v>1501</v>
      </c>
      <c r="P690" s="73" t="s">
        <v>104</v>
      </c>
      <c r="Q690" s="75" t="s">
        <v>161</v>
      </c>
      <c r="R690" s="75" t="s">
        <v>161</v>
      </c>
      <c r="S690" s="75" t="s">
        <v>161</v>
      </c>
      <c r="T690" s="74">
        <v>0</v>
      </c>
    </row>
    <row r="691" spans="7:20">
      <c r="G691" s="82"/>
      <c r="H691" s="82"/>
      <c r="I691" s="83"/>
      <c r="L691" s="72" t="s">
        <v>1557</v>
      </c>
      <c r="M691" s="73">
        <v>1</v>
      </c>
      <c r="N691" s="73" t="s">
        <v>1562</v>
      </c>
      <c r="O691" s="73" t="s">
        <v>1509</v>
      </c>
      <c r="P691" s="73" t="s">
        <v>104</v>
      </c>
      <c r="Q691" s="75" t="s">
        <v>161</v>
      </c>
      <c r="R691" s="75" t="s">
        <v>161</v>
      </c>
      <c r="S691" s="75" t="s">
        <v>161</v>
      </c>
      <c r="T691" s="74">
        <v>0</v>
      </c>
    </row>
    <row r="692" spans="7:20">
      <c r="G692" s="82"/>
      <c r="H692" s="82"/>
      <c r="I692" s="83"/>
      <c r="L692" s="72" t="s">
        <v>1559</v>
      </c>
      <c r="M692" s="73">
        <v>1</v>
      </c>
      <c r="N692" s="73" t="s">
        <v>1563</v>
      </c>
      <c r="O692" s="73" t="s">
        <v>1501</v>
      </c>
      <c r="P692" s="73" t="s">
        <v>104</v>
      </c>
      <c r="Q692" s="75" t="s">
        <v>161</v>
      </c>
      <c r="R692" s="75" t="s">
        <v>161</v>
      </c>
      <c r="S692" s="75" t="s">
        <v>161</v>
      </c>
      <c r="T692" s="74">
        <v>0</v>
      </c>
    </row>
    <row r="693" spans="7:20">
      <c r="G693" s="82"/>
      <c r="H693" s="82"/>
      <c r="I693" s="83"/>
      <c r="L693" s="72" t="s">
        <v>1559</v>
      </c>
      <c r="M693" s="73">
        <v>3</v>
      </c>
      <c r="N693" s="73" t="s">
        <v>1564</v>
      </c>
      <c r="O693" s="73" t="s">
        <v>1501</v>
      </c>
      <c r="P693" s="73" t="s">
        <v>104</v>
      </c>
      <c r="Q693" s="75" t="s">
        <v>161</v>
      </c>
      <c r="R693" s="75" t="s">
        <v>161</v>
      </c>
      <c r="S693" s="75" t="s">
        <v>161</v>
      </c>
      <c r="T693" s="74">
        <v>0</v>
      </c>
    </row>
    <row r="694" spans="7:20">
      <c r="G694" s="82"/>
      <c r="H694" s="82"/>
      <c r="I694" s="83"/>
      <c r="L694" s="72" t="s">
        <v>1565</v>
      </c>
      <c r="M694" s="73">
        <v>0</v>
      </c>
      <c r="N694" s="73" t="s">
        <v>1566</v>
      </c>
      <c r="O694" s="73" t="s">
        <v>1509</v>
      </c>
      <c r="P694" s="73" t="s">
        <v>104</v>
      </c>
      <c r="Q694" s="75" t="s">
        <v>161</v>
      </c>
      <c r="R694" s="75" t="s">
        <v>161</v>
      </c>
      <c r="S694" s="75" t="s">
        <v>161</v>
      </c>
      <c r="T694" s="74">
        <v>0</v>
      </c>
    </row>
    <row r="695" spans="7:20">
      <c r="G695" s="82"/>
      <c r="H695" s="82"/>
      <c r="I695" s="83"/>
      <c r="L695" s="72" t="s">
        <v>1565</v>
      </c>
      <c r="M695" s="73">
        <v>1</v>
      </c>
      <c r="N695" s="73" t="s">
        <v>1567</v>
      </c>
      <c r="O695" s="73" t="s">
        <v>1509</v>
      </c>
      <c r="P695" s="73" t="s">
        <v>104</v>
      </c>
      <c r="Q695" s="75" t="s">
        <v>161</v>
      </c>
      <c r="R695" s="75" t="s">
        <v>161</v>
      </c>
      <c r="S695" s="75" t="s">
        <v>161</v>
      </c>
      <c r="T695" s="74">
        <v>0</v>
      </c>
    </row>
    <row r="696" spans="7:20">
      <c r="G696" s="81"/>
      <c r="H696" s="81"/>
      <c r="I696" s="83"/>
      <c r="L696" s="72" t="s">
        <v>1568</v>
      </c>
      <c r="M696" s="73">
        <v>0</v>
      </c>
      <c r="N696" s="73" t="s">
        <v>1569</v>
      </c>
      <c r="O696" s="73" t="s">
        <v>1501</v>
      </c>
      <c r="P696" s="73" t="s">
        <v>104</v>
      </c>
      <c r="Q696" s="75" t="s">
        <v>161</v>
      </c>
      <c r="R696" s="75" t="s">
        <v>161</v>
      </c>
      <c r="S696" s="75" t="s">
        <v>161</v>
      </c>
      <c r="T696" s="74">
        <v>0</v>
      </c>
    </row>
    <row r="697" spans="7:20">
      <c r="G697" s="81"/>
      <c r="H697" s="81"/>
      <c r="I697" s="83"/>
      <c r="L697" s="72" t="s">
        <v>1568</v>
      </c>
      <c r="M697" s="73">
        <v>1</v>
      </c>
      <c r="N697" s="73" t="s">
        <v>1570</v>
      </c>
      <c r="O697" s="73" t="s">
        <v>1501</v>
      </c>
      <c r="P697" s="73" t="s">
        <v>104</v>
      </c>
      <c r="Q697" s="75" t="s">
        <v>161</v>
      </c>
      <c r="R697" s="75" t="s">
        <v>161</v>
      </c>
      <c r="S697" s="75" t="s">
        <v>161</v>
      </c>
      <c r="T697" s="74">
        <v>0</v>
      </c>
    </row>
    <row r="698" spans="7:20">
      <c r="G698" s="81"/>
      <c r="H698" s="81"/>
      <c r="I698" s="83"/>
      <c r="L698" s="72" t="s">
        <v>1568</v>
      </c>
      <c r="M698" s="73">
        <v>2</v>
      </c>
      <c r="N698" s="73" t="s">
        <v>1571</v>
      </c>
      <c r="O698" s="73" t="s">
        <v>1501</v>
      </c>
      <c r="P698" s="73" t="s">
        <v>104</v>
      </c>
      <c r="Q698" s="75" t="s">
        <v>161</v>
      </c>
      <c r="R698" s="75" t="s">
        <v>161</v>
      </c>
      <c r="S698" s="75" t="s">
        <v>161</v>
      </c>
      <c r="T698" s="74">
        <v>0</v>
      </c>
    </row>
    <row r="699" spans="7:20">
      <c r="G699" s="81"/>
      <c r="H699" s="81"/>
      <c r="I699" s="83"/>
      <c r="L699" s="72" t="s">
        <v>1568</v>
      </c>
      <c r="M699" s="73">
        <v>3</v>
      </c>
      <c r="N699" s="73" t="s">
        <v>1572</v>
      </c>
      <c r="O699" s="73" t="s">
        <v>1501</v>
      </c>
      <c r="P699" s="73" t="s">
        <v>104</v>
      </c>
      <c r="Q699" s="75" t="s">
        <v>161</v>
      </c>
      <c r="R699" s="75" t="s">
        <v>161</v>
      </c>
      <c r="S699" s="75" t="s">
        <v>161</v>
      </c>
      <c r="T699" s="74">
        <v>0</v>
      </c>
    </row>
    <row r="700" spans="7:20">
      <c r="G700" s="81"/>
      <c r="H700" s="81"/>
      <c r="I700" s="83"/>
      <c r="L700" s="72" t="s">
        <v>1573</v>
      </c>
      <c r="M700" s="73">
        <v>0</v>
      </c>
      <c r="N700" s="73" t="s">
        <v>1574</v>
      </c>
      <c r="O700" s="73" t="s">
        <v>1575</v>
      </c>
      <c r="P700" s="73" t="s">
        <v>78</v>
      </c>
      <c r="Q700" s="74" t="s">
        <v>1576</v>
      </c>
      <c r="R700" s="74" t="s">
        <v>228</v>
      </c>
      <c r="S700" s="74" t="s">
        <v>231</v>
      </c>
      <c r="T700" s="74">
        <v>1</v>
      </c>
    </row>
    <row r="701" spans="7:20">
      <c r="G701" s="81"/>
      <c r="H701" s="81"/>
      <c r="I701" s="83"/>
      <c r="L701" s="72" t="s">
        <v>1577</v>
      </c>
      <c r="M701" s="73">
        <v>0</v>
      </c>
      <c r="N701" s="73" t="s">
        <v>1578</v>
      </c>
      <c r="O701" s="73" t="s">
        <v>1579</v>
      </c>
      <c r="P701" s="73" t="s">
        <v>117</v>
      </c>
      <c r="Q701" s="74" t="s">
        <v>1580</v>
      </c>
      <c r="R701" s="74" t="s">
        <v>228</v>
      </c>
      <c r="S701" s="74" t="s">
        <v>231</v>
      </c>
      <c r="T701" s="74">
        <v>1</v>
      </c>
    </row>
    <row r="702" spans="7:20">
      <c r="G702" s="66"/>
      <c r="H702" s="66"/>
      <c r="I702" s="67"/>
      <c r="L702" s="72" t="s">
        <v>1581</v>
      </c>
      <c r="M702" s="73">
        <v>0</v>
      </c>
      <c r="N702" s="73" t="s">
        <v>1582</v>
      </c>
      <c r="O702" s="73" t="s">
        <v>1583</v>
      </c>
      <c r="P702" s="73" t="s">
        <v>117</v>
      </c>
      <c r="Q702" s="74" t="s">
        <v>1580</v>
      </c>
      <c r="R702" s="74" t="s">
        <v>228</v>
      </c>
      <c r="S702" s="74" t="s">
        <v>231</v>
      </c>
      <c r="T702" s="74">
        <v>1</v>
      </c>
    </row>
    <row r="703" spans="7:20">
      <c r="G703" s="66"/>
      <c r="H703" s="66"/>
      <c r="I703" s="67"/>
      <c r="L703" s="72" t="s">
        <v>1577</v>
      </c>
      <c r="M703" s="73">
        <v>1</v>
      </c>
      <c r="N703" s="73" t="s">
        <v>1584</v>
      </c>
      <c r="O703" s="73" t="s">
        <v>1579</v>
      </c>
      <c r="P703" s="73" t="s">
        <v>117</v>
      </c>
      <c r="Q703" s="74" t="s">
        <v>1580</v>
      </c>
      <c r="R703" s="74" t="s">
        <v>228</v>
      </c>
      <c r="S703" s="74" t="s">
        <v>231</v>
      </c>
      <c r="T703" s="74">
        <v>1</v>
      </c>
    </row>
    <row r="704" spans="7:20">
      <c r="G704" s="66"/>
      <c r="H704" s="66"/>
      <c r="I704" s="67"/>
      <c r="L704" s="72" t="s">
        <v>1581</v>
      </c>
      <c r="M704" s="73">
        <v>1</v>
      </c>
      <c r="N704" s="73" t="s">
        <v>1585</v>
      </c>
      <c r="O704" s="73" t="s">
        <v>1583</v>
      </c>
      <c r="P704" s="73" t="s">
        <v>117</v>
      </c>
      <c r="Q704" s="74" t="s">
        <v>1580</v>
      </c>
      <c r="R704" s="74" t="s">
        <v>228</v>
      </c>
      <c r="S704" s="74" t="s">
        <v>231</v>
      </c>
      <c r="T704" s="74">
        <v>1</v>
      </c>
    </row>
    <row r="705" spans="7:20">
      <c r="G705" s="66"/>
      <c r="H705" s="66"/>
      <c r="I705" s="67"/>
      <c r="L705" s="72" t="s">
        <v>1586</v>
      </c>
      <c r="M705" s="73">
        <v>0</v>
      </c>
      <c r="N705" s="73" t="s">
        <v>1587</v>
      </c>
      <c r="O705" s="73" t="s">
        <v>1588</v>
      </c>
      <c r="P705" s="73" t="s">
        <v>117</v>
      </c>
      <c r="Q705" s="74" t="s">
        <v>1580</v>
      </c>
      <c r="R705" s="74" t="s">
        <v>228</v>
      </c>
      <c r="S705" s="74" t="s">
        <v>231</v>
      </c>
      <c r="T705" s="74">
        <v>1</v>
      </c>
    </row>
    <row r="706" spans="7:20">
      <c r="G706" s="66"/>
      <c r="H706" s="66"/>
      <c r="I706" s="67"/>
      <c r="L706" s="72" t="s">
        <v>1609</v>
      </c>
      <c r="M706" s="73">
        <v>0</v>
      </c>
      <c r="N706" s="73" t="s">
        <v>1610</v>
      </c>
      <c r="O706" s="73" t="s">
        <v>1611</v>
      </c>
      <c r="P706" s="73" t="s">
        <v>108</v>
      </c>
      <c r="Q706" s="74" t="s">
        <v>63</v>
      </c>
      <c r="R706" s="74" t="s">
        <v>63</v>
      </c>
      <c r="S706" s="74" t="s">
        <v>63</v>
      </c>
      <c r="T706" s="74">
        <v>0</v>
      </c>
    </row>
    <row r="707" spans="7:20">
      <c r="G707" s="66"/>
      <c r="H707" s="66"/>
      <c r="I707" s="83"/>
      <c r="L707" s="72" t="s">
        <v>1612</v>
      </c>
      <c r="M707" s="73">
        <v>0</v>
      </c>
      <c r="N707" s="73" t="s">
        <v>1613</v>
      </c>
      <c r="O707" s="73" t="s">
        <v>1611</v>
      </c>
      <c r="P707" s="73" t="s">
        <v>108</v>
      </c>
      <c r="Q707" s="74" t="s">
        <v>63</v>
      </c>
      <c r="R707" s="74" t="s">
        <v>63</v>
      </c>
      <c r="S707" s="74" t="s">
        <v>63</v>
      </c>
      <c r="T707" s="74">
        <v>0</v>
      </c>
    </row>
    <row r="708" spans="7:20">
      <c r="G708" s="66"/>
      <c r="H708" s="66"/>
      <c r="I708" s="83"/>
      <c r="L708" s="72" t="s">
        <v>1614</v>
      </c>
      <c r="M708" s="73">
        <v>0</v>
      </c>
      <c r="N708" s="73" t="s">
        <v>1615</v>
      </c>
      <c r="O708" s="73" t="s">
        <v>1616</v>
      </c>
      <c r="P708" s="73" t="s">
        <v>108</v>
      </c>
      <c r="Q708" s="74" t="s">
        <v>63</v>
      </c>
      <c r="R708" s="74" t="s">
        <v>63</v>
      </c>
      <c r="S708" s="74" t="s">
        <v>63</v>
      </c>
      <c r="T708" s="74">
        <v>0</v>
      </c>
    </row>
    <row r="709" spans="7:20">
      <c r="G709" s="66"/>
      <c r="H709" s="66"/>
      <c r="I709" s="83"/>
      <c r="L709" s="72" t="s">
        <v>1617</v>
      </c>
      <c r="M709" s="73">
        <v>0</v>
      </c>
      <c r="N709" s="73" t="s">
        <v>1618</v>
      </c>
      <c r="O709" s="73" t="s">
        <v>1616</v>
      </c>
      <c r="P709" s="73" t="s">
        <v>108</v>
      </c>
      <c r="Q709" s="74" t="s">
        <v>63</v>
      </c>
      <c r="R709" s="74" t="s">
        <v>63</v>
      </c>
      <c r="S709" s="74" t="s">
        <v>63</v>
      </c>
      <c r="T709" s="74">
        <v>0</v>
      </c>
    </row>
    <row r="710" spans="7:20">
      <c r="G710" s="66"/>
      <c r="H710" s="66"/>
      <c r="I710" s="83"/>
      <c r="L710" s="72" t="s">
        <v>1619</v>
      </c>
      <c r="M710" s="73">
        <v>0</v>
      </c>
      <c r="N710" s="73" t="s">
        <v>1620</v>
      </c>
      <c r="O710" s="73" t="s">
        <v>1621</v>
      </c>
      <c r="P710" s="73" t="s">
        <v>79</v>
      </c>
      <c r="Q710" s="74" t="s">
        <v>63</v>
      </c>
      <c r="R710" s="74" t="s">
        <v>63</v>
      </c>
      <c r="S710" s="74" t="s">
        <v>63</v>
      </c>
      <c r="T710" s="74">
        <v>0</v>
      </c>
    </row>
    <row r="711" spans="7:20">
      <c r="G711" s="66"/>
      <c r="H711" s="66"/>
      <c r="I711" s="83"/>
      <c r="L711" s="72" t="s">
        <v>1619</v>
      </c>
      <c r="M711" s="73">
        <v>1</v>
      </c>
      <c r="N711" s="73" t="s">
        <v>1622</v>
      </c>
      <c r="O711" s="73" t="s">
        <v>1621</v>
      </c>
      <c r="P711" s="73" t="s">
        <v>79</v>
      </c>
      <c r="Q711" s="74" t="s">
        <v>63</v>
      </c>
      <c r="R711" s="74" t="s">
        <v>63</v>
      </c>
      <c r="S711" s="74" t="s">
        <v>63</v>
      </c>
      <c r="T711" s="74">
        <v>0</v>
      </c>
    </row>
    <row r="712" spans="7:20">
      <c r="G712" s="66"/>
      <c r="H712" s="66"/>
      <c r="I712" s="83"/>
      <c r="L712" s="72" t="s">
        <v>1619</v>
      </c>
      <c r="M712" s="73">
        <v>2</v>
      </c>
      <c r="N712" s="73" t="s">
        <v>1623</v>
      </c>
      <c r="O712" s="73" t="s">
        <v>1624</v>
      </c>
      <c r="P712" s="73" t="s">
        <v>79</v>
      </c>
      <c r="Q712" s="74" t="s">
        <v>63</v>
      </c>
      <c r="R712" s="74" t="s">
        <v>63</v>
      </c>
      <c r="S712" s="74" t="s">
        <v>63</v>
      </c>
      <c r="T712" s="74">
        <v>0</v>
      </c>
    </row>
    <row r="713" spans="7:20">
      <c r="G713" s="66"/>
      <c r="H713" s="66"/>
      <c r="I713" s="83"/>
      <c r="L713" s="72" t="s">
        <v>1619</v>
      </c>
      <c r="M713" s="73">
        <v>3</v>
      </c>
      <c r="N713" s="73" t="s">
        <v>1625</v>
      </c>
      <c r="O713" s="73" t="s">
        <v>1624</v>
      </c>
      <c r="P713" s="73" t="s">
        <v>79</v>
      </c>
      <c r="Q713" s="74" t="s">
        <v>63</v>
      </c>
      <c r="R713" s="74" t="s">
        <v>63</v>
      </c>
      <c r="S713" s="74" t="s">
        <v>63</v>
      </c>
      <c r="T713" s="74">
        <v>0</v>
      </c>
    </row>
    <row r="714" spans="7:20">
      <c r="G714" s="66"/>
      <c r="H714" s="66"/>
      <c r="I714" s="83"/>
      <c r="L714" s="72" t="s">
        <v>1619</v>
      </c>
      <c r="M714" s="73">
        <v>12</v>
      </c>
      <c r="N714" s="73" t="s">
        <v>1626</v>
      </c>
      <c r="O714" s="73" t="s">
        <v>1624</v>
      </c>
      <c r="P714" s="73" t="s">
        <v>79</v>
      </c>
      <c r="Q714" s="74" t="s">
        <v>63</v>
      </c>
      <c r="R714" s="74" t="s">
        <v>63</v>
      </c>
      <c r="S714" s="74" t="s">
        <v>63</v>
      </c>
      <c r="T714" s="74">
        <v>0</v>
      </c>
    </row>
    <row r="715" spans="7:20">
      <c r="G715" s="66"/>
      <c r="H715" s="66"/>
      <c r="I715" s="83"/>
      <c r="L715" s="72" t="s">
        <v>1619</v>
      </c>
      <c r="M715" s="73">
        <v>13</v>
      </c>
      <c r="N715" s="73" t="s">
        <v>1627</v>
      </c>
      <c r="O715" s="73" t="s">
        <v>1624</v>
      </c>
      <c r="P715" s="73" t="s">
        <v>79</v>
      </c>
      <c r="Q715" s="74" t="s">
        <v>63</v>
      </c>
      <c r="R715" s="74" t="s">
        <v>63</v>
      </c>
      <c r="S715" s="74" t="s">
        <v>63</v>
      </c>
      <c r="T715" s="74">
        <v>0</v>
      </c>
    </row>
    <row r="716" spans="7:20">
      <c r="G716" s="66"/>
      <c r="H716" s="66"/>
      <c r="I716" s="83"/>
      <c r="L716" s="72" t="s">
        <v>1619</v>
      </c>
      <c r="M716" s="73">
        <v>10</v>
      </c>
      <c r="N716" s="73" t="s">
        <v>1628</v>
      </c>
      <c r="O716" s="73" t="s">
        <v>1621</v>
      </c>
      <c r="P716" s="73" t="s">
        <v>79</v>
      </c>
      <c r="Q716" s="74" t="s">
        <v>63</v>
      </c>
      <c r="R716" s="74" t="s">
        <v>63</v>
      </c>
      <c r="S716" s="74" t="s">
        <v>63</v>
      </c>
      <c r="T716" s="74">
        <v>0</v>
      </c>
    </row>
    <row r="717" spans="7:20">
      <c r="G717" s="66"/>
      <c r="H717" s="66"/>
      <c r="I717" s="83"/>
      <c r="L717" s="72" t="s">
        <v>1619</v>
      </c>
      <c r="M717" s="73">
        <v>11</v>
      </c>
      <c r="N717" s="73" t="s">
        <v>1629</v>
      </c>
      <c r="O717" s="73" t="s">
        <v>1621</v>
      </c>
      <c r="P717" s="73" t="s">
        <v>79</v>
      </c>
      <c r="Q717" s="74" t="s">
        <v>63</v>
      </c>
      <c r="R717" s="74" t="s">
        <v>63</v>
      </c>
      <c r="S717" s="74" t="s">
        <v>63</v>
      </c>
      <c r="T717" s="74">
        <v>0</v>
      </c>
    </row>
    <row r="718" spans="7:20">
      <c r="G718" s="66"/>
      <c r="H718" s="66"/>
      <c r="I718" s="83"/>
      <c r="L718" s="72" t="s">
        <v>1619</v>
      </c>
      <c r="M718" s="73">
        <v>20</v>
      </c>
      <c r="N718" s="73" t="s">
        <v>1630</v>
      </c>
      <c r="O718" s="73" t="s">
        <v>1621</v>
      </c>
      <c r="P718" s="73" t="s">
        <v>79</v>
      </c>
      <c r="Q718" s="74" t="s">
        <v>63</v>
      </c>
      <c r="R718" s="74" t="s">
        <v>63</v>
      </c>
      <c r="S718" s="74" t="s">
        <v>63</v>
      </c>
      <c r="T718" s="74">
        <v>0</v>
      </c>
    </row>
    <row r="719" spans="7:20">
      <c r="G719" s="66"/>
      <c r="H719" s="66"/>
      <c r="I719" s="83"/>
      <c r="L719" s="72" t="s">
        <v>1619</v>
      </c>
      <c r="M719" s="73">
        <v>21</v>
      </c>
      <c r="N719" s="73" t="s">
        <v>1631</v>
      </c>
      <c r="O719" s="73" t="s">
        <v>1621</v>
      </c>
      <c r="P719" s="73" t="s">
        <v>79</v>
      </c>
      <c r="Q719" s="74" t="s">
        <v>63</v>
      </c>
      <c r="R719" s="74" t="s">
        <v>63</v>
      </c>
      <c r="S719" s="74" t="s">
        <v>63</v>
      </c>
      <c r="T719" s="74">
        <v>0</v>
      </c>
    </row>
    <row r="720" spans="7:20">
      <c r="G720" s="66"/>
      <c r="H720" s="66"/>
      <c r="I720" s="83"/>
      <c r="L720" s="72" t="s">
        <v>1619</v>
      </c>
      <c r="M720" s="73" t="s">
        <v>1170</v>
      </c>
      <c r="N720" s="73" t="s">
        <v>1632</v>
      </c>
      <c r="O720" s="73" t="s">
        <v>1633</v>
      </c>
      <c r="P720" s="73" t="s">
        <v>79</v>
      </c>
      <c r="Q720" s="74" t="s">
        <v>63</v>
      </c>
      <c r="R720" s="74" t="s">
        <v>63</v>
      </c>
      <c r="S720" s="74" t="s">
        <v>63</v>
      </c>
      <c r="T720" s="74">
        <v>0</v>
      </c>
    </row>
    <row r="721" spans="7:20">
      <c r="G721" s="66"/>
      <c r="H721" s="66"/>
      <c r="I721" s="83"/>
      <c r="L721" s="72" t="s">
        <v>1619</v>
      </c>
      <c r="M721" s="73" t="s">
        <v>1180</v>
      </c>
      <c r="N721" s="73" t="s">
        <v>1634</v>
      </c>
      <c r="O721" s="73" t="s">
        <v>1635</v>
      </c>
      <c r="P721" s="73" t="s">
        <v>79</v>
      </c>
      <c r="Q721" s="74" t="s">
        <v>63</v>
      </c>
      <c r="R721" s="74" t="s">
        <v>63</v>
      </c>
      <c r="S721" s="74" t="s">
        <v>63</v>
      </c>
      <c r="T721" s="74">
        <v>0</v>
      </c>
    </row>
    <row r="722" spans="7:20">
      <c r="G722" s="66"/>
      <c r="H722" s="66"/>
      <c r="I722" s="83"/>
      <c r="L722" s="72" t="s">
        <v>1619</v>
      </c>
      <c r="M722" s="73" t="s">
        <v>1636</v>
      </c>
      <c r="N722" s="73" t="s">
        <v>1637</v>
      </c>
      <c r="O722" s="73" t="s">
        <v>1638</v>
      </c>
      <c r="P722" s="73" t="s">
        <v>79</v>
      </c>
      <c r="Q722" s="74" t="s">
        <v>63</v>
      </c>
      <c r="R722" s="74" t="s">
        <v>63</v>
      </c>
      <c r="S722" s="74" t="s">
        <v>63</v>
      </c>
      <c r="T722" s="74">
        <v>0</v>
      </c>
    </row>
    <row r="723" spans="7:20">
      <c r="G723" s="66"/>
      <c r="H723" s="66"/>
      <c r="I723" s="83"/>
      <c r="L723" s="72" t="s">
        <v>1619</v>
      </c>
      <c r="M723" s="73" t="s">
        <v>1639</v>
      </c>
      <c r="N723" s="73" t="s">
        <v>1640</v>
      </c>
      <c r="O723" s="73" t="s">
        <v>1638</v>
      </c>
      <c r="P723" s="73" t="s">
        <v>79</v>
      </c>
      <c r="Q723" s="74" t="s">
        <v>63</v>
      </c>
      <c r="R723" s="74" t="s">
        <v>63</v>
      </c>
      <c r="S723" s="74" t="s">
        <v>63</v>
      </c>
      <c r="T723" s="74">
        <v>0</v>
      </c>
    </row>
    <row r="724" spans="7:20">
      <c r="G724" s="66"/>
      <c r="H724" s="66"/>
      <c r="I724" s="83"/>
      <c r="L724" s="72" t="s">
        <v>1641</v>
      </c>
      <c r="M724" s="73">
        <v>0</v>
      </c>
      <c r="N724" s="73" t="s">
        <v>1642</v>
      </c>
      <c r="O724" s="73" t="s">
        <v>1643</v>
      </c>
      <c r="P724" s="73" t="s">
        <v>79</v>
      </c>
      <c r="Q724" s="74" t="s">
        <v>63</v>
      </c>
      <c r="R724" s="74" t="s">
        <v>63</v>
      </c>
      <c r="S724" s="74" t="s">
        <v>63</v>
      </c>
      <c r="T724" s="74">
        <v>0</v>
      </c>
    </row>
    <row r="725" spans="7:20">
      <c r="G725" s="66"/>
      <c r="H725" s="66"/>
      <c r="I725" s="83"/>
      <c r="L725" s="72" t="s">
        <v>1619</v>
      </c>
      <c r="M725" s="73">
        <v>14</v>
      </c>
      <c r="N725" s="73" t="s">
        <v>1644</v>
      </c>
      <c r="O725" s="73" t="s">
        <v>1645</v>
      </c>
      <c r="P725" s="73" t="s">
        <v>79</v>
      </c>
      <c r="Q725" s="74" t="s">
        <v>63</v>
      </c>
      <c r="R725" s="74" t="s">
        <v>63</v>
      </c>
      <c r="S725" s="74" t="s">
        <v>63</v>
      </c>
      <c r="T725" s="74">
        <v>0</v>
      </c>
    </row>
    <row r="726" spans="7:20">
      <c r="G726" s="66"/>
      <c r="H726" s="66"/>
      <c r="I726" s="83"/>
      <c r="L726" s="72" t="s">
        <v>1619</v>
      </c>
      <c r="M726" s="73">
        <v>15</v>
      </c>
      <c r="N726" s="73" t="s">
        <v>1646</v>
      </c>
      <c r="O726" s="73" t="s">
        <v>1645</v>
      </c>
      <c r="P726" s="73" t="s">
        <v>79</v>
      </c>
      <c r="Q726" s="74" t="s">
        <v>63</v>
      </c>
      <c r="R726" s="74" t="s">
        <v>63</v>
      </c>
      <c r="S726" s="74" t="s">
        <v>63</v>
      </c>
      <c r="T726" s="74">
        <v>0</v>
      </c>
    </row>
    <row r="727" spans="7:20">
      <c r="G727" s="66"/>
      <c r="H727" s="66"/>
      <c r="I727" s="83"/>
      <c r="L727" s="72" t="s">
        <v>1647</v>
      </c>
      <c r="M727" s="73">
        <v>0</v>
      </c>
      <c r="N727" s="73" t="s">
        <v>1648</v>
      </c>
      <c r="O727" s="73" t="s">
        <v>1649</v>
      </c>
      <c r="P727" s="73" t="s">
        <v>79</v>
      </c>
      <c r="Q727" s="74" t="s">
        <v>63</v>
      </c>
      <c r="R727" s="74" t="s">
        <v>63</v>
      </c>
      <c r="S727" s="74" t="s">
        <v>63</v>
      </c>
      <c r="T727" s="74">
        <v>0</v>
      </c>
    </row>
    <row r="728" spans="7:20">
      <c r="G728" s="81"/>
      <c r="H728" s="81"/>
      <c r="I728" s="83"/>
      <c r="L728" s="72" t="s">
        <v>1650</v>
      </c>
      <c r="M728" s="73" t="s">
        <v>235</v>
      </c>
      <c r="N728" s="73" t="s">
        <v>1651</v>
      </c>
      <c r="O728" s="73" t="s">
        <v>1652</v>
      </c>
      <c r="P728" s="73" t="s">
        <v>79</v>
      </c>
      <c r="Q728" s="74" t="s">
        <v>63</v>
      </c>
      <c r="R728" s="74" t="s">
        <v>63</v>
      </c>
      <c r="S728" s="74" t="s">
        <v>63</v>
      </c>
      <c r="T728" s="74">
        <v>0</v>
      </c>
    </row>
    <row r="729" spans="7:20">
      <c r="G729" s="81"/>
      <c r="H729" s="81"/>
      <c r="I729" s="83"/>
      <c r="L729" s="72" t="s">
        <v>1619</v>
      </c>
      <c r="M729" s="73">
        <v>16</v>
      </c>
      <c r="N729" s="73" t="s">
        <v>1653</v>
      </c>
      <c r="O729" s="73" t="s">
        <v>1654</v>
      </c>
      <c r="P729" s="73" t="s">
        <v>79</v>
      </c>
      <c r="Q729" s="74" t="s">
        <v>63</v>
      </c>
      <c r="R729" s="74" t="s">
        <v>63</v>
      </c>
      <c r="S729" s="74" t="s">
        <v>63</v>
      </c>
      <c r="T729" s="74">
        <v>0</v>
      </c>
    </row>
    <row r="730" spans="7:20">
      <c r="G730" s="66"/>
      <c r="H730" s="66"/>
      <c r="I730" s="83"/>
      <c r="L730" s="72" t="s">
        <v>1619</v>
      </c>
      <c r="M730" s="73">
        <v>17</v>
      </c>
      <c r="N730" s="73" t="s">
        <v>1656</v>
      </c>
      <c r="O730" s="73" t="s">
        <v>1654</v>
      </c>
      <c r="P730" s="73" t="s">
        <v>79</v>
      </c>
      <c r="Q730" s="74" t="s">
        <v>63</v>
      </c>
      <c r="R730" s="74" t="s">
        <v>63</v>
      </c>
      <c r="S730" s="74" t="s">
        <v>63</v>
      </c>
      <c r="T730" s="74">
        <v>0</v>
      </c>
    </row>
    <row r="731" spans="7:20">
      <c r="G731" s="66"/>
      <c r="H731" s="66"/>
      <c r="I731" s="83"/>
      <c r="L731" s="72" t="s">
        <v>1619</v>
      </c>
      <c r="M731" s="73" t="s">
        <v>1657</v>
      </c>
      <c r="N731" s="73" t="s">
        <v>1658</v>
      </c>
      <c r="O731" s="73" t="s">
        <v>1654</v>
      </c>
      <c r="P731" s="73" t="s">
        <v>79</v>
      </c>
      <c r="Q731" s="74" t="s">
        <v>63</v>
      </c>
      <c r="R731" s="74" t="s">
        <v>63</v>
      </c>
      <c r="S731" s="74" t="s">
        <v>63</v>
      </c>
      <c r="T731" s="74">
        <v>0</v>
      </c>
    </row>
    <row r="732" spans="7:20">
      <c r="G732" s="81"/>
      <c r="H732" s="81"/>
      <c r="I732" s="83"/>
      <c r="L732" s="72" t="s">
        <v>1659</v>
      </c>
      <c r="M732" s="73">
        <v>0</v>
      </c>
      <c r="N732" s="73" t="s">
        <v>1660</v>
      </c>
      <c r="O732" s="73" t="s">
        <v>1661</v>
      </c>
      <c r="P732" s="73" t="s">
        <v>79</v>
      </c>
      <c r="Q732" s="74">
        <v>0</v>
      </c>
      <c r="R732" s="74" t="s">
        <v>228</v>
      </c>
      <c r="S732" s="74">
        <v>0</v>
      </c>
      <c r="T732" s="74">
        <v>1</v>
      </c>
    </row>
    <row r="733" spans="7:20">
      <c r="G733" s="81"/>
      <c r="H733" s="81"/>
      <c r="I733" s="83"/>
      <c r="L733" s="72" t="s">
        <v>1659</v>
      </c>
      <c r="M733" s="73">
        <v>1</v>
      </c>
      <c r="N733" s="73" t="s">
        <v>1662</v>
      </c>
      <c r="O733" s="73" t="s">
        <v>1661</v>
      </c>
      <c r="P733" s="73" t="s">
        <v>79</v>
      </c>
      <c r="Q733" s="74">
        <v>0</v>
      </c>
      <c r="R733" s="74" t="s">
        <v>228</v>
      </c>
      <c r="S733" s="74">
        <v>0</v>
      </c>
      <c r="T733" s="74">
        <v>1</v>
      </c>
    </row>
    <row r="734" spans="7:20">
      <c r="G734" s="66"/>
      <c r="H734" s="66"/>
      <c r="I734" s="83"/>
      <c r="L734" s="72" t="s">
        <v>1663</v>
      </c>
      <c r="M734" s="73">
        <v>0</v>
      </c>
      <c r="N734" s="73" t="s">
        <v>1664</v>
      </c>
      <c r="O734" s="73" t="s">
        <v>1665</v>
      </c>
      <c r="P734" s="73" t="s">
        <v>80</v>
      </c>
      <c r="Q734" s="74" t="s">
        <v>63</v>
      </c>
      <c r="R734" s="74" t="s">
        <v>63</v>
      </c>
      <c r="S734" s="74" t="s">
        <v>63</v>
      </c>
      <c r="T734" s="74">
        <v>0</v>
      </c>
    </row>
    <row r="735" spans="7:20">
      <c r="G735" s="66"/>
      <c r="H735" s="66"/>
      <c r="I735" s="83"/>
      <c r="L735" s="72" t="s">
        <v>1663</v>
      </c>
      <c r="M735" s="73">
        <v>1</v>
      </c>
      <c r="N735" s="73" t="s">
        <v>1666</v>
      </c>
      <c r="O735" s="73" t="s">
        <v>1665</v>
      </c>
      <c r="P735" s="73" t="s">
        <v>80</v>
      </c>
      <c r="Q735" s="74" t="s">
        <v>63</v>
      </c>
      <c r="R735" s="74" t="s">
        <v>63</v>
      </c>
      <c r="S735" s="74" t="s">
        <v>63</v>
      </c>
      <c r="T735" s="74">
        <v>0</v>
      </c>
    </row>
    <row r="736" spans="7:20">
      <c r="G736" s="66"/>
      <c r="H736" s="66"/>
      <c r="I736" s="83"/>
      <c r="L736" s="72" t="s">
        <v>1667</v>
      </c>
      <c r="M736" s="73">
        <v>0</v>
      </c>
      <c r="N736" s="73" t="s">
        <v>1668</v>
      </c>
      <c r="O736" s="73" t="s">
        <v>1669</v>
      </c>
      <c r="P736" s="73" t="s">
        <v>80</v>
      </c>
      <c r="Q736" s="74">
        <v>0</v>
      </c>
      <c r="R736" s="74" t="s">
        <v>228</v>
      </c>
      <c r="S736" s="74">
        <v>0</v>
      </c>
      <c r="T736" s="74">
        <v>1</v>
      </c>
    </row>
    <row r="737" spans="7:20">
      <c r="G737" s="66"/>
      <c r="H737" s="66"/>
      <c r="I737" s="83"/>
      <c r="L737" s="72" t="s">
        <v>1667</v>
      </c>
      <c r="M737" s="73">
        <v>1</v>
      </c>
      <c r="N737" s="73" t="s">
        <v>1670</v>
      </c>
      <c r="O737" s="73" t="s">
        <v>1669</v>
      </c>
      <c r="P737" s="73" t="s">
        <v>80</v>
      </c>
      <c r="Q737" s="74">
        <v>0</v>
      </c>
      <c r="R737" s="74" t="s">
        <v>228</v>
      </c>
      <c r="S737" s="74">
        <v>0</v>
      </c>
      <c r="T737" s="74">
        <v>1</v>
      </c>
    </row>
    <row r="738" spans="7:20">
      <c r="G738" s="66"/>
      <c r="H738" s="66"/>
      <c r="I738" s="83"/>
      <c r="L738" s="72" t="s">
        <v>1671</v>
      </c>
      <c r="M738" s="73">
        <v>0</v>
      </c>
      <c r="N738" s="73" t="s">
        <v>1672</v>
      </c>
      <c r="O738" s="73" t="s">
        <v>1673</v>
      </c>
      <c r="P738" s="73" t="s">
        <v>101</v>
      </c>
      <c r="Q738" s="74" t="s">
        <v>63</v>
      </c>
      <c r="R738" s="74" t="s">
        <v>63</v>
      </c>
      <c r="S738" s="74" t="s">
        <v>63</v>
      </c>
      <c r="T738" s="74">
        <v>0</v>
      </c>
    </row>
    <row r="739" spans="7:20">
      <c r="G739" s="66"/>
      <c r="H739" s="66"/>
      <c r="I739" s="83"/>
      <c r="L739" s="72" t="s">
        <v>1671</v>
      </c>
      <c r="M739" s="73">
        <v>50</v>
      </c>
      <c r="N739" s="73" t="s">
        <v>1674</v>
      </c>
      <c r="O739" s="73" t="s">
        <v>1673</v>
      </c>
      <c r="P739" s="73" t="s">
        <v>101</v>
      </c>
      <c r="Q739" s="74" t="s">
        <v>63</v>
      </c>
      <c r="R739" s="74" t="s">
        <v>63</v>
      </c>
      <c r="S739" s="74" t="s">
        <v>63</v>
      </c>
      <c r="T739" s="74">
        <v>0</v>
      </c>
    </row>
    <row r="740" spans="7:20">
      <c r="G740" s="66"/>
      <c r="H740" s="66"/>
      <c r="I740" s="83"/>
      <c r="L740" s="72" t="s">
        <v>1675</v>
      </c>
      <c r="M740" s="73">
        <v>0</v>
      </c>
      <c r="N740" s="73" t="s">
        <v>1676</v>
      </c>
      <c r="O740" s="73" t="s">
        <v>1677</v>
      </c>
      <c r="P740" s="73" t="s">
        <v>101</v>
      </c>
      <c r="Q740" s="74" t="s">
        <v>63</v>
      </c>
      <c r="R740" s="74" t="s">
        <v>63</v>
      </c>
      <c r="S740" s="74" t="s">
        <v>63</v>
      </c>
      <c r="T740" s="74">
        <v>0</v>
      </c>
    </row>
    <row r="741" spans="7:20">
      <c r="G741" s="66"/>
      <c r="H741" s="66"/>
      <c r="I741" s="83"/>
      <c r="L741" s="72" t="s">
        <v>1675</v>
      </c>
      <c r="M741" s="73">
        <v>50</v>
      </c>
      <c r="N741" s="73" t="s">
        <v>1678</v>
      </c>
      <c r="O741" s="73" t="s">
        <v>1679</v>
      </c>
      <c r="P741" s="73" t="s">
        <v>101</v>
      </c>
      <c r="Q741" s="74" t="s">
        <v>63</v>
      </c>
      <c r="R741" s="74" t="s">
        <v>63</v>
      </c>
      <c r="S741" s="74" t="s">
        <v>63</v>
      </c>
      <c r="T741" s="74">
        <v>0</v>
      </c>
    </row>
    <row r="742" spans="7:20">
      <c r="G742" s="66"/>
      <c r="H742" s="66"/>
      <c r="I742" s="83"/>
      <c r="L742" s="72" t="s">
        <v>1675</v>
      </c>
      <c r="M742" s="73">
        <v>1</v>
      </c>
      <c r="N742" s="73" t="s">
        <v>1680</v>
      </c>
      <c r="O742" s="73" t="s">
        <v>1681</v>
      </c>
      <c r="P742" s="73" t="s">
        <v>101</v>
      </c>
      <c r="Q742" s="74" t="s">
        <v>63</v>
      </c>
      <c r="R742" s="74" t="s">
        <v>63</v>
      </c>
      <c r="S742" s="74" t="s">
        <v>63</v>
      </c>
      <c r="T742" s="74">
        <v>0</v>
      </c>
    </row>
    <row r="743" spans="7:20">
      <c r="G743" s="66"/>
      <c r="H743" s="66"/>
      <c r="I743" s="83"/>
      <c r="L743" s="72" t="s">
        <v>1675</v>
      </c>
      <c r="M743" s="73">
        <v>51</v>
      </c>
      <c r="N743" s="73" t="s">
        <v>1682</v>
      </c>
      <c r="O743" s="73" t="s">
        <v>1681</v>
      </c>
      <c r="P743" s="73" t="s">
        <v>101</v>
      </c>
      <c r="Q743" s="74" t="s">
        <v>63</v>
      </c>
      <c r="R743" s="74" t="s">
        <v>63</v>
      </c>
      <c r="S743" s="74" t="s">
        <v>63</v>
      </c>
      <c r="T743" s="74">
        <v>0</v>
      </c>
    </row>
    <row r="744" spans="7:20">
      <c r="G744" s="66"/>
      <c r="H744" s="66"/>
      <c r="I744" s="83"/>
      <c r="L744" s="72" t="s">
        <v>1675</v>
      </c>
      <c r="M744" s="73">
        <v>11</v>
      </c>
      <c r="N744" s="73" t="s">
        <v>1683</v>
      </c>
      <c r="O744" s="73" t="s">
        <v>1681</v>
      </c>
      <c r="P744" s="73" t="s">
        <v>101</v>
      </c>
      <c r="Q744" s="74" t="s">
        <v>63</v>
      </c>
      <c r="R744" s="74" t="s">
        <v>63</v>
      </c>
      <c r="S744" s="74" t="s">
        <v>63</v>
      </c>
      <c r="T744" s="74">
        <v>0</v>
      </c>
    </row>
    <row r="745" spans="7:20">
      <c r="G745" s="66"/>
      <c r="H745" s="66"/>
      <c r="I745" s="83"/>
      <c r="L745" s="72" t="s">
        <v>1675</v>
      </c>
      <c r="M745" s="73">
        <v>61</v>
      </c>
      <c r="N745" s="73" t="s">
        <v>1684</v>
      </c>
      <c r="O745" s="73" t="s">
        <v>1681</v>
      </c>
      <c r="P745" s="73" t="s">
        <v>101</v>
      </c>
      <c r="Q745" s="74" t="s">
        <v>63</v>
      </c>
      <c r="R745" s="74" t="s">
        <v>63</v>
      </c>
      <c r="S745" s="74" t="s">
        <v>63</v>
      </c>
      <c r="T745" s="74">
        <v>0</v>
      </c>
    </row>
    <row r="746" spans="7:20">
      <c r="G746" s="66"/>
      <c r="H746" s="66"/>
      <c r="I746" s="83"/>
      <c r="L746" s="72" t="s">
        <v>1685</v>
      </c>
      <c r="M746" s="73">
        <v>0</v>
      </c>
      <c r="N746" s="73" t="s">
        <v>1686</v>
      </c>
      <c r="O746" s="73" t="s">
        <v>1687</v>
      </c>
      <c r="P746" s="73" t="s">
        <v>101</v>
      </c>
      <c r="Q746" s="74" t="s">
        <v>63</v>
      </c>
      <c r="R746" s="74" t="s">
        <v>63</v>
      </c>
      <c r="S746" s="74" t="s">
        <v>63</v>
      </c>
      <c r="T746" s="74">
        <v>0</v>
      </c>
    </row>
    <row r="747" spans="7:20">
      <c r="G747" s="66"/>
      <c r="H747" s="66"/>
      <c r="I747" s="83"/>
      <c r="L747" s="72" t="s">
        <v>1688</v>
      </c>
      <c r="M747" s="73">
        <v>0</v>
      </c>
      <c r="N747" s="73" t="s">
        <v>1689</v>
      </c>
      <c r="O747" s="73" t="s">
        <v>1690</v>
      </c>
      <c r="P747" s="73" t="s">
        <v>81</v>
      </c>
      <c r="Q747" s="74" t="s">
        <v>63</v>
      </c>
      <c r="R747" s="74" t="s">
        <v>63</v>
      </c>
      <c r="S747" s="74" t="s">
        <v>63</v>
      </c>
      <c r="T747" s="74">
        <v>0</v>
      </c>
    </row>
    <row r="748" spans="7:20">
      <c r="G748" s="66"/>
      <c r="H748" s="66"/>
      <c r="I748" s="83"/>
      <c r="L748" s="72" t="s">
        <v>1688</v>
      </c>
      <c r="M748" s="73">
        <v>1</v>
      </c>
      <c r="N748" s="73" t="s">
        <v>1692</v>
      </c>
      <c r="O748" s="73" t="s">
        <v>1690</v>
      </c>
      <c r="P748" s="73" t="s">
        <v>81</v>
      </c>
      <c r="Q748" s="74" t="s">
        <v>63</v>
      </c>
      <c r="R748" s="74" t="s">
        <v>63</v>
      </c>
      <c r="S748" s="74" t="s">
        <v>63</v>
      </c>
      <c r="T748" s="74">
        <v>0</v>
      </c>
    </row>
    <row r="749" spans="7:20">
      <c r="G749" s="66"/>
      <c r="H749" s="66"/>
      <c r="I749" s="83"/>
      <c r="L749" s="72" t="s">
        <v>1688</v>
      </c>
      <c r="M749" s="73">
        <v>50</v>
      </c>
      <c r="N749" s="73" t="s">
        <v>1693</v>
      </c>
      <c r="O749" s="73" t="s">
        <v>1694</v>
      </c>
      <c r="P749" s="73" t="s">
        <v>81</v>
      </c>
      <c r="Q749" s="74" t="s">
        <v>63</v>
      </c>
      <c r="R749" s="74" t="s">
        <v>63</v>
      </c>
      <c r="S749" s="74" t="s">
        <v>63</v>
      </c>
      <c r="T749" s="74">
        <v>0</v>
      </c>
    </row>
    <row r="750" spans="7:20">
      <c r="G750" s="66"/>
      <c r="H750" s="66"/>
      <c r="I750" s="83"/>
      <c r="L750" s="72" t="s">
        <v>1688</v>
      </c>
      <c r="M750" s="73">
        <v>51</v>
      </c>
      <c r="N750" s="73" t="s">
        <v>1695</v>
      </c>
      <c r="O750" s="73" t="s">
        <v>1694</v>
      </c>
      <c r="P750" s="73" t="s">
        <v>81</v>
      </c>
      <c r="Q750" s="74" t="s">
        <v>63</v>
      </c>
      <c r="R750" s="74" t="s">
        <v>63</v>
      </c>
      <c r="S750" s="74" t="s">
        <v>63</v>
      </c>
      <c r="T750" s="74">
        <v>0</v>
      </c>
    </row>
    <row r="751" spans="7:20">
      <c r="G751" s="66"/>
      <c r="H751" s="66"/>
      <c r="I751" s="83"/>
      <c r="L751" s="72" t="s">
        <v>1696</v>
      </c>
      <c r="M751" s="73">
        <v>0</v>
      </c>
      <c r="N751" s="73" t="s">
        <v>1697</v>
      </c>
      <c r="O751" s="73" t="s">
        <v>1698</v>
      </c>
      <c r="P751" s="73" t="s">
        <v>81</v>
      </c>
      <c r="Q751" s="74" t="s">
        <v>63</v>
      </c>
      <c r="R751" s="74" t="s">
        <v>63</v>
      </c>
      <c r="S751" s="74" t="s">
        <v>63</v>
      </c>
      <c r="T751" s="74">
        <v>0</v>
      </c>
    </row>
    <row r="752" spans="7:20">
      <c r="G752" s="66"/>
      <c r="H752" s="66"/>
      <c r="I752" s="83"/>
      <c r="L752" s="72" t="s">
        <v>1696</v>
      </c>
      <c r="M752" s="73">
        <v>50</v>
      </c>
      <c r="N752" s="73" t="s">
        <v>1700</v>
      </c>
      <c r="O752" s="73" t="s">
        <v>1701</v>
      </c>
      <c r="P752" s="73" t="s">
        <v>81</v>
      </c>
      <c r="Q752" s="74" t="s">
        <v>63</v>
      </c>
      <c r="R752" s="74" t="s">
        <v>63</v>
      </c>
      <c r="S752" s="74" t="s">
        <v>63</v>
      </c>
      <c r="T752" s="74">
        <v>0</v>
      </c>
    </row>
    <row r="753" spans="7:20">
      <c r="G753" s="66"/>
      <c r="H753" s="66"/>
      <c r="I753" s="83"/>
      <c r="L753" s="72" t="s">
        <v>1702</v>
      </c>
      <c r="M753" s="73">
        <v>0</v>
      </c>
      <c r="N753" s="73" t="s">
        <v>1703</v>
      </c>
      <c r="O753" s="73" t="s">
        <v>1704</v>
      </c>
      <c r="P753" s="73" t="s">
        <v>81</v>
      </c>
      <c r="Q753" s="74" t="s">
        <v>63</v>
      </c>
      <c r="R753" s="74" t="s">
        <v>63</v>
      </c>
      <c r="S753" s="74" t="s">
        <v>63</v>
      </c>
      <c r="T753" s="74">
        <v>0</v>
      </c>
    </row>
    <row r="754" spans="7:20">
      <c r="G754" s="66"/>
      <c r="H754" s="66"/>
      <c r="I754" s="83"/>
      <c r="L754" s="72" t="s">
        <v>1702</v>
      </c>
      <c r="M754" s="73">
        <v>1</v>
      </c>
      <c r="N754" s="73" t="s">
        <v>1706</v>
      </c>
      <c r="O754" s="73" t="s">
        <v>1704</v>
      </c>
      <c r="P754" s="73" t="s">
        <v>81</v>
      </c>
      <c r="Q754" s="74" t="s">
        <v>63</v>
      </c>
      <c r="R754" s="74" t="s">
        <v>63</v>
      </c>
      <c r="S754" s="74" t="s">
        <v>63</v>
      </c>
      <c r="T754" s="74">
        <v>0</v>
      </c>
    </row>
    <row r="755" spans="7:20">
      <c r="G755" s="66"/>
      <c r="H755" s="66"/>
      <c r="I755" s="83"/>
      <c r="L755" s="72" t="s">
        <v>1702</v>
      </c>
      <c r="M755" s="73">
        <v>50</v>
      </c>
      <c r="N755" s="73" t="s">
        <v>1707</v>
      </c>
      <c r="O755" s="73" t="s">
        <v>1708</v>
      </c>
      <c r="P755" s="73" t="s">
        <v>81</v>
      </c>
      <c r="Q755" s="74" t="s">
        <v>63</v>
      </c>
      <c r="R755" s="74" t="s">
        <v>63</v>
      </c>
      <c r="S755" s="74" t="s">
        <v>63</v>
      </c>
      <c r="T755" s="74">
        <v>0</v>
      </c>
    </row>
    <row r="756" spans="7:20">
      <c r="G756" s="66"/>
      <c r="H756" s="66"/>
      <c r="I756" s="83"/>
      <c r="L756" s="72" t="s">
        <v>1702</v>
      </c>
      <c r="M756" s="73">
        <v>51</v>
      </c>
      <c r="N756" s="73" t="s">
        <v>1709</v>
      </c>
      <c r="O756" s="73" t="s">
        <v>1708</v>
      </c>
      <c r="P756" s="73" t="s">
        <v>81</v>
      </c>
      <c r="Q756" s="74" t="s">
        <v>63</v>
      </c>
      <c r="R756" s="74" t="s">
        <v>63</v>
      </c>
      <c r="S756" s="74" t="s">
        <v>63</v>
      </c>
      <c r="T756" s="74">
        <v>0</v>
      </c>
    </row>
    <row r="757" spans="7:20">
      <c r="G757" s="66"/>
      <c r="H757" s="66"/>
      <c r="I757" s="83"/>
      <c r="L757" s="72" t="s">
        <v>1710</v>
      </c>
      <c r="M757" s="73">
        <v>0</v>
      </c>
      <c r="N757" s="73" t="s">
        <v>1711</v>
      </c>
      <c r="O757" s="73" t="s">
        <v>1712</v>
      </c>
      <c r="P757" s="73" t="s">
        <v>81</v>
      </c>
      <c r="Q757" s="74" t="s">
        <v>63</v>
      </c>
      <c r="R757" s="74" t="s">
        <v>63</v>
      </c>
      <c r="S757" s="74" t="s">
        <v>63</v>
      </c>
      <c r="T757" s="74">
        <v>0</v>
      </c>
    </row>
    <row r="758" spans="7:20">
      <c r="G758" s="66"/>
      <c r="H758" s="66"/>
      <c r="I758" s="83"/>
      <c r="L758" s="72" t="s">
        <v>1710</v>
      </c>
      <c r="M758" s="73">
        <v>1</v>
      </c>
      <c r="N758" s="73" t="s">
        <v>1713</v>
      </c>
      <c r="O758" s="73" t="s">
        <v>1714</v>
      </c>
      <c r="P758" s="73" t="s">
        <v>81</v>
      </c>
      <c r="Q758" s="74" t="s">
        <v>63</v>
      </c>
      <c r="R758" s="74" t="s">
        <v>63</v>
      </c>
      <c r="S758" s="74" t="s">
        <v>63</v>
      </c>
      <c r="T758" s="74">
        <v>0</v>
      </c>
    </row>
    <row r="759" spans="7:20">
      <c r="G759" s="66"/>
      <c r="H759" s="66"/>
      <c r="I759" s="83"/>
      <c r="L759" s="72" t="s">
        <v>1710</v>
      </c>
      <c r="M759" s="73">
        <v>50</v>
      </c>
      <c r="N759" s="73" t="s">
        <v>1715</v>
      </c>
      <c r="O759" s="73" t="s">
        <v>1712</v>
      </c>
      <c r="P759" s="73" t="s">
        <v>81</v>
      </c>
      <c r="Q759" s="74" t="s">
        <v>63</v>
      </c>
      <c r="R759" s="74" t="s">
        <v>63</v>
      </c>
      <c r="S759" s="74" t="s">
        <v>63</v>
      </c>
      <c r="T759" s="74">
        <v>0</v>
      </c>
    </row>
    <row r="760" spans="7:20">
      <c r="G760" s="66"/>
      <c r="H760" s="66"/>
      <c r="I760" s="83"/>
      <c r="L760" s="72" t="s">
        <v>1710</v>
      </c>
      <c r="M760" s="73">
        <v>51</v>
      </c>
      <c r="N760" s="73" t="s">
        <v>1716</v>
      </c>
      <c r="O760" s="73" t="s">
        <v>1714</v>
      </c>
      <c r="P760" s="73" t="s">
        <v>81</v>
      </c>
      <c r="Q760" s="74" t="s">
        <v>63</v>
      </c>
      <c r="R760" s="74" t="s">
        <v>63</v>
      </c>
      <c r="S760" s="74" t="s">
        <v>63</v>
      </c>
      <c r="T760" s="74">
        <v>0</v>
      </c>
    </row>
    <row r="761" spans="7:20">
      <c r="G761" s="66"/>
      <c r="H761" s="66"/>
      <c r="I761" s="83"/>
      <c r="L761" s="72" t="s">
        <v>1710</v>
      </c>
      <c r="M761" s="73">
        <v>10</v>
      </c>
      <c r="N761" s="73" t="s">
        <v>1717</v>
      </c>
      <c r="O761" s="73" t="s">
        <v>1712</v>
      </c>
      <c r="P761" s="73" t="s">
        <v>81</v>
      </c>
      <c r="Q761" s="74" t="s">
        <v>63</v>
      </c>
      <c r="R761" s="74" t="s">
        <v>63</v>
      </c>
      <c r="S761" s="74" t="s">
        <v>63</v>
      </c>
      <c r="T761" s="74">
        <v>0</v>
      </c>
    </row>
    <row r="762" spans="7:20">
      <c r="G762" s="66"/>
      <c r="H762" s="66"/>
      <c r="I762" s="83"/>
      <c r="L762" s="72" t="s">
        <v>1710</v>
      </c>
      <c r="M762" s="73">
        <v>11</v>
      </c>
      <c r="N762" s="73" t="s">
        <v>1718</v>
      </c>
      <c r="O762" s="73" t="s">
        <v>1714</v>
      </c>
      <c r="P762" s="73" t="s">
        <v>81</v>
      </c>
      <c r="Q762" s="74" t="s">
        <v>63</v>
      </c>
      <c r="R762" s="74" t="s">
        <v>63</v>
      </c>
      <c r="S762" s="74" t="s">
        <v>63</v>
      </c>
      <c r="T762" s="74">
        <v>0</v>
      </c>
    </row>
    <row r="763" spans="7:20">
      <c r="G763" s="66"/>
      <c r="H763" s="66"/>
      <c r="I763" s="83"/>
      <c r="L763" s="72" t="s">
        <v>1710</v>
      </c>
      <c r="M763" s="73">
        <v>61</v>
      </c>
      <c r="N763" s="73" t="s">
        <v>1719</v>
      </c>
      <c r="O763" s="73" t="s">
        <v>1714</v>
      </c>
      <c r="P763" s="73" t="s">
        <v>81</v>
      </c>
      <c r="Q763" s="74" t="s">
        <v>63</v>
      </c>
      <c r="R763" s="74" t="s">
        <v>63</v>
      </c>
      <c r="S763" s="74" t="s">
        <v>63</v>
      </c>
      <c r="T763" s="74">
        <v>0</v>
      </c>
    </row>
    <row r="764" spans="7:20">
      <c r="G764" s="66"/>
      <c r="H764" s="66"/>
      <c r="I764" s="83"/>
      <c r="L764" s="72" t="s">
        <v>1710</v>
      </c>
      <c r="M764" s="73">
        <v>20</v>
      </c>
      <c r="N764" s="73" t="s">
        <v>1720</v>
      </c>
      <c r="O764" s="73" t="s">
        <v>1712</v>
      </c>
      <c r="P764" s="73" t="s">
        <v>81</v>
      </c>
      <c r="Q764" s="74" t="s">
        <v>63</v>
      </c>
      <c r="R764" s="74" t="s">
        <v>63</v>
      </c>
      <c r="S764" s="74" t="s">
        <v>63</v>
      </c>
      <c r="T764" s="74">
        <v>0</v>
      </c>
    </row>
    <row r="765" spans="7:20">
      <c r="G765" s="66"/>
      <c r="H765" s="66"/>
      <c r="I765" s="83"/>
      <c r="L765" s="72" t="s">
        <v>1710</v>
      </c>
      <c r="M765" s="73">
        <v>21</v>
      </c>
      <c r="N765" s="73" t="s">
        <v>1721</v>
      </c>
      <c r="O765" s="73" t="s">
        <v>1714</v>
      </c>
      <c r="P765" s="73" t="s">
        <v>81</v>
      </c>
      <c r="Q765" s="74" t="s">
        <v>63</v>
      </c>
      <c r="R765" s="74" t="s">
        <v>63</v>
      </c>
      <c r="S765" s="74" t="s">
        <v>63</v>
      </c>
      <c r="T765" s="74">
        <v>0</v>
      </c>
    </row>
    <row r="766" spans="7:20">
      <c r="G766" s="66"/>
      <c r="H766" s="66"/>
      <c r="I766" s="83"/>
      <c r="L766" s="72" t="s">
        <v>1710</v>
      </c>
      <c r="M766" s="73">
        <v>71</v>
      </c>
      <c r="N766" s="73" t="s">
        <v>1722</v>
      </c>
      <c r="O766" s="73" t="s">
        <v>1714</v>
      </c>
      <c r="P766" s="73" t="s">
        <v>81</v>
      </c>
      <c r="Q766" s="74" t="s">
        <v>63</v>
      </c>
      <c r="R766" s="74" t="s">
        <v>63</v>
      </c>
      <c r="S766" s="74" t="s">
        <v>63</v>
      </c>
      <c r="T766" s="74">
        <v>0</v>
      </c>
    </row>
    <row r="767" spans="7:20">
      <c r="G767" s="66"/>
      <c r="H767" s="66"/>
      <c r="I767" s="83"/>
      <c r="L767" s="72" t="s">
        <v>1710</v>
      </c>
      <c r="M767" s="73">
        <v>70</v>
      </c>
      <c r="N767" s="73" t="s">
        <v>1723</v>
      </c>
      <c r="O767" s="73" t="s">
        <v>1712</v>
      </c>
      <c r="P767" s="73" t="s">
        <v>81</v>
      </c>
      <c r="Q767" s="74" t="s">
        <v>63</v>
      </c>
      <c r="R767" s="74" t="s">
        <v>63</v>
      </c>
      <c r="S767" s="74" t="s">
        <v>63</v>
      </c>
      <c r="T767" s="74">
        <v>0</v>
      </c>
    </row>
    <row r="768" spans="7:20">
      <c r="G768" s="66"/>
      <c r="H768" s="66"/>
      <c r="I768" s="83"/>
      <c r="L768" s="72" t="s">
        <v>1724</v>
      </c>
      <c r="M768" s="73">
        <v>0</v>
      </c>
      <c r="N768" s="73" t="s">
        <v>1725</v>
      </c>
      <c r="O768" s="73" t="s">
        <v>1726</v>
      </c>
      <c r="P768" s="73" t="s">
        <v>81</v>
      </c>
      <c r="Q768" s="74" t="s">
        <v>63</v>
      </c>
      <c r="R768" s="74" t="s">
        <v>63</v>
      </c>
      <c r="S768" s="74" t="s">
        <v>63</v>
      </c>
      <c r="T768" s="74">
        <v>0</v>
      </c>
    </row>
    <row r="769" spans="7:20">
      <c r="G769" s="66"/>
      <c r="H769" s="66"/>
      <c r="I769" s="83"/>
      <c r="L769" s="72" t="s">
        <v>1724</v>
      </c>
      <c r="M769" s="73">
        <v>50</v>
      </c>
      <c r="N769" s="73" t="s">
        <v>1727</v>
      </c>
      <c r="O769" s="73" t="s">
        <v>1726</v>
      </c>
      <c r="P769" s="73" t="s">
        <v>81</v>
      </c>
      <c r="Q769" s="74" t="s">
        <v>63</v>
      </c>
      <c r="R769" s="74" t="s">
        <v>63</v>
      </c>
      <c r="S769" s="74" t="s">
        <v>63</v>
      </c>
      <c r="T769" s="74">
        <v>0</v>
      </c>
    </row>
    <row r="770" spans="7:20">
      <c r="G770" s="66"/>
      <c r="H770" s="66"/>
      <c r="I770" s="83"/>
      <c r="L770" s="72" t="s">
        <v>1724</v>
      </c>
      <c r="M770" s="73">
        <v>10</v>
      </c>
      <c r="N770" s="73" t="s">
        <v>1728</v>
      </c>
      <c r="O770" s="73" t="s">
        <v>1726</v>
      </c>
      <c r="P770" s="73" t="s">
        <v>81</v>
      </c>
      <c r="Q770" s="74" t="s">
        <v>63</v>
      </c>
      <c r="R770" s="74" t="s">
        <v>63</v>
      </c>
      <c r="S770" s="74" t="s">
        <v>63</v>
      </c>
      <c r="T770" s="74">
        <v>0</v>
      </c>
    </row>
    <row r="771" spans="7:20">
      <c r="G771" s="66"/>
      <c r="H771" s="66"/>
      <c r="I771" s="83"/>
      <c r="L771" s="72" t="s">
        <v>1724</v>
      </c>
      <c r="M771" s="73">
        <v>60</v>
      </c>
      <c r="N771" s="73" t="s">
        <v>1729</v>
      </c>
      <c r="O771" s="73" t="s">
        <v>1726</v>
      </c>
      <c r="P771" s="73" t="s">
        <v>81</v>
      </c>
      <c r="Q771" s="74" t="s">
        <v>63</v>
      </c>
      <c r="R771" s="74" t="s">
        <v>63</v>
      </c>
      <c r="S771" s="74" t="s">
        <v>63</v>
      </c>
      <c r="T771" s="74">
        <v>0</v>
      </c>
    </row>
    <row r="772" spans="7:20">
      <c r="G772" s="66"/>
      <c r="H772" s="66"/>
      <c r="I772" s="83"/>
      <c r="L772" s="72" t="s">
        <v>1730</v>
      </c>
      <c r="M772" s="73">
        <v>0</v>
      </c>
      <c r="N772" s="73" t="s">
        <v>1731</v>
      </c>
      <c r="O772" s="73" t="s">
        <v>1732</v>
      </c>
      <c r="P772" s="73" t="s">
        <v>81</v>
      </c>
      <c r="Q772" s="74" t="s">
        <v>63</v>
      </c>
      <c r="R772" s="74" t="s">
        <v>63</v>
      </c>
      <c r="S772" s="74" t="s">
        <v>63</v>
      </c>
      <c r="T772" s="74">
        <v>0</v>
      </c>
    </row>
    <row r="773" spans="7:20">
      <c r="G773" s="66"/>
      <c r="H773" s="66"/>
      <c r="I773" s="83"/>
      <c r="L773" s="72" t="s">
        <v>1730</v>
      </c>
      <c r="M773" s="73">
        <v>1</v>
      </c>
      <c r="N773" s="73" t="s">
        <v>1733</v>
      </c>
      <c r="O773" s="73" t="s">
        <v>1734</v>
      </c>
      <c r="P773" s="73" t="s">
        <v>81</v>
      </c>
      <c r="Q773" s="74" t="s">
        <v>63</v>
      </c>
      <c r="R773" s="74" t="s">
        <v>63</v>
      </c>
      <c r="S773" s="74" t="s">
        <v>63</v>
      </c>
      <c r="T773" s="74">
        <v>0</v>
      </c>
    </row>
    <row r="774" spans="7:20">
      <c r="G774" s="66"/>
      <c r="H774" s="66"/>
      <c r="I774" s="83"/>
      <c r="L774" s="72" t="s">
        <v>1696</v>
      </c>
      <c r="M774" s="73">
        <v>1</v>
      </c>
      <c r="N774" s="73" t="s">
        <v>1735</v>
      </c>
      <c r="O774" s="73" t="s">
        <v>1736</v>
      </c>
      <c r="P774" s="73" t="s">
        <v>81</v>
      </c>
      <c r="Q774" s="74" t="s">
        <v>63</v>
      </c>
      <c r="R774" s="74" t="s">
        <v>63</v>
      </c>
      <c r="S774" s="74" t="s">
        <v>63</v>
      </c>
      <c r="T774" s="74">
        <v>0</v>
      </c>
    </row>
    <row r="775" spans="7:20">
      <c r="G775" s="66"/>
      <c r="H775" s="66"/>
      <c r="I775" s="83"/>
      <c r="L775" s="72" t="s">
        <v>1737</v>
      </c>
      <c r="M775" s="73">
        <v>0</v>
      </c>
      <c r="N775" s="73" t="s">
        <v>1738</v>
      </c>
      <c r="O775" s="73" t="s">
        <v>1739</v>
      </c>
      <c r="P775" s="73" t="s">
        <v>81</v>
      </c>
      <c r="Q775" s="74" t="s">
        <v>63</v>
      </c>
      <c r="R775" s="74" t="s">
        <v>63</v>
      </c>
      <c r="S775" s="74" t="s">
        <v>63</v>
      </c>
      <c r="T775" s="74">
        <v>0</v>
      </c>
    </row>
    <row r="776" spans="7:20">
      <c r="G776" s="66"/>
      <c r="H776" s="66"/>
      <c r="I776" s="83"/>
      <c r="L776" s="72" t="s">
        <v>1741</v>
      </c>
      <c r="M776" s="73">
        <v>0</v>
      </c>
      <c r="N776" s="73" t="s">
        <v>1742</v>
      </c>
      <c r="O776" s="73" t="s">
        <v>1743</v>
      </c>
      <c r="P776" s="73" t="s">
        <v>81</v>
      </c>
      <c r="Q776" s="74" t="s">
        <v>63</v>
      </c>
      <c r="R776" s="74" t="s">
        <v>63</v>
      </c>
      <c r="S776" s="74" t="s">
        <v>63</v>
      </c>
      <c r="T776" s="74">
        <v>0</v>
      </c>
    </row>
    <row r="777" spans="7:20">
      <c r="G777" s="66"/>
      <c r="H777" s="66"/>
      <c r="I777" s="83"/>
      <c r="L777" s="72" t="s">
        <v>1744</v>
      </c>
      <c r="M777" s="73">
        <v>0</v>
      </c>
      <c r="N777" s="73" t="s">
        <v>1745</v>
      </c>
      <c r="O777" s="73" t="s">
        <v>1746</v>
      </c>
      <c r="P777" s="73" t="s">
        <v>81</v>
      </c>
      <c r="Q777" s="74" t="s">
        <v>63</v>
      </c>
      <c r="R777" s="74" t="s">
        <v>63</v>
      </c>
      <c r="S777" s="74" t="s">
        <v>63</v>
      </c>
      <c r="T777" s="74">
        <v>0</v>
      </c>
    </row>
    <row r="778" spans="7:20">
      <c r="G778" s="66"/>
      <c r="H778" s="66"/>
      <c r="I778" s="83"/>
      <c r="L778" s="72" t="s">
        <v>1747</v>
      </c>
      <c r="M778" s="73">
        <v>0</v>
      </c>
      <c r="N778" s="73" t="s">
        <v>1748</v>
      </c>
      <c r="O778" s="73" t="s">
        <v>1749</v>
      </c>
      <c r="P778" s="73" t="s">
        <v>81</v>
      </c>
      <c r="Q778" s="74" t="s">
        <v>63</v>
      </c>
      <c r="R778" s="74" t="s">
        <v>63</v>
      </c>
      <c r="S778" s="74" t="s">
        <v>63</v>
      </c>
      <c r="T778" s="74">
        <v>0</v>
      </c>
    </row>
    <row r="779" spans="7:20">
      <c r="G779" s="66"/>
      <c r="H779" s="66"/>
      <c r="I779" s="83"/>
      <c r="L779" s="72" t="s">
        <v>1741</v>
      </c>
      <c r="M779" s="73">
        <v>50</v>
      </c>
      <c r="N779" s="73" t="s">
        <v>1750</v>
      </c>
      <c r="O779" s="73" t="s">
        <v>1751</v>
      </c>
      <c r="P779" s="73" t="s">
        <v>81</v>
      </c>
      <c r="Q779" s="74" t="s">
        <v>63</v>
      </c>
      <c r="R779" s="74" t="s">
        <v>63</v>
      </c>
      <c r="S779" s="74" t="s">
        <v>63</v>
      </c>
      <c r="T779" s="74">
        <v>0</v>
      </c>
    </row>
    <row r="780" spans="7:20">
      <c r="G780" s="66"/>
      <c r="H780" s="66"/>
      <c r="I780" s="83"/>
      <c r="L780" s="72" t="s">
        <v>1744</v>
      </c>
      <c r="M780" s="73">
        <v>50</v>
      </c>
      <c r="N780" s="73" t="s">
        <v>1752</v>
      </c>
      <c r="O780" s="73" t="s">
        <v>1753</v>
      </c>
      <c r="P780" s="73" t="s">
        <v>81</v>
      </c>
      <c r="Q780" s="74" t="s">
        <v>63</v>
      </c>
      <c r="R780" s="74" t="s">
        <v>63</v>
      </c>
      <c r="S780" s="74" t="s">
        <v>63</v>
      </c>
      <c r="T780" s="74">
        <v>0</v>
      </c>
    </row>
    <row r="781" spans="7:20">
      <c r="G781" s="66"/>
      <c r="H781" s="66"/>
      <c r="I781" s="83"/>
      <c r="L781" s="72" t="s">
        <v>1747</v>
      </c>
      <c r="M781" s="73">
        <v>50</v>
      </c>
      <c r="N781" s="73" t="s">
        <v>1754</v>
      </c>
      <c r="O781" s="73" t="s">
        <v>1755</v>
      </c>
      <c r="P781" s="73" t="s">
        <v>81</v>
      </c>
      <c r="Q781" s="74" t="s">
        <v>63</v>
      </c>
      <c r="R781" s="74" t="s">
        <v>63</v>
      </c>
      <c r="S781" s="74" t="s">
        <v>63</v>
      </c>
      <c r="T781" s="74">
        <v>0</v>
      </c>
    </row>
    <row r="782" spans="7:20">
      <c r="G782" s="66"/>
      <c r="H782" s="66"/>
      <c r="I782" s="83"/>
      <c r="L782" s="72" t="s">
        <v>1741</v>
      </c>
      <c r="M782" s="73">
        <v>1</v>
      </c>
      <c r="N782" s="73" t="s">
        <v>1756</v>
      </c>
      <c r="O782" s="73" t="s">
        <v>1757</v>
      </c>
      <c r="P782" s="73" t="s">
        <v>81</v>
      </c>
      <c r="Q782" s="74" t="s">
        <v>63</v>
      </c>
      <c r="R782" s="74" t="s">
        <v>63</v>
      </c>
      <c r="S782" s="74" t="s">
        <v>63</v>
      </c>
      <c r="T782" s="74">
        <v>0</v>
      </c>
    </row>
    <row r="783" spans="7:20">
      <c r="G783" s="66"/>
      <c r="H783" s="66"/>
      <c r="I783" s="83"/>
      <c r="L783" s="72" t="s">
        <v>1741</v>
      </c>
      <c r="M783" s="73">
        <v>51</v>
      </c>
      <c r="N783" s="73" t="s">
        <v>1758</v>
      </c>
      <c r="O783" s="73" t="s">
        <v>1757</v>
      </c>
      <c r="P783" s="73" t="s">
        <v>81</v>
      </c>
      <c r="Q783" s="74" t="s">
        <v>63</v>
      </c>
      <c r="R783" s="74" t="s">
        <v>63</v>
      </c>
      <c r="S783" s="74" t="s">
        <v>63</v>
      </c>
      <c r="T783" s="74">
        <v>0</v>
      </c>
    </row>
    <row r="784" spans="7:20">
      <c r="G784" s="66"/>
      <c r="H784" s="66"/>
      <c r="I784" s="83"/>
      <c r="L784" s="72" t="s">
        <v>1744</v>
      </c>
      <c r="M784" s="73">
        <v>1</v>
      </c>
      <c r="N784" s="73" t="s">
        <v>1759</v>
      </c>
      <c r="O784" s="73" t="s">
        <v>1760</v>
      </c>
      <c r="P784" s="73" t="s">
        <v>81</v>
      </c>
      <c r="Q784" s="74" t="s">
        <v>63</v>
      </c>
      <c r="R784" s="74" t="s">
        <v>63</v>
      </c>
      <c r="S784" s="74" t="s">
        <v>63</v>
      </c>
      <c r="T784" s="74">
        <v>0</v>
      </c>
    </row>
    <row r="785" spans="7:20">
      <c r="G785" s="66"/>
      <c r="H785" s="66"/>
      <c r="I785" s="83"/>
      <c r="L785" s="72" t="s">
        <v>1744</v>
      </c>
      <c r="M785" s="73">
        <v>51</v>
      </c>
      <c r="N785" s="73" t="s">
        <v>1761</v>
      </c>
      <c r="O785" s="73" t="s">
        <v>1760</v>
      </c>
      <c r="P785" s="73" t="s">
        <v>81</v>
      </c>
      <c r="Q785" s="74" t="s">
        <v>63</v>
      </c>
      <c r="R785" s="74" t="s">
        <v>63</v>
      </c>
      <c r="S785" s="74" t="s">
        <v>63</v>
      </c>
      <c r="T785" s="74">
        <v>0</v>
      </c>
    </row>
    <row r="786" spans="7:20">
      <c r="G786" s="66"/>
      <c r="H786" s="66"/>
      <c r="I786" s="83"/>
      <c r="L786" s="72" t="s">
        <v>1747</v>
      </c>
      <c r="M786" s="73">
        <v>1</v>
      </c>
      <c r="N786" s="73" t="s">
        <v>1762</v>
      </c>
      <c r="O786" s="73" t="s">
        <v>1763</v>
      </c>
      <c r="P786" s="73" t="s">
        <v>81</v>
      </c>
      <c r="Q786" s="74" t="s">
        <v>63</v>
      </c>
      <c r="R786" s="74" t="s">
        <v>63</v>
      </c>
      <c r="S786" s="74" t="s">
        <v>63</v>
      </c>
      <c r="T786" s="74">
        <v>0</v>
      </c>
    </row>
    <row r="787" spans="7:20">
      <c r="G787" s="66"/>
      <c r="H787" s="66"/>
      <c r="I787" s="83"/>
      <c r="L787" s="72" t="s">
        <v>1747</v>
      </c>
      <c r="M787" s="73">
        <v>51</v>
      </c>
      <c r="N787" s="73" t="s">
        <v>1764</v>
      </c>
      <c r="O787" s="73" t="s">
        <v>1763</v>
      </c>
      <c r="P787" s="73" t="s">
        <v>81</v>
      </c>
      <c r="Q787" s="74" t="s">
        <v>63</v>
      </c>
      <c r="R787" s="74" t="s">
        <v>63</v>
      </c>
      <c r="S787" s="74" t="s">
        <v>63</v>
      </c>
      <c r="T787" s="74">
        <v>0</v>
      </c>
    </row>
    <row r="788" spans="7:20">
      <c r="G788" s="66"/>
      <c r="H788" s="66"/>
      <c r="I788" s="83"/>
      <c r="L788" s="72" t="s">
        <v>1741</v>
      </c>
      <c r="M788" s="73">
        <v>11</v>
      </c>
      <c r="N788" s="73" t="s">
        <v>1765</v>
      </c>
      <c r="O788" s="73" t="s">
        <v>1757</v>
      </c>
      <c r="P788" s="73" t="s">
        <v>81</v>
      </c>
      <c r="Q788" s="74" t="s">
        <v>63</v>
      </c>
      <c r="R788" s="74" t="s">
        <v>63</v>
      </c>
      <c r="S788" s="74" t="s">
        <v>63</v>
      </c>
      <c r="T788" s="74">
        <v>0</v>
      </c>
    </row>
    <row r="789" spans="7:20">
      <c r="G789" s="66"/>
      <c r="H789" s="66"/>
      <c r="I789" s="83"/>
      <c r="L789" s="72" t="s">
        <v>1741</v>
      </c>
      <c r="M789" s="73">
        <v>61</v>
      </c>
      <c r="N789" s="73" t="s">
        <v>1766</v>
      </c>
      <c r="O789" s="73" t="s">
        <v>1757</v>
      </c>
      <c r="P789" s="73" t="s">
        <v>81</v>
      </c>
      <c r="Q789" s="74" t="s">
        <v>63</v>
      </c>
      <c r="R789" s="74" t="s">
        <v>63</v>
      </c>
      <c r="S789" s="74" t="s">
        <v>63</v>
      </c>
      <c r="T789" s="74">
        <v>0</v>
      </c>
    </row>
    <row r="790" spans="7:20">
      <c r="G790" s="66"/>
      <c r="H790" s="66"/>
      <c r="I790" s="83"/>
      <c r="L790" s="72" t="s">
        <v>1744</v>
      </c>
      <c r="M790" s="73">
        <v>11</v>
      </c>
      <c r="N790" s="73" t="s">
        <v>1767</v>
      </c>
      <c r="O790" s="73" t="s">
        <v>1760</v>
      </c>
      <c r="P790" s="73" t="s">
        <v>81</v>
      </c>
      <c r="Q790" s="74" t="s">
        <v>63</v>
      </c>
      <c r="R790" s="74" t="s">
        <v>63</v>
      </c>
      <c r="S790" s="74" t="s">
        <v>63</v>
      </c>
      <c r="T790" s="74">
        <v>0</v>
      </c>
    </row>
    <row r="791" spans="7:20">
      <c r="G791" s="66"/>
      <c r="H791" s="66"/>
      <c r="I791" s="83"/>
      <c r="L791" s="72" t="s">
        <v>1744</v>
      </c>
      <c r="M791" s="73">
        <v>61</v>
      </c>
      <c r="N791" s="73" t="s">
        <v>1768</v>
      </c>
      <c r="O791" s="73" t="s">
        <v>1760</v>
      </c>
      <c r="P791" s="73" t="s">
        <v>81</v>
      </c>
      <c r="Q791" s="74" t="s">
        <v>63</v>
      </c>
      <c r="R791" s="74" t="s">
        <v>63</v>
      </c>
      <c r="S791" s="74" t="s">
        <v>63</v>
      </c>
      <c r="T791" s="74">
        <v>0</v>
      </c>
    </row>
    <row r="792" spans="7:20">
      <c r="G792" s="66"/>
      <c r="H792" s="66"/>
      <c r="I792" s="83"/>
      <c r="L792" s="72" t="s">
        <v>1747</v>
      </c>
      <c r="M792" s="73">
        <v>11</v>
      </c>
      <c r="N792" s="73" t="s">
        <v>1769</v>
      </c>
      <c r="O792" s="73" t="s">
        <v>1763</v>
      </c>
      <c r="P792" s="73" t="s">
        <v>81</v>
      </c>
      <c r="Q792" s="74" t="s">
        <v>63</v>
      </c>
      <c r="R792" s="74" t="s">
        <v>63</v>
      </c>
      <c r="S792" s="74" t="s">
        <v>63</v>
      </c>
      <c r="T792" s="74">
        <v>0</v>
      </c>
    </row>
    <row r="793" spans="7:20">
      <c r="G793" s="66"/>
      <c r="H793" s="66"/>
      <c r="I793" s="83"/>
      <c r="L793" s="72" t="s">
        <v>1747</v>
      </c>
      <c r="M793" s="73">
        <v>61</v>
      </c>
      <c r="N793" s="73" t="s">
        <v>1770</v>
      </c>
      <c r="O793" s="73" t="s">
        <v>1763</v>
      </c>
      <c r="P793" s="73" t="s">
        <v>81</v>
      </c>
      <c r="Q793" s="74" t="s">
        <v>63</v>
      </c>
      <c r="R793" s="74" t="s">
        <v>63</v>
      </c>
      <c r="S793" s="74" t="s">
        <v>63</v>
      </c>
      <c r="T793" s="74">
        <v>0</v>
      </c>
    </row>
    <row r="794" spans="7:20">
      <c r="G794" s="66"/>
      <c r="H794" s="66"/>
      <c r="I794" s="83"/>
      <c r="L794" s="72" t="s">
        <v>1771</v>
      </c>
      <c r="M794" s="73">
        <v>0</v>
      </c>
      <c r="N794" s="73" t="s">
        <v>1772</v>
      </c>
      <c r="O794" s="73" t="s">
        <v>1773</v>
      </c>
      <c r="P794" s="73" t="s">
        <v>81</v>
      </c>
      <c r="Q794" s="74" t="s">
        <v>63</v>
      </c>
      <c r="R794" s="74" t="s">
        <v>63</v>
      </c>
      <c r="S794" s="74" t="s">
        <v>63</v>
      </c>
      <c r="T794" s="74">
        <v>0</v>
      </c>
    </row>
    <row r="795" spans="7:20">
      <c r="G795" s="66"/>
      <c r="H795" s="66"/>
      <c r="I795" s="83"/>
      <c r="L795" s="72" t="s">
        <v>1771</v>
      </c>
      <c r="M795" s="73">
        <v>50</v>
      </c>
      <c r="N795" s="73" t="s">
        <v>1774</v>
      </c>
      <c r="O795" s="73" t="s">
        <v>1773</v>
      </c>
      <c r="P795" s="73" t="s">
        <v>81</v>
      </c>
      <c r="Q795" s="74" t="s">
        <v>63</v>
      </c>
      <c r="R795" s="74" t="s">
        <v>63</v>
      </c>
      <c r="S795" s="74" t="s">
        <v>63</v>
      </c>
      <c r="T795" s="74">
        <v>0</v>
      </c>
    </row>
    <row r="796" spans="7:20">
      <c r="G796" s="66"/>
      <c r="H796" s="66"/>
      <c r="I796" s="83"/>
      <c r="L796" s="72" t="s">
        <v>1775</v>
      </c>
      <c r="M796" s="73">
        <v>0</v>
      </c>
      <c r="N796" s="73" t="s">
        <v>1776</v>
      </c>
      <c r="O796" s="73" t="s">
        <v>1777</v>
      </c>
      <c r="P796" s="73" t="s">
        <v>81</v>
      </c>
      <c r="Q796" s="74" t="s">
        <v>63</v>
      </c>
      <c r="R796" s="74" t="s">
        <v>63</v>
      </c>
      <c r="S796" s="74" t="s">
        <v>63</v>
      </c>
      <c r="T796" s="74">
        <v>0</v>
      </c>
    </row>
    <row r="797" spans="7:20">
      <c r="G797" s="66"/>
      <c r="H797" s="66"/>
      <c r="I797" s="83"/>
      <c r="L797" s="72" t="s">
        <v>1775</v>
      </c>
      <c r="M797" s="73">
        <v>50</v>
      </c>
      <c r="N797" s="73" t="s">
        <v>1778</v>
      </c>
      <c r="O797" s="73" t="s">
        <v>1777</v>
      </c>
      <c r="P797" s="73" t="s">
        <v>81</v>
      </c>
      <c r="Q797" s="74" t="s">
        <v>63</v>
      </c>
      <c r="R797" s="74" t="s">
        <v>63</v>
      </c>
      <c r="S797" s="74" t="s">
        <v>63</v>
      </c>
      <c r="T797" s="74">
        <v>0</v>
      </c>
    </row>
    <row r="798" spans="7:20">
      <c r="G798" s="66"/>
      <c r="H798" s="66"/>
      <c r="I798" s="83"/>
      <c r="L798" s="72" t="s">
        <v>1779</v>
      </c>
      <c r="M798" s="73">
        <v>0</v>
      </c>
      <c r="N798" s="73" t="s">
        <v>1780</v>
      </c>
      <c r="O798" s="73" t="s">
        <v>1781</v>
      </c>
      <c r="P798" s="73" t="s">
        <v>81</v>
      </c>
      <c r="Q798" s="74" t="s">
        <v>63</v>
      </c>
      <c r="R798" s="74" t="s">
        <v>63</v>
      </c>
      <c r="S798" s="74" t="s">
        <v>63</v>
      </c>
      <c r="T798" s="74">
        <v>0</v>
      </c>
    </row>
    <row r="799" spans="7:20">
      <c r="G799" s="66"/>
      <c r="H799" s="66"/>
      <c r="I799" s="83"/>
      <c r="L799" s="72" t="s">
        <v>1779</v>
      </c>
      <c r="M799" s="73">
        <v>50</v>
      </c>
      <c r="N799" s="73" t="s">
        <v>1782</v>
      </c>
      <c r="O799" s="73" t="s">
        <v>1781</v>
      </c>
      <c r="P799" s="73" t="s">
        <v>81</v>
      </c>
      <c r="Q799" s="74" t="s">
        <v>63</v>
      </c>
      <c r="R799" s="74" t="s">
        <v>63</v>
      </c>
      <c r="S799" s="74" t="s">
        <v>63</v>
      </c>
      <c r="T799" s="74">
        <v>0</v>
      </c>
    </row>
    <row r="800" spans="7:20">
      <c r="G800" s="66"/>
      <c r="H800" s="66"/>
      <c r="I800" s="83"/>
      <c r="L800" s="72" t="s">
        <v>1771</v>
      </c>
      <c r="M800" s="73">
        <v>10</v>
      </c>
      <c r="N800" s="73" t="s">
        <v>1783</v>
      </c>
      <c r="O800" s="73" t="s">
        <v>1784</v>
      </c>
      <c r="P800" s="73" t="s">
        <v>81</v>
      </c>
      <c r="Q800" s="74" t="s">
        <v>63</v>
      </c>
      <c r="R800" s="74" t="s">
        <v>63</v>
      </c>
      <c r="S800" s="74" t="s">
        <v>63</v>
      </c>
      <c r="T800" s="74">
        <v>0</v>
      </c>
    </row>
    <row r="801" spans="7:20">
      <c r="G801" s="66"/>
      <c r="H801" s="66"/>
      <c r="I801" s="83"/>
      <c r="L801" s="72" t="s">
        <v>1771</v>
      </c>
      <c r="M801" s="73">
        <v>60</v>
      </c>
      <c r="N801" s="73" t="s">
        <v>1785</v>
      </c>
      <c r="O801" s="73" t="s">
        <v>1784</v>
      </c>
      <c r="P801" s="73" t="s">
        <v>81</v>
      </c>
      <c r="Q801" s="74" t="s">
        <v>63</v>
      </c>
      <c r="R801" s="74" t="s">
        <v>63</v>
      </c>
      <c r="S801" s="74" t="s">
        <v>63</v>
      </c>
      <c r="T801" s="74">
        <v>0</v>
      </c>
    </row>
    <row r="802" spans="7:20">
      <c r="G802" s="66"/>
      <c r="H802" s="66"/>
      <c r="I802" s="83"/>
      <c r="L802" s="72" t="s">
        <v>1775</v>
      </c>
      <c r="M802" s="73">
        <v>10</v>
      </c>
      <c r="N802" s="73" t="s">
        <v>1786</v>
      </c>
      <c r="O802" s="73" t="s">
        <v>1777</v>
      </c>
      <c r="P802" s="73" t="s">
        <v>81</v>
      </c>
      <c r="Q802" s="74" t="s">
        <v>63</v>
      </c>
      <c r="R802" s="74" t="s">
        <v>63</v>
      </c>
      <c r="S802" s="74" t="s">
        <v>63</v>
      </c>
      <c r="T802" s="74">
        <v>0</v>
      </c>
    </row>
    <row r="803" spans="7:20">
      <c r="G803" s="66"/>
      <c r="H803" s="66"/>
      <c r="I803" s="83"/>
      <c r="L803" s="72" t="s">
        <v>1775</v>
      </c>
      <c r="M803" s="73">
        <v>60</v>
      </c>
      <c r="N803" s="73" t="s">
        <v>1787</v>
      </c>
      <c r="O803" s="73" t="s">
        <v>1777</v>
      </c>
      <c r="P803" s="73" t="s">
        <v>81</v>
      </c>
      <c r="Q803" s="74" t="s">
        <v>63</v>
      </c>
      <c r="R803" s="74" t="s">
        <v>63</v>
      </c>
      <c r="S803" s="74" t="s">
        <v>63</v>
      </c>
      <c r="T803" s="74">
        <v>0</v>
      </c>
    </row>
    <row r="804" spans="7:20">
      <c r="G804" s="66"/>
      <c r="H804" s="66"/>
      <c r="I804" s="83"/>
      <c r="L804" s="72" t="s">
        <v>1775</v>
      </c>
      <c r="M804" s="73">
        <v>11</v>
      </c>
      <c r="N804" s="73" t="s">
        <v>1788</v>
      </c>
      <c r="O804" s="73" t="s">
        <v>1777</v>
      </c>
      <c r="P804" s="73" t="s">
        <v>81</v>
      </c>
      <c r="Q804" s="74" t="s">
        <v>63</v>
      </c>
      <c r="R804" s="74" t="s">
        <v>63</v>
      </c>
      <c r="S804" s="74" t="s">
        <v>63</v>
      </c>
      <c r="T804" s="74">
        <v>0</v>
      </c>
    </row>
    <row r="805" spans="7:20">
      <c r="G805" s="66"/>
      <c r="H805" s="66"/>
      <c r="I805" s="83"/>
      <c r="L805" s="72" t="s">
        <v>1775</v>
      </c>
      <c r="M805" s="73">
        <v>61</v>
      </c>
      <c r="N805" s="73" t="s">
        <v>1789</v>
      </c>
      <c r="O805" s="73" t="s">
        <v>1777</v>
      </c>
      <c r="P805" s="73" t="s">
        <v>81</v>
      </c>
      <c r="Q805" s="74" t="s">
        <v>63</v>
      </c>
      <c r="R805" s="74" t="s">
        <v>63</v>
      </c>
      <c r="S805" s="74" t="s">
        <v>63</v>
      </c>
      <c r="T805" s="74">
        <v>0</v>
      </c>
    </row>
    <row r="806" spans="7:20">
      <c r="G806" s="66"/>
      <c r="H806" s="66"/>
      <c r="I806" s="83"/>
      <c r="L806" s="72" t="s">
        <v>1775</v>
      </c>
      <c r="M806" s="73">
        <v>21</v>
      </c>
      <c r="N806" s="73" t="s">
        <v>1790</v>
      </c>
      <c r="O806" s="73" t="s">
        <v>1777</v>
      </c>
      <c r="P806" s="73" t="s">
        <v>81</v>
      </c>
      <c r="Q806" s="74" t="s">
        <v>63</v>
      </c>
      <c r="R806" s="74" t="s">
        <v>63</v>
      </c>
      <c r="S806" s="74" t="s">
        <v>63</v>
      </c>
      <c r="T806" s="74">
        <v>0</v>
      </c>
    </row>
    <row r="807" spans="7:20">
      <c r="G807" s="66"/>
      <c r="H807" s="66"/>
      <c r="I807" s="83"/>
      <c r="L807" s="72" t="s">
        <v>1771</v>
      </c>
      <c r="M807" s="73">
        <v>20</v>
      </c>
      <c r="N807" s="73" t="s">
        <v>1791</v>
      </c>
      <c r="O807" s="73" t="s">
        <v>1784</v>
      </c>
      <c r="P807" s="73" t="s">
        <v>81</v>
      </c>
      <c r="Q807" s="74" t="s">
        <v>63</v>
      </c>
      <c r="R807" s="74" t="s">
        <v>63</v>
      </c>
      <c r="S807" s="74" t="s">
        <v>63</v>
      </c>
      <c r="T807" s="74">
        <v>0</v>
      </c>
    </row>
    <row r="808" spans="7:20">
      <c r="G808" s="66"/>
      <c r="H808" s="66"/>
      <c r="I808" s="83"/>
      <c r="L808" s="72" t="s">
        <v>1771</v>
      </c>
      <c r="M808" s="73">
        <v>70</v>
      </c>
      <c r="N808" s="73" t="s">
        <v>1792</v>
      </c>
      <c r="O808" s="73" t="s">
        <v>1784</v>
      </c>
      <c r="P808" s="73" t="s">
        <v>81</v>
      </c>
      <c r="Q808" s="74" t="s">
        <v>63</v>
      </c>
      <c r="R808" s="74" t="s">
        <v>63</v>
      </c>
      <c r="S808" s="74" t="s">
        <v>63</v>
      </c>
      <c r="T808" s="74">
        <v>0</v>
      </c>
    </row>
    <row r="809" spans="7:20">
      <c r="G809" s="81"/>
      <c r="H809" s="81"/>
      <c r="I809" s="83"/>
      <c r="L809" s="72" t="s">
        <v>1779</v>
      </c>
      <c r="M809" s="73">
        <v>10</v>
      </c>
      <c r="N809" s="73" t="s">
        <v>1793</v>
      </c>
      <c r="O809" s="73" t="s">
        <v>1781</v>
      </c>
      <c r="P809" s="73" t="s">
        <v>81</v>
      </c>
      <c r="Q809" s="74" t="s">
        <v>63</v>
      </c>
      <c r="R809" s="74" t="s">
        <v>63</v>
      </c>
      <c r="S809" s="74" t="s">
        <v>63</v>
      </c>
      <c r="T809" s="74">
        <v>0</v>
      </c>
    </row>
    <row r="810" spans="7:20">
      <c r="G810" s="81"/>
      <c r="H810" s="81"/>
      <c r="I810" s="83"/>
      <c r="L810" s="72" t="s">
        <v>1779</v>
      </c>
      <c r="M810" s="73">
        <v>60</v>
      </c>
      <c r="N810" s="73" t="s">
        <v>1794</v>
      </c>
      <c r="O810" s="73" t="s">
        <v>1781</v>
      </c>
      <c r="P810" s="73" t="s">
        <v>81</v>
      </c>
      <c r="Q810" s="74" t="s">
        <v>63</v>
      </c>
      <c r="R810" s="74" t="s">
        <v>63</v>
      </c>
      <c r="S810" s="74" t="s">
        <v>63</v>
      </c>
      <c r="T810" s="74">
        <v>0</v>
      </c>
    </row>
    <row r="811" spans="7:20">
      <c r="G811" s="81"/>
      <c r="H811" s="81"/>
      <c r="I811" s="83"/>
      <c r="L811" s="72" t="s">
        <v>1775</v>
      </c>
      <c r="M811" s="73">
        <v>20</v>
      </c>
      <c r="N811" s="73" t="s">
        <v>1795</v>
      </c>
      <c r="O811" s="73" t="s">
        <v>1777</v>
      </c>
      <c r="P811" s="73" t="s">
        <v>81</v>
      </c>
      <c r="Q811" s="74" t="s">
        <v>63</v>
      </c>
      <c r="R811" s="74" t="s">
        <v>63</v>
      </c>
      <c r="S811" s="74" t="s">
        <v>63</v>
      </c>
      <c r="T811" s="74">
        <v>0</v>
      </c>
    </row>
    <row r="812" spans="7:20">
      <c r="G812" s="81"/>
      <c r="H812" s="81"/>
      <c r="I812" s="83"/>
      <c r="L812" s="72" t="s">
        <v>1775</v>
      </c>
      <c r="M812" s="73">
        <v>70</v>
      </c>
      <c r="N812" s="73" t="s">
        <v>1796</v>
      </c>
      <c r="O812" s="73" t="s">
        <v>1777</v>
      </c>
      <c r="P812" s="73" t="s">
        <v>81</v>
      </c>
      <c r="Q812" s="74" t="s">
        <v>63</v>
      </c>
      <c r="R812" s="74" t="s">
        <v>63</v>
      </c>
      <c r="S812" s="74" t="s">
        <v>63</v>
      </c>
      <c r="T812" s="74">
        <v>0</v>
      </c>
    </row>
    <row r="813" spans="7:20">
      <c r="G813" s="66"/>
      <c r="H813" s="66"/>
      <c r="I813" s="83"/>
      <c r="L813" s="72" t="s">
        <v>1771</v>
      </c>
      <c r="M813" s="73">
        <v>30</v>
      </c>
      <c r="N813" s="73" t="s">
        <v>1797</v>
      </c>
      <c r="O813" s="73" t="s">
        <v>1784</v>
      </c>
      <c r="P813" s="73" t="s">
        <v>5137</v>
      </c>
      <c r="Q813" s="74" t="s">
        <v>1740</v>
      </c>
      <c r="R813" s="74" t="s">
        <v>228</v>
      </c>
      <c r="S813" s="74">
        <v>0</v>
      </c>
      <c r="T813" s="74">
        <v>1</v>
      </c>
    </row>
    <row r="814" spans="7:20">
      <c r="G814" s="66"/>
      <c r="H814" s="66"/>
      <c r="I814" s="83"/>
      <c r="L814" s="72" t="s">
        <v>1779</v>
      </c>
      <c r="M814" s="73">
        <v>20</v>
      </c>
      <c r="N814" s="73" t="s">
        <v>1798</v>
      </c>
      <c r="O814" s="73" t="s">
        <v>1781</v>
      </c>
      <c r="P814" s="73" t="s">
        <v>5137</v>
      </c>
      <c r="Q814" s="74" t="s">
        <v>1740</v>
      </c>
      <c r="R814" s="74" t="s">
        <v>228</v>
      </c>
      <c r="S814" s="74">
        <v>0</v>
      </c>
      <c r="T814" s="74">
        <v>1</v>
      </c>
    </row>
    <row r="815" spans="7:20">
      <c r="G815" s="66"/>
      <c r="H815" s="66"/>
      <c r="I815" s="83"/>
      <c r="L815" s="72" t="s">
        <v>1775</v>
      </c>
      <c r="M815" s="73">
        <v>30</v>
      </c>
      <c r="N815" s="73" t="s">
        <v>1799</v>
      </c>
      <c r="O815" s="73" t="s">
        <v>1777</v>
      </c>
      <c r="P815" s="73" t="s">
        <v>5137</v>
      </c>
      <c r="Q815" s="74" t="s">
        <v>1740</v>
      </c>
      <c r="R815" s="74" t="s">
        <v>228</v>
      </c>
      <c r="S815" s="74">
        <v>0</v>
      </c>
      <c r="T815" s="74">
        <v>1</v>
      </c>
    </row>
    <row r="816" spans="7:20">
      <c r="G816" s="66"/>
      <c r="H816" s="66"/>
      <c r="I816" s="83"/>
      <c r="L816" s="72" t="s">
        <v>1775</v>
      </c>
      <c r="M816" s="73">
        <v>31</v>
      </c>
      <c r="N816" s="73" t="s">
        <v>1800</v>
      </c>
      <c r="O816" s="73" t="s">
        <v>1777</v>
      </c>
      <c r="P816" s="73" t="s">
        <v>5137</v>
      </c>
      <c r="Q816" s="74" t="s">
        <v>1740</v>
      </c>
      <c r="R816" s="74">
        <v>0</v>
      </c>
      <c r="S816" s="74" t="s">
        <v>231</v>
      </c>
      <c r="T816" s="74">
        <v>1</v>
      </c>
    </row>
    <row r="817" spans="7:20">
      <c r="G817" s="66"/>
      <c r="H817" s="66"/>
      <c r="I817" s="83"/>
      <c r="L817" s="72" t="s">
        <v>1803</v>
      </c>
      <c r="M817" s="73">
        <v>0</v>
      </c>
      <c r="N817" s="73" t="s">
        <v>1804</v>
      </c>
      <c r="O817" s="73" t="s">
        <v>1805</v>
      </c>
      <c r="P817" s="73" t="s">
        <v>82</v>
      </c>
      <c r="Q817" s="74" t="s">
        <v>63</v>
      </c>
      <c r="R817" s="74" t="s">
        <v>63</v>
      </c>
      <c r="S817" s="74" t="s">
        <v>63</v>
      </c>
      <c r="T817" s="74">
        <v>0</v>
      </c>
    </row>
    <row r="818" spans="7:20">
      <c r="G818" s="66"/>
      <c r="H818" s="66"/>
      <c r="I818" s="83"/>
      <c r="L818" s="72" t="s">
        <v>1803</v>
      </c>
      <c r="M818" s="73">
        <v>10</v>
      </c>
      <c r="N818" s="73" t="s">
        <v>1807</v>
      </c>
      <c r="O818" s="73" t="s">
        <v>1805</v>
      </c>
      <c r="P818" s="73" t="s">
        <v>82</v>
      </c>
      <c r="Q818" s="74" t="s">
        <v>63</v>
      </c>
      <c r="R818" s="74" t="s">
        <v>63</v>
      </c>
      <c r="S818" s="74" t="s">
        <v>63</v>
      </c>
      <c r="T818" s="74">
        <v>0</v>
      </c>
    </row>
    <row r="819" spans="7:20">
      <c r="G819" s="66"/>
      <c r="H819" s="66"/>
      <c r="I819" s="83"/>
      <c r="L819" s="72" t="s">
        <v>1803</v>
      </c>
      <c r="M819" s="73">
        <v>20</v>
      </c>
      <c r="N819" s="73" t="s">
        <v>1808</v>
      </c>
      <c r="O819" s="73" t="s">
        <v>1805</v>
      </c>
      <c r="P819" s="73" t="s">
        <v>82</v>
      </c>
      <c r="Q819" s="74" t="s">
        <v>63</v>
      </c>
      <c r="R819" s="74" t="s">
        <v>63</v>
      </c>
      <c r="S819" s="74" t="s">
        <v>63</v>
      </c>
      <c r="T819" s="74">
        <v>0</v>
      </c>
    </row>
    <row r="820" spans="7:20">
      <c r="G820" s="66"/>
      <c r="H820" s="66"/>
      <c r="I820" s="83"/>
      <c r="L820" s="72" t="s">
        <v>1809</v>
      </c>
      <c r="M820" s="73">
        <v>0</v>
      </c>
      <c r="N820" s="73" t="s">
        <v>1810</v>
      </c>
      <c r="O820" s="73" t="s">
        <v>1811</v>
      </c>
      <c r="P820" s="73" t="s">
        <v>82</v>
      </c>
      <c r="Q820" s="74" t="s">
        <v>63</v>
      </c>
      <c r="R820" s="74" t="s">
        <v>63</v>
      </c>
      <c r="S820" s="74" t="s">
        <v>63</v>
      </c>
      <c r="T820" s="74">
        <v>0</v>
      </c>
    </row>
    <row r="821" spans="7:20">
      <c r="G821" s="66"/>
      <c r="H821" s="66"/>
      <c r="I821" s="83"/>
      <c r="L821" s="72" t="s">
        <v>1809</v>
      </c>
      <c r="M821" s="73">
        <v>50</v>
      </c>
      <c r="N821" s="73" t="s">
        <v>1812</v>
      </c>
      <c r="O821" s="73" t="s">
        <v>1811</v>
      </c>
      <c r="P821" s="73" t="s">
        <v>82</v>
      </c>
      <c r="Q821" s="74" t="s">
        <v>63</v>
      </c>
      <c r="R821" s="74" t="s">
        <v>63</v>
      </c>
      <c r="S821" s="74" t="s">
        <v>63</v>
      </c>
      <c r="T821" s="74">
        <v>0</v>
      </c>
    </row>
    <row r="822" spans="7:20">
      <c r="G822" s="66"/>
      <c r="H822" s="66"/>
      <c r="I822" s="83"/>
      <c r="L822" s="72" t="s">
        <v>1813</v>
      </c>
      <c r="M822" s="73">
        <v>10</v>
      </c>
      <c r="N822" s="73" t="s">
        <v>1814</v>
      </c>
      <c r="O822" s="73" t="s">
        <v>1815</v>
      </c>
      <c r="P822" s="73" t="s">
        <v>82</v>
      </c>
      <c r="Q822" s="74" t="s">
        <v>63</v>
      </c>
      <c r="R822" s="74" t="s">
        <v>63</v>
      </c>
      <c r="S822" s="74" t="s">
        <v>63</v>
      </c>
      <c r="T822" s="74">
        <v>0</v>
      </c>
    </row>
    <row r="823" spans="7:20">
      <c r="G823" s="66"/>
      <c r="H823" s="66"/>
      <c r="I823" s="83"/>
      <c r="L823" s="72" t="s">
        <v>1813</v>
      </c>
      <c r="M823" s="73">
        <v>20</v>
      </c>
      <c r="N823" s="73" t="s">
        <v>1817</v>
      </c>
      <c r="O823" s="73" t="s">
        <v>1815</v>
      </c>
      <c r="P823" s="73" t="s">
        <v>82</v>
      </c>
      <c r="Q823" s="74" t="s">
        <v>63</v>
      </c>
      <c r="R823" s="74" t="s">
        <v>63</v>
      </c>
      <c r="S823" s="74" t="s">
        <v>63</v>
      </c>
      <c r="T823" s="74">
        <v>0</v>
      </c>
    </row>
    <row r="824" spans="7:20">
      <c r="G824" s="66"/>
      <c r="H824" s="66"/>
      <c r="I824" s="83"/>
      <c r="L824" s="72" t="s">
        <v>1813</v>
      </c>
      <c r="M824" s="73">
        <v>70</v>
      </c>
      <c r="N824" s="73" t="s">
        <v>1818</v>
      </c>
      <c r="O824" s="73" t="s">
        <v>1815</v>
      </c>
      <c r="P824" s="73" t="s">
        <v>82</v>
      </c>
      <c r="Q824" s="74" t="s">
        <v>63</v>
      </c>
      <c r="R824" s="74" t="s">
        <v>63</v>
      </c>
      <c r="S824" s="74" t="s">
        <v>63</v>
      </c>
      <c r="T824" s="74">
        <v>0</v>
      </c>
    </row>
    <row r="825" spans="7:20">
      <c r="G825" s="66"/>
      <c r="H825" s="66"/>
      <c r="I825" s="83"/>
      <c r="L825" s="72" t="s">
        <v>1813</v>
      </c>
      <c r="M825" s="73">
        <v>0</v>
      </c>
      <c r="N825" s="73" t="s">
        <v>1819</v>
      </c>
      <c r="O825" s="73" t="s">
        <v>1815</v>
      </c>
      <c r="P825" s="73" t="s">
        <v>82</v>
      </c>
      <c r="Q825" s="74" t="s">
        <v>63</v>
      </c>
      <c r="R825" s="74" t="s">
        <v>63</v>
      </c>
      <c r="S825" s="74" t="s">
        <v>63</v>
      </c>
      <c r="T825" s="74">
        <v>0</v>
      </c>
    </row>
    <row r="826" spans="7:20">
      <c r="G826" s="66"/>
      <c r="H826" s="66"/>
      <c r="I826" s="83"/>
      <c r="L826" s="72" t="s">
        <v>1813</v>
      </c>
      <c r="M826" s="73">
        <v>30</v>
      </c>
      <c r="N826" s="73" t="s">
        <v>1820</v>
      </c>
      <c r="O826" s="73" t="s">
        <v>1815</v>
      </c>
      <c r="P826" s="73" t="s">
        <v>82</v>
      </c>
      <c r="Q826" s="74" t="s">
        <v>63</v>
      </c>
      <c r="R826" s="74" t="s">
        <v>63</v>
      </c>
      <c r="S826" s="74" t="s">
        <v>63</v>
      </c>
      <c r="T826" s="74">
        <v>0</v>
      </c>
    </row>
    <row r="827" spans="7:20">
      <c r="G827" s="66"/>
      <c r="H827" s="66"/>
      <c r="I827" s="83"/>
      <c r="L827" s="72" t="s">
        <v>1821</v>
      </c>
      <c r="M827" s="73">
        <v>0</v>
      </c>
      <c r="N827" s="73" t="s">
        <v>1822</v>
      </c>
      <c r="O827" s="73" t="s">
        <v>1823</v>
      </c>
      <c r="P827" s="73" t="s">
        <v>82</v>
      </c>
      <c r="Q827" s="74" t="s">
        <v>63</v>
      </c>
      <c r="R827" s="74" t="s">
        <v>63</v>
      </c>
      <c r="S827" s="74" t="s">
        <v>63</v>
      </c>
      <c r="T827" s="74">
        <v>0</v>
      </c>
    </row>
    <row r="828" spans="7:20">
      <c r="G828" s="66"/>
      <c r="H828" s="66"/>
      <c r="I828" s="83"/>
      <c r="L828" s="72" t="s">
        <v>1821</v>
      </c>
      <c r="M828" s="73">
        <v>10</v>
      </c>
      <c r="N828" s="73" t="s">
        <v>1824</v>
      </c>
      <c r="O828" s="73" t="s">
        <v>1823</v>
      </c>
      <c r="P828" s="73" t="s">
        <v>82</v>
      </c>
      <c r="Q828" s="74" t="s">
        <v>63</v>
      </c>
      <c r="R828" s="74" t="s">
        <v>63</v>
      </c>
      <c r="S828" s="74" t="s">
        <v>63</v>
      </c>
      <c r="T828" s="74">
        <v>0</v>
      </c>
    </row>
    <row r="829" spans="7:20">
      <c r="G829" s="66"/>
      <c r="H829" s="66"/>
      <c r="I829" s="83"/>
      <c r="L829" s="72" t="s">
        <v>1821</v>
      </c>
      <c r="M829" s="73">
        <v>20</v>
      </c>
      <c r="N829" s="73" t="s">
        <v>1825</v>
      </c>
      <c r="O829" s="73" t="s">
        <v>1823</v>
      </c>
      <c r="P829" s="73" t="s">
        <v>82</v>
      </c>
      <c r="Q829" s="74" t="s">
        <v>63</v>
      </c>
      <c r="R829" s="74" t="s">
        <v>63</v>
      </c>
      <c r="S829" s="74" t="s">
        <v>63</v>
      </c>
      <c r="T829" s="74">
        <v>0</v>
      </c>
    </row>
    <row r="830" spans="7:20">
      <c r="G830" s="66"/>
      <c r="H830" s="66"/>
      <c r="I830" s="83"/>
      <c r="L830" s="72" t="s">
        <v>1826</v>
      </c>
      <c r="M830" s="73">
        <v>0</v>
      </c>
      <c r="N830" s="73" t="s">
        <v>1827</v>
      </c>
      <c r="O830" s="73" t="s">
        <v>1828</v>
      </c>
      <c r="P830" s="73" t="s">
        <v>82</v>
      </c>
      <c r="Q830" s="74" t="s">
        <v>63</v>
      </c>
      <c r="R830" s="74" t="s">
        <v>63</v>
      </c>
      <c r="S830" s="74" t="s">
        <v>63</v>
      </c>
      <c r="T830" s="74">
        <v>0</v>
      </c>
    </row>
    <row r="831" spans="7:20">
      <c r="G831" s="66"/>
      <c r="H831" s="66"/>
      <c r="I831" s="83"/>
      <c r="L831" s="72" t="s">
        <v>1826</v>
      </c>
      <c r="M831" s="73">
        <v>50</v>
      </c>
      <c r="N831" s="73" t="s">
        <v>1829</v>
      </c>
      <c r="O831" s="73" t="s">
        <v>1828</v>
      </c>
      <c r="P831" s="73" t="s">
        <v>82</v>
      </c>
      <c r="Q831" s="74" t="s">
        <v>63</v>
      </c>
      <c r="R831" s="74" t="s">
        <v>63</v>
      </c>
      <c r="S831" s="74" t="s">
        <v>63</v>
      </c>
      <c r="T831" s="74">
        <v>0</v>
      </c>
    </row>
    <row r="832" spans="7:20">
      <c r="G832" s="66"/>
      <c r="H832" s="66"/>
      <c r="I832" s="83"/>
      <c r="L832" s="72" t="s">
        <v>1803</v>
      </c>
      <c r="M832" s="73">
        <v>50</v>
      </c>
      <c r="N832" s="73" t="s">
        <v>1830</v>
      </c>
      <c r="O832" s="73" t="s">
        <v>1805</v>
      </c>
      <c r="P832" s="73" t="s">
        <v>82</v>
      </c>
      <c r="Q832" s="74" t="s">
        <v>63</v>
      </c>
      <c r="R832" s="74" t="s">
        <v>63</v>
      </c>
      <c r="S832" s="74" t="s">
        <v>63</v>
      </c>
      <c r="T832" s="74">
        <v>0</v>
      </c>
    </row>
    <row r="833" spans="7:20">
      <c r="G833" s="66"/>
      <c r="H833" s="66"/>
      <c r="I833" s="83"/>
      <c r="L833" s="72" t="s">
        <v>1821</v>
      </c>
      <c r="M833" s="73">
        <v>60</v>
      </c>
      <c r="N833" s="73" t="s">
        <v>1831</v>
      </c>
      <c r="O833" s="73" t="s">
        <v>1823</v>
      </c>
      <c r="P833" s="73" t="s">
        <v>82</v>
      </c>
      <c r="Q833" s="74" t="s">
        <v>63</v>
      </c>
      <c r="R833" s="74" t="s">
        <v>63</v>
      </c>
      <c r="S833" s="74" t="s">
        <v>63</v>
      </c>
      <c r="T833" s="74">
        <v>0</v>
      </c>
    </row>
    <row r="834" spans="7:20">
      <c r="G834" s="66"/>
      <c r="H834" s="66"/>
      <c r="I834" s="83"/>
      <c r="L834" s="72" t="s">
        <v>1826</v>
      </c>
      <c r="M834" s="73" t="s">
        <v>1361</v>
      </c>
      <c r="N834" s="73" t="s">
        <v>1832</v>
      </c>
      <c r="O834" s="73" t="s">
        <v>1828</v>
      </c>
      <c r="P834" s="73" t="s">
        <v>82</v>
      </c>
      <c r="Q834" s="74" t="s">
        <v>63</v>
      </c>
      <c r="R834" s="74" t="s">
        <v>63</v>
      </c>
      <c r="S834" s="74" t="s">
        <v>63</v>
      </c>
      <c r="T834" s="74">
        <v>0</v>
      </c>
    </row>
    <row r="835" spans="7:20">
      <c r="G835" s="66"/>
      <c r="H835" s="66"/>
      <c r="I835" s="83"/>
      <c r="L835" s="72" t="s">
        <v>1809</v>
      </c>
      <c r="M835" s="73" t="s">
        <v>1361</v>
      </c>
      <c r="N835" s="73" t="s">
        <v>1833</v>
      </c>
      <c r="O835" s="73" t="s">
        <v>1811</v>
      </c>
      <c r="P835" s="73" t="s">
        <v>82</v>
      </c>
      <c r="Q835" s="74" t="s">
        <v>63</v>
      </c>
      <c r="R835" s="74" t="s">
        <v>63</v>
      </c>
      <c r="S835" s="74" t="s">
        <v>63</v>
      </c>
      <c r="T835" s="74">
        <v>0</v>
      </c>
    </row>
    <row r="836" spans="7:20">
      <c r="G836" s="66"/>
      <c r="H836" s="66"/>
      <c r="I836" s="83"/>
      <c r="L836" s="72" t="s">
        <v>1826</v>
      </c>
      <c r="M836" s="73">
        <v>60</v>
      </c>
      <c r="N836" s="73" t="s">
        <v>1834</v>
      </c>
      <c r="O836" s="73" t="s">
        <v>1835</v>
      </c>
      <c r="P836" s="73" t="s">
        <v>82</v>
      </c>
      <c r="Q836" s="74" t="s">
        <v>63</v>
      </c>
      <c r="R836" s="74" t="s">
        <v>63</v>
      </c>
      <c r="S836" s="74" t="s">
        <v>63</v>
      </c>
      <c r="T836" s="74">
        <v>0</v>
      </c>
    </row>
    <row r="837" spans="7:20">
      <c r="G837" s="66"/>
      <c r="H837" s="66"/>
      <c r="I837" s="83"/>
      <c r="L837" s="72" t="s">
        <v>1826</v>
      </c>
      <c r="M837" s="73">
        <v>10</v>
      </c>
      <c r="N837" s="73" t="s">
        <v>1836</v>
      </c>
      <c r="O837" s="73" t="s">
        <v>1835</v>
      </c>
      <c r="P837" s="73" t="s">
        <v>82</v>
      </c>
      <c r="Q837" s="74" t="s">
        <v>63</v>
      </c>
      <c r="R837" s="74" t="s">
        <v>63</v>
      </c>
      <c r="S837" s="74" t="s">
        <v>63</v>
      </c>
      <c r="T837" s="74">
        <v>0</v>
      </c>
    </row>
    <row r="838" spans="7:20">
      <c r="G838" s="66"/>
      <c r="H838" s="66"/>
      <c r="I838" s="83"/>
      <c r="L838" s="72" t="s">
        <v>1837</v>
      </c>
      <c r="M838" s="73">
        <v>0</v>
      </c>
      <c r="N838" s="73" t="s">
        <v>1838</v>
      </c>
      <c r="O838" s="73" t="s">
        <v>1839</v>
      </c>
      <c r="P838" s="73" t="s">
        <v>82</v>
      </c>
      <c r="Q838" s="74" t="s">
        <v>63</v>
      </c>
      <c r="R838" s="74" t="s">
        <v>63</v>
      </c>
      <c r="S838" s="74" t="s">
        <v>63</v>
      </c>
      <c r="T838" s="74">
        <v>0</v>
      </c>
    </row>
    <row r="839" spans="7:20">
      <c r="G839" s="66"/>
      <c r="H839" s="66"/>
      <c r="I839" s="83"/>
      <c r="L839" s="72" t="s">
        <v>1837</v>
      </c>
      <c r="M839" s="73">
        <v>50</v>
      </c>
      <c r="N839" s="73" t="s">
        <v>1840</v>
      </c>
      <c r="O839" s="73" t="s">
        <v>1839</v>
      </c>
      <c r="P839" s="73" t="s">
        <v>82</v>
      </c>
      <c r="Q839" s="74" t="s">
        <v>63</v>
      </c>
      <c r="R839" s="74" t="s">
        <v>63</v>
      </c>
      <c r="S839" s="74" t="s">
        <v>63</v>
      </c>
      <c r="T839" s="74">
        <v>0</v>
      </c>
    </row>
    <row r="840" spans="7:20">
      <c r="G840" s="81"/>
      <c r="H840" s="81"/>
      <c r="I840" s="83"/>
      <c r="L840" s="72" t="s">
        <v>1809</v>
      </c>
      <c r="M840" s="73">
        <v>10</v>
      </c>
      <c r="N840" s="73" t="s">
        <v>1841</v>
      </c>
      <c r="O840" s="73" t="s">
        <v>1811</v>
      </c>
      <c r="P840" s="73" t="s">
        <v>82</v>
      </c>
      <c r="Q840" s="74" t="s">
        <v>63</v>
      </c>
      <c r="R840" s="74" t="s">
        <v>63</v>
      </c>
      <c r="S840" s="74" t="s">
        <v>63</v>
      </c>
      <c r="T840" s="74">
        <v>0</v>
      </c>
    </row>
    <row r="841" spans="7:20">
      <c r="G841" s="81"/>
      <c r="H841" s="81"/>
      <c r="I841" s="83"/>
      <c r="L841" s="72" t="s">
        <v>1842</v>
      </c>
      <c r="M841" s="73">
        <v>0</v>
      </c>
      <c r="N841" s="73" t="s">
        <v>1843</v>
      </c>
      <c r="O841" s="73" t="s">
        <v>1844</v>
      </c>
      <c r="P841" s="73" t="s">
        <v>82</v>
      </c>
      <c r="Q841" s="74" t="s">
        <v>63</v>
      </c>
      <c r="R841" s="74" t="s">
        <v>63</v>
      </c>
      <c r="S841" s="74" t="s">
        <v>63</v>
      </c>
      <c r="T841" s="74">
        <v>0</v>
      </c>
    </row>
    <row r="842" spans="7:20">
      <c r="G842" s="66"/>
      <c r="H842" s="66"/>
      <c r="I842" s="83"/>
      <c r="L842" s="72" t="s">
        <v>1845</v>
      </c>
      <c r="M842" s="73">
        <v>0</v>
      </c>
      <c r="N842" s="73" t="s">
        <v>1846</v>
      </c>
      <c r="O842" s="73" t="s">
        <v>1847</v>
      </c>
      <c r="P842" s="73" t="s">
        <v>82</v>
      </c>
      <c r="Q842" s="74" t="s">
        <v>63</v>
      </c>
      <c r="R842" s="74" t="s">
        <v>63</v>
      </c>
      <c r="S842" s="74" t="s">
        <v>63</v>
      </c>
      <c r="T842" s="74">
        <v>0</v>
      </c>
    </row>
    <row r="843" spans="7:20">
      <c r="G843" s="66"/>
      <c r="H843" s="66"/>
      <c r="I843" s="83"/>
      <c r="L843" s="72" t="s">
        <v>1845</v>
      </c>
      <c r="M843" s="73">
        <v>10</v>
      </c>
      <c r="N843" s="73" t="s">
        <v>1848</v>
      </c>
      <c r="O843" s="73" t="s">
        <v>1849</v>
      </c>
      <c r="P843" s="73" t="s">
        <v>82</v>
      </c>
      <c r="Q843" s="74" t="s">
        <v>63</v>
      </c>
      <c r="R843" s="74" t="s">
        <v>63</v>
      </c>
      <c r="S843" s="74" t="s">
        <v>63</v>
      </c>
      <c r="T843" s="74">
        <v>0</v>
      </c>
    </row>
    <row r="844" spans="7:20">
      <c r="G844" s="66"/>
      <c r="H844" s="66"/>
      <c r="I844" s="83"/>
      <c r="L844" s="72" t="s">
        <v>1842</v>
      </c>
      <c r="M844" s="73">
        <v>10</v>
      </c>
      <c r="N844" s="73" t="s">
        <v>1850</v>
      </c>
      <c r="O844" s="73" t="s">
        <v>1851</v>
      </c>
      <c r="P844" s="73" t="s">
        <v>5138</v>
      </c>
      <c r="Q844" s="74" t="s">
        <v>5139</v>
      </c>
      <c r="R844" s="74" t="s">
        <v>228</v>
      </c>
      <c r="S844" s="74">
        <v>0</v>
      </c>
      <c r="T844" s="74">
        <v>1</v>
      </c>
    </row>
    <row r="845" spans="7:20">
      <c r="G845" s="66"/>
      <c r="H845" s="66"/>
      <c r="I845" s="83"/>
      <c r="L845" s="72" t="s">
        <v>1845</v>
      </c>
      <c r="M845" s="73">
        <v>20</v>
      </c>
      <c r="N845" s="73" t="s">
        <v>1852</v>
      </c>
      <c r="O845" s="73" t="s">
        <v>1849</v>
      </c>
      <c r="P845" s="73" t="s">
        <v>5138</v>
      </c>
      <c r="Q845" s="74" t="s">
        <v>1740</v>
      </c>
      <c r="R845" s="74" t="s">
        <v>228</v>
      </c>
      <c r="S845" s="74">
        <v>0</v>
      </c>
      <c r="T845" s="74">
        <v>1</v>
      </c>
    </row>
    <row r="846" spans="7:20">
      <c r="G846" s="66"/>
      <c r="H846" s="66"/>
      <c r="I846" s="83"/>
      <c r="L846" s="72" t="s">
        <v>1853</v>
      </c>
      <c r="M846" s="73">
        <v>0</v>
      </c>
      <c r="N846" s="73" t="s">
        <v>1854</v>
      </c>
      <c r="O846" s="73" t="s">
        <v>1855</v>
      </c>
      <c r="P846" s="73" t="s">
        <v>83</v>
      </c>
      <c r="Q846" s="74" t="s">
        <v>63</v>
      </c>
      <c r="R846" s="74" t="s">
        <v>63</v>
      </c>
      <c r="S846" s="74" t="s">
        <v>63</v>
      </c>
      <c r="T846" s="74">
        <v>0</v>
      </c>
    </row>
    <row r="847" spans="7:20">
      <c r="G847" s="81"/>
      <c r="H847" s="81"/>
      <c r="I847" s="83"/>
      <c r="L847" s="72" t="s">
        <v>1853</v>
      </c>
      <c r="M847" s="73">
        <v>50</v>
      </c>
      <c r="N847" s="73" t="s">
        <v>1856</v>
      </c>
      <c r="O847" s="73" t="s">
        <v>1855</v>
      </c>
      <c r="P847" s="73" t="s">
        <v>83</v>
      </c>
      <c r="Q847" s="74" t="s">
        <v>63</v>
      </c>
      <c r="R847" s="74" t="s">
        <v>63</v>
      </c>
      <c r="S847" s="74" t="s">
        <v>63</v>
      </c>
      <c r="T847" s="74">
        <v>0</v>
      </c>
    </row>
    <row r="848" spans="7:20">
      <c r="G848" s="66"/>
      <c r="H848" s="66"/>
      <c r="I848" s="83"/>
      <c r="L848" s="72" t="s">
        <v>1857</v>
      </c>
      <c r="M848" s="73">
        <v>0</v>
      </c>
      <c r="N848" s="73" t="s">
        <v>1858</v>
      </c>
      <c r="O848" s="73" t="s">
        <v>1859</v>
      </c>
      <c r="P848" s="73" t="s">
        <v>83</v>
      </c>
      <c r="Q848" s="74" t="s">
        <v>63</v>
      </c>
      <c r="R848" s="74" t="s">
        <v>63</v>
      </c>
      <c r="S848" s="74" t="s">
        <v>63</v>
      </c>
      <c r="T848" s="74">
        <v>0</v>
      </c>
    </row>
    <row r="849" spans="7:20">
      <c r="G849" s="66"/>
      <c r="H849" s="66"/>
      <c r="I849" s="83"/>
      <c r="L849" s="72" t="s">
        <v>1857</v>
      </c>
      <c r="M849" s="73">
        <v>10</v>
      </c>
      <c r="N849" s="73" t="s">
        <v>1860</v>
      </c>
      <c r="O849" s="73" t="s">
        <v>1861</v>
      </c>
      <c r="P849" s="73" t="s">
        <v>83</v>
      </c>
      <c r="Q849" s="74" t="s">
        <v>63</v>
      </c>
      <c r="R849" s="74" t="s">
        <v>63</v>
      </c>
      <c r="S849" s="74" t="s">
        <v>63</v>
      </c>
      <c r="T849" s="74">
        <v>0</v>
      </c>
    </row>
    <row r="850" spans="7:20">
      <c r="G850" s="66"/>
      <c r="H850" s="66"/>
      <c r="I850" s="83"/>
      <c r="L850" s="72" t="s">
        <v>1857</v>
      </c>
      <c r="M850" s="73">
        <v>20</v>
      </c>
      <c r="N850" s="73" t="s">
        <v>1862</v>
      </c>
      <c r="O850" s="73" t="s">
        <v>1861</v>
      </c>
      <c r="P850" s="73" t="s">
        <v>83</v>
      </c>
      <c r="Q850" s="74" t="s">
        <v>63</v>
      </c>
      <c r="R850" s="74" t="s">
        <v>63</v>
      </c>
      <c r="S850" s="74" t="s">
        <v>63</v>
      </c>
      <c r="T850" s="74">
        <v>0</v>
      </c>
    </row>
    <row r="851" spans="7:20">
      <c r="G851" s="66"/>
      <c r="H851" s="66"/>
      <c r="I851" s="83"/>
      <c r="L851" s="72" t="s">
        <v>1857</v>
      </c>
      <c r="M851" s="73">
        <v>30</v>
      </c>
      <c r="N851" s="73" t="s">
        <v>1863</v>
      </c>
      <c r="O851" s="73" t="s">
        <v>1861</v>
      </c>
      <c r="P851" s="73" t="s">
        <v>5140</v>
      </c>
      <c r="Q851" s="74">
        <v>0</v>
      </c>
      <c r="R851" s="74" t="s">
        <v>228</v>
      </c>
      <c r="S851" s="74">
        <v>0</v>
      </c>
      <c r="T851" s="74">
        <v>1</v>
      </c>
    </row>
    <row r="852" spans="7:20">
      <c r="G852" s="66"/>
      <c r="H852" s="66"/>
      <c r="I852" s="83"/>
      <c r="L852" s="72" t="s">
        <v>1864</v>
      </c>
      <c r="M852" s="73" t="s">
        <v>1170</v>
      </c>
      <c r="N852" s="73" t="s">
        <v>1865</v>
      </c>
      <c r="O852" s="73" t="s">
        <v>1866</v>
      </c>
      <c r="P852" s="73" t="s">
        <v>84</v>
      </c>
      <c r="Q852" s="74" t="s">
        <v>63</v>
      </c>
      <c r="R852" s="74" t="s">
        <v>63</v>
      </c>
      <c r="S852" s="74" t="s">
        <v>63</v>
      </c>
      <c r="T852" s="74">
        <v>0</v>
      </c>
    </row>
    <row r="853" spans="7:20">
      <c r="G853" s="66"/>
      <c r="H853" s="66"/>
      <c r="I853" s="83"/>
      <c r="L853" s="72" t="s">
        <v>1864</v>
      </c>
      <c r="M853" s="73">
        <v>2</v>
      </c>
      <c r="N853" s="73" t="s">
        <v>1867</v>
      </c>
      <c r="O853" s="73" t="s">
        <v>1868</v>
      </c>
      <c r="P853" s="73" t="s">
        <v>84</v>
      </c>
      <c r="Q853" s="74" t="s">
        <v>63</v>
      </c>
      <c r="R853" s="74" t="s">
        <v>63</v>
      </c>
      <c r="S853" s="74" t="s">
        <v>63</v>
      </c>
      <c r="T853" s="74">
        <v>0</v>
      </c>
    </row>
    <row r="854" spans="7:20">
      <c r="G854" s="66"/>
      <c r="H854" s="66"/>
      <c r="I854" s="83"/>
      <c r="L854" s="72" t="s">
        <v>1869</v>
      </c>
      <c r="M854" s="73">
        <v>0</v>
      </c>
      <c r="N854" s="73" t="s">
        <v>1870</v>
      </c>
      <c r="O854" s="73" t="s">
        <v>1871</v>
      </c>
      <c r="P854" s="73" t="s">
        <v>84</v>
      </c>
      <c r="Q854" s="74" t="s">
        <v>63</v>
      </c>
      <c r="R854" s="74" t="s">
        <v>63</v>
      </c>
      <c r="S854" s="74" t="s">
        <v>63</v>
      </c>
      <c r="T854" s="74">
        <v>0</v>
      </c>
    </row>
    <row r="855" spans="7:20">
      <c r="G855" s="66"/>
      <c r="H855" s="66"/>
      <c r="I855" s="83"/>
      <c r="L855" s="72" t="s">
        <v>1869</v>
      </c>
      <c r="M855" s="73" t="s">
        <v>1170</v>
      </c>
      <c r="N855" s="73" t="s">
        <v>1872</v>
      </c>
      <c r="O855" s="73" t="s">
        <v>1871</v>
      </c>
      <c r="P855" s="73" t="s">
        <v>84</v>
      </c>
      <c r="Q855" s="74" t="s">
        <v>63</v>
      </c>
      <c r="R855" s="74" t="s">
        <v>63</v>
      </c>
      <c r="S855" s="74" t="s">
        <v>63</v>
      </c>
      <c r="T855" s="74">
        <v>0</v>
      </c>
    </row>
    <row r="856" spans="7:20">
      <c r="G856" s="66"/>
      <c r="H856" s="66"/>
      <c r="I856" s="83"/>
      <c r="L856" s="72" t="s">
        <v>1869</v>
      </c>
      <c r="M856" s="73">
        <v>1</v>
      </c>
      <c r="N856" s="73" t="s">
        <v>1873</v>
      </c>
      <c r="O856" s="73" t="s">
        <v>1871</v>
      </c>
      <c r="P856" s="73" t="s">
        <v>84</v>
      </c>
      <c r="Q856" s="74" t="s">
        <v>63</v>
      </c>
      <c r="R856" s="74" t="s">
        <v>63</v>
      </c>
      <c r="S856" s="74" t="s">
        <v>63</v>
      </c>
      <c r="T856" s="74">
        <v>0</v>
      </c>
    </row>
    <row r="857" spans="7:20">
      <c r="G857" s="66"/>
      <c r="H857" s="66"/>
      <c r="I857" s="83"/>
      <c r="L857" s="72" t="s">
        <v>1874</v>
      </c>
      <c r="M857" s="73">
        <v>0</v>
      </c>
      <c r="N857" s="73" t="s">
        <v>1875</v>
      </c>
      <c r="O857" s="73" t="s">
        <v>1876</v>
      </c>
      <c r="P857" s="73" t="s">
        <v>84</v>
      </c>
      <c r="Q857" s="74" t="s">
        <v>63</v>
      </c>
      <c r="R857" s="74" t="s">
        <v>63</v>
      </c>
      <c r="S857" s="74" t="s">
        <v>63</v>
      </c>
      <c r="T857" s="74">
        <v>0</v>
      </c>
    </row>
    <row r="858" spans="7:20">
      <c r="G858" s="66"/>
      <c r="H858" s="66"/>
      <c r="I858" s="83"/>
      <c r="L858" s="72" t="s">
        <v>1874</v>
      </c>
      <c r="M858" s="73" t="s">
        <v>1170</v>
      </c>
      <c r="N858" s="73" t="s">
        <v>1879</v>
      </c>
      <c r="O858" s="73" t="s">
        <v>1876</v>
      </c>
      <c r="P858" s="73" t="s">
        <v>84</v>
      </c>
      <c r="Q858" s="74" t="s">
        <v>63</v>
      </c>
      <c r="R858" s="74" t="s">
        <v>63</v>
      </c>
      <c r="S858" s="74" t="s">
        <v>63</v>
      </c>
      <c r="T858" s="74">
        <v>0</v>
      </c>
    </row>
    <row r="859" spans="7:20">
      <c r="G859" s="66"/>
      <c r="H859" s="66"/>
      <c r="I859" s="83"/>
      <c r="L859" s="72" t="s">
        <v>1874</v>
      </c>
      <c r="M859" s="73">
        <v>1</v>
      </c>
      <c r="N859" s="73" t="s">
        <v>1880</v>
      </c>
      <c r="O859" s="73" t="s">
        <v>1876</v>
      </c>
      <c r="P859" s="73" t="s">
        <v>84</v>
      </c>
      <c r="Q859" s="74" t="s">
        <v>63</v>
      </c>
      <c r="R859" s="74" t="s">
        <v>63</v>
      </c>
      <c r="S859" s="74" t="s">
        <v>63</v>
      </c>
      <c r="T859" s="74">
        <v>0</v>
      </c>
    </row>
    <row r="860" spans="7:20">
      <c r="G860" s="66"/>
      <c r="H860" s="66"/>
      <c r="I860" s="83"/>
      <c r="L860" s="72" t="s">
        <v>1881</v>
      </c>
      <c r="M860" s="73" t="s">
        <v>1170</v>
      </c>
      <c r="N860" s="73" t="s">
        <v>1882</v>
      </c>
      <c r="O860" s="73" t="s">
        <v>1883</v>
      </c>
      <c r="P860" s="73" t="s">
        <v>84</v>
      </c>
      <c r="Q860" s="74" t="s">
        <v>63</v>
      </c>
      <c r="R860" s="74" t="s">
        <v>63</v>
      </c>
      <c r="S860" s="74" t="s">
        <v>63</v>
      </c>
      <c r="T860" s="74">
        <v>0</v>
      </c>
    </row>
    <row r="861" spans="7:20">
      <c r="G861" s="66"/>
      <c r="H861" s="66"/>
      <c r="I861" s="83"/>
      <c r="L861" s="72" t="s">
        <v>1881</v>
      </c>
      <c r="M861" s="73">
        <v>2</v>
      </c>
      <c r="N861" s="73" t="s">
        <v>1884</v>
      </c>
      <c r="O861" s="73" t="s">
        <v>1885</v>
      </c>
      <c r="P861" s="73" t="s">
        <v>84</v>
      </c>
      <c r="Q861" s="74" t="s">
        <v>63</v>
      </c>
      <c r="R861" s="74" t="s">
        <v>63</v>
      </c>
      <c r="S861" s="74" t="s">
        <v>63</v>
      </c>
      <c r="T861" s="74">
        <v>0</v>
      </c>
    </row>
    <row r="862" spans="7:20">
      <c r="G862" s="66"/>
      <c r="H862" s="66"/>
      <c r="I862" s="83"/>
      <c r="L862" s="72" t="s">
        <v>1886</v>
      </c>
      <c r="M862" s="73">
        <v>0</v>
      </c>
      <c r="N862" s="73" t="s">
        <v>1887</v>
      </c>
      <c r="O862" s="73" t="s">
        <v>1888</v>
      </c>
      <c r="P862" s="73" t="s">
        <v>84</v>
      </c>
      <c r="Q862" s="74" t="s">
        <v>63</v>
      </c>
      <c r="R862" s="74" t="s">
        <v>63</v>
      </c>
      <c r="S862" s="74" t="s">
        <v>63</v>
      </c>
      <c r="T862" s="74">
        <v>0</v>
      </c>
    </row>
    <row r="863" spans="7:20">
      <c r="G863" s="66"/>
      <c r="H863" s="66"/>
      <c r="I863" s="83"/>
      <c r="L863" s="72" t="s">
        <v>1886</v>
      </c>
      <c r="M863" s="73" t="s">
        <v>1170</v>
      </c>
      <c r="N863" s="73" t="s">
        <v>1889</v>
      </c>
      <c r="O863" s="73" t="s">
        <v>1888</v>
      </c>
      <c r="P863" s="73" t="s">
        <v>84</v>
      </c>
      <c r="Q863" s="74" t="s">
        <v>63</v>
      </c>
      <c r="R863" s="74" t="s">
        <v>63</v>
      </c>
      <c r="S863" s="74" t="s">
        <v>63</v>
      </c>
      <c r="T863" s="74">
        <v>0</v>
      </c>
    </row>
    <row r="864" spans="7:20">
      <c r="G864" s="66"/>
      <c r="H864" s="66"/>
      <c r="I864" s="83"/>
      <c r="L864" s="72" t="s">
        <v>1886</v>
      </c>
      <c r="M864" s="73">
        <v>1</v>
      </c>
      <c r="N864" s="73" t="s">
        <v>1890</v>
      </c>
      <c r="O864" s="73" t="s">
        <v>1888</v>
      </c>
      <c r="P864" s="73" t="s">
        <v>84</v>
      </c>
      <c r="Q864" s="74" t="s">
        <v>63</v>
      </c>
      <c r="R864" s="74" t="s">
        <v>63</v>
      </c>
      <c r="S864" s="74" t="s">
        <v>63</v>
      </c>
      <c r="T864" s="74">
        <v>0</v>
      </c>
    </row>
    <row r="865" spans="7:20">
      <c r="G865" s="66"/>
      <c r="H865" s="66"/>
      <c r="I865" s="83"/>
      <c r="L865" s="72" t="s">
        <v>1891</v>
      </c>
      <c r="M865" s="73">
        <v>0</v>
      </c>
      <c r="N865" s="73" t="s">
        <v>1892</v>
      </c>
      <c r="O865" s="73" t="s">
        <v>1893</v>
      </c>
      <c r="P865" s="73" t="s">
        <v>84</v>
      </c>
      <c r="Q865" s="74" t="s">
        <v>63</v>
      </c>
      <c r="R865" s="74" t="s">
        <v>63</v>
      </c>
      <c r="S865" s="74" t="s">
        <v>63</v>
      </c>
      <c r="T865" s="74">
        <v>0</v>
      </c>
    </row>
    <row r="866" spans="7:20">
      <c r="G866" s="66"/>
      <c r="H866" s="66"/>
      <c r="I866" s="83"/>
      <c r="L866" s="72" t="s">
        <v>1891</v>
      </c>
      <c r="M866" s="73" t="s">
        <v>1170</v>
      </c>
      <c r="N866" s="73" t="s">
        <v>1894</v>
      </c>
      <c r="O866" s="73" t="s">
        <v>1893</v>
      </c>
      <c r="P866" s="73" t="s">
        <v>84</v>
      </c>
      <c r="Q866" s="74" t="s">
        <v>63</v>
      </c>
      <c r="R866" s="74" t="s">
        <v>63</v>
      </c>
      <c r="S866" s="74" t="s">
        <v>63</v>
      </c>
      <c r="T866" s="74">
        <v>0</v>
      </c>
    </row>
    <row r="867" spans="7:20">
      <c r="G867" s="66"/>
      <c r="H867" s="66"/>
      <c r="I867" s="83"/>
      <c r="L867" s="72" t="s">
        <v>1891</v>
      </c>
      <c r="M867" s="73">
        <v>1</v>
      </c>
      <c r="N867" s="73" t="s">
        <v>1895</v>
      </c>
      <c r="O867" s="73" t="s">
        <v>1893</v>
      </c>
      <c r="P867" s="73" t="s">
        <v>84</v>
      </c>
      <c r="Q867" s="74" t="s">
        <v>63</v>
      </c>
      <c r="R867" s="74" t="s">
        <v>63</v>
      </c>
      <c r="S867" s="74" t="s">
        <v>63</v>
      </c>
      <c r="T867" s="74">
        <v>0</v>
      </c>
    </row>
    <row r="868" spans="7:20">
      <c r="G868" s="66"/>
      <c r="H868" s="66"/>
      <c r="I868" s="83"/>
      <c r="L868" s="72" t="s">
        <v>1896</v>
      </c>
      <c r="M868" s="73">
        <v>31</v>
      </c>
      <c r="N868" s="73" t="s">
        <v>1897</v>
      </c>
      <c r="O868" s="73" t="s">
        <v>1898</v>
      </c>
      <c r="P868" s="73" t="s">
        <v>84</v>
      </c>
      <c r="Q868" s="74" t="s">
        <v>63</v>
      </c>
      <c r="R868" s="74" t="s">
        <v>63</v>
      </c>
      <c r="S868" s="74" t="s">
        <v>63</v>
      </c>
      <c r="T868" s="74">
        <v>0</v>
      </c>
    </row>
    <row r="869" spans="7:20">
      <c r="G869" s="66"/>
      <c r="H869" s="66"/>
      <c r="I869" s="83"/>
      <c r="L869" s="72" t="s">
        <v>1896</v>
      </c>
      <c r="M869" s="73">
        <v>41</v>
      </c>
      <c r="N869" s="73" t="s">
        <v>1899</v>
      </c>
      <c r="O869" s="73" t="s">
        <v>1900</v>
      </c>
      <c r="P869" s="73" t="s">
        <v>84</v>
      </c>
      <c r="Q869" s="74" t="s">
        <v>63</v>
      </c>
      <c r="R869" s="74" t="s">
        <v>63</v>
      </c>
      <c r="S869" s="74" t="s">
        <v>63</v>
      </c>
      <c r="T869" s="74">
        <v>0</v>
      </c>
    </row>
    <row r="870" spans="7:20">
      <c r="G870" s="66"/>
      <c r="H870" s="66"/>
      <c r="I870" s="83"/>
      <c r="L870" s="72" t="s">
        <v>1896</v>
      </c>
      <c r="M870" s="73">
        <v>51</v>
      </c>
      <c r="N870" s="73" t="s">
        <v>1901</v>
      </c>
      <c r="O870" s="73" t="s">
        <v>1898</v>
      </c>
      <c r="P870" s="73" t="s">
        <v>84</v>
      </c>
      <c r="Q870" s="74" t="s">
        <v>63</v>
      </c>
      <c r="R870" s="74" t="s">
        <v>63</v>
      </c>
      <c r="S870" s="74" t="s">
        <v>63</v>
      </c>
      <c r="T870" s="74">
        <v>0</v>
      </c>
    </row>
    <row r="871" spans="7:20">
      <c r="G871" s="66"/>
      <c r="H871" s="66"/>
      <c r="I871" s="83"/>
      <c r="L871" s="72" t="s">
        <v>1896</v>
      </c>
      <c r="M871" s="73" t="s">
        <v>1200</v>
      </c>
      <c r="N871" s="73" t="s">
        <v>1902</v>
      </c>
      <c r="O871" s="73" t="s">
        <v>1900</v>
      </c>
      <c r="P871" s="73" t="s">
        <v>84</v>
      </c>
      <c r="Q871" s="74" t="s">
        <v>63</v>
      </c>
      <c r="R871" s="74" t="s">
        <v>63</v>
      </c>
      <c r="S871" s="74" t="s">
        <v>63</v>
      </c>
      <c r="T871" s="74">
        <v>0</v>
      </c>
    </row>
    <row r="872" spans="7:20">
      <c r="G872" s="66"/>
      <c r="H872" s="66"/>
      <c r="I872" s="83"/>
      <c r="L872" s="72" t="s">
        <v>1903</v>
      </c>
      <c r="M872" s="73">
        <v>30</v>
      </c>
      <c r="N872" s="73" t="s">
        <v>1904</v>
      </c>
      <c r="O872" s="73" t="s">
        <v>1905</v>
      </c>
      <c r="P872" s="73" t="s">
        <v>84</v>
      </c>
      <c r="Q872" s="74" t="s">
        <v>63</v>
      </c>
      <c r="R872" s="74" t="s">
        <v>63</v>
      </c>
      <c r="S872" s="74" t="s">
        <v>63</v>
      </c>
      <c r="T872" s="74">
        <v>0</v>
      </c>
    </row>
    <row r="873" spans="7:20">
      <c r="G873" s="66"/>
      <c r="H873" s="66"/>
      <c r="I873" s="83"/>
      <c r="L873" s="72" t="s">
        <v>1903</v>
      </c>
      <c r="M873" s="73">
        <v>40</v>
      </c>
      <c r="N873" s="73" t="s">
        <v>1906</v>
      </c>
      <c r="O873" s="73" t="s">
        <v>1905</v>
      </c>
      <c r="P873" s="73" t="s">
        <v>84</v>
      </c>
      <c r="Q873" s="74" t="s">
        <v>63</v>
      </c>
      <c r="R873" s="74" t="s">
        <v>63</v>
      </c>
      <c r="S873" s="74" t="s">
        <v>63</v>
      </c>
      <c r="T873" s="74">
        <v>0</v>
      </c>
    </row>
    <row r="874" spans="7:20">
      <c r="G874" s="66"/>
      <c r="H874" s="66"/>
      <c r="I874" s="83"/>
      <c r="L874" s="72" t="s">
        <v>1903</v>
      </c>
      <c r="M874" s="73">
        <v>50</v>
      </c>
      <c r="N874" s="73" t="s">
        <v>1907</v>
      </c>
      <c r="O874" s="73" t="s">
        <v>1905</v>
      </c>
      <c r="P874" s="73" t="s">
        <v>84</v>
      </c>
      <c r="Q874" s="74" t="s">
        <v>63</v>
      </c>
      <c r="R874" s="74" t="s">
        <v>63</v>
      </c>
      <c r="S874" s="74" t="s">
        <v>63</v>
      </c>
      <c r="T874" s="74">
        <v>0</v>
      </c>
    </row>
    <row r="875" spans="7:20">
      <c r="G875" s="66"/>
      <c r="H875" s="66"/>
      <c r="I875" s="83"/>
      <c r="L875" s="72" t="s">
        <v>1903</v>
      </c>
      <c r="M875" s="73" t="s">
        <v>1168</v>
      </c>
      <c r="N875" s="73" t="s">
        <v>1908</v>
      </c>
      <c r="O875" s="73" t="s">
        <v>1905</v>
      </c>
      <c r="P875" s="73" t="s">
        <v>84</v>
      </c>
      <c r="Q875" s="74" t="s">
        <v>63</v>
      </c>
      <c r="R875" s="74" t="s">
        <v>63</v>
      </c>
      <c r="S875" s="74" t="s">
        <v>63</v>
      </c>
      <c r="T875" s="74">
        <v>0</v>
      </c>
    </row>
    <row r="876" spans="7:20">
      <c r="G876" s="66"/>
      <c r="H876" s="66"/>
      <c r="I876" s="83"/>
      <c r="L876" s="72" t="s">
        <v>1909</v>
      </c>
      <c r="M876" s="73">
        <v>20</v>
      </c>
      <c r="N876" s="73" t="s">
        <v>1910</v>
      </c>
      <c r="O876" s="73" t="s">
        <v>1911</v>
      </c>
      <c r="P876" s="73" t="s">
        <v>84</v>
      </c>
      <c r="Q876" s="74" t="s">
        <v>63</v>
      </c>
      <c r="R876" s="74" t="s">
        <v>63</v>
      </c>
      <c r="S876" s="74" t="s">
        <v>63</v>
      </c>
      <c r="T876" s="74">
        <v>0</v>
      </c>
    </row>
    <row r="877" spans="7:20">
      <c r="G877" s="66"/>
      <c r="H877" s="66"/>
      <c r="I877" s="83"/>
      <c r="L877" s="72" t="s">
        <v>1909</v>
      </c>
      <c r="M877" s="73">
        <v>30</v>
      </c>
      <c r="N877" s="73" t="s">
        <v>1912</v>
      </c>
      <c r="O877" s="73" t="s">
        <v>1911</v>
      </c>
      <c r="P877" s="73" t="s">
        <v>84</v>
      </c>
      <c r="Q877" s="74" t="s">
        <v>63</v>
      </c>
      <c r="R877" s="74" t="s">
        <v>63</v>
      </c>
      <c r="S877" s="74" t="s">
        <v>63</v>
      </c>
      <c r="T877" s="74">
        <v>0</v>
      </c>
    </row>
    <row r="878" spans="7:20">
      <c r="G878" s="66"/>
      <c r="H878" s="66"/>
      <c r="I878" s="83"/>
      <c r="L878" s="72" t="s">
        <v>1909</v>
      </c>
      <c r="M878" s="73">
        <v>40</v>
      </c>
      <c r="N878" s="73" t="s">
        <v>1913</v>
      </c>
      <c r="O878" s="73" t="s">
        <v>1911</v>
      </c>
      <c r="P878" s="73" t="s">
        <v>84</v>
      </c>
      <c r="Q878" s="74" t="s">
        <v>63</v>
      </c>
      <c r="R878" s="74" t="s">
        <v>63</v>
      </c>
      <c r="S878" s="74" t="s">
        <v>63</v>
      </c>
      <c r="T878" s="74">
        <v>0</v>
      </c>
    </row>
    <row r="879" spans="7:20">
      <c r="G879" s="66"/>
      <c r="H879" s="66"/>
      <c r="I879" s="83"/>
      <c r="L879" s="72" t="s">
        <v>1909</v>
      </c>
      <c r="M879" s="73">
        <v>50</v>
      </c>
      <c r="N879" s="73" t="s">
        <v>1914</v>
      </c>
      <c r="O879" s="73" t="s">
        <v>1911</v>
      </c>
      <c r="P879" s="73" t="s">
        <v>84</v>
      </c>
      <c r="Q879" s="74" t="s">
        <v>63</v>
      </c>
      <c r="R879" s="74" t="s">
        <v>63</v>
      </c>
      <c r="S879" s="74" t="s">
        <v>63</v>
      </c>
      <c r="T879" s="74">
        <v>0</v>
      </c>
    </row>
    <row r="880" spans="7:20">
      <c r="G880" s="66"/>
      <c r="H880" s="66"/>
      <c r="I880" s="83"/>
      <c r="L880" s="72" t="s">
        <v>1909</v>
      </c>
      <c r="M880" s="73" t="s">
        <v>1168</v>
      </c>
      <c r="N880" s="73" t="s">
        <v>1915</v>
      </c>
      <c r="O880" s="73" t="s">
        <v>1911</v>
      </c>
      <c r="P880" s="73" t="s">
        <v>84</v>
      </c>
      <c r="Q880" s="74" t="s">
        <v>63</v>
      </c>
      <c r="R880" s="74" t="s">
        <v>63</v>
      </c>
      <c r="S880" s="74" t="s">
        <v>63</v>
      </c>
      <c r="T880" s="74">
        <v>0</v>
      </c>
    </row>
    <row r="881" spans="7:20">
      <c r="G881" s="66"/>
      <c r="H881" s="66"/>
      <c r="I881" s="83"/>
      <c r="L881" s="72" t="s">
        <v>1916</v>
      </c>
      <c r="M881" s="73">
        <v>31</v>
      </c>
      <c r="N881" s="73" t="s">
        <v>1917</v>
      </c>
      <c r="O881" s="73" t="s">
        <v>1918</v>
      </c>
      <c r="P881" s="73" t="s">
        <v>84</v>
      </c>
      <c r="Q881" s="74" t="s">
        <v>63</v>
      </c>
      <c r="R881" s="74" t="s">
        <v>63</v>
      </c>
      <c r="S881" s="74" t="s">
        <v>63</v>
      </c>
      <c r="T881" s="74">
        <v>0</v>
      </c>
    </row>
    <row r="882" spans="7:20">
      <c r="G882" s="66"/>
      <c r="H882" s="66"/>
      <c r="I882" s="83"/>
      <c r="L882" s="72" t="s">
        <v>1916</v>
      </c>
      <c r="M882" s="73">
        <v>41</v>
      </c>
      <c r="N882" s="73" t="s">
        <v>1919</v>
      </c>
      <c r="O882" s="73" t="s">
        <v>1918</v>
      </c>
      <c r="P882" s="73" t="s">
        <v>84</v>
      </c>
      <c r="Q882" s="74" t="s">
        <v>63</v>
      </c>
      <c r="R882" s="74" t="s">
        <v>63</v>
      </c>
      <c r="S882" s="74" t="s">
        <v>63</v>
      </c>
      <c r="T882" s="74">
        <v>0</v>
      </c>
    </row>
    <row r="883" spans="7:20">
      <c r="G883" s="66"/>
      <c r="H883" s="66"/>
      <c r="I883" s="83"/>
      <c r="L883" s="72" t="s">
        <v>1916</v>
      </c>
      <c r="M883" s="73">
        <v>51</v>
      </c>
      <c r="N883" s="73" t="s">
        <v>1920</v>
      </c>
      <c r="O883" s="73" t="s">
        <v>1921</v>
      </c>
      <c r="P883" s="73" t="s">
        <v>84</v>
      </c>
      <c r="Q883" s="74" t="s">
        <v>63</v>
      </c>
      <c r="R883" s="74" t="s">
        <v>63</v>
      </c>
      <c r="S883" s="74" t="s">
        <v>63</v>
      </c>
      <c r="T883" s="74">
        <v>0</v>
      </c>
    </row>
    <row r="884" spans="7:20">
      <c r="G884" s="66"/>
      <c r="H884" s="66"/>
      <c r="I884" s="83"/>
      <c r="L884" s="72" t="s">
        <v>1916</v>
      </c>
      <c r="M884" s="73">
        <v>61</v>
      </c>
      <c r="N884" s="73" t="s">
        <v>1922</v>
      </c>
      <c r="O884" s="73" t="s">
        <v>1918</v>
      </c>
      <c r="P884" s="73" t="s">
        <v>84</v>
      </c>
      <c r="Q884" s="74" t="s">
        <v>63</v>
      </c>
      <c r="R884" s="74" t="s">
        <v>63</v>
      </c>
      <c r="S884" s="74" t="s">
        <v>63</v>
      </c>
      <c r="T884" s="74">
        <v>0</v>
      </c>
    </row>
    <row r="885" spans="7:20">
      <c r="G885" s="66"/>
      <c r="H885" s="66"/>
      <c r="I885" s="83"/>
      <c r="L885" s="72" t="s">
        <v>1916</v>
      </c>
      <c r="M885" s="73" t="s">
        <v>1200</v>
      </c>
      <c r="N885" s="73" t="s">
        <v>1923</v>
      </c>
      <c r="O885" s="73" t="s">
        <v>1921</v>
      </c>
      <c r="P885" s="73" t="s">
        <v>84</v>
      </c>
      <c r="Q885" s="74" t="s">
        <v>63</v>
      </c>
      <c r="R885" s="74" t="s">
        <v>63</v>
      </c>
      <c r="S885" s="74" t="s">
        <v>63</v>
      </c>
      <c r="T885" s="74">
        <v>0</v>
      </c>
    </row>
    <row r="886" spans="7:20">
      <c r="G886" s="66"/>
      <c r="H886" s="66"/>
      <c r="I886" s="83"/>
      <c r="L886" s="72" t="s">
        <v>1924</v>
      </c>
      <c r="M886" s="73">
        <v>40</v>
      </c>
      <c r="N886" s="73" t="s">
        <v>1925</v>
      </c>
      <c r="O886" s="73" t="s">
        <v>1926</v>
      </c>
      <c r="P886" s="73" t="s">
        <v>84</v>
      </c>
      <c r="Q886" s="74" t="s">
        <v>63</v>
      </c>
      <c r="R886" s="74" t="s">
        <v>63</v>
      </c>
      <c r="S886" s="74" t="s">
        <v>63</v>
      </c>
      <c r="T886" s="74">
        <v>0</v>
      </c>
    </row>
    <row r="887" spans="7:20">
      <c r="G887" s="66"/>
      <c r="H887" s="66"/>
      <c r="I887" s="83"/>
      <c r="L887" s="72" t="s">
        <v>1924</v>
      </c>
      <c r="M887" s="73">
        <v>50</v>
      </c>
      <c r="N887" s="73" t="s">
        <v>1927</v>
      </c>
      <c r="O887" s="73" t="s">
        <v>1926</v>
      </c>
      <c r="P887" s="73" t="s">
        <v>84</v>
      </c>
      <c r="Q887" s="74" t="s">
        <v>63</v>
      </c>
      <c r="R887" s="74" t="s">
        <v>63</v>
      </c>
      <c r="S887" s="74" t="s">
        <v>63</v>
      </c>
      <c r="T887" s="74">
        <v>0</v>
      </c>
    </row>
    <row r="888" spans="7:20">
      <c r="G888" s="66"/>
      <c r="H888" s="66"/>
      <c r="I888" s="83"/>
      <c r="L888" s="72" t="s">
        <v>1924</v>
      </c>
      <c r="M888" s="73">
        <v>60</v>
      </c>
      <c r="N888" s="73" t="s">
        <v>1928</v>
      </c>
      <c r="O888" s="73" t="s">
        <v>1926</v>
      </c>
      <c r="P888" s="73" t="s">
        <v>84</v>
      </c>
      <c r="Q888" s="74" t="s">
        <v>63</v>
      </c>
      <c r="R888" s="74" t="s">
        <v>63</v>
      </c>
      <c r="S888" s="74" t="s">
        <v>63</v>
      </c>
      <c r="T888" s="74">
        <v>0</v>
      </c>
    </row>
    <row r="889" spans="7:20">
      <c r="G889" s="66"/>
      <c r="H889" s="66"/>
      <c r="I889" s="83"/>
      <c r="L889" s="72" t="s">
        <v>1924</v>
      </c>
      <c r="M889" s="73" t="s">
        <v>1168</v>
      </c>
      <c r="N889" s="73" t="s">
        <v>1929</v>
      </c>
      <c r="O889" s="73" t="s">
        <v>1926</v>
      </c>
      <c r="P889" s="73" t="s">
        <v>84</v>
      </c>
      <c r="Q889" s="74" t="s">
        <v>63</v>
      </c>
      <c r="R889" s="74" t="s">
        <v>63</v>
      </c>
      <c r="S889" s="74" t="s">
        <v>63</v>
      </c>
      <c r="T889" s="74">
        <v>0</v>
      </c>
    </row>
    <row r="890" spans="7:20">
      <c r="G890" s="66"/>
      <c r="H890" s="66"/>
      <c r="I890" s="83"/>
      <c r="L890" s="72" t="s">
        <v>1930</v>
      </c>
      <c r="M890" s="73">
        <v>0</v>
      </c>
      <c r="N890" s="73" t="s">
        <v>1931</v>
      </c>
      <c r="O890" s="73" t="s">
        <v>1932</v>
      </c>
      <c r="P890" s="73" t="s">
        <v>84</v>
      </c>
      <c r="Q890" s="74" t="s">
        <v>63</v>
      </c>
      <c r="R890" s="74" t="s">
        <v>63</v>
      </c>
      <c r="S890" s="74" t="s">
        <v>63</v>
      </c>
      <c r="T890" s="74">
        <v>0</v>
      </c>
    </row>
    <row r="891" spans="7:20">
      <c r="G891" s="66"/>
      <c r="H891" s="66"/>
      <c r="I891" s="83"/>
      <c r="L891" s="72" t="s">
        <v>1930</v>
      </c>
      <c r="M891" s="73" t="s">
        <v>1170</v>
      </c>
      <c r="N891" s="73" t="s">
        <v>1933</v>
      </c>
      <c r="O891" s="73" t="s">
        <v>1932</v>
      </c>
      <c r="P891" s="73" t="s">
        <v>84</v>
      </c>
      <c r="Q891" s="74" t="s">
        <v>63</v>
      </c>
      <c r="R891" s="74" t="s">
        <v>63</v>
      </c>
      <c r="S891" s="74" t="s">
        <v>63</v>
      </c>
      <c r="T891" s="74">
        <v>0</v>
      </c>
    </row>
    <row r="892" spans="7:20">
      <c r="G892" s="66"/>
      <c r="H892" s="66"/>
      <c r="I892" s="83"/>
      <c r="L892" s="72" t="s">
        <v>1930</v>
      </c>
      <c r="M892" s="73">
        <v>2</v>
      </c>
      <c r="N892" s="73" t="s">
        <v>1934</v>
      </c>
      <c r="O892" s="73" t="s">
        <v>1935</v>
      </c>
      <c r="P892" s="73" t="s">
        <v>84</v>
      </c>
      <c r="Q892" s="74" t="s">
        <v>63</v>
      </c>
      <c r="R892" s="74" t="s">
        <v>63</v>
      </c>
      <c r="S892" s="74" t="s">
        <v>63</v>
      </c>
      <c r="T892" s="74">
        <v>0</v>
      </c>
    </row>
    <row r="893" spans="7:20">
      <c r="G893" s="66"/>
      <c r="H893" s="66"/>
      <c r="I893" s="83"/>
      <c r="L893" s="72" t="s">
        <v>1936</v>
      </c>
      <c r="M893" s="73">
        <v>0</v>
      </c>
      <c r="N893" s="73" t="s">
        <v>1937</v>
      </c>
      <c r="O893" s="73" t="s">
        <v>1938</v>
      </c>
      <c r="P893" s="73" t="s">
        <v>84</v>
      </c>
      <c r="Q893" s="74" t="s">
        <v>63</v>
      </c>
      <c r="R893" s="74" t="s">
        <v>63</v>
      </c>
      <c r="S893" s="74" t="s">
        <v>63</v>
      </c>
      <c r="T893" s="74">
        <v>0</v>
      </c>
    </row>
    <row r="894" spans="7:20">
      <c r="G894" s="66"/>
      <c r="H894" s="66"/>
      <c r="I894" s="83"/>
      <c r="L894" s="72" t="s">
        <v>1936</v>
      </c>
      <c r="M894" s="73" t="s">
        <v>1170</v>
      </c>
      <c r="N894" s="73" t="s">
        <v>1939</v>
      </c>
      <c r="O894" s="73" t="s">
        <v>1938</v>
      </c>
      <c r="P894" s="73" t="s">
        <v>84</v>
      </c>
      <c r="Q894" s="74" t="s">
        <v>63</v>
      </c>
      <c r="R894" s="74" t="s">
        <v>63</v>
      </c>
      <c r="S894" s="74" t="s">
        <v>63</v>
      </c>
      <c r="T894" s="74">
        <v>0</v>
      </c>
    </row>
    <row r="895" spans="7:20">
      <c r="G895" s="66"/>
      <c r="H895" s="66"/>
      <c r="I895" s="83"/>
      <c r="L895" s="72" t="s">
        <v>1936</v>
      </c>
      <c r="M895" s="73">
        <v>1</v>
      </c>
      <c r="N895" s="73" t="s">
        <v>1940</v>
      </c>
      <c r="O895" s="73" t="s">
        <v>1938</v>
      </c>
      <c r="P895" s="73" t="s">
        <v>84</v>
      </c>
      <c r="Q895" s="74" t="s">
        <v>63</v>
      </c>
      <c r="R895" s="74" t="s">
        <v>63</v>
      </c>
      <c r="S895" s="74" t="s">
        <v>63</v>
      </c>
      <c r="T895" s="74">
        <v>0</v>
      </c>
    </row>
    <row r="896" spans="7:20">
      <c r="G896" s="66"/>
      <c r="H896" s="66"/>
      <c r="I896" s="83"/>
      <c r="L896" s="72" t="s">
        <v>1941</v>
      </c>
      <c r="M896" s="73">
        <v>0</v>
      </c>
      <c r="N896" s="73" t="s">
        <v>1942</v>
      </c>
      <c r="O896" s="73" t="s">
        <v>1943</v>
      </c>
      <c r="P896" s="73" t="s">
        <v>84</v>
      </c>
      <c r="Q896" s="74" t="s">
        <v>63</v>
      </c>
      <c r="R896" s="74" t="s">
        <v>63</v>
      </c>
      <c r="S896" s="74" t="s">
        <v>63</v>
      </c>
      <c r="T896" s="74">
        <v>0</v>
      </c>
    </row>
    <row r="897" spans="7:20">
      <c r="G897" s="66"/>
      <c r="H897" s="66"/>
      <c r="I897" s="83"/>
      <c r="L897" s="72" t="s">
        <v>1941</v>
      </c>
      <c r="M897" s="73" t="s">
        <v>1170</v>
      </c>
      <c r="N897" s="73" t="s">
        <v>1946</v>
      </c>
      <c r="O897" s="73" t="s">
        <v>1943</v>
      </c>
      <c r="P897" s="73" t="s">
        <v>84</v>
      </c>
      <c r="Q897" s="74" t="s">
        <v>63</v>
      </c>
      <c r="R897" s="74" t="s">
        <v>63</v>
      </c>
      <c r="S897" s="74" t="s">
        <v>63</v>
      </c>
      <c r="T897" s="74">
        <v>0</v>
      </c>
    </row>
    <row r="898" spans="7:20">
      <c r="G898" s="66"/>
      <c r="H898" s="66"/>
      <c r="I898" s="83"/>
      <c r="L898" s="72" t="s">
        <v>1941</v>
      </c>
      <c r="M898" s="73">
        <v>1</v>
      </c>
      <c r="N898" s="73" t="s">
        <v>1947</v>
      </c>
      <c r="O898" s="73" t="s">
        <v>1943</v>
      </c>
      <c r="P898" s="73" t="s">
        <v>84</v>
      </c>
      <c r="Q898" s="74" t="s">
        <v>63</v>
      </c>
      <c r="R898" s="74" t="s">
        <v>63</v>
      </c>
      <c r="S898" s="74" t="s">
        <v>63</v>
      </c>
      <c r="T898" s="74">
        <v>0</v>
      </c>
    </row>
    <row r="899" spans="7:20">
      <c r="G899" s="66"/>
      <c r="H899" s="66"/>
      <c r="I899" s="83"/>
      <c r="L899" s="72" t="s">
        <v>1948</v>
      </c>
      <c r="M899" s="73">
        <v>0</v>
      </c>
      <c r="N899" s="73" t="s">
        <v>1949</v>
      </c>
      <c r="O899" s="73" t="s">
        <v>1950</v>
      </c>
      <c r="P899" s="73" t="s">
        <v>84</v>
      </c>
      <c r="Q899" s="74" t="s">
        <v>63</v>
      </c>
      <c r="R899" s="74" t="s">
        <v>63</v>
      </c>
      <c r="S899" s="74" t="s">
        <v>63</v>
      </c>
      <c r="T899" s="74">
        <v>0</v>
      </c>
    </row>
    <row r="900" spans="7:20">
      <c r="G900" s="66"/>
      <c r="H900" s="66"/>
      <c r="I900" s="83"/>
      <c r="L900" s="72" t="s">
        <v>1948</v>
      </c>
      <c r="M900" s="73" t="s">
        <v>1170</v>
      </c>
      <c r="N900" s="73" t="s">
        <v>1951</v>
      </c>
      <c r="O900" s="73" t="s">
        <v>1950</v>
      </c>
      <c r="P900" s="73" t="s">
        <v>84</v>
      </c>
      <c r="Q900" s="74" t="s">
        <v>63</v>
      </c>
      <c r="R900" s="74" t="s">
        <v>63</v>
      </c>
      <c r="S900" s="74" t="s">
        <v>63</v>
      </c>
      <c r="T900" s="74">
        <v>0</v>
      </c>
    </row>
    <row r="901" spans="7:20">
      <c r="G901" s="66"/>
      <c r="H901" s="66"/>
      <c r="I901" s="83"/>
      <c r="L901" s="72" t="s">
        <v>1948</v>
      </c>
      <c r="M901" s="73">
        <v>2</v>
      </c>
      <c r="N901" s="73" t="s">
        <v>1952</v>
      </c>
      <c r="O901" s="73" t="s">
        <v>1953</v>
      </c>
      <c r="P901" s="73" t="s">
        <v>84</v>
      </c>
      <c r="Q901" s="74" t="s">
        <v>63</v>
      </c>
      <c r="R901" s="74" t="s">
        <v>63</v>
      </c>
      <c r="S901" s="74" t="s">
        <v>63</v>
      </c>
      <c r="T901" s="74">
        <v>0</v>
      </c>
    </row>
    <row r="902" spans="7:20">
      <c r="G902" s="66"/>
      <c r="H902" s="66"/>
      <c r="I902" s="83"/>
      <c r="L902" s="72" t="s">
        <v>1954</v>
      </c>
      <c r="M902" s="73">
        <v>0</v>
      </c>
      <c r="N902" s="73" t="s">
        <v>1955</v>
      </c>
      <c r="O902" s="73" t="s">
        <v>1956</v>
      </c>
      <c r="P902" s="73" t="s">
        <v>84</v>
      </c>
      <c r="Q902" s="74" t="s">
        <v>63</v>
      </c>
      <c r="R902" s="74" t="s">
        <v>63</v>
      </c>
      <c r="S902" s="74" t="s">
        <v>63</v>
      </c>
      <c r="T902" s="74">
        <v>0</v>
      </c>
    </row>
    <row r="903" spans="7:20">
      <c r="G903" s="66"/>
      <c r="H903" s="66"/>
      <c r="I903" s="83"/>
      <c r="L903" s="72" t="s">
        <v>1954</v>
      </c>
      <c r="M903" s="73" t="s">
        <v>1170</v>
      </c>
      <c r="N903" s="73" t="s">
        <v>1957</v>
      </c>
      <c r="O903" s="73" t="s">
        <v>1956</v>
      </c>
      <c r="P903" s="73" t="s">
        <v>84</v>
      </c>
      <c r="Q903" s="74" t="s">
        <v>63</v>
      </c>
      <c r="R903" s="74" t="s">
        <v>63</v>
      </c>
      <c r="S903" s="74" t="s">
        <v>63</v>
      </c>
      <c r="T903" s="74">
        <v>0</v>
      </c>
    </row>
    <row r="904" spans="7:20">
      <c r="G904" s="66"/>
      <c r="H904" s="66"/>
      <c r="I904" s="83"/>
      <c r="L904" s="72" t="s">
        <v>1954</v>
      </c>
      <c r="M904" s="73">
        <v>1</v>
      </c>
      <c r="N904" s="73" t="s">
        <v>1958</v>
      </c>
      <c r="O904" s="73" t="s">
        <v>1956</v>
      </c>
      <c r="P904" s="73" t="s">
        <v>84</v>
      </c>
      <c r="Q904" s="74" t="s">
        <v>63</v>
      </c>
      <c r="R904" s="74" t="s">
        <v>63</v>
      </c>
      <c r="S904" s="74" t="s">
        <v>63</v>
      </c>
      <c r="T904" s="74">
        <v>0</v>
      </c>
    </row>
    <row r="905" spans="7:20">
      <c r="G905" s="66"/>
      <c r="H905" s="66"/>
      <c r="I905" s="83"/>
      <c r="L905" s="72" t="s">
        <v>1959</v>
      </c>
      <c r="M905" s="73">
        <v>0</v>
      </c>
      <c r="N905" s="73" t="s">
        <v>1960</v>
      </c>
      <c r="O905" s="73" t="s">
        <v>1961</v>
      </c>
      <c r="P905" s="73" t="s">
        <v>84</v>
      </c>
      <c r="Q905" s="74" t="s">
        <v>63</v>
      </c>
      <c r="R905" s="74" t="s">
        <v>63</v>
      </c>
      <c r="S905" s="74" t="s">
        <v>63</v>
      </c>
      <c r="T905" s="74">
        <v>0</v>
      </c>
    </row>
    <row r="906" spans="7:20">
      <c r="G906" s="66"/>
      <c r="H906" s="66"/>
      <c r="I906" s="83"/>
      <c r="L906" s="72" t="s">
        <v>1959</v>
      </c>
      <c r="M906" s="73" t="s">
        <v>1170</v>
      </c>
      <c r="N906" s="73" t="s">
        <v>1962</v>
      </c>
      <c r="O906" s="73" t="s">
        <v>1961</v>
      </c>
      <c r="P906" s="73" t="s">
        <v>84</v>
      </c>
      <c r="Q906" s="74" t="s">
        <v>63</v>
      </c>
      <c r="R906" s="74" t="s">
        <v>63</v>
      </c>
      <c r="S906" s="74" t="s">
        <v>63</v>
      </c>
      <c r="T906" s="74">
        <v>0</v>
      </c>
    </row>
    <row r="907" spans="7:20">
      <c r="G907" s="66"/>
      <c r="H907" s="66"/>
      <c r="I907" s="83"/>
      <c r="L907" s="72" t="s">
        <v>1959</v>
      </c>
      <c r="M907" s="73">
        <v>1</v>
      </c>
      <c r="N907" s="73" t="s">
        <v>1963</v>
      </c>
      <c r="O907" s="73" t="s">
        <v>1961</v>
      </c>
      <c r="P907" s="73" t="s">
        <v>84</v>
      </c>
      <c r="Q907" s="74" t="s">
        <v>63</v>
      </c>
      <c r="R907" s="74" t="s">
        <v>63</v>
      </c>
      <c r="S907" s="74" t="s">
        <v>63</v>
      </c>
      <c r="T907" s="74">
        <v>0</v>
      </c>
    </row>
    <row r="908" spans="7:20">
      <c r="G908" s="66"/>
      <c r="H908" s="66"/>
      <c r="I908" s="83"/>
      <c r="L908" s="72" t="s">
        <v>1964</v>
      </c>
      <c r="M908" s="73">
        <v>24</v>
      </c>
      <c r="N908" s="73" t="s">
        <v>1966</v>
      </c>
      <c r="O908" s="73" t="s">
        <v>1967</v>
      </c>
      <c r="P908" s="73" t="s">
        <v>84</v>
      </c>
      <c r="Q908" s="74" t="s">
        <v>63</v>
      </c>
      <c r="R908" s="74" t="s">
        <v>63</v>
      </c>
      <c r="S908" s="74" t="s">
        <v>63</v>
      </c>
      <c r="T908" s="74">
        <v>0</v>
      </c>
    </row>
    <row r="909" spans="7:20">
      <c r="G909" s="66"/>
      <c r="H909" s="66"/>
      <c r="I909" s="83"/>
      <c r="L909" s="72" t="s">
        <v>1964</v>
      </c>
      <c r="M909" s="73">
        <v>31</v>
      </c>
      <c r="N909" s="73" t="s">
        <v>1968</v>
      </c>
      <c r="O909" s="73" t="s">
        <v>1967</v>
      </c>
      <c r="P909" s="73" t="s">
        <v>84</v>
      </c>
      <c r="Q909" s="74" t="s">
        <v>63</v>
      </c>
      <c r="R909" s="74" t="s">
        <v>63</v>
      </c>
      <c r="S909" s="74" t="s">
        <v>63</v>
      </c>
      <c r="T909" s="74">
        <v>0</v>
      </c>
    </row>
    <row r="910" spans="7:20">
      <c r="G910" s="66"/>
      <c r="H910" s="66"/>
      <c r="I910" s="83"/>
      <c r="L910" s="72" t="s">
        <v>1964</v>
      </c>
      <c r="M910" s="73">
        <v>33</v>
      </c>
      <c r="N910" s="73" t="s">
        <v>1969</v>
      </c>
      <c r="O910" s="73" t="s">
        <v>1967</v>
      </c>
      <c r="P910" s="73" t="s">
        <v>84</v>
      </c>
      <c r="Q910" s="74" t="s">
        <v>63</v>
      </c>
      <c r="R910" s="74" t="s">
        <v>63</v>
      </c>
      <c r="S910" s="74" t="s">
        <v>63</v>
      </c>
      <c r="T910" s="74">
        <v>0</v>
      </c>
    </row>
    <row r="911" spans="7:20">
      <c r="G911" s="66"/>
      <c r="H911" s="66"/>
      <c r="I911" s="83"/>
      <c r="L911" s="72" t="s">
        <v>1964</v>
      </c>
      <c r="M911" s="73">
        <v>41</v>
      </c>
      <c r="N911" s="73" t="s">
        <v>1970</v>
      </c>
      <c r="O911" s="73" t="s">
        <v>1967</v>
      </c>
      <c r="P911" s="73" t="s">
        <v>84</v>
      </c>
      <c r="Q911" s="74" t="s">
        <v>63</v>
      </c>
      <c r="R911" s="74" t="s">
        <v>63</v>
      </c>
      <c r="S911" s="74" t="s">
        <v>63</v>
      </c>
      <c r="T911" s="74">
        <v>0</v>
      </c>
    </row>
    <row r="912" spans="7:20">
      <c r="G912" s="66"/>
      <c r="H912" s="66"/>
      <c r="I912" s="83"/>
      <c r="L912" s="72" t="s">
        <v>1964</v>
      </c>
      <c r="M912" s="73">
        <v>43</v>
      </c>
      <c r="N912" s="73" t="s">
        <v>1971</v>
      </c>
      <c r="O912" s="73" t="s">
        <v>1967</v>
      </c>
      <c r="P912" s="73" t="s">
        <v>84</v>
      </c>
      <c r="Q912" s="74" t="s">
        <v>63</v>
      </c>
      <c r="R912" s="74" t="s">
        <v>63</v>
      </c>
      <c r="S912" s="74" t="s">
        <v>63</v>
      </c>
      <c r="T912" s="74">
        <v>0</v>
      </c>
    </row>
    <row r="913" spans="7:20">
      <c r="G913" s="66"/>
      <c r="H913" s="66"/>
      <c r="I913" s="83"/>
      <c r="L913" s="72" t="s">
        <v>1964</v>
      </c>
      <c r="M913" s="73">
        <v>51</v>
      </c>
      <c r="N913" s="73" t="s">
        <v>1972</v>
      </c>
      <c r="O913" s="73" t="s">
        <v>1967</v>
      </c>
      <c r="P913" s="73" t="s">
        <v>84</v>
      </c>
      <c r="Q913" s="74" t="s">
        <v>63</v>
      </c>
      <c r="R913" s="74" t="s">
        <v>63</v>
      </c>
      <c r="S913" s="74" t="s">
        <v>63</v>
      </c>
      <c r="T913" s="74">
        <v>0</v>
      </c>
    </row>
    <row r="914" spans="7:20">
      <c r="G914" s="66"/>
      <c r="H914" s="66"/>
      <c r="I914" s="83"/>
      <c r="L914" s="72" t="s">
        <v>1964</v>
      </c>
      <c r="M914" s="73">
        <v>53</v>
      </c>
      <c r="N914" s="73" t="s">
        <v>1974</v>
      </c>
      <c r="O914" s="73" t="s">
        <v>1967</v>
      </c>
      <c r="P914" s="73" t="s">
        <v>84</v>
      </c>
      <c r="Q914" s="74" t="s">
        <v>63</v>
      </c>
      <c r="R914" s="74" t="s">
        <v>63</v>
      </c>
      <c r="S914" s="74" t="s">
        <v>63</v>
      </c>
      <c r="T914" s="74">
        <v>0</v>
      </c>
    </row>
    <row r="915" spans="7:20">
      <c r="G915" s="66"/>
      <c r="H915" s="66"/>
      <c r="I915" s="83"/>
      <c r="L915" s="72" t="s">
        <v>1964</v>
      </c>
      <c r="M915" s="73" t="s">
        <v>1200</v>
      </c>
      <c r="N915" s="73" t="s">
        <v>1975</v>
      </c>
      <c r="O915" s="73" t="s">
        <v>1967</v>
      </c>
      <c r="P915" s="73" t="s">
        <v>84</v>
      </c>
      <c r="Q915" s="74" t="s">
        <v>63</v>
      </c>
      <c r="R915" s="74" t="s">
        <v>63</v>
      </c>
      <c r="S915" s="74" t="s">
        <v>63</v>
      </c>
      <c r="T915" s="74">
        <v>0</v>
      </c>
    </row>
    <row r="916" spans="7:20">
      <c r="G916" s="66"/>
      <c r="H916" s="66"/>
      <c r="I916" s="83"/>
      <c r="L916" s="72" t="s">
        <v>1964</v>
      </c>
      <c r="M916" s="73" t="s">
        <v>1976</v>
      </c>
      <c r="N916" s="73" t="s">
        <v>1977</v>
      </c>
      <c r="O916" s="73" t="s">
        <v>1967</v>
      </c>
      <c r="P916" s="73" t="s">
        <v>84</v>
      </c>
      <c r="Q916" s="74" t="s">
        <v>63</v>
      </c>
      <c r="R916" s="74" t="s">
        <v>63</v>
      </c>
      <c r="S916" s="74" t="s">
        <v>63</v>
      </c>
      <c r="T916" s="74">
        <v>0</v>
      </c>
    </row>
    <row r="917" spans="7:20">
      <c r="G917" s="66"/>
      <c r="H917" s="66"/>
      <c r="I917" s="83"/>
      <c r="L917" s="72" t="s">
        <v>1978</v>
      </c>
      <c r="M917" s="73">
        <v>0</v>
      </c>
      <c r="N917" s="73" t="s">
        <v>1979</v>
      </c>
      <c r="O917" s="73" t="s">
        <v>1980</v>
      </c>
      <c r="P917" s="73" t="s">
        <v>84</v>
      </c>
      <c r="Q917" s="74" t="s">
        <v>63</v>
      </c>
      <c r="R917" s="74" t="s">
        <v>63</v>
      </c>
      <c r="S917" s="74" t="s">
        <v>63</v>
      </c>
      <c r="T917" s="74">
        <v>0</v>
      </c>
    </row>
    <row r="918" spans="7:20">
      <c r="G918" s="66"/>
      <c r="H918" s="66"/>
      <c r="I918" s="83"/>
      <c r="L918" s="72" t="s">
        <v>1978</v>
      </c>
      <c r="M918" s="73">
        <v>10</v>
      </c>
      <c r="N918" s="73" t="s">
        <v>1981</v>
      </c>
      <c r="O918" s="73" t="s">
        <v>1980</v>
      </c>
      <c r="P918" s="73" t="s">
        <v>84</v>
      </c>
      <c r="Q918" s="74" t="s">
        <v>63</v>
      </c>
      <c r="R918" s="74" t="s">
        <v>63</v>
      </c>
      <c r="S918" s="74" t="s">
        <v>63</v>
      </c>
      <c r="T918" s="74">
        <v>0</v>
      </c>
    </row>
    <row r="919" spans="7:20">
      <c r="G919" s="66"/>
      <c r="H919" s="66"/>
      <c r="I919" s="83"/>
      <c r="L919" s="72" t="s">
        <v>1978</v>
      </c>
      <c r="M919" s="73">
        <v>20</v>
      </c>
      <c r="N919" s="73" t="s">
        <v>1982</v>
      </c>
      <c r="O919" s="73" t="s">
        <v>1980</v>
      </c>
      <c r="P919" s="73" t="s">
        <v>84</v>
      </c>
      <c r="Q919" s="74" t="s">
        <v>63</v>
      </c>
      <c r="R919" s="74" t="s">
        <v>63</v>
      </c>
      <c r="S919" s="74" t="s">
        <v>63</v>
      </c>
      <c r="T919" s="74">
        <v>0</v>
      </c>
    </row>
    <row r="920" spans="7:20">
      <c r="G920" s="66"/>
      <c r="H920" s="66"/>
      <c r="I920" s="83"/>
      <c r="L920" s="72" t="s">
        <v>1978</v>
      </c>
      <c r="M920" s="73">
        <v>30</v>
      </c>
      <c r="N920" s="73" t="s">
        <v>1983</v>
      </c>
      <c r="O920" s="73" t="s">
        <v>1980</v>
      </c>
      <c r="P920" s="73" t="s">
        <v>84</v>
      </c>
      <c r="Q920" s="74" t="s">
        <v>63</v>
      </c>
      <c r="R920" s="74" t="s">
        <v>63</v>
      </c>
      <c r="S920" s="74" t="s">
        <v>63</v>
      </c>
      <c r="T920" s="74">
        <v>0</v>
      </c>
    </row>
    <row r="921" spans="7:20">
      <c r="G921" s="66"/>
      <c r="H921" s="66"/>
      <c r="I921" s="83"/>
      <c r="L921" s="72" t="s">
        <v>1978</v>
      </c>
      <c r="M921" s="73">
        <v>31</v>
      </c>
      <c r="N921" s="73" t="s">
        <v>1984</v>
      </c>
      <c r="O921" s="73" t="s">
        <v>1980</v>
      </c>
      <c r="P921" s="73" t="s">
        <v>84</v>
      </c>
      <c r="Q921" s="74" t="s">
        <v>63</v>
      </c>
      <c r="R921" s="74" t="s">
        <v>63</v>
      </c>
      <c r="S921" s="74" t="s">
        <v>63</v>
      </c>
      <c r="T921" s="74">
        <v>0</v>
      </c>
    </row>
    <row r="922" spans="7:20">
      <c r="G922" s="66"/>
      <c r="H922" s="66"/>
      <c r="I922" s="83"/>
      <c r="L922" s="72" t="s">
        <v>1978</v>
      </c>
      <c r="M922" s="73">
        <v>21</v>
      </c>
      <c r="N922" s="73" t="s">
        <v>1985</v>
      </c>
      <c r="O922" s="73" t="s">
        <v>1980</v>
      </c>
      <c r="P922" s="73" t="s">
        <v>84</v>
      </c>
      <c r="Q922" s="74" t="s">
        <v>63</v>
      </c>
      <c r="R922" s="74" t="s">
        <v>63</v>
      </c>
      <c r="S922" s="74" t="s">
        <v>63</v>
      </c>
      <c r="T922" s="74">
        <v>0</v>
      </c>
    </row>
    <row r="923" spans="7:20">
      <c r="G923" s="66"/>
      <c r="H923" s="66"/>
      <c r="I923" s="83"/>
      <c r="L923" s="72" t="s">
        <v>1978</v>
      </c>
      <c r="M923" s="73" t="s">
        <v>1168</v>
      </c>
      <c r="N923" s="73" t="s">
        <v>1986</v>
      </c>
      <c r="O923" s="73" t="s">
        <v>1980</v>
      </c>
      <c r="P923" s="73" t="s">
        <v>84</v>
      </c>
      <c r="Q923" s="74" t="s">
        <v>63</v>
      </c>
      <c r="R923" s="74" t="s">
        <v>63</v>
      </c>
      <c r="S923" s="74" t="s">
        <v>63</v>
      </c>
      <c r="T923" s="74">
        <v>0</v>
      </c>
    </row>
    <row r="924" spans="7:20">
      <c r="G924" s="66"/>
      <c r="H924" s="66"/>
      <c r="I924" s="83"/>
      <c r="L924" s="72" t="s">
        <v>1978</v>
      </c>
      <c r="M924" s="73" t="s">
        <v>1200</v>
      </c>
      <c r="N924" s="73" t="s">
        <v>1987</v>
      </c>
      <c r="O924" s="73" t="s">
        <v>1980</v>
      </c>
      <c r="P924" s="73" t="s">
        <v>84</v>
      </c>
      <c r="Q924" s="74" t="s">
        <v>63</v>
      </c>
      <c r="R924" s="74" t="s">
        <v>63</v>
      </c>
      <c r="S924" s="74" t="s">
        <v>63</v>
      </c>
      <c r="T924" s="74">
        <v>0</v>
      </c>
    </row>
    <row r="925" spans="7:20">
      <c r="G925" s="66"/>
      <c r="H925" s="66"/>
      <c r="I925" s="83"/>
      <c r="L925" s="72" t="s">
        <v>1988</v>
      </c>
      <c r="M925" s="73">
        <v>23</v>
      </c>
      <c r="N925" s="73" t="s">
        <v>1989</v>
      </c>
      <c r="O925" s="73" t="s">
        <v>1990</v>
      </c>
      <c r="P925" s="73" t="s">
        <v>84</v>
      </c>
      <c r="Q925" s="74" t="s">
        <v>63</v>
      </c>
      <c r="R925" s="74" t="s">
        <v>63</v>
      </c>
      <c r="S925" s="74" t="s">
        <v>63</v>
      </c>
      <c r="T925" s="74">
        <v>0</v>
      </c>
    </row>
    <row r="926" spans="7:20">
      <c r="G926" s="66"/>
      <c r="H926" s="66"/>
      <c r="I926" s="83"/>
      <c r="L926" s="72" t="s">
        <v>1988</v>
      </c>
      <c r="M926" s="73">
        <v>24</v>
      </c>
      <c r="N926" s="73" t="s">
        <v>1991</v>
      </c>
      <c r="O926" s="73" t="s">
        <v>1990</v>
      </c>
      <c r="P926" s="73" t="s">
        <v>84</v>
      </c>
      <c r="Q926" s="74" t="s">
        <v>63</v>
      </c>
      <c r="R926" s="74" t="s">
        <v>63</v>
      </c>
      <c r="S926" s="74" t="s">
        <v>63</v>
      </c>
      <c r="T926" s="74">
        <v>0</v>
      </c>
    </row>
    <row r="927" spans="7:20">
      <c r="G927" s="66"/>
      <c r="H927" s="66"/>
      <c r="I927" s="83"/>
      <c r="L927" s="72" t="s">
        <v>1988</v>
      </c>
      <c r="M927" s="73">
        <v>30</v>
      </c>
      <c r="N927" s="73" t="s">
        <v>1992</v>
      </c>
      <c r="O927" s="73" t="s">
        <v>1990</v>
      </c>
      <c r="P927" s="73" t="s">
        <v>84</v>
      </c>
      <c r="Q927" s="74" t="s">
        <v>63</v>
      </c>
      <c r="R927" s="74" t="s">
        <v>63</v>
      </c>
      <c r="S927" s="74" t="s">
        <v>63</v>
      </c>
      <c r="T927" s="74">
        <v>0</v>
      </c>
    </row>
    <row r="928" spans="7:20">
      <c r="G928" s="66"/>
      <c r="H928" s="66"/>
      <c r="I928" s="83"/>
      <c r="L928" s="72" t="s">
        <v>1988</v>
      </c>
      <c r="M928" s="73">
        <v>31</v>
      </c>
      <c r="N928" s="73" t="s">
        <v>1993</v>
      </c>
      <c r="O928" s="73" t="s">
        <v>1990</v>
      </c>
      <c r="P928" s="73" t="s">
        <v>84</v>
      </c>
      <c r="Q928" s="74" t="s">
        <v>63</v>
      </c>
      <c r="R928" s="74" t="s">
        <v>63</v>
      </c>
      <c r="S928" s="74" t="s">
        <v>63</v>
      </c>
      <c r="T928" s="74">
        <v>0</v>
      </c>
    </row>
    <row r="929" spans="7:20">
      <c r="G929" s="66"/>
      <c r="H929" s="66"/>
      <c r="I929" s="83"/>
      <c r="L929" s="72" t="s">
        <v>1988</v>
      </c>
      <c r="M929" s="73">
        <v>40</v>
      </c>
      <c r="N929" s="73" t="s">
        <v>1994</v>
      </c>
      <c r="O929" s="73" t="s">
        <v>1990</v>
      </c>
      <c r="P929" s="73" t="s">
        <v>84</v>
      </c>
      <c r="Q929" s="74" t="s">
        <v>63</v>
      </c>
      <c r="R929" s="74" t="s">
        <v>63</v>
      </c>
      <c r="S929" s="74" t="s">
        <v>63</v>
      </c>
      <c r="T929" s="74">
        <v>0</v>
      </c>
    </row>
    <row r="930" spans="7:20">
      <c r="G930" s="66"/>
      <c r="H930" s="66"/>
      <c r="I930" s="83"/>
      <c r="L930" s="72" t="s">
        <v>1988</v>
      </c>
      <c r="M930" s="73">
        <v>41</v>
      </c>
      <c r="N930" s="73" t="s">
        <v>1995</v>
      </c>
      <c r="O930" s="73" t="s">
        <v>1990</v>
      </c>
      <c r="P930" s="73" t="s">
        <v>84</v>
      </c>
      <c r="Q930" s="74" t="s">
        <v>63</v>
      </c>
      <c r="R930" s="74" t="s">
        <v>63</v>
      </c>
      <c r="S930" s="74" t="s">
        <v>63</v>
      </c>
      <c r="T930" s="74">
        <v>0</v>
      </c>
    </row>
    <row r="931" spans="7:20">
      <c r="G931" s="66"/>
      <c r="H931" s="66"/>
      <c r="I931" s="83"/>
      <c r="L931" s="72" t="s">
        <v>1988</v>
      </c>
      <c r="M931" s="73">
        <v>50</v>
      </c>
      <c r="N931" s="73" t="s">
        <v>1996</v>
      </c>
      <c r="O931" s="73" t="s">
        <v>1990</v>
      </c>
      <c r="P931" s="73" t="s">
        <v>84</v>
      </c>
      <c r="Q931" s="74" t="s">
        <v>63</v>
      </c>
      <c r="R931" s="74" t="s">
        <v>63</v>
      </c>
      <c r="S931" s="74" t="s">
        <v>63</v>
      </c>
      <c r="T931" s="74">
        <v>0</v>
      </c>
    </row>
    <row r="932" spans="7:20">
      <c r="G932" s="66"/>
      <c r="H932" s="66"/>
      <c r="I932" s="83"/>
      <c r="L932" s="72" t="s">
        <v>1988</v>
      </c>
      <c r="M932" s="73">
        <v>51</v>
      </c>
      <c r="N932" s="73" t="s">
        <v>1997</v>
      </c>
      <c r="O932" s="73" t="s">
        <v>1990</v>
      </c>
      <c r="P932" s="73" t="s">
        <v>84</v>
      </c>
      <c r="Q932" s="74" t="s">
        <v>63</v>
      </c>
      <c r="R932" s="74" t="s">
        <v>63</v>
      </c>
      <c r="S932" s="74" t="s">
        <v>63</v>
      </c>
      <c r="T932" s="74">
        <v>0</v>
      </c>
    </row>
    <row r="933" spans="7:20">
      <c r="G933" s="66"/>
      <c r="H933" s="66"/>
      <c r="I933" s="83"/>
      <c r="L933" s="72" t="s">
        <v>1988</v>
      </c>
      <c r="M933" s="73" t="s">
        <v>1168</v>
      </c>
      <c r="N933" s="73" t="s">
        <v>1998</v>
      </c>
      <c r="O933" s="73" t="s">
        <v>1990</v>
      </c>
      <c r="P933" s="73" t="s">
        <v>84</v>
      </c>
      <c r="Q933" s="74" t="s">
        <v>63</v>
      </c>
      <c r="R933" s="74" t="s">
        <v>63</v>
      </c>
      <c r="S933" s="74" t="s">
        <v>63</v>
      </c>
      <c r="T933" s="74">
        <v>0</v>
      </c>
    </row>
    <row r="934" spans="7:20">
      <c r="G934" s="66"/>
      <c r="H934" s="66"/>
      <c r="I934" s="83"/>
      <c r="L934" s="72" t="s">
        <v>1988</v>
      </c>
      <c r="M934" s="73" t="s">
        <v>1200</v>
      </c>
      <c r="N934" s="73" t="s">
        <v>1999</v>
      </c>
      <c r="O934" s="73" t="s">
        <v>1990</v>
      </c>
      <c r="P934" s="73" t="s">
        <v>84</v>
      </c>
      <c r="Q934" s="74" t="s">
        <v>63</v>
      </c>
      <c r="R934" s="74" t="s">
        <v>63</v>
      </c>
      <c r="S934" s="74" t="s">
        <v>63</v>
      </c>
      <c r="T934" s="74">
        <v>0</v>
      </c>
    </row>
    <row r="935" spans="7:20">
      <c r="G935" s="66"/>
      <c r="H935" s="66"/>
      <c r="I935" s="83"/>
      <c r="L935" s="72" t="s">
        <v>2000</v>
      </c>
      <c r="M935" s="73">
        <v>20</v>
      </c>
      <c r="N935" s="73" t="s">
        <v>2001</v>
      </c>
      <c r="O935" s="73" t="s">
        <v>2002</v>
      </c>
      <c r="P935" s="73" t="s">
        <v>84</v>
      </c>
      <c r="Q935" s="74" t="s">
        <v>63</v>
      </c>
      <c r="R935" s="74" t="s">
        <v>63</v>
      </c>
      <c r="S935" s="74" t="s">
        <v>63</v>
      </c>
      <c r="T935" s="74">
        <v>0</v>
      </c>
    </row>
    <row r="936" spans="7:20">
      <c r="G936" s="66"/>
      <c r="H936" s="66"/>
      <c r="I936" s="83"/>
      <c r="L936" s="72" t="s">
        <v>2000</v>
      </c>
      <c r="M936" s="73">
        <v>30</v>
      </c>
      <c r="N936" s="73" t="s">
        <v>2003</v>
      </c>
      <c r="O936" s="73" t="s">
        <v>2002</v>
      </c>
      <c r="P936" s="73" t="s">
        <v>84</v>
      </c>
      <c r="Q936" s="74" t="s">
        <v>63</v>
      </c>
      <c r="R936" s="74" t="s">
        <v>63</v>
      </c>
      <c r="S936" s="74" t="s">
        <v>63</v>
      </c>
      <c r="T936" s="74">
        <v>0</v>
      </c>
    </row>
    <row r="937" spans="7:20">
      <c r="G937" s="66"/>
      <c r="H937" s="66"/>
      <c r="I937" s="83"/>
      <c r="L937" s="72" t="s">
        <v>2000</v>
      </c>
      <c r="M937" s="73">
        <v>40</v>
      </c>
      <c r="N937" s="73" t="s">
        <v>2004</v>
      </c>
      <c r="O937" s="73" t="s">
        <v>2002</v>
      </c>
      <c r="P937" s="73" t="s">
        <v>84</v>
      </c>
      <c r="Q937" s="74" t="s">
        <v>63</v>
      </c>
      <c r="R937" s="74" t="s">
        <v>63</v>
      </c>
      <c r="S937" s="74" t="s">
        <v>63</v>
      </c>
      <c r="T937" s="74">
        <v>0</v>
      </c>
    </row>
    <row r="938" spans="7:20">
      <c r="G938" s="66"/>
      <c r="H938" s="66"/>
      <c r="I938" s="83"/>
      <c r="L938" s="72" t="s">
        <v>2000</v>
      </c>
      <c r="M938" s="73" t="s">
        <v>1197</v>
      </c>
      <c r="N938" s="73" t="s">
        <v>2005</v>
      </c>
      <c r="O938" s="73" t="s">
        <v>2002</v>
      </c>
      <c r="P938" s="73" t="s">
        <v>84</v>
      </c>
      <c r="Q938" s="74" t="s">
        <v>63</v>
      </c>
      <c r="R938" s="74" t="s">
        <v>63</v>
      </c>
      <c r="S938" s="74" t="s">
        <v>63</v>
      </c>
      <c r="T938" s="74">
        <v>0</v>
      </c>
    </row>
    <row r="939" spans="7:20">
      <c r="G939" s="66"/>
      <c r="H939" s="66"/>
      <c r="I939" s="83"/>
      <c r="L939" s="72" t="s">
        <v>2000</v>
      </c>
      <c r="M939" s="73">
        <v>50</v>
      </c>
      <c r="N939" s="73" t="s">
        <v>2006</v>
      </c>
      <c r="O939" s="73" t="s">
        <v>2002</v>
      </c>
      <c r="P939" s="73" t="s">
        <v>84</v>
      </c>
      <c r="Q939" s="74" t="s">
        <v>63</v>
      </c>
      <c r="R939" s="74" t="s">
        <v>63</v>
      </c>
      <c r="S939" s="74" t="s">
        <v>63</v>
      </c>
      <c r="T939" s="74">
        <v>0</v>
      </c>
    </row>
    <row r="940" spans="7:20">
      <c r="G940" s="66"/>
      <c r="H940" s="66"/>
      <c r="I940" s="83"/>
      <c r="L940" s="72" t="s">
        <v>2000</v>
      </c>
      <c r="M940" s="73" t="s">
        <v>1168</v>
      </c>
      <c r="N940" s="73" t="s">
        <v>2007</v>
      </c>
      <c r="O940" s="73" t="s">
        <v>2002</v>
      </c>
      <c r="P940" s="73" t="s">
        <v>84</v>
      </c>
      <c r="Q940" s="74" t="s">
        <v>63</v>
      </c>
      <c r="R940" s="74" t="s">
        <v>63</v>
      </c>
      <c r="S940" s="74" t="s">
        <v>63</v>
      </c>
      <c r="T940" s="74">
        <v>0</v>
      </c>
    </row>
    <row r="941" spans="7:20">
      <c r="G941" s="66"/>
      <c r="H941" s="66"/>
      <c r="I941" s="83"/>
      <c r="L941" s="72" t="s">
        <v>2008</v>
      </c>
      <c r="M941" s="73">
        <v>23</v>
      </c>
      <c r="N941" s="73" t="s">
        <v>2009</v>
      </c>
      <c r="O941" s="73" t="s">
        <v>2010</v>
      </c>
      <c r="P941" s="73" t="s">
        <v>84</v>
      </c>
      <c r="Q941" s="74" t="s">
        <v>63</v>
      </c>
      <c r="R941" s="74" t="s">
        <v>63</v>
      </c>
      <c r="S941" s="74" t="s">
        <v>63</v>
      </c>
      <c r="T941" s="74">
        <v>0</v>
      </c>
    </row>
    <row r="942" spans="7:20">
      <c r="G942" s="66"/>
      <c r="H942" s="66"/>
      <c r="I942" s="83"/>
      <c r="L942" s="72" t="s">
        <v>2008</v>
      </c>
      <c r="M942" s="73">
        <v>24</v>
      </c>
      <c r="N942" s="73" t="s">
        <v>2011</v>
      </c>
      <c r="O942" s="73" t="s">
        <v>2010</v>
      </c>
      <c r="P942" s="73" t="s">
        <v>84</v>
      </c>
      <c r="Q942" s="74" t="s">
        <v>63</v>
      </c>
      <c r="R942" s="74" t="s">
        <v>63</v>
      </c>
      <c r="S942" s="74" t="s">
        <v>63</v>
      </c>
      <c r="T942" s="74">
        <v>0</v>
      </c>
    </row>
    <row r="943" spans="7:20">
      <c r="G943" s="66"/>
      <c r="H943" s="66"/>
      <c r="I943" s="83"/>
      <c r="L943" s="72" t="s">
        <v>2008</v>
      </c>
      <c r="M943" s="73">
        <v>31</v>
      </c>
      <c r="N943" s="73" t="s">
        <v>2012</v>
      </c>
      <c r="O943" s="73" t="s">
        <v>2010</v>
      </c>
      <c r="P943" s="73" t="s">
        <v>84</v>
      </c>
      <c r="Q943" s="74" t="s">
        <v>63</v>
      </c>
      <c r="R943" s="74" t="s">
        <v>63</v>
      </c>
      <c r="S943" s="74" t="s">
        <v>63</v>
      </c>
      <c r="T943" s="74">
        <v>0</v>
      </c>
    </row>
    <row r="944" spans="7:20">
      <c r="G944" s="66"/>
      <c r="H944" s="66"/>
      <c r="I944" s="83"/>
      <c r="L944" s="72" t="s">
        <v>2008</v>
      </c>
      <c r="M944" s="73">
        <v>33</v>
      </c>
      <c r="N944" s="73" t="s">
        <v>2013</v>
      </c>
      <c r="O944" s="73" t="s">
        <v>2010</v>
      </c>
      <c r="P944" s="73" t="s">
        <v>84</v>
      </c>
      <c r="Q944" s="74" t="s">
        <v>63</v>
      </c>
      <c r="R944" s="74" t="s">
        <v>63</v>
      </c>
      <c r="S944" s="74" t="s">
        <v>63</v>
      </c>
      <c r="T944" s="74">
        <v>0</v>
      </c>
    </row>
    <row r="945" spans="7:20">
      <c r="G945" s="66"/>
      <c r="H945" s="66"/>
      <c r="I945" s="83"/>
      <c r="L945" s="72" t="s">
        <v>2008</v>
      </c>
      <c r="M945" s="73">
        <v>41</v>
      </c>
      <c r="N945" s="73" t="s">
        <v>2014</v>
      </c>
      <c r="O945" s="73" t="s">
        <v>2010</v>
      </c>
      <c r="P945" s="73" t="s">
        <v>84</v>
      </c>
      <c r="Q945" s="74" t="s">
        <v>63</v>
      </c>
      <c r="R945" s="74" t="s">
        <v>63</v>
      </c>
      <c r="S945" s="74" t="s">
        <v>63</v>
      </c>
      <c r="T945" s="74">
        <v>0</v>
      </c>
    </row>
    <row r="946" spans="7:20">
      <c r="G946" s="66"/>
      <c r="H946" s="66"/>
      <c r="I946" s="83"/>
      <c r="L946" s="72" t="s">
        <v>2008</v>
      </c>
      <c r="M946" s="73">
        <v>43</v>
      </c>
      <c r="N946" s="73" t="s">
        <v>2015</v>
      </c>
      <c r="O946" s="73" t="s">
        <v>2010</v>
      </c>
      <c r="P946" s="73" t="s">
        <v>84</v>
      </c>
      <c r="Q946" s="74" t="s">
        <v>63</v>
      </c>
      <c r="R946" s="74" t="s">
        <v>63</v>
      </c>
      <c r="S946" s="74" t="s">
        <v>63</v>
      </c>
      <c r="T946" s="74">
        <v>0</v>
      </c>
    </row>
    <row r="947" spans="7:20">
      <c r="G947" s="66"/>
      <c r="H947" s="66"/>
      <c r="I947" s="83"/>
      <c r="L947" s="72" t="s">
        <v>2008</v>
      </c>
      <c r="M947" s="73">
        <v>51</v>
      </c>
      <c r="N947" s="73" t="s">
        <v>2016</v>
      </c>
      <c r="O947" s="73" t="s">
        <v>2010</v>
      </c>
      <c r="P947" s="73" t="s">
        <v>84</v>
      </c>
      <c r="Q947" s="74" t="s">
        <v>63</v>
      </c>
      <c r="R947" s="74" t="s">
        <v>63</v>
      </c>
      <c r="S947" s="74" t="s">
        <v>63</v>
      </c>
      <c r="T947" s="74">
        <v>0</v>
      </c>
    </row>
    <row r="948" spans="7:20">
      <c r="G948" s="66"/>
      <c r="H948" s="66"/>
      <c r="I948" s="83"/>
      <c r="L948" s="72" t="s">
        <v>2008</v>
      </c>
      <c r="M948" s="73">
        <v>53</v>
      </c>
      <c r="N948" s="73" t="s">
        <v>2017</v>
      </c>
      <c r="O948" s="73" t="s">
        <v>2010</v>
      </c>
      <c r="P948" s="73" t="s">
        <v>84</v>
      </c>
      <c r="Q948" s="74" t="s">
        <v>63</v>
      </c>
      <c r="R948" s="74" t="s">
        <v>63</v>
      </c>
      <c r="S948" s="74" t="s">
        <v>63</v>
      </c>
      <c r="T948" s="74">
        <v>0</v>
      </c>
    </row>
    <row r="949" spans="7:20">
      <c r="G949" s="66"/>
      <c r="H949" s="66"/>
      <c r="I949" s="83"/>
      <c r="L949" s="72" t="s">
        <v>2008</v>
      </c>
      <c r="M949" s="73" t="s">
        <v>1200</v>
      </c>
      <c r="N949" s="73" t="s">
        <v>2018</v>
      </c>
      <c r="O949" s="73" t="s">
        <v>2010</v>
      </c>
      <c r="P949" s="73" t="s">
        <v>84</v>
      </c>
      <c r="Q949" s="74" t="s">
        <v>63</v>
      </c>
      <c r="R949" s="74" t="s">
        <v>63</v>
      </c>
      <c r="S949" s="74" t="s">
        <v>63</v>
      </c>
      <c r="T949" s="74">
        <v>0</v>
      </c>
    </row>
    <row r="950" spans="7:20">
      <c r="G950" s="66"/>
      <c r="H950" s="66"/>
      <c r="I950" s="83"/>
      <c r="L950" s="72" t="s">
        <v>2008</v>
      </c>
      <c r="M950" s="73" t="s">
        <v>1976</v>
      </c>
      <c r="N950" s="73" t="s">
        <v>2019</v>
      </c>
      <c r="O950" s="73" t="s">
        <v>2010</v>
      </c>
      <c r="P950" s="73" t="s">
        <v>84</v>
      </c>
      <c r="Q950" s="74" t="s">
        <v>63</v>
      </c>
      <c r="R950" s="74" t="s">
        <v>63</v>
      </c>
      <c r="S950" s="74" t="s">
        <v>63</v>
      </c>
      <c r="T950" s="74">
        <v>0</v>
      </c>
    </row>
    <row r="951" spans="7:20">
      <c r="G951" s="66"/>
      <c r="H951" s="66"/>
      <c r="I951" s="83"/>
      <c r="L951" s="72" t="s">
        <v>2020</v>
      </c>
      <c r="M951" s="73">
        <v>20</v>
      </c>
      <c r="N951" s="73" t="s">
        <v>2021</v>
      </c>
      <c r="O951" s="73" t="s">
        <v>2022</v>
      </c>
      <c r="P951" s="73" t="s">
        <v>84</v>
      </c>
      <c r="Q951" s="74" t="s">
        <v>63</v>
      </c>
      <c r="R951" s="74" t="s">
        <v>63</v>
      </c>
      <c r="S951" s="74" t="s">
        <v>63</v>
      </c>
      <c r="T951" s="74">
        <v>0</v>
      </c>
    </row>
    <row r="952" spans="7:20">
      <c r="G952" s="66"/>
      <c r="H952" s="66"/>
      <c r="I952" s="83"/>
      <c r="L952" s="72" t="s">
        <v>2020</v>
      </c>
      <c r="M952" s="73">
        <v>23</v>
      </c>
      <c r="N952" s="73" t="s">
        <v>2023</v>
      </c>
      <c r="O952" s="73" t="s">
        <v>2022</v>
      </c>
      <c r="P952" s="73" t="s">
        <v>84</v>
      </c>
      <c r="Q952" s="74" t="s">
        <v>63</v>
      </c>
      <c r="R952" s="74" t="s">
        <v>63</v>
      </c>
      <c r="S952" s="74" t="s">
        <v>63</v>
      </c>
      <c r="T952" s="74">
        <v>0</v>
      </c>
    </row>
    <row r="953" spans="7:20">
      <c r="G953" s="66"/>
      <c r="H953" s="66"/>
      <c r="I953" s="83"/>
      <c r="L953" s="72" t="s">
        <v>2020</v>
      </c>
      <c r="M953" s="73">
        <v>24</v>
      </c>
      <c r="N953" s="73" t="s">
        <v>2024</v>
      </c>
      <c r="O953" s="73" t="s">
        <v>2022</v>
      </c>
      <c r="P953" s="73" t="s">
        <v>84</v>
      </c>
      <c r="Q953" s="74" t="s">
        <v>63</v>
      </c>
      <c r="R953" s="74" t="s">
        <v>63</v>
      </c>
      <c r="S953" s="74" t="s">
        <v>63</v>
      </c>
      <c r="T953" s="74">
        <v>0</v>
      </c>
    </row>
    <row r="954" spans="7:20">
      <c r="G954" s="66"/>
      <c r="H954" s="66"/>
      <c r="I954" s="83"/>
      <c r="L954" s="72" t="s">
        <v>2020</v>
      </c>
      <c r="M954" s="73">
        <v>30</v>
      </c>
      <c r="N954" s="73" t="s">
        <v>2025</v>
      </c>
      <c r="O954" s="73" t="s">
        <v>2022</v>
      </c>
      <c r="P954" s="73" t="s">
        <v>84</v>
      </c>
      <c r="Q954" s="74" t="s">
        <v>63</v>
      </c>
      <c r="R954" s="74" t="s">
        <v>63</v>
      </c>
      <c r="S954" s="74" t="s">
        <v>63</v>
      </c>
      <c r="T954" s="74">
        <v>0</v>
      </c>
    </row>
    <row r="955" spans="7:20">
      <c r="G955" s="66"/>
      <c r="H955" s="66"/>
      <c r="I955" s="83"/>
      <c r="L955" s="72" t="s">
        <v>2020</v>
      </c>
      <c r="M955" s="73">
        <v>31</v>
      </c>
      <c r="N955" s="73" t="s">
        <v>2026</v>
      </c>
      <c r="O955" s="73" t="s">
        <v>2022</v>
      </c>
      <c r="P955" s="73" t="s">
        <v>84</v>
      </c>
      <c r="Q955" s="74" t="s">
        <v>63</v>
      </c>
      <c r="R955" s="74" t="s">
        <v>63</v>
      </c>
      <c r="S955" s="74" t="s">
        <v>63</v>
      </c>
      <c r="T955" s="74">
        <v>0</v>
      </c>
    </row>
    <row r="956" spans="7:20">
      <c r="G956" s="66"/>
      <c r="H956" s="66"/>
      <c r="I956" s="83"/>
      <c r="L956" s="72" t="s">
        <v>2020</v>
      </c>
      <c r="M956" s="73">
        <v>40</v>
      </c>
      <c r="N956" s="73" t="s">
        <v>2027</v>
      </c>
      <c r="O956" s="73" t="s">
        <v>2022</v>
      </c>
      <c r="P956" s="73" t="s">
        <v>84</v>
      </c>
      <c r="Q956" s="74" t="s">
        <v>63</v>
      </c>
      <c r="R956" s="74" t="s">
        <v>63</v>
      </c>
      <c r="S956" s="74" t="s">
        <v>63</v>
      </c>
      <c r="T956" s="74">
        <v>0</v>
      </c>
    </row>
    <row r="957" spans="7:20">
      <c r="G957" s="66"/>
      <c r="H957" s="66"/>
      <c r="I957" s="83"/>
      <c r="L957" s="72" t="s">
        <v>2020</v>
      </c>
      <c r="M957" s="73">
        <v>41</v>
      </c>
      <c r="N957" s="73" t="s">
        <v>2028</v>
      </c>
      <c r="O957" s="73" t="s">
        <v>2022</v>
      </c>
      <c r="P957" s="73" t="s">
        <v>84</v>
      </c>
      <c r="Q957" s="74" t="s">
        <v>63</v>
      </c>
      <c r="R957" s="74" t="s">
        <v>63</v>
      </c>
      <c r="S957" s="74" t="s">
        <v>63</v>
      </c>
      <c r="T957" s="74">
        <v>0</v>
      </c>
    </row>
    <row r="958" spans="7:20">
      <c r="G958" s="66"/>
      <c r="H958" s="66"/>
      <c r="I958" s="83"/>
      <c r="L958" s="72" t="s">
        <v>2020</v>
      </c>
      <c r="M958" s="73" t="s">
        <v>1197</v>
      </c>
      <c r="N958" s="73" t="s">
        <v>2029</v>
      </c>
      <c r="O958" s="73" t="s">
        <v>2022</v>
      </c>
      <c r="P958" s="73" t="s">
        <v>84</v>
      </c>
      <c r="Q958" s="74" t="s">
        <v>63</v>
      </c>
      <c r="R958" s="74" t="s">
        <v>63</v>
      </c>
      <c r="S958" s="74" t="s">
        <v>63</v>
      </c>
      <c r="T958" s="74">
        <v>0</v>
      </c>
    </row>
    <row r="959" spans="7:20">
      <c r="G959" s="66"/>
      <c r="H959" s="66"/>
      <c r="I959" s="83"/>
      <c r="L959" s="72" t="s">
        <v>2020</v>
      </c>
      <c r="M959" s="73">
        <v>50</v>
      </c>
      <c r="N959" s="73" t="s">
        <v>2030</v>
      </c>
      <c r="O959" s="73" t="s">
        <v>2022</v>
      </c>
      <c r="P959" s="73" t="s">
        <v>84</v>
      </c>
      <c r="Q959" s="74" t="s">
        <v>63</v>
      </c>
      <c r="R959" s="74" t="s">
        <v>63</v>
      </c>
      <c r="S959" s="74" t="s">
        <v>63</v>
      </c>
      <c r="T959" s="74">
        <v>0</v>
      </c>
    </row>
    <row r="960" spans="7:20">
      <c r="G960" s="66"/>
      <c r="H960" s="66"/>
      <c r="I960" s="83"/>
      <c r="L960" s="72" t="s">
        <v>2020</v>
      </c>
      <c r="M960" s="73">
        <v>51</v>
      </c>
      <c r="N960" s="73" t="s">
        <v>2031</v>
      </c>
      <c r="O960" s="73" t="s">
        <v>2022</v>
      </c>
      <c r="P960" s="73" t="s">
        <v>84</v>
      </c>
      <c r="Q960" s="74" t="s">
        <v>63</v>
      </c>
      <c r="R960" s="74" t="s">
        <v>63</v>
      </c>
      <c r="S960" s="74" t="s">
        <v>63</v>
      </c>
      <c r="T960" s="74">
        <v>0</v>
      </c>
    </row>
    <row r="961" spans="7:20">
      <c r="G961" s="66"/>
      <c r="H961" s="66"/>
      <c r="I961" s="83"/>
      <c r="L961" s="72" t="s">
        <v>2020</v>
      </c>
      <c r="M961" s="73" t="s">
        <v>1168</v>
      </c>
      <c r="N961" s="73" t="s">
        <v>2032</v>
      </c>
      <c r="O961" s="73" t="s">
        <v>2022</v>
      </c>
      <c r="P961" s="73" t="s">
        <v>84</v>
      </c>
      <c r="Q961" s="74" t="s">
        <v>63</v>
      </c>
      <c r="R961" s="74" t="s">
        <v>63</v>
      </c>
      <c r="S961" s="74" t="s">
        <v>63</v>
      </c>
      <c r="T961" s="74">
        <v>0</v>
      </c>
    </row>
    <row r="962" spans="7:20">
      <c r="G962" s="66"/>
      <c r="H962" s="66"/>
      <c r="I962" s="83"/>
      <c r="L962" s="72" t="s">
        <v>2020</v>
      </c>
      <c r="M962" s="73" t="s">
        <v>1200</v>
      </c>
      <c r="N962" s="73" t="s">
        <v>2033</v>
      </c>
      <c r="O962" s="73" t="s">
        <v>2022</v>
      </c>
      <c r="P962" s="73" t="s">
        <v>84</v>
      </c>
      <c r="Q962" s="74" t="s">
        <v>63</v>
      </c>
      <c r="R962" s="74" t="s">
        <v>63</v>
      </c>
      <c r="S962" s="74" t="s">
        <v>63</v>
      </c>
      <c r="T962" s="74">
        <v>0</v>
      </c>
    </row>
    <row r="963" spans="7:20">
      <c r="G963" s="66"/>
      <c r="H963" s="66"/>
      <c r="I963" s="83"/>
      <c r="L963" s="72" t="s">
        <v>2034</v>
      </c>
      <c r="M963" s="73">
        <v>0</v>
      </c>
      <c r="N963" s="73" t="s">
        <v>2035</v>
      </c>
      <c r="O963" s="73" t="s">
        <v>2036</v>
      </c>
      <c r="P963" s="73" t="s">
        <v>84</v>
      </c>
      <c r="Q963" s="74" t="s">
        <v>63</v>
      </c>
      <c r="R963" s="74" t="s">
        <v>63</v>
      </c>
      <c r="S963" s="74" t="s">
        <v>63</v>
      </c>
      <c r="T963" s="74">
        <v>0</v>
      </c>
    </row>
    <row r="964" spans="7:20">
      <c r="G964" s="66"/>
      <c r="H964" s="66"/>
      <c r="I964" s="83"/>
      <c r="L964" s="72" t="s">
        <v>2034</v>
      </c>
      <c r="M964" s="73">
        <v>10</v>
      </c>
      <c r="N964" s="73" t="s">
        <v>2037</v>
      </c>
      <c r="O964" s="73" t="s">
        <v>2036</v>
      </c>
      <c r="P964" s="73" t="s">
        <v>84</v>
      </c>
      <c r="Q964" s="74" t="s">
        <v>63</v>
      </c>
      <c r="R964" s="74" t="s">
        <v>63</v>
      </c>
      <c r="S964" s="74" t="s">
        <v>63</v>
      </c>
      <c r="T964" s="74">
        <v>0</v>
      </c>
    </row>
    <row r="965" spans="7:20">
      <c r="G965" s="66"/>
      <c r="H965" s="66"/>
      <c r="I965" s="83"/>
      <c r="L965" s="72" t="s">
        <v>2034</v>
      </c>
      <c r="M965" s="73">
        <v>20</v>
      </c>
      <c r="N965" s="73" t="s">
        <v>2038</v>
      </c>
      <c r="O965" s="73" t="s">
        <v>2036</v>
      </c>
      <c r="P965" s="73" t="s">
        <v>84</v>
      </c>
      <c r="Q965" s="74" t="s">
        <v>63</v>
      </c>
      <c r="R965" s="74" t="s">
        <v>63</v>
      </c>
      <c r="S965" s="74" t="s">
        <v>63</v>
      </c>
      <c r="T965" s="74">
        <v>0</v>
      </c>
    </row>
    <row r="966" spans="7:20">
      <c r="G966" s="66"/>
      <c r="H966" s="66"/>
      <c r="I966" s="83"/>
      <c r="L966" s="72" t="s">
        <v>2034</v>
      </c>
      <c r="M966" s="73">
        <v>30</v>
      </c>
      <c r="N966" s="73" t="s">
        <v>2039</v>
      </c>
      <c r="O966" s="73" t="s">
        <v>2036</v>
      </c>
      <c r="P966" s="73" t="s">
        <v>84</v>
      </c>
      <c r="Q966" s="74" t="s">
        <v>63</v>
      </c>
      <c r="R966" s="74" t="s">
        <v>63</v>
      </c>
      <c r="S966" s="74" t="s">
        <v>63</v>
      </c>
      <c r="T966" s="74">
        <v>0</v>
      </c>
    </row>
    <row r="967" spans="7:20">
      <c r="G967" s="66"/>
      <c r="H967" s="66"/>
      <c r="I967" s="83"/>
      <c r="L967" s="72" t="s">
        <v>2034</v>
      </c>
      <c r="M967" s="73" t="s">
        <v>1168</v>
      </c>
      <c r="N967" s="73" t="s">
        <v>2040</v>
      </c>
      <c r="O967" s="73" t="s">
        <v>2036</v>
      </c>
      <c r="P967" s="73" t="s">
        <v>84</v>
      </c>
      <c r="Q967" s="74" t="s">
        <v>63</v>
      </c>
      <c r="R967" s="74" t="s">
        <v>63</v>
      </c>
      <c r="S967" s="74" t="s">
        <v>63</v>
      </c>
      <c r="T967" s="74">
        <v>0</v>
      </c>
    </row>
    <row r="968" spans="7:20">
      <c r="G968" s="66"/>
      <c r="H968" s="66"/>
      <c r="I968" s="83"/>
      <c r="L968" s="72" t="s">
        <v>1896</v>
      </c>
      <c r="M968" s="73">
        <v>21</v>
      </c>
      <c r="N968" s="73" t="s">
        <v>2041</v>
      </c>
      <c r="O968" s="73" t="s">
        <v>1898</v>
      </c>
      <c r="P968" s="73" t="s">
        <v>84</v>
      </c>
      <c r="Q968" s="74" t="s">
        <v>63</v>
      </c>
      <c r="R968" s="74" t="s">
        <v>63</v>
      </c>
      <c r="S968" s="74" t="s">
        <v>63</v>
      </c>
      <c r="T968" s="74">
        <v>0</v>
      </c>
    </row>
    <row r="969" spans="7:20">
      <c r="G969" s="66"/>
      <c r="H969" s="66"/>
      <c r="I969" s="83"/>
      <c r="L969" s="72" t="s">
        <v>1896</v>
      </c>
      <c r="M969" s="73" t="s">
        <v>1188</v>
      </c>
      <c r="N969" s="73" t="s">
        <v>2042</v>
      </c>
      <c r="O969" s="73" t="s">
        <v>1900</v>
      </c>
      <c r="P969" s="73" t="s">
        <v>84</v>
      </c>
      <c r="Q969" s="74" t="s">
        <v>63</v>
      </c>
      <c r="R969" s="74" t="s">
        <v>63</v>
      </c>
      <c r="S969" s="74" t="s">
        <v>63</v>
      </c>
      <c r="T969" s="74">
        <v>0</v>
      </c>
    </row>
    <row r="970" spans="7:20">
      <c r="G970" s="66"/>
      <c r="H970" s="66"/>
      <c r="I970" s="83"/>
      <c r="L970" s="72" t="s">
        <v>1896</v>
      </c>
      <c r="M970" s="73" t="s">
        <v>1302</v>
      </c>
      <c r="N970" s="73" t="s">
        <v>2043</v>
      </c>
      <c r="O970" s="73" t="s">
        <v>1898</v>
      </c>
      <c r="P970" s="73" t="s">
        <v>84</v>
      </c>
      <c r="Q970" s="74" t="s">
        <v>63</v>
      </c>
      <c r="R970" s="74" t="s">
        <v>63</v>
      </c>
      <c r="S970" s="74" t="s">
        <v>63</v>
      </c>
      <c r="T970" s="74">
        <v>0</v>
      </c>
    </row>
    <row r="971" spans="7:20">
      <c r="G971" s="66"/>
      <c r="H971" s="66"/>
      <c r="I971" s="83"/>
      <c r="L971" s="72" t="s">
        <v>1896</v>
      </c>
      <c r="M971" s="73" t="s">
        <v>1296</v>
      </c>
      <c r="N971" s="73" t="s">
        <v>2044</v>
      </c>
      <c r="O971" s="73" t="s">
        <v>1898</v>
      </c>
      <c r="P971" s="73" t="s">
        <v>84</v>
      </c>
      <c r="Q971" s="74" t="s">
        <v>63</v>
      </c>
      <c r="R971" s="74" t="s">
        <v>63</v>
      </c>
      <c r="S971" s="74" t="s">
        <v>63</v>
      </c>
      <c r="T971" s="74">
        <v>0</v>
      </c>
    </row>
    <row r="972" spans="7:20">
      <c r="G972" s="66"/>
      <c r="H972" s="66"/>
      <c r="I972" s="83"/>
      <c r="L972" s="72" t="s">
        <v>1896</v>
      </c>
      <c r="M972" s="73" t="s">
        <v>1319</v>
      </c>
      <c r="N972" s="73" t="s">
        <v>2045</v>
      </c>
      <c r="O972" s="73" t="s">
        <v>1898</v>
      </c>
      <c r="P972" s="73" t="s">
        <v>84</v>
      </c>
      <c r="Q972" s="74" t="s">
        <v>63</v>
      </c>
      <c r="R972" s="74" t="s">
        <v>63</v>
      </c>
      <c r="S972" s="74" t="s">
        <v>63</v>
      </c>
      <c r="T972" s="74">
        <v>0</v>
      </c>
    </row>
    <row r="973" spans="7:20">
      <c r="G973" s="66"/>
      <c r="H973" s="66"/>
      <c r="I973" s="83"/>
      <c r="L973" s="72" t="s">
        <v>1896</v>
      </c>
      <c r="M973" s="73" t="s">
        <v>1333</v>
      </c>
      <c r="N973" s="73" t="s">
        <v>2046</v>
      </c>
      <c r="O973" s="73" t="s">
        <v>1898</v>
      </c>
      <c r="P973" s="73" t="s">
        <v>84</v>
      </c>
      <c r="Q973" s="74" t="s">
        <v>63</v>
      </c>
      <c r="R973" s="74" t="s">
        <v>63</v>
      </c>
      <c r="S973" s="74" t="s">
        <v>63</v>
      </c>
      <c r="T973" s="74">
        <v>0</v>
      </c>
    </row>
    <row r="974" spans="7:20">
      <c r="G974" s="66"/>
      <c r="H974" s="66"/>
      <c r="I974" s="83"/>
      <c r="L974" s="72" t="s">
        <v>1903</v>
      </c>
      <c r="M974" s="73">
        <v>0</v>
      </c>
      <c r="N974" s="73" t="s">
        <v>2047</v>
      </c>
      <c r="O974" s="73" t="s">
        <v>2048</v>
      </c>
      <c r="P974" s="73" t="s">
        <v>84</v>
      </c>
      <c r="Q974" s="74" t="s">
        <v>63</v>
      </c>
      <c r="R974" s="74" t="s">
        <v>63</v>
      </c>
      <c r="S974" s="74" t="s">
        <v>63</v>
      </c>
      <c r="T974" s="74">
        <v>0</v>
      </c>
    </row>
    <row r="975" spans="7:20">
      <c r="G975" s="66"/>
      <c r="H975" s="66"/>
      <c r="I975" s="83"/>
      <c r="L975" s="72" t="s">
        <v>1903</v>
      </c>
      <c r="M975" s="73">
        <v>20</v>
      </c>
      <c r="N975" s="73" t="s">
        <v>2049</v>
      </c>
      <c r="O975" s="73" t="s">
        <v>1905</v>
      </c>
      <c r="P975" s="73" t="s">
        <v>84</v>
      </c>
      <c r="Q975" s="74" t="s">
        <v>63</v>
      </c>
      <c r="R975" s="74" t="s">
        <v>63</v>
      </c>
      <c r="S975" s="74" t="s">
        <v>63</v>
      </c>
      <c r="T975" s="74">
        <v>0</v>
      </c>
    </row>
    <row r="976" spans="7:20">
      <c r="G976" s="66"/>
      <c r="H976" s="66"/>
      <c r="I976" s="83"/>
      <c r="L976" s="72" t="s">
        <v>1903</v>
      </c>
      <c r="M976" s="73" t="s">
        <v>1197</v>
      </c>
      <c r="N976" s="73" t="s">
        <v>2050</v>
      </c>
      <c r="O976" s="73" t="s">
        <v>1905</v>
      </c>
      <c r="P976" s="73" t="s">
        <v>84</v>
      </c>
      <c r="Q976" s="74" t="s">
        <v>63</v>
      </c>
      <c r="R976" s="74" t="s">
        <v>63</v>
      </c>
      <c r="S976" s="74" t="s">
        <v>63</v>
      </c>
      <c r="T976" s="74">
        <v>0</v>
      </c>
    </row>
    <row r="977" spans="7:20">
      <c r="G977" s="66"/>
      <c r="H977" s="66"/>
      <c r="I977" s="83"/>
      <c r="L977" s="72" t="s">
        <v>1903</v>
      </c>
      <c r="M977" s="73" t="s">
        <v>1462</v>
      </c>
      <c r="N977" s="73" t="s">
        <v>2051</v>
      </c>
      <c r="O977" s="73" t="s">
        <v>1905</v>
      </c>
      <c r="P977" s="73" t="s">
        <v>84</v>
      </c>
      <c r="Q977" s="74" t="s">
        <v>63</v>
      </c>
      <c r="R977" s="74" t="s">
        <v>63</v>
      </c>
      <c r="S977" s="74" t="s">
        <v>63</v>
      </c>
      <c r="T977" s="74">
        <v>0</v>
      </c>
    </row>
    <row r="978" spans="7:20">
      <c r="G978" s="66"/>
      <c r="H978" s="66"/>
      <c r="I978" s="83"/>
      <c r="L978" s="72" t="s">
        <v>1903</v>
      </c>
      <c r="M978" s="73" t="s">
        <v>1275</v>
      </c>
      <c r="N978" s="73" t="s">
        <v>2052</v>
      </c>
      <c r="O978" s="73" t="s">
        <v>1905</v>
      </c>
      <c r="P978" s="73" t="s">
        <v>84</v>
      </c>
      <c r="Q978" s="74" t="s">
        <v>63</v>
      </c>
      <c r="R978" s="74" t="s">
        <v>63</v>
      </c>
      <c r="S978" s="74" t="s">
        <v>63</v>
      </c>
      <c r="T978" s="74">
        <v>0</v>
      </c>
    </row>
    <row r="979" spans="7:20">
      <c r="G979" s="66"/>
      <c r="H979" s="66"/>
      <c r="I979" s="83"/>
      <c r="L979" s="72" t="s">
        <v>1903</v>
      </c>
      <c r="M979" s="73" t="s">
        <v>458</v>
      </c>
      <c r="N979" s="73" t="s">
        <v>2053</v>
      </c>
      <c r="O979" s="73" t="s">
        <v>1905</v>
      </c>
      <c r="P979" s="73" t="s">
        <v>84</v>
      </c>
      <c r="Q979" s="74" t="s">
        <v>63</v>
      </c>
      <c r="R979" s="74" t="s">
        <v>63</v>
      </c>
      <c r="S979" s="74" t="s">
        <v>63</v>
      </c>
      <c r="T979" s="74">
        <v>0</v>
      </c>
    </row>
    <row r="980" spans="7:20">
      <c r="G980" s="66"/>
      <c r="H980" s="66"/>
      <c r="I980" s="83"/>
      <c r="L980" s="72" t="s">
        <v>1909</v>
      </c>
      <c r="M980" s="73" t="s">
        <v>1197</v>
      </c>
      <c r="N980" s="73" t="s">
        <v>2054</v>
      </c>
      <c r="O980" s="73" t="s">
        <v>1911</v>
      </c>
      <c r="P980" s="73" t="s">
        <v>84</v>
      </c>
      <c r="Q980" s="74" t="s">
        <v>63</v>
      </c>
      <c r="R980" s="74" t="s">
        <v>63</v>
      </c>
      <c r="S980" s="74" t="s">
        <v>63</v>
      </c>
      <c r="T980" s="74">
        <v>0</v>
      </c>
    </row>
    <row r="981" spans="7:20">
      <c r="G981" s="66"/>
      <c r="H981" s="66"/>
      <c r="I981" s="83"/>
      <c r="L981" s="72" t="s">
        <v>1909</v>
      </c>
      <c r="M981" s="73" t="s">
        <v>1462</v>
      </c>
      <c r="N981" s="73" t="s">
        <v>2055</v>
      </c>
      <c r="O981" s="73" t="s">
        <v>1911</v>
      </c>
      <c r="P981" s="73" t="s">
        <v>84</v>
      </c>
      <c r="Q981" s="74" t="s">
        <v>63</v>
      </c>
      <c r="R981" s="74" t="s">
        <v>63</v>
      </c>
      <c r="S981" s="74" t="s">
        <v>63</v>
      </c>
      <c r="T981" s="74">
        <v>0</v>
      </c>
    </row>
    <row r="982" spans="7:20">
      <c r="G982" s="66"/>
      <c r="H982" s="66"/>
      <c r="I982" s="83"/>
      <c r="L982" s="72" t="s">
        <v>1909</v>
      </c>
      <c r="M982" s="73" t="s">
        <v>1275</v>
      </c>
      <c r="N982" s="73" t="s">
        <v>2056</v>
      </c>
      <c r="O982" s="73" t="s">
        <v>1911</v>
      </c>
      <c r="P982" s="73" t="s">
        <v>84</v>
      </c>
      <c r="Q982" s="74" t="s">
        <v>63</v>
      </c>
      <c r="R982" s="74" t="s">
        <v>63</v>
      </c>
      <c r="S982" s="74" t="s">
        <v>63</v>
      </c>
      <c r="T982" s="74">
        <v>0</v>
      </c>
    </row>
    <row r="983" spans="7:20">
      <c r="G983" s="66"/>
      <c r="H983" s="66"/>
      <c r="I983" s="83"/>
      <c r="L983" s="72" t="s">
        <v>1909</v>
      </c>
      <c r="M983" s="73" t="s">
        <v>458</v>
      </c>
      <c r="N983" s="73" t="s">
        <v>2057</v>
      </c>
      <c r="O983" s="73" t="s">
        <v>1911</v>
      </c>
      <c r="P983" s="73" t="s">
        <v>84</v>
      </c>
      <c r="Q983" s="74" t="s">
        <v>63</v>
      </c>
      <c r="R983" s="74" t="s">
        <v>63</v>
      </c>
      <c r="S983" s="74" t="s">
        <v>63</v>
      </c>
      <c r="T983" s="74">
        <v>0</v>
      </c>
    </row>
    <row r="984" spans="7:20">
      <c r="G984" s="66"/>
      <c r="H984" s="66"/>
      <c r="I984" s="83"/>
      <c r="L984" s="72" t="s">
        <v>1916</v>
      </c>
      <c r="M984" s="73">
        <v>21</v>
      </c>
      <c r="N984" s="73" t="s">
        <v>2058</v>
      </c>
      <c r="O984" s="73" t="s">
        <v>1918</v>
      </c>
      <c r="P984" s="73" t="s">
        <v>84</v>
      </c>
      <c r="Q984" s="74" t="s">
        <v>63</v>
      </c>
      <c r="R984" s="74" t="s">
        <v>63</v>
      </c>
      <c r="S984" s="74" t="s">
        <v>63</v>
      </c>
      <c r="T984" s="74">
        <v>0</v>
      </c>
    </row>
    <row r="985" spans="7:20">
      <c r="G985" s="66"/>
      <c r="H985" s="66"/>
      <c r="I985" s="83"/>
      <c r="L985" s="72" t="s">
        <v>1916</v>
      </c>
      <c r="M985" s="73" t="s">
        <v>1188</v>
      </c>
      <c r="N985" s="73" t="s">
        <v>2059</v>
      </c>
      <c r="O985" s="73" t="s">
        <v>1921</v>
      </c>
      <c r="P985" s="73" t="s">
        <v>84</v>
      </c>
      <c r="Q985" s="74" t="s">
        <v>63</v>
      </c>
      <c r="R985" s="74" t="s">
        <v>63</v>
      </c>
      <c r="S985" s="74" t="s">
        <v>63</v>
      </c>
      <c r="T985" s="74">
        <v>0</v>
      </c>
    </row>
    <row r="986" spans="7:20">
      <c r="G986" s="66"/>
      <c r="H986" s="66"/>
      <c r="I986" s="83"/>
      <c r="L986" s="72" t="s">
        <v>1916</v>
      </c>
      <c r="M986" s="73" t="s">
        <v>1302</v>
      </c>
      <c r="N986" s="73" t="s">
        <v>2060</v>
      </c>
      <c r="O986" s="73" t="s">
        <v>1918</v>
      </c>
      <c r="P986" s="73" t="s">
        <v>84</v>
      </c>
      <c r="Q986" s="74" t="s">
        <v>63</v>
      </c>
      <c r="R986" s="74" t="s">
        <v>63</v>
      </c>
      <c r="S986" s="74" t="s">
        <v>63</v>
      </c>
      <c r="T986" s="74">
        <v>0</v>
      </c>
    </row>
    <row r="987" spans="7:20">
      <c r="G987" s="66"/>
      <c r="H987" s="66"/>
      <c r="I987" s="83"/>
      <c r="L987" s="72" t="s">
        <v>1916</v>
      </c>
      <c r="M987" s="73" t="s">
        <v>1296</v>
      </c>
      <c r="N987" s="73" t="s">
        <v>2061</v>
      </c>
      <c r="O987" s="73" t="s">
        <v>1918</v>
      </c>
      <c r="P987" s="73" t="s">
        <v>84</v>
      </c>
      <c r="Q987" s="74" t="s">
        <v>63</v>
      </c>
      <c r="R987" s="74" t="s">
        <v>63</v>
      </c>
      <c r="S987" s="74" t="s">
        <v>63</v>
      </c>
      <c r="T987" s="74">
        <v>0</v>
      </c>
    </row>
    <row r="988" spans="7:20">
      <c r="G988" s="66"/>
      <c r="H988" s="66"/>
      <c r="I988" s="83"/>
      <c r="L988" s="72" t="s">
        <v>1916</v>
      </c>
      <c r="M988" s="73" t="s">
        <v>1319</v>
      </c>
      <c r="N988" s="73" t="s">
        <v>2062</v>
      </c>
      <c r="O988" s="73" t="s">
        <v>1918</v>
      </c>
      <c r="P988" s="73" t="s">
        <v>84</v>
      </c>
      <c r="Q988" s="74" t="s">
        <v>63</v>
      </c>
      <c r="R988" s="74" t="s">
        <v>63</v>
      </c>
      <c r="S988" s="74" t="s">
        <v>63</v>
      </c>
      <c r="T988" s="74">
        <v>0</v>
      </c>
    </row>
    <row r="989" spans="7:20">
      <c r="G989" s="66"/>
      <c r="H989" s="66"/>
      <c r="I989" s="83"/>
      <c r="L989" s="72" t="s">
        <v>1924</v>
      </c>
      <c r="M989" s="73">
        <v>0</v>
      </c>
      <c r="N989" s="73" t="s">
        <v>2063</v>
      </c>
      <c r="O989" s="73" t="s">
        <v>1926</v>
      </c>
      <c r="P989" s="73" t="s">
        <v>84</v>
      </c>
      <c r="Q989" s="74" t="s">
        <v>63</v>
      </c>
      <c r="R989" s="74" t="s">
        <v>63</v>
      </c>
      <c r="S989" s="74" t="s">
        <v>63</v>
      </c>
      <c r="T989" s="74">
        <v>0</v>
      </c>
    </row>
    <row r="990" spans="7:20">
      <c r="G990" s="66"/>
      <c r="H990" s="66"/>
      <c r="I990" s="83"/>
      <c r="L990" s="72" t="s">
        <v>1924</v>
      </c>
      <c r="M990" s="73">
        <v>20</v>
      </c>
      <c r="N990" s="73" t="s">
        <v>2064</v>
      </c>
      <c r="O990" s="73" t="s">
        <v>1926</v>
      </c>
      <c r="P990" s="73" t="s">
        <v>84</v>
      </c>
      <c r="Q990" s="74" t="s">
        <v>63</v>
      </c>
      <c r="R990" s="74" t="s">
        <v>63</v>
      </c>
      <c r="S990" s="74" t="s">
        <v>63</v>
      </c>
      <c r="T990" s="74">
        <v>0</v>
      </c>
    </row>
    <row r="991" spans="7:20">
      <c r="G991" s="66"/>
      <c r="H991" s="66"/>
      <c r="I991" s="83"/>
      <c r="L991" s="72" t="s">
        <v>1924</v>
      </c>
      <c r="M991" s="73">
        <v>30</v>
      </c>
      <c r="N991" s="73" t="s">
        <v>2065</v>
      </c>
      <c r="O991" s="73" t="s">
        <v>1926</v>
      </c>
      <c r="P991" s="73" t="s">
        <v>84</v>
      </c>
      <c r="Q991" s="74" t="s">
        <v>63</v>
      </c>
      <c r="R991" s="74" t="s">
        <v>63</v>
      </c>
      <c r="S991" s="74" t="s">
        <v>63</v>
      </c>
      <c r="T991" s="74">
        <v>0</v>
      </c>
    </row>
    <row r="992" spans="7:20">
      <c r="G992" s="66"/>
      <c r="H992" s="66"/>
      <c r="I992" s="83"/>
      <c r="L992" s="72" t="s">
        <v>1924</v>
      </c>
      <c r="M992" s="73" t="s">
        <v>1197</v>
      </c>
      <c r="N992" s="73" t="s">
        <v>2066</v>
      </c>
      <c r="O992" s="73" t="s">
        <v>1926</v>
      </c>
      <c r="P992" s="73" t="s">
        <v>84</v>
      </c>
      <c r="Q992" s="74" t="s">
        <v>63</v>
      </c>
      <c r="R992" s="74" t="s">
        <v>63</v>
      </c>
      <c r="S992" s="74" t="s">
        <v>63</v>
      </c>
      <c r="T992" s="74">
        <v>0</v>
      </c>
    </row>
    <row r="993" spans="7:20">
      <c r="G993" s="66"/>
      <c r="H993" s="66"/>
      <c r="I993" s="83"/>
      <c r="L993" s="72" t="s">
        <v>1924</v>
      </c>
      <c r="M993" s="73" t="s">
        <v>1462</v>
      </c>
      <c r="N993" s="73" t="s">
        <v>2067</v>
      </c>
      <c r="O993" s="73" t="s">
        <v>1926</v>
      </c>
      <c r="P993" s="73" t="s">
        <v>84</v>
      </c>
      <c r="Q993" s="74" t="s">
        <v>63</v>
      </c>
      <c r="R993" s="74" t="s">
        <v>63</v>
      </c>
      <c r="S993" s="74" t="s">
        <v>63</v>
      </c>
      <c r="T993" s="74">
        <v>0</v>
      </c>
    </row>
    <row r="994" spans="7:20">
      <c r="G994" s="66"/>
      <c r="H994" s="66"/>
      <c r="I994" s="83"/>
      <c r="L994" s="72" t="s">
        <v>1924</v>
      </c>
      <c r="M994" s="73" t="s">
        <v>1275</v>
      </c>
      <c r="N994" s="73" t="s">
        <v>2068</v>
      </c>
      <c r="O994" s="73" t="s">
        <v>1926</v>
      </c>
      <c r="P994" s="73" t="s">
        <v>84</v>
      </c>
      <c r="Q994" s="74" t="s">
        <v>63</v>
      </c>
      <c r="R994" s="74" t="s">
        <v>63</v>
      </c>
      <c r="S994" s="74" t="s">
        <v>63</v>
      </c>
      <c r="T994" s="74">
        <v>0</v>
      </c>
    </row>
    <row r="995" spans="7:20">
      <c r="G995" s="66"/>
      <c r="H995" s="66"/>
      <c r="I995" s="83"/>
      <c r="L995" s="72" t="s">
        <v>1924</v>
      </c>
      <c r="M995" s="73" t="s">
        <v>1296</v>
      </c>
      <c r="N995" s="73" t="s">
        <v>2069</v>
      </c>
      <c r="O995" s="73" t="s">
        <v>1926</v>
      </c>
      <c r="P995" s="73" t="s">
        <v>84</v>
      </c>
      <c r="Q995" s="74" t="s">
        <v>63</v>
      </c>
      <c r="R995" s="74" t="s">
        <v>63</v>
      </c>
      <c r="S995" s="74" t="s">
        <v>63</v>
      </c>
      <c r="T995" s="74">
        <v>0</v>
      </c>
    </row>
    <row r="996" spans="7:20">
      <c r="G996" s="66"/>
      <c r="H996" s="66"/>
      <c r="I996" s="83"/>
      <c r="L996" s="72" t="s">
        <v>1924</v>
      </c>
      <c r="M996" s="73" t="s">
        <v>458</v>
      </c>
      <c r="N996" s="73" t="s">
        <v>2070</v>
      </c>
      <c r="O996" s="73" t="s">
        <v>1926</v>
      </c>
      <c r="P996" s="73" t="s">
        <v>84</v>
      </c>
      <c r="Q996" s="74" t="s">
        <v>63</v>
      </c>
      <c r="R996" s="74" t="s">
        <v>63</v>
      </c>
      <c r="S996" s="74" t="s">
        <v>63</v>
      </c>
      <c r="T996" s="74">
        <v>0</v>
      </c>
    </row>
    <row r="997" spans="7:20">
      <c r="G997" s="66"/>
      <c r="H997" s="66"/>
      <c r="I997" s="83"/>
      <c r="L997" s="72" t="s">
        <v>1964</v>
      </c>
      <c r="M997" s="73">
        <v>1</v>
      </c>
      <c r="N997" s="73" t="s">
        <v>2071</v>
      </c>
      <c r="O997" s="73" t="s">
        <v>1967</v>
      </c>
      <c r="P997" s="73" t="s">
        <v>84</v>
      </c>
      <c r="Q997" s="74" t="s">
        <v>63</v>
      </c>
      <c r="R997" s="74" t="s">
        <v>63</v>
      </c>
      <c r="S997" s="74" t="s">
        <v>63</v>
      </c>
      <c r="T997" s="74">
        <v>0</v>
      </c>
    </row>
    <row r="998" spans="7:20">
      <c r="G998" s="66"/>
      <c r="H998" s="66"/>
      <c r="I998" s="83"/>
      <c r="L998" s="72" t="s">
        <v>1964</v>
      </c>
      <c r="M998" s="73">
        <v>21</v>
      </c>
      <c r="N998" s="73" t="s">
        <v>2072</v>
      </c>
      <c r="O998" s="73" t="s">
        <v>1967</v>
      </c>
      <c r="P998" s="73" t="s">
        <v>84</v>
      </c>
      <c r="Q998" s="74" t="s">
        <v>63</v>
      </c>
      <c r="R998" s="74" t="s">
        <v>63</v>
      </c>
      <c r="S998" s="74" t="s">
        <v>63</v>
      </c>
      <c r="T998" s="74">
        <v>0</v>
      </c>
    </row>
    <row r="999" spans="7:20">
      <c r="G999" s="66"/>
      <c r="H999" s="66"/>
      <c r="I999" s="83"/>
      <c r="L999" s="72" t="s">
        <v>1964</v>
      </c>
      <c r="M999" s="73">
        <v>22</v>
      </c>
      <c r="N999" s="73" t="s">
        <v>2073</v>
      </c>
      <c r="O999" s="73" t="s">
        <v>1967</v>
      </c>
      <c r="P999" s="73" t="s">
        <v>84</v>
      </c>
      <c r="Q999" s="74" t="s">
        <v>63</v>
      </c>
      <c r="R999" s="74" t="s">
        <v>63</v>
      </c>
      <c r="S999" s="74" t="s">
        <v>63</v>
      </c>
      <c r="T999" s="74">
        <v>0</v>
      </c>
    </row>
    <row r="1000" spans="7:20">
      <c r="G1000" s="66"/>
      <c r="H1000" s="66"/>
      <c r="I1000" s="83"/>
      <c r="L1000" s="72" t="s">
        <v>1964</v>
      </c>
      <c r="M1000" s="73" t="s">
        <v>1188</v>
      </c>
      <c r="N1000" s="73" t="s">
        <v>2074</v>
      </c>
      <c r="O1000" s="73" t="s">
        <v>1967</v>
      </c>
      <c r="P1000" s="73" t="s">
        <v>84</v>
      </c>
      <c r="Q1000" s="74" t="s">
        <v>63</v>
      </c>
      <c r="R1000" s="74" t="s">
        <v>63</v>
      </c>
      <c r="S1000" s="74" t="s">
        <v>63</v>
      </c>
      <c r="T1000" s="74">
        <v>0</v>
      </c>
    </row>
    <row r="1001" spans="7:20">
      <c r="G1001" s="66"/>
      <c r="H1001" s="66"/>
      <c r="I1001" s="83"/>
      <c r="L1001" s="72" t="s">
        <v>1964</v>
      </c>
      <c r="M1001" s="73" t="s">
        <v>2075</v>
      </c>
      <c r="N1001" s="73" t="s">
        <v>2076</v>
      </c>
      <c r="O1001" s="73" t="s">
        <v>1967</v>
      </c>
      <c r="P1001" s="73" t="s">
        <v>84</v>
      </c>
      <c r="Q1001" s="74" t="s">
        <v>63</v>
      </c>
      <c r="R1001" s="74" t="s">
        <v>63</v>
      </c>
      <c r="S1001" s="74" t="s">
        <v>63</v>
      </c>
      <c r="T1001" s="74">
        <v>0</v>
      </c>
    </row>
    <row r="1002" spans="7:20">
      <c r="G1002" s="66"/>
      <c r="H1002" s="66"/>
      <c r="I1002" s="83"/>
      <c r="L1002" s="72" t="s">
        <v>1964</v>
      </c>
      <c r="M1002" s="73" t="s">
        <v>1302</v>
      </c>
      <c r="N1002" s="73" t="s">
        <v>2077</v>
      </c>
      <c r="O1002" s="73" t="s">
        <v>1967</v>
      </c>
      <c r="P1002" s="73" t="s">
        <v>84</v>
      </c>
      <c r="Q1002" s="74" t="s">
        <v>63</v>
      </c>
      <c r="R1002" s="74" t="s">
        <v>63</v>
      </c>
      <c r="S1002" s="74" t="s">
        <v>63</v>
      </c>
      <c r="T1002" s="74">
        <v>0</v>
      </c>
    </row>
    <row r="1003" spans="7:20">
      <c r="G1003" s="66"/>
      <c r="H1003" s="66"/>
      <c r="I1003" s="83"/>
      <c r="L1003" s="72" t="s">
        <v>1964</v>
      </c>
      <c r="M1003" s="73" t="s">
        <v>1314</v>
      </c>
      <c r="N1003" s="73" t="s">
        <v>2078</v>
      </c>
      <c r="O1003" s="73" t="s">
        <v>1967</v>
      </c>
      <c r="P1003" s="73" t="s">
        <v>84</v>
      </c>
      <c r="Q1003" s="74" t="s">
        <v>63</v>
      </c>
      <c r="R1003" s="74" t="s">
        <v>63</v>
      </c>
      <c r="S1003" s="74" t="s">
        <v>63</v>
      </c>
      <c r="T1003" s="74">
        <v>0</v>
      </c>
    </row>
    <row r="1004" spans="7:20">
      <c r="G1004" s="66"/>
      <c r="H1004" s="66"/>
      <c r="I1004" s="83"/>
      <c r="L1004" s="72" t="s">
        <v>1964</v>
      </c>
      <c r="M1004" s="73" t="s">
        <v>1296</v>
      </c>
      <c r="N1004" s="73" t="s">
        <v>2079</v>
      </c>
      <c r="O1004" s="73" t="s">
        <v>1967</v>
      </c>
      <c r="P1004" s="73" t="s">
        <v>84</v>
      </c>
      <c r="Q1004" s="74" t="s">
        <v>63</v>
      </c>
      <c r="R1004" s="74" t="s">
        <v>63</v>
      </c>
      <c r="S1004" s="74" t="s">
        <v>63</v>
      </c>
      <c r="T1004" s="74">
        <v>0</v>
      </c>
    </row>
    <row r="1005" spans="7:20">
      <c r="G1005" s="66"/>
      <c r="H1005" s="66"/>
      <c r="I1005" s="83"/>
      <c r="L1005" s="72" t="s">
        <v>1964</v>
      </c>
      <c r="M1005" s="73" t="s">
        <v>2080</v>
      </c>
      <c r="N1005" s="73" t="s">
        <v>2081</v>
      </c>
      <c r="O1005" s="73" t="s">
        <v>1967</v>
      </c>
      <c r="P1005" s="73" t="s">
        <v>84</v>
      </c>
      <c r="Q1005" s="74" t="s">
        <v>63</v>
      </c>
      <c r="R1005" s="74" t="s">
        <v>63</v>
      </c>
      <c r="S1005" s="74" t="s">
        <v>63</v>
      </c>
      <c r="T1005" s="74">
        <v>0</v>
      </c>
    </row>
    <row r="1006" spans="7:20">
      <c r="G1006" s="66"/>
      <c r="H1006" s="66"/>
      <c r="I1006" s="83"/>
      <c r="L1006" s="72" t="s">
        <v>1964</v>
      </c>
      <c r="M1006" s="73" t="s">
        <v>1319</v>
      </c>
      <c r="N1006" s="73" t="s">
        <v>2082</v>
      </c>
      <c r="O1006" s="73" t="s">
        <v>1967</v>
      </c>
      <c r="P1006" s="73" t="s">
        <v>84</v>
      </c>
      <c r="Q1006" s="74" t="s">
        <v>63</v>
      </c>
      <c r="R1006" s="74" t="s">
        <v>63</v>
      </c>
      <c r="S1006" s="74" t="s">
        <v>63</v>
      </c>
      <c r="T1006" s="74">
        <v>0</v>
      </c>
    </row>
    <row r="1007" spans="7:20">
      <c r="G1007" s="66"/>
      <c r="H1007" s="66"/>
      <c r="I1007" s="83"/>
      <c r="L1007" s="72" t="s">
        <v>1964</v>
      </c>
      <c r="M1007" s="73" t="s">
        <v>2083</v>
      </c>
      <c r="N1007" s="73" t="s">
        <v>2084</v>
      </c>
      <c r="O1007" s="73" t="s">
        <v>1967</v>
      </c>
      <c r="P1007" s="73" t="s">
        <v>84</v>
      </c>
      <c r="Q1007" s="74" t="s">
        <v>63</v>
      </c>
      <c r="R1007" s="74" t="s">
        <v>63</v>
      </c>
      <c r="S1007" s="74" t="s">
        <v>63</v>
      </c>
      <c r="T1007" s="74">
        <v>0</v>
      </c>
    </row>
    <row r="1008" spans="7:20">
      <c r="G1008" s="66"/>
      <c r="H1008" s="66"/>
      <c r="I1008" s="83"/>
      <c r="L1008" s="72" t="s">
        <v>1978</v>
      </c>
      <c r="M1008" s="73">
        <v>1</v>
      </c>
      <c r="N1008" s="73" t="s">
        <v>2085</v>
      </c>
      <c r="O1008" s="73" t="s">
        <v>1980</v>
      </c>
      <c r="P1008" s="73" t="s">
        <v>84</v>
      </c>
      <c r="Q1008" s="74" t="s">
        <v>63</v>
      </c>
      <c r="R1008" s="74" t="s">
        <v>63</v>
      </c>
      <c r="S1008" s="74" t="s">
        <v>63</v>
      </c>
      <c r="T1008" s="74">
        <v>0</v>
      </c>
    </row>
    <row r="1009" spans="7:20">
      <c r="G1009" s="66"/>
      <c r="H1009" s="66"/>
      <c r="I1009" s="83"/>
      <c r="L1009" s="72" t="s">
        <v>1978</v>
      </c>
      <c r="M1009" s="73">
        <v>11</v>
      </c>
      <c r="N1009" s="73" t="s">
        <v>2086</v>
      </c>
      <c r="O1009" s="73" t="s">
        <v>1980</v>
      </c>
      <c r="P1009" s="73" t="s">
        <v>84</v>
      </c>
      <c r="Q1009" s="74" t="s">
        <v>63</v>
      </c>
      <c r="R1009" s="74" t="s">
        <v>63</v>
      </c>
      <c r="S1009" s="74" t="s">
        <v>63</v>
      </c>
      <c r="T1009" s="74">
        <v>0</v>
      </c>
    </row>
    <row r="1010" spans="7:20">
      <c r="G1010" s="66"/>
      <c r="H1010" s="66"/>
      <c r="I1010" s="83"/>
      <c r="L1010" s="72" t="s">
        <v>1978</v>
      </c>
      <c r="M1010" s="73" t="s">
        <v>1197</v>
      </c>
      <c r="N1010" s="73" t="s">
        <v>2087</v>
      </c>
      <c r="O1010" s="73" t="s">
        <v>1980</v>
      </c>
      <c r="P1010" s="73" t="s">
        <v>84</v>
      </c>
      <c r="Q1010" s="74" t="s">
        <v>63</v>
      </c>
      <c r="R1010" s="74" t="s">
        <v>63</v>
      </c>
      <c r="S1010" s="74" t="s">
        <v>63</v>
      </c>
      <c r="T1010" s="74">
        <v>0</v>
      </c>
    </row>
    <row r="1011" spans="7:20">
      <c r="G1011" s="66"/>
      <c r="H1011" s="66"/>
      <c r="I1011" s="83"/>
      <c r="L1011" s="72" t="s">
        <v>1978</v>
      </c>
      <c r="M1011" s="73" t="s">
        <v>1188</v>
      </c>
      <c r="N1011" s="73" t="s">
        <v>2088</v>
      </c>
      <c r="O1011" s="73" t="s">
        <v>1980</v>
      </c>
      <c r="P1011" s="73" t="s">
        <v>84</v>
      </c>
      <c r="Q1011" s="74" t="s">
        <v>63</v>
      </c>
      <c r="R1011" s="74" t="s">
        <v>63</v>
      </c>
      <c r="S1011" s="74" t="s">
        <v>63</v>
      </c>
      <c r="T1011" s="74">
        <v>0</v>
      </c>
    </row>
    <row r="1012" spans="7:20">
      <c r="G1012" s="66"/>
      <c r="H1012" s="66"/>
      <c r="I1012" s="83"/>
      <c r="L1012" s="72" t="s">
        <v>1978</v>
      </c>
      <c r="M1012" s="73" t="s">
        <v>1462</v>
      </c>
      <c r="N1012" s="73" t="s">
        <v>2089</v>
      </c>
      <c r="O1012" s="73" t="s">
        <v>1980</v>
      </c>
      <c r="P1012" s="73" t="s">
        <v>84</v>
      </c>
      <c r="Q1012" s="74" t="s">
        <v>63</v>
      </c>
      <c r="R1012" s="74" t="s">
        <v>63</v>
      </c>
      <c r="S1012" s="74" t="s">
        <v>63</v>
      </c>
      <c r="T1012" s="74">
        <v>0</v>
      </c>
    </row>
    <row r="1013" spans="7:20">
      <c r="G1013" s="66"/>
      <c r="H1013" s="66"/>
      <c r="I1013" s="83"/>
      <c r="L1013" s="72" t="s">
        <v>1978</v>
      </c>
      <c r="M1013" s="73" t="s">
        <v>1302</v>
      </c>
      <c r="N1013" s="73" t="s">
        <v>2090</v>
      </c>
      <c r="O1013" s="73" t="s">
        <v>1980</v>
      </c>
      <c r="P1013" s="73" t="s">
        <v>84</v>
      </c>
      <c r="Q1013" s="74" t="s">
        <v>63</v>
      </c>
      <c r="R1013" s="74" t="s">
        <v>63</v>
      </c>
      <c r="S1013" s="74" t="s">
        <v>63</v>
      </c>
      <c r="T1013" s="74">
        <v>0</v>
      </c>
    </row>
    <row r="1014" spans="7:20">
      <c r="G1014" s="66"/>
      <c r="H1014" s="66"/>
      <c r="I1014" s="83"/>
      <c r="L1014" s="72" t="s">
        <v>1978</v>
      </c>
      <c r="M1014" s="73" t="s">
        <v>1275</v>
      </c>
      <c r="N1014" s="73" t="s">
        <v>2091</v>
      </c>
      <c r="O1014" s="73" t="s">
        <v>1980</v>
      </c>
      <c r="P1014" s="73" t="s">
        <v>84</v>
      </c>
      <c r="Q1014" s="74" t="s">
        <v>63</v>
      </c>
      <c r="R1014" s="74" t="s">
        <v>63</v>
      </c>
      <c r="S1014" s="74" t="s">
        <v>63</v>
      </c>
      <c r="T1014" s="74">
        <v>0</v>
      </c>
    </row>
    <row r="1015" spans="7:20">
      <c r="G1015" s="66"/>
      <c r="H1015" s="66"/>
      <c r="I1015" s="83"/>
      <c r="L1015" s="72" t="s">
        <v>1978</v>
      </c>
      <c r="M1015" s="73" t="s">
        <v>1296</v>
      </c>
      <c r="N1015" s="73" t="s">
        <v>2092</v>
      </c>
      <c r="O1015" s="73" t="s">
        <v>1980</v>
      </c>
      <c r="P1015" s="73" t="s">
        <v>84</v>
      </c>
      <c r="Q1015" s="74" t="s">
        <v>63</v>
      </c>
      <c r="R1015" s="74" t="s">
        <v>63</v>
      </c>
      <c r="S1015" s="74" t="s">
        <v>63</v>
      </c>
      <c r="T1015" s="74">
        <v>0</v>
      </c>
    </row>
    <row r="1016" spans="7:20">
      <c r="G1016" s="66"/>
      <c r="H1016" s="66"/>
      <c r="I1016" s="83"/>
      <c r="L1016" s="72" t="s">
        <v>1978</v>
      </c>
      <c r="M1016" s="73" t="s">
        <v>458</v>
      </c>
      <c r="N1016" s="73" t="s">
        <v>2093</v>
      </c>
      <c r="O1016" s="73" t="s">
        <v>1980</v>
      </c>
      <c r="P1016" s="73" t="s">
        <v>84</v>
      </c>
      <c r="Q1016" s="74" t="s">
        <v>63</v>
      </c>
      <c r="R1016" s="74" t="s">
        <v>63</v>
      </c>
      <c r="S1016" s="74" t="s">
        <v>63</v>
      </c>
      <c r="T1016" s="74">
        <v>0</v>
      </c>
    </row>
    <row r="1017" spans="7:20">
      <c r="G1017" s="66"/>
      <c r="H1017" s="66"/>
      <c r="I1017" s="83"/>
      <c r="L1017" s="72" t="s">
        <v>1988</v>
      </c>
      <c r="M1017" s="73">
        <v>0</v>
      </c>
      <c r="N1017" s="73" t="s">
        <v>2094</v>
      </c>
      <c r="O1017" s="73" t="s">
        <v>1990</v>
      </c>
      <c r="P1017" s="73" t="s">
        <v>84</v>
      </c>
      <c r="Q1017" s="74" t="s">
        <v>63</v>
      </c>
      <c r="R1017" s="74" t="s">
        <v>63</v>
      </c>
      <c r="S1017" s="74" t="s">
        <v>63</v>
      </c>
      <c r="T1017" s="74">
        <v>0</v>
      </c>
    </row>
    <row r="1018" spans="7:20">
      <c r="G1018" s="66"/>
      <c r="H1018" s="66"/>
      <c r="I1018" s="83"/>
      <c r="L1018" s="72" t="s">
        <v>1988</v>
      </c>
      <c r="M1018" s="73">
        <v>20</v>
      </c>
      <c r="N1018" s="73" t="s">
        <v>2095</v>
      </c>
      <c r="O1018" s="73" t="s">
        <v>1990</v>
      </c>
      <c r="P1018" s="73" t="s">
        <v>84</v>
      </c>
      <c r="Q1018" s="74" t="s">
        <v>63</v>
      </c>
      <c r="R1018" s="74" t="s">
        <v>63</v>
      </c>
      <c r="S1018" s="74" t="s">
        <v>63</v>
      </c>
      <c r="T1018" s="74">
        <v>0</v>
      </c>
    </row>
    <row r="1019" spans="7:20">
      <c r="G1019" s="66"/>
      <c r="H1019" s="66"/>
      <c r="I1019" s="83"/>
      <c r="L1019" s="72" t="s">
        <v>1988</v>
      </c>
      <c r="M1019" s="73" t="s">
        <v>1197</v>
      </c>
      <c r="N1019" s="73" t="s">
        <v>2096</v>
      </c>
      <c r="O1019" s="73" t="s">
        <v>1990</v>
      </c>
      <c r="P1019" s="73" t="s">
        <v>84</v>
      </c>
      <c r="Q1019" s="74" t="s">
        <v>63</v>
      </c>
      <c r="R1019" s="74" t="s">
        <v>63</v>
      </c>
      <c r="S1019" s="74" t="s">
        <v>63</v>
      </c>
      <c r="T1019" s="74">
        <v>0</v>
      </c>
    </row>
    <row r="1020" spans="7:20">
      <c r="G1020" s="66"/>
      <c r="H1020" s="66"/>
      <c r="I1020" s="83"/>
      <c r="L1020" s="72" t="s">
        <v>1988</v>
      </c>
      <c r="M1020" s="73" t="s">
        <v>1188</v>
      </c>
      <c r="N1020" s="73" t="s">
        <v>2097</v>
      </c>
      <c r="O1020" s="73" t="s">
        <v>1990</v>
      </c>
      <c r="P1020" s="73" t="s">
        <v>84</v>
      </c>
      <c r="Q1020" s="74" t="s">
        <v>63</v>
      </c>
      <c r="R1020" s="74" t="s">
        <v>63</v>
      </c>
      <c r="S1020" s="74" t="s">
        <v>63</v>
      </c>
      <c r="T1020" s="74">
        <v>0</v>
      </c>
    </row>
    <row r="1021" spans="7:20">
      <c r="G1021" s="66"/>
      <c r="H1021" s="66"/>
      <c r="I1021" s="83"/>
      <c r="L1021" s="72" t="s">
        <v>1988</v>
      </c>
      <c r="M1021" s="73" t="s">
        <v>1462</v>
      </c>
      <c r="N1021" s="73" t="s">
        <v>2098</v>
      </c>
      <c r="O1021" s="73" t="s">
        <v>1990</v>
      </c>
      <c r="P1021" s="73" t="s">
        <v>84</v>
      </c>
      <c r="Q1021" s="74" t="s">
        <v>63</v>
      </c>
      <c r="R1021" s="74" t="s">
        <v>63</v>
      </c>
      <c r="S1021" s="74" t="s">
        <v>63</v>
      </c>
      <c r="T1021" s="74">
        <v>0</v>
      </c>
    </row>
    <row r="1022" spans="7:20">
      <c r="G1022" s="66"/>
      <c r="H1022" s="66"/>
      <c r="I1022" s="83"/>
      <c r="L1022" s="72" t="s">
        <v>1988</v>
      </c>
      <c r="M1022" s="73" t="s">
        <v>1302</v>
      </c>
      <c r="N1022" s="73" t="s">
        <v>2099</v>
      </c>
      <c r="O1022" s="73" t="s">
        <v>1990</v>
      </c>
      <c r="P1022" s="73" t="s">
        <v>84</v>
      </c>
      <c r="Q1022" s="74" t="s">
        <v>63</v>
      </c>
      <c r="R1022" s="74" t="s">
        <v>63</v>
      </c>
      <c r="S1022" s="74" t="s">
        <v>63</v>
      </c>
      <c r="T1022" s="74">
        <v>0</v>
      </c>
    </row>
    <row r="1023" spans="7:20">
      <c r="G1023" s="66"/>
      <c r="H1023" s="66"/>
      <c r="I1023" s="83"/>
      <c r="L1023" s="72" t="s">
        <v>1988</v>
      </c>
      <c r="M1023" s="73" t="s">
        <v>1275</v>
      </c>
      <c r="N1023" s="73" t="s">
        <v>2100</v>
      </c>
      <c r="O1023" s="73" t="s">
        <v>1990</v>
      </c>
      <c r="P1023" s="73" t="s">
        <v>84</v>
      </c>
      <c r="Q1023" s="74" t="s">
        <v>63</v>
      </c>
      <c r="R1023" s="74" t="s">
        <v>63</v>
      </c>
      <c r="S1023" s="74" t="s">
        <v>63</v>
      </c>
      <c r="T1023" s="74">
        <v>0</v>
      </c>
    </row>
    <row r="1024" spans="7:20">
      <c r="G1024" s="66"/>
      <c r="H1024" s="66"/>
      <c r="I1024" s="83"/>
      <c r="L1024" s="72" t="s">
        <v>1988</v>
      </c>
      <c r="M1024" s="73" t="s">
        <v>1296</v>
      </c>
      <c r="N1024" s="73" t="s">
        <v>2101</v>
      </c>
      <c r="O1024" s="73" t="s">
        <v>1990</v>
      </c>
      <c r="P1024" s="73" t="s">
        <v>84</v>
      </c>
      <c r="Q1024" s="74" t="s">
        <v>63</v>
      </c>
      <c r="R1024" s="74" t="s">
        <v>63</v>
      </c>
      <c r="S1024" s="74" t="s">
        <v>63</v>
      </c>
      <c r="T1024" s="74">
        <v>0</v>
      </c>
    </row>
    <row r="1025" spans="7:20">
      <c r="G1025" s="66"/>
      <c r="H1025" s="66"/>
      <c r="I1025" s="83"/>
      <c r="L1025" s="72" t="s">
        <v>1988</v>
      </c>
      <c r="M1025" s="73" t="s">
        <v>2102</v>
      </c>
      <c r="N1025" s="73" t="s">
        <v>2103</v>
      </c>
      <c r="O1025" s="73" t="s">
        <v>2104</v>
      </c>
      <c r="P1025" s="73" t="s">
        <v>84</v>
      </c>
      <c r="Q1025" s="74" t="s">
        <v>63</v>
      </c>
      <c r="R1025" s="74" t="s">
        <v>63</v>
      </c>
      <c r="S1025" s="74" t="s">
        <v>63</v>
      </c>
      <c r="T1025" s="74">
        <v>0</v>
      </c>
    </row>
    <row r="1026" spans="7:20">
      <c r="G1026" s="66"/>
      <c r="H1026" s="66"/>
      <c r="I1026" s="83"/>
      <c r="L1026" s="72" t="s">
        <v>1988</v>
      </c>
      <c r="M1026" s="73" t="s">
        <v>458</v>
      </c>
      <c r="N1026" s="73" t="s">
        <v>2105</v>
      </c>
      <c r="O1026" s="73" t="s">
        <v>1990</v>
      </c>
      <c r="P1026" s="73" t="s">
        <v>84</v>
      </c>
      <c r="Q1026" s="74" t="s">
        <v>63</v>
      </c>
      <c r="R1026" s="74" t="s">
        <v>63</v>
      </c>
      <c r="S1026" s="74" t="s">
        <v>63</v>
      </c>
      <c r="T1026" s="74">
        <v>0</v>
      </c>
    </row>
    <row r="1027" spans="7:20">
      <c r="G1027" s="66"/>
      <c r="H1027" s="66"/>
      <c r="I1027" s="83"/>
      <c r="L1027" s="72" t="s">
        <v>1988</v>
      </c>
      <c r="M1027" s="73" t="s">
        <v>2083</v>
      </c>
      <c r="N1027" s="73" t="s">
        <v>2106</v>
      </c>
      <c r="O1027" s="73" t="s">
        <v>1990</v>
      </c>
      <c r="P1027" s="73" t="s">
        <v>84</v>
      </c>
      <c r="Q1027" s="74" t="s">
        <v>63</v>
      </c>
      <c r="R1027" s="74" t="s">
        <v>63</v>
      </c>
      <c r="S1027" s="74" t="s">
        <v>63</v>
      </c>
      <c r="T1027" s="74">
        <v>0</v>
      </c>
    </row>
    <row r="1028" spans="7:20">
      <c r="G1028" s="66"/>
      <c r="H1028" s="66"/>
      <c r="I1028" s="83"/>
      <c r="L1028" s="72" t="s">
        <v>2000</v>
      </c>
      <c r="M1028" s="73">
        <v>10</v>
      </c>
      <c r="N1028" s="73" t="s">
        <v>2107</v>
      </c>
      <c r="O1028" s="73" t="s">
        <v>2002</v>
      </c>
      <c r="P1028" s="73" t="s">
        <v>84</v>
      </c>
      <c r="Q1028" s="74" t="s">
        <v>63</v>
      </c>
      <c r="R1028" s="74" t="s">
        <v>63</v>
      </c>
      <c r="S1028" s="74" t="s">
        <v>63</v>
      </c>
      <c r="T1028" s="74">
        <v>0</v>
      </c>
    </row>
    <row r="1029" spans="7:20">
      <c r="G1029" s="66"/>
      <c r="H1029" s="66"/>
      <c r="I1029" s="83"/>
      <c r="L1029" s="72" t="s">
        <v>2000</v>
      </c>
      <c r="M1029" s="73" t="s">
        <v>1462</v>
      </c>
      <c r="N1029" s="73" t="s">
        <v>2108</v>
      </c>
      <c r="O1029" s="73" t="s">
        <v>2002</v>
      </c>
      <c r="P1029" s="73" t="s">
        <v>84</v>
      </c>
      <c r="Q1029" s="74" t="s">
        <v>63</v>
      </c>
      <c r="R1029" s="74" t="s">
        <v>63</v>
      </c>
      <c r="S1029" s="74" t="s">
        <v>63</v>
      </c>
      <c r="T1029" s="74">
        <v>0</v>
      </c>
    </row>
    <row r="1030" spans="7:20">
      <c r="G1030" s="66"/>
      <c r="H1030" s="66"/>
      <c r="I1030" s="83"/>
      <c r="L1030" s="72" t="s">
        <v>2000</v>
      </c>
      <c r="M1030" s="73" t="s">
        <v>1275</v>
      </c>
      <c r="N1030" s="73" t="s">
        <v>2109</v>
      </c>
      <c r="O1030" s="73" t="s">
        <v>2002</v>
      </c>
      <c r="P1030" s="73" t="s">
        <v>84</v>
      </c>
      <c r="Q1030" s="74" t="s">
        <v>63</v>
      </c>
      <c r="R1030" s="74" t="s">
        <v>63</v>
      </c>
      <c r="S1030" s="74" t="s">
        <v>63</v>
      </c>
      <c r="T1030" s="74">
        <v>0</v>
      </c>
    </row>
    <row r="1031" spans="7:20">
      <c r="G1031" s="66"/>
      <c r="H1031" s="66"/>
      <c r="I1031" s="83"/>
      <c r="L1031" s="72" t="s">
        <v>2000</v>
      </c>
      <c r="M1031" s="73" t="s">
        <v>458</v>
      </c>
      <c r="N1031" s="73" t="s">
        <v>2110</v>
      </c>
      <c r="O1031" s="73" t="s">
        <v>2002</v>
      </c>
      <c r="P1031" s="73" t="s">
        <v>84</v>
      </c>
      <c r="Q1031" s="74" t="s">
        <v>63</v>
      </c>
      <c r="R1031" s="74" t="s">
        <v>63</v>
      </c>
      <c r="S1031" s="74" t="s">
        <v>63</v>
      </c>
      <c r="T1031" s="74">
        <v>0</v>
      </c>
    </row>
    <row r="1032" spans="7:20">
      <c r="G1032" s="66"/>
      <c r="H1032" s="66"/>
      <c r="I1032" s="83"/>
      <c r="L1032" s="72" t="s">
        <v>2008</v>
      </c>
      <c r="M1032" s="73">
        <v>21</v>
      </c>
      <c r="N1032" s="73" t="s">
        <v>2111</v>
      </c>
      <c r="O1032" s="73" t="s">
        <v>2010</v>
      </c>
      <c r="P1032" s="73" t="s">
        <v>84</v>
      </c>
      <c r="Q1032" s="74" t="s">
        <v>63</v>
      </c>
      <c r="R1032" s="74" t="s">
        <v>63</v>
      </c>
      <c r="S1032" s="74" t="s">
        <v>63</v>
      </c>
      <c r="T1032" s="74">
        <v>0</v>
      </c>
    </row>
    <row r="1033" spans="7:20">
      <c r="G1033" s="66"/>
      <c r="H1033" s="66"/>
      <c r="I1033" s="83"/>
      <c r="L1033" s="72" t="s">
        <v>2008</v>
      </c>
      <c r="M1033" s="73">
        <v>22</v>
      </c>
      <c r="N1033" s="73" t="s">
        <v>2112</v>
      </c>
      <c r="O1033" s="73" t="s">
        <v>2010</v>
      </c>
      <c r="P1033" s="73" t="s">
        <v>84</v>
      </c>
      <c r="Q1033" s="74" t="s">
        <v>63</v>
      </c>
      <c r="R1033" s="74" t="s">
        <v>63</v>
      </c>
      <c r="S1033" s="74" t="s">
        <v>63</v>
      </c>
      <c r="T1033" s="74">
        <v>0</v>
      </c>
    </row>
    <row r="1034" spans="7:20">
      <c r="G1034" s="66"/>
      <c r="H1034" s="66"/>
      <c r="I1034" s="83"/>
      <c r="L1034" s="72" t="s">
        <v>2008</v>
      </c>
      <c r="M1034" s="73">
        <v>32</v>
      </c>
      <c r="N1034" s="73" t="s">
        <v>2113</v>
      </c>
      <c r="O1034" s="73" t="s">
        <v>2010</v>
      </c>
      <c r="P1034" s="73" t="s">
        <v>84</v>
      </c>
      <c r="Q1034" s="74" t="s">
        <v>63</v>
      </c>
      <c r="R1034" s="74" t="s">
        <v>63</v>
      </c>
      <c r="S1034" s="74" t="s">
        <v>63</v>
      </c>
      <c r="T1034" s="74">
        <v>0</v>
      </c>
    </row>
    <row r="1035" spans="7:20">
      <c r="G1035" s="66"/>
      <c r="H1035" s="66"/>
      <c r="I1035" s="83"/>
      <c r="L1035" s="72" t="s">
        <v>2008</v>
      </c>
      <c r="M1035" s="73" t="s">
        <v>294</v>
      </c>
      <c r="N1035" s="73" t="s">
        <v>2114</v>
      </c>
      <c r="O1035" s="73" t="s">
        <v>2115</v>
      </c>
      <c r="P1035" s="73" t="s">
        <v>84</v>
      </c>
      <c r="Q1035" s="74" t="s">
        <v>63</v>
      </c>
      <c r="R1035" s="74" t="s">
        <v>63</v>
      </c>
      <c r="S1035" s="74" t="s">
        <v>63</v>
      </c>
      <c r="T1035" s="74">
        <v>0</v>
      </c>
    </row>
    <row r="1036" spans="7:20">
      <c r="G1036" s="66"/>
      <c r="H1036" s="66"/>
      <c r="I1036" s="83"/>
      <c r="L1036" s="72" t="s">
        <v>2008</v>
      </c>
      <c r="M1036" s="73" t="s">
        <v>1188</v>
      </c>
      <c r="N1036" s="73" t="s">
        <v>2116</v>
      </c>
      <c r="O1036" s="73" t="s">
        <v>2010</v>
      </c>
      <c r="P1036" s="73" t="s">
        <v>84</v>
      </c>
      <c r="Q1036" s="74" t="s">
        <v>63</v>
      </c>
      <c r="R1036" s="74" t="s">
        <v>63</v>
      </c>
      <c r="S1036" s="74" t="s">
        <v>63</v>
      </c>
      <c r="T1036" s="74">
        <v>0</v>
      </c>
    </row>
    <row r="1037" spans="7:20">
      <c r="G1037" s="66"/>
      <c r="H1037" s="66"/>
      <c r="I1037" s="83"/>
      <c r="L1037" s="72" t="s">
        <v>2008</v>
      </c>
      <c r="M1037" s="73" t="s">
        <v>2075</v>
      </c>
      <c r="N1037" s="73" t="s">
        <v>2117</v>
      </c>
      <c r="O1037" s="73" t="s">
        <v>2010</v>
      </c>
      <c r="P1037" s="73" t="s">
        <v>84</v>
      </c>
      <c r="Q1037" s="74" t="s">
        <v>63</v>
      </c>
      <c r="R1037" s="74" t="s">
        <v>63</v>
      </c>
      <c r="S1037" s="74" t="s">
        <v>63</v>
      </c>
      <c r="T1037" s="74">
        <v>0</v>
      </c>
    </row>
    <row r="1038" spans="7:20">
      <c r="G1038" s="66"/>
      <c r="H1038" s="66"/>
      <c r="I1038" s="83"/>
      <c r="L1038" s="72" t="s">
        <v>2008</v>
      </c>
      <c r="M1038" s="73" t="s">
        <v>1302</v>
      </c>
      <c r="N1038" s="73" t="s">
        <v>2118</v>
      </c>
      <c r="O1038" s="73" t="s">
        <v>2010</v>
      </c>
      <c r="P1038" s="73" t="s">
        <v>84</v>
      </c>
      <c r="Q1038" s="74" t="s">
        <v>63</v>
      </c>
      <c r="R1038" s="74" t="s">
        <v>63</v>
      </c>
      <c r="S1038" s="74" t="s">
        <v>63</v>
      </c>
      <c r="T1038" s="74">
        <v>0</v>
      </c>
    </row>
    <row r="1039" spans="7:20">
      <c r="G1039" s="66"/>
      <c r="H1039" s="66"/>
      <c r="I1039" s="83"/>
      <c r="L1039" s="72" t="s">
        <v>2008</v>
      </c>
      <c r="M1039" s="73" t="s">
        <v>1314</v>
      </c>
      <c r="N1039" s="73" t="s">
        <v>2119</v>
      </c>
      <c r="O1039" s="73" t="s">
        <v>2010</v>
      </c>
      <c r="P1039" s="73" t="s">
        <v>84</v>
      </c>
      <c r="Q1039" s="74" t="s">
        <v>63</v>
      </c>
      <c r="R1039" s="74" t="s">
        <v>63</v>
      </c>
      <c r="S1039" s="74" t="s">
        <v>63</v>
      </c>
      <c r="T1039" s="74">
        <v>0</v>
      </c>
    </row>
    <row r="1040" spans="7:20">
      <c r="G1040" s="66"/>
      <c r="H1040" s="66"/>
      <c r="I1040" s="83"/>
      <c r="L1040" s="72" t="s">
        <v>2008</v>
      </c>
      <c r="M1040" s="73" t="s">
        <v>1296</v>
      </c>
      <c r="N1040" s="73" t="s">
        <v>2120</v>
      </c>
      <c r="O1040" s="73" t="s">
        <v>2010</v>
      </c>
      <c r="P1040" s="73" t="s">
        <v>84</v>
      </c>
      <c r="Q1040" s="74" t="s">
        <v>63</v>
      </c>
      <c r="R1040" s="74" t="s">
        <v>63</v>
      </c>
      <c r="S1040" s="74" t="s">
        <v>63</v>
      </c>
      <c r="T1040" s="74">
        <v>0</v>
      </c>
    </row>
    <row r="1041" spans="7:20">
      <c r="G1041" s="66"/>
      <c r="H1041" s="66"/>
      <c r="I1041" s="83"/>
      <c r="L1041" s="72" t="s">
        <v>2008</v>
      </c>
      <c r="M1041" s="73" t="s">
        <v>2080</v>
      </c>
      <c r="N1041" s="73" t="s">
        <v>2121</v>
      </c>
      <c r="O1041" s="73" t="s">
        <v>2010</v>
      </c>
      <c r="P1041" s="73" t="s">
        <v>84</v>
      </c>
      <c r="Q1041" s="74" t="s">
        <v>63</v>
      </c>
      <c r="R1041" s="74" t="s">
        <v>63</v>
      </c>
      <c r="S1041" s="74" t="s">
        <v>63</v>
      </c>
      <c r="T1041" s="74">
        <v>0</v>
      </c>
    </row>
    <row r="1042" spans="7:20">
      <c r="G1042" s="66"/>
      <c r="H1042" s="66"/>
      <c r="I1042" s="83"/>
      <c r="L1042" s="72" t="s">
        <v>2008</v>
      </c>
      <c r="M1042" s="73" t="s">
        <v>1319</v>
      </c>
      <c r="N1042" s="73" t="s">
        <v>2122</v>
      </c>
      <c r="O1042" s="73" t="s">
        <v>2010</v>
      </c>
      <c r="P1042" s="73" t="s">
        <v>84</v>
      </c>
      <c r="Q1042" s="74" t="s">
        <v>63</v>
      </c>
      <c r="R1042" s="74" t="s">
        <v>63</v>
      </c>
      <c r="S1042" s="74" t="s">
        <v>63</v>
      </c>
      <c r="T1042" s="74">
        <v>0</v>
      </c>
    </row>
    <row r="1043" spans="7:20">
      <c r="G1043" s="66"/>
      <c r="H1043" s="66"/>
      <c r="I1043" s="83"/>
      <c r="L1043" s="72" t="s">
        <v>2008</v>
      </c>
      <c r="M1043" s="73" t="s">
        <v>2083</v>
      </c>
      <c r="N1043" s="73" t="s">
        <v>2123</v>
      </c>
      <c r="O1043" s="73" t="s">
        <v>2010</v>
      </c>
      <c r="P1043" s="73" t="s">
        <v>84</v>
      </c>
      <c r="Q1043" s="74" t="s">
        <v>63</v>
      </c>
      <c r="R1043" s="74" t="s">
        <v>63</v>
      </c>
      <c r="S1043" s="74" t="s">
        <v>63</v>
      </c>
      <c r="T1043" s="74">
        <v>0</v>
      </c>
    </row>
    <row r="1044" spans="7:20">
      <c r="G1044" s="66"/>
      <c r="H1044" s="66"/>
      <c r="I1044" s="83"/>
      <c r="L1044" s="72" t="s">
        <v>2020</v>
      </c>
      <c r="M1044" s="73">
        <v>0</v>
      </c>
      <c r="N1044" s="73" t="s">
        <v>2124</v>
      </c>
      <c r="O1044" s="73" t="s">
        <v>2125</v>
      </c>
      <c r="P1044" s="73" t="s">
        <v>84</v>
      </c>
      <c r="Q1044" s="74" t="s">
        <v>63</v>
      </c>
      <c r="R1044" s="74" t="s">
        <v>63</v>
      </c>
      <c r="S1044" s="74" t="s">
        <v>63</v>
      </c>
      <c r="T1044" s="74">
        <v>0</v>
      </c>
    </row>
    <row r="1045" spans="7:20">
      <c r="G1045" s="66"/>
      <c r="H1045" s="66"/>
      <c r="I1045" s="83"/>
      <c r="L1045" s="72" t="s">
        <v>2020</v>
      </c>
      <c r="M1045" s="73" t="s">
        <v>1188</v>
      </c>
      <c r="N1045" s="73" t="s">
        <v>2126</v>
      </c>
      <c r="O1045" s="73" t="s">
        <v>2022</v>
      </c>
      <c r="P1045" s="73" t="s">
        <v>84</v>
      </c>
      <c r="Q1045" s="74" t="s">
        <v>63</v>
      </c>
      <c r="R1045" s="74" t="s">
        <v>63</v>
      </c>
      <c r="S1045" s="74" t="s">
        <v>63</v>
      </c>
      <c r="T1045" s="74">
        <v>0</v>
      </c>
    </row>
    <row r="1046" spans="7:20">
      <c r="G1046" s="66"/>
      <c r="H1046" s="66"/>
      <c r="I1046" s="83"/>
      <c r="L1046" s="72" t="s">
        <v>2020</v>
      </c>
      <c r="M1046" s="73" t="s">
        <v>1462</v>
      </c>
      <c r="N1046" s="73" t="s">
        <v>2127</v>
      </c>
      <c r="O1046" s="73" t="s">
        <v>2022</v>
      </c>
      <c r="P1046" s="73" t="s">
        <v>84</v>
      </c>
      <c r="Q1046" s="74" t="s">
        <v>63</v>
      </c>
      <c r="R1046" s="74" t="s">
        <v>63</v>
      </c>
      <c r="S1046" s="74" t="s">
        <v>63</v>
      </c>
      <c r="T1046" s="74">
        <v>0</v>
      </c>
    </row>
    <row r="1047" spans="7:20">
      <c r="G1047" s="66"/>
      <c r="H1047" s="66"/>
      <c r="I1047" s="83"/>
      <c r="L1047" s="72" t="s">
        <v>2020</v>
      </c>
      <c r="M1047" s="73" t="s">
        <v>1302</v>
      </c>
      <c r="N1047" s="73" t="s">
        <v>2128</v>
      </c>
      <c r="O1047" s="73" t="s">
        <v>2022</v>
      </c>
      <c r="P1047" s="73" t="s">
        <v>84</v>
      </c>
      <c r="Q1047" s="74" t="s">
        <v>63</v>
      </c>
      <c r="R1047" s="74" t="s">
        <v>63</v>
      </c>
      <c r="S1047" s="74" t="s">
        <v>63</v>
      </c>
      <c r="T1047" s="74">
        <v>0</v>
      </c>
    </row>
    <row r="1048" spans="7:20">
      <c r="G1048" s="66"/>
      <c r="H1048" s="66"/>
      <c r="I1048" s="83"/>
      <c r="L1048" s="72" t="s">
        <v>2020</v>
      </c>
      <c r="M1048" s="73" t="s">
        <v>1275</v>
      </c>
      <c r="N1048" s="73" t="s">
        <v>2129</v>
      </c>
      <c r="O1048" s="73" t="s">
        <v>2022</v>
      </c>
      <c r="P1048" s="73" t="s">
        <v>84</v>
      </c>
      <c r="Q1048" s="74" t="s">
        <v>63</v>
      </c>
      <c r="R1048" s="74" t="s">
        <v>63</v>
      </c>
      <c r="S1048" s="74" t="s">
        <v>63</v>
      </c>
      <c r="T1048" s="74">
        <v>0</v>
      </c>
    </row>
    <row r="1049" spans="7:20">
      <c r="G1049" s="66"/>
      <c r="H1049" s="66"/>
      <c r="I1049" s="83"/>
      <c r="L1049" s="72" t="s">
        <v>2020</v>
      </c>
      <c r="M1049" s="73" t="s">
        <v>1296</v>
      </c>
      <c r="N1049" s="73" t="s">
        <v>2130</v>
      </c>
      <c r="O1049" s="73" t="s">
        <v>2022</v>
      </c>
      <c r="P1049" s="73" t="s">
        <v>84</v>
      </c>
      <c r="Q1049" s="74" t="s">
        <v>63</v>
      </c>
      <c r="R1049" s="74" t="s">
        <v>63</v>
      </c>
      <c r="S1049" s="74" t="s">
        <v>63</v>
      </c>
      <c r="T1049" s="74">
        <v>0</v>
      </c>
    </row>
    <row r="1050" spans="7:20">
      <c r="G1050" s="66"/>
      <c r="H1050" s="66"/>
      <c r="I1050" s="83"/>
      <c r="L1050" s="72" t="s">
        <v>2020</v>
      </c>
      <c r="M1050" s="73" t="s">
        <v>458</v>
      </c>
      <c r="N1050" s="73" t="s">
        <v>2131</v>
      </c>
      <c r="O1050" s="73" t="s">
        <v>2022</v>
      </c>
      <c r="P1050" s="73" t="s">
        <v>84</v>
      </c>
      <c r="Q1050" s="74" t="s">
        <v>63</v>
      </c>
      <c r="R1050" s="74" t="s">
        <v>63</v>
      </c>
      <c r="S1050" s="74" t="s">
        <v>63</v>
      </c>
      <c r="T1050" s="74">
        <v>0</v>
      </c>
    </row>
    <row r="1051" spans="7:20">
      <c r="G1051" s="66"/>
      <c r="H1051" s="66"/>
      <c r="I1051" s="83"/>
      <c r="L1051" s="72" t="s">
        <v>2020</v>
      </c>
      <c r="M1051" s="73" t="s">
        <v>2083</v>
      </c>
      <c r="N1051" s="73" t="s">
        <v>2132</v>
      </c>
      <c r="O1051" s="73" t="s">
        <v>2022</v>
      </c>
      <c r="P1051" s="73" t="s">
        <v>84</v>
      </c>
      <c r="Q1051" s="74" t="s">
        <v>63</v>
      </c>
      <c r="R1051" s="74" t="s">
        <v>63</v>
      </c>
      <c r="S1051" s="74" t="s">
        <v>63</v>
      </c>
      <c r="T1051" s="74">
        <v>0</v>
      </c>
    </row>
    <row r="1052" spans="7:20">
      <c r="G1052" s="66"/>
      <c r="H1052" s="66"/>
      <c r="I1052" s="83"/>
      <c r="L1052" s="72" t="s">
        <v>2034</v>
      </c>
      <c r="M1052" s="73" t="s">
        <v>1197</v>
      </c>
      <c r="N1052" s="73" t="s">
        <v>2133</v>
      </c>
      <c r="O1052" s="73" t="s">
        <v>2036</v>
      </c>
      <c r="P1052" s="73" t="s">
        <v>84</v>
      </c>
      <c r="Q1052" s="74" t="s">
        <v>63</v>
      </c>
      <c r="R1052" s="74" t="s">
        <v>63</v>
      </c>
      <c r="S1052" s="74" t="s">
        <v>63</v>
      </c>
      <c r="T1052" s="74">
        <v>0</v>
      </c>
    </row>
    <row r="1053" spans="7:20">
      <c r="G1053" s="66"/>
      <c r="H1053" s="66"/>
      <c r="I1053" s="83"/>
      <c r="L1053" s="72" t="s">
        <v>2034</v>
      </c>
      <c r="M1053" s="73" t="s">
        <v>1188</v>
      </c>
      <c r="N1053" s="73" t="s">
        <v>2134</v>
      </c>
      <c r="O1053" s="73" t="s">
        <v>2036</v>
      </c>
      <c r="P1053" s="73" t="s">
        <v>84</v>
      </c>
      <c r="Q1053" s="74" t="s">
        <v>63</v>
      </c>
      <c r="R1053" s="74" t="s">
        <v>63</v>
      </c>
      <c r="S1053" s="74" t="s">
        <v>63</v>
      </c>
      <c r="T1053" s="74">
        <v>0</v>
      </c>
    </row>
    <row r="1054" spans="7:20">
      <c r="G1054" s="66"/>
      <c r="H1054" s="66"/>
      <c r="I1054" s="83"/>
      <c r="L1054" s="72" t="s">
        <v>2034</v>
      </c>
      <c r="M1054" s="73" t="s">
        <v>1462</v>
      </c>
      <c r="N1054" s="73" t="s">
        <v>2135</v>
      </c>
      <c r="O1054" s="73" t="s">
        <v>2036</v>
      </c>
      <c r="P1054" s="73" t="s">
        <v>84</v>
      </c>
      <c r="Q1054" s="74" t="s">
        <v>63</v>
      </c>
      <c r="R1054" s="74" t="s">
        <v>63</v>
      </c>
      <c r="S1054" s="74" t="s">
        <v>63</v>
      </c>
      <c r="T1054" s="74">
        <v>0</v>
      </c>
    </row>
    <row r="1055" spans="7:20">
      <c r="G1055" s="66"/>
      <c r="H1055" s="66"/>
      <c r="I1055" s="83"/>
      <c r="L1055" s="72" t="s">
        <v>2034</v>
      </c>
      <c r="M1055" s="73" t="s">
        <v>1275</v>
      </c>
      <c r="N1055" s="73" t="s">
        <v>2136</v>
      </c>
      <c r="O1055" s="73" t="s">
        <v>2036</v>
      </c>
      <c r="P1055" s="73" t="s">
        <v>84</v>
      </c>
      <c r="Q1055" s="74" t="s">
        <v>63</v>
      </c>
      <c r="R1055" s="74" t="s">
        <v>63</v>
      </c>
      <c r="S1055" s="74" t="s">
        <v>63</v>
      </c>
      <c r="T1055" s="74">
        <v>0</v>
      </c>
    </row>
    <row r="1056" spans="7:20">
      <c r="G1056" s="66"/>
      <c r="H1056" s="66"/>
      <c r="I1056" s="83"/>
      <c r="L1056" s="72" t="s">
        <v>2034</v>
      </c>
      <c r="M1056" s="73" t="s">
        <v>458</v>
      </c>
      <c r="N1056" s="73" t="s">
        <v>2137</v>
      </c>
      <c r="O1056" s="73" t="s">
        <v>2036</v>
      </c>
      <c r="P1056" s="73" t="s">
        <v>84</v>
      </c>
      <c r="Q1056" s="74" t="s">
        <v>63</v>
      </c>
      <c r="R1056" s="74" t="s">
        <v>63</v>
      </c>
      <c r="S1056" s="74" t="s">
        <v>63</v>
      </c>
      <c r="T1056" s="74">
        <v>0</v>
      </c>
    </row>
    <row r="1057" spans="7:20">
      <c r="G1057" s="66"/>
      <c r="H1057" s="66"/>
      <c r="I1057" s="83"/>
      <c r="L1057" s="72" t="s">
        <v>1936</v>
      </c>
      <c r="M1057" s="73" t="s">
        <v>1206</v>
      </c>
      <c r="N1057" s="73" t="s">
        <v>2138</v>
      </c>
      <c r="O1057" s="73" t="s">
        <v>1938</v>
      </c>
      <c r="P1057" s="73" t="s">
        <v>84</v>
      </c>
      <c r="Q1057" s="74" t="s">
        <v>63</v>
      </c>
      <c r="R1057" s="74" t="s">
        <v>63</v>
      </c>
      <c r="S1057" s="74" t="s">
        <v>63</v>
      </c>
      <c r="T1057" s="74">
        <v>0</v>
      </c>
    </row>
    <row r="1058" spans="7:20">
      <c r="G1058" s="66"/>
      <c r="H1058" s="66"/>
      <c r="I1058" s="83"/>
      <c r="L1058" s="72" t="s">
        <v>1936</v>
      </c>
      <c r="M1058" s="73" t="s">
        <v>1210</v>
      </c>
      <c r="N1058" s="73" t="s">
        <v>2139</v>
      </c>
      <c r="O1058" s="73" t="s">
        <v>1938</v>
      </c>
      <c r="P1058" s="73" t="s">
        <v>84</v>
      </c>
      <c r="Q1058" s="74" t="s">
        <v>63</v>
      </c>
      <c r="R1058" s="74" t="s">
        <v>63</v>
      </c>
      <c r="S1058" s="74" t="s">
        <v>63</v>
      </c>
      <c r="T1058" s="74">
        <v>0</v>
      </c>
    </row>
    <row r="1059" spans="7:20">
      <c r="G1059" s="66"/>
      <c r="H1059" s="66"/>
      <c r="I1059" s="83"/>
      <c r="L1059" s="72" t="s">
        <v>1954</v>
      </c>
      <c r="M1059" s="73" t="s">
        <v>1206</v>
      </c>
      <c r="N1059" s="73" t="s">
        <v>2140</v>
      </c>
      <c r="O1059" s="73" t="s">
        <v>1956</v>
      </c>
      <c r="P1059" s="73" t="s">
        <v>84</v>
      </c>
      <c r="Q1059" s="74" t="s">
        <v>63</v>
      </c>
      <c r="R1059" s="74" t="s">
        <v>63</v>
      </c>
      <c r="S1059" s="74" t="s">
        <v>63</v>
      </c>
      <c r="T1059" s="74">
        <v>0</v>
      </c>
    </row>
    <row r="1060" spans="7:20">
      <c r="G1060" s="66"/>
      <c r="H1060" s="66"/>
      <c r="I1060" s="83"/>
      <c r="L1060" s="72" t="s">
        <v>1954</v>
      </c>
      <c r="M1060" s="73" t="s">
        <v>1210</v>
      </c>
      <c r="N1060" s="73" t="s">
        <v>2141</v>
      </c>
      <c r="O1060" s="73" t="s">
        <v>1956</v>
      </c>
      <c r="P1060" s="73" t="s">
        <v>84</v>
      </c>
      <c r="Q1060" s="74" t="s">
        <v>63</v>
      </c>
      <c r="R1060" s="74" t="s">
        <v>63</v>
      </c>
      <c r="S1060" s="74" t="s">
        <v>63</v>
      </c>
      <c r="T1060" s="74">
        <v>0</v>
      </c>
    </row>
    <row r="1061" spans="7:20">
      <c r="G1061" s="66"/>
      <c r="H1061" s="66"/>
      <c r="I1061" s="83"/>
      <c r="L1061" s="72" t="s">
        <v>1941</v>
      </c>
      <c r="M1061" s="73" t="s">
        <v>1206</v>
      </c>
      <c r="N1061" s="73" t="s">
        <v>2142</v>
      </c>
      <c r="O1061" s="73" t="s">
        <v>1943</v>
      </c>
      <c r="P1061" s="73" t="s">
        <v>84</v>
      </c>
      <c r="Q1061" s="74" t="s">
        <v>63</v>
      </c>
      <c r="R1061" s="74" t="s">
        <v>63</v>
      </c>
      <c r="S1061" s="74" t="s">
        <v>63</v>
      </c>
      <c r="T1061" s="74">
        <v>0</v>
      </c>
    </row>
    <row r="1062" spans="7:20">
      <c r="G1062" s="66"/>
      <c r="H1062" s="66"/>
      <c r="I1062" s="83"/>
      <c r="L1062" s="72" t="s">
        <v>1941</v>
      </c>
      <c r="M1062" s="73" t="s">
        <v>1210</v>
      </c>
      <c r="N1062" s="73" t="s">
        <v>2143</v>
      </c>
      <c r="O1062" s="73" t="s">
        <v>1943</v>
      </c>
      <c r="P1062" s="73" t="s">
        <v>84</v>
      </c>
      <c r="Q1062" s="74" t="s">
        <v>63</v>
      </c>
      <c r="R1062" s="74" t="s">
        <v>63</v>
      </c>
      <c r="S1062" s="74" t="s">
        <v>63</v>
      </c>
      <c r="T1062" s="74">
        <v>0</v>
      </c>
    </row>
    <row r="1063" spans="7:20">
      <c r="G1063" s="66"/>
      <c r="H1063" s="66"/>
      <c r="I1063" s="83"/>
      <c r="L1063" s="72" t="s">
        <v>1959</v>
      </c>
      <c r="M1063" s="73" t="s">
        <v>1206</v>
      </c>
      <c r="N1063" s="73" t="s">
        <v>2144</v>
      </c>
      <c r="O1063" s="73" t="s">
        <v>1961</v>
      </c>
      <c r="P1063" s="73" t="s">
        <v>84</v>
      </c>
      <c r="Q1063" s="74" t="s">
        <v>63</v>
      </c>
      <c r="R1063" s="74" t="s">
        <v>63</v>
      </c>
      <c r="S1063" s="74" t="s">
        <v>63</v>
      </c>
      <c r="T1063" s="74">
        <v>0</v>
      </c>
    </row>
    <row r="1064" spans="7:20">
      <c r="G1064" s="66"/>
      <c r="H1064" s="66"/>
      <c r="I1064" s="83"/>
      <c r="L1064" s="72" t="s">
        <v>1959</v>
      </c>
      <c r="M1064" s="73" t="s">
        <v>1210</v>
      </c>
      <c r="N1064" s="73" t="s">
        <v>2145</v>
      </c>
      <c r="O1064" s="73" t="s">
        <v>1961</v>
      </c>
      <c r="P1064" s="73" t="s">
        <v>84</v>
      </c>
      <c r="Q1064" s="74" t="s">
        <v>63</v>
      </c>
      <c r="R1064" s="74" t="s">
        <v>63</v>
      </c>
      <c r="S1064" s="74" t="s">
        <v>63</v>
      </c>
      <c r="T1064" s="74">
        <v>0</v>
      </c>
    </row>
    <row r="1065" spans="7:20">
      <c r="G1065" s="66"/>
      <c r="H1065" s="66"/>
      <c r="I1065" s="83"/>
      <c r="L1065" s="72" t="s">
        <v>1869</v>
      </c>
      <c r="M1065" s="73" t="s">
        <v>1206</v>
      </c>
      <c r="N1065" s="73" t="s">
        <v>2146</v>
      </c>
      <c r="O1065" s="73" t="s">
        <v>1871</v>
      </c>
      <c r="P1065" s="73" t="s">
        <v>84</v>
      </c>
      <c r="Q1065" s="74" t="s">
        <v>63</v>
      </c>
      <c r="R1065" s="74" t="s">
        <v>63</v>
      </c>
      <c r="S1065" s="74" t="s">
        <v>63</v>
      </c>
      <c r="T1065" s="74">
        <v>0</v>
      </c>
    </row>
    <row r="1066" spans="7:20">
      <c r="G1066" s="66"/>
      <c r="H1066" s="66"/>
      <c r="I1066" s="83"/>
      <c r="L1066" s="72" t="s">
        <v>1869</v>
      </c>
      <c r="M1066" s="73" t="s">
        <v>1210</v>
      </c>
      <c r="N1066" s="73" t="s">
        <v>2147</v>
      </c>
      <c r="O1066" s="73" t="s">
        <v>1871</v>
      </c>
      <c r="P1066" s="73" t="s">
        <v>84</v>
      </c>
      <c r="Q1066" s="74" t="s">
        <v>63</v>
      </c>
      <c r="R1066" s="74" t="s">
        <v>63</v>
      </c>
      <c r="S1066" s="74" t="s">
        <v>63</v>
      </c>
      <c r="T1066" s="74">
        <v>0</v>
      </c>
    </row>
    <row r="1067" spans="7:20">
      <c r="G1067" s="66"/>
      <c r="H1067" s="66"/>
      <c r="I1067" s="83"/>
      <c r="L1067" s="72" t="s">
        <v>1886</v>
      </c>
      <c r="M1067" s="73" t="s">
        <v>1206</v>
      </c>
      <c r="N1067" s="73" t="s">
        <v>2148</v>
      </c>
      <c r="O1067" s="73" t="s">
        <v>1888</v>
      </c>
      <c r="P1067" s="73" t="s">
        <v>84</v>
      </c>
      <c r="Q1067" s="74" t="s">
        <v>63</v>
      </c>
      <c r="R1067" s="74" t="s">
        <v>63</v>
      </c>
      <c r="S1067" s="74" t="s">
        <v>63</v>
      </c>
      <c r="T1067" s="74">
        <v>0</v>
      </c>
    </row>
    <row r="1068" spans="7:20">
      <c r="G1068" s="66"/>
      <c r="H1068" s="66"/>
      <c r="I1068" s="83"/>
      <c r="L1068" s="72" t="s">
        <v>1886</v>
      </c>
      <c r="M1068" s="73" t="s">
        <v>1210</v>
      </c>
      <c r="N1068" s="73" t="s">
        <v>2149</v>
      </c>
      <c r="O1068" s="73" t="s">
        <v>1888</v>
      </c>
      <c r="P1068" s="73" t="s">
        <v>84</v>
      </c>
      <c r="Q1068" s="74" t="s">
        <v>63</v>
      </c>
      <c r="R1068" s="74" t="s">
        <v>63</v>
      </c>
      <c r="S1068" s="74" t="s">
        <v>63</v>
      </c>
      <c r="T1068" s="74">
        <v>0</v>
      </c>
    </row>
    <row r="1069" spans="7:20">
      <c r="G1069" s="66"/>
      <c r="H1069" s="66"/>
      <c r="I1069" s="83"/>
      <c r="L1069" s="72" t="s">
        <v>1874</v>
      </c>
      <c r="M1069" s="73" t="s">
        <v>1206</v>
      </c>
      <c r="N1069" s="73" t="s">
        <v>2150</v>
      </c>
      <c r="O1069" s="73" t="s">
        <v>1876</v>
      </c>
      <c r="P1069" s="73" t="s">
        <v>84</v>
      </c>
      <c r="Q1069" s="74" t="s">
        <v>63</v>
      </c>
      <c r="R1069" s="74" t="s">
        <v>63</v>
      </c>
      <c r="S1069" s="74" t="s">
        <v>63</v>
      </c>
      <c r="T1069" s="74">
        <v>0</v>
      </c>
    </row>
    <row r="1070" spans="7:20">
      <c r="G1070" s="66"/>
      <c r="H1070" s="66"/>
      <c r="I1070" s="83"/>
      <c r="L1070" s="72" t="s">
        <v>1874</v>
      </c>
      <c r="M1070" s="73" t="s">
        <v>1210</v>
      </c>
      <c r="N1070" s="73" t="s">
        <v>2151</v>
      </c>
      <c r="O1070" s="73" t="s">
        <v>1876</v>
      </c>
      <c r="P1070" s="73" t="s">
        <v>84</v>
      </c>
      <c r="Q1070" s="74" t="s">
        <v>63</v>
      </c>
      <c r="R1070" s="74" t="s">
        <v>63</v>
      </c>
      <c r="S1070" s="74" t="s">
        <v>63</v>
      </c>
      <c r="T1070" s="74">
        <v>0</v>
      </c>
    </row>
    <row r="1071" spans="7:20">
      <c r="G1071" s="66"/>
      <c r="H1071" s="66"/>
      <c r="I1071" s="83"/>
      <c r="L1071" s="72" t="s">
        <v>1891</v>
      </c>
      <c r="M1071" s="73" t="s">
        <v>1206</v>
      </c>
      <c r="N1071" s="73" t="s">
        <v>2152</v>
      </c>
      <c r="O1071" s="73" t="s">
        <v>1893</v>
      </c>
      <c r="P1071" s="73" t="s">
        <v>84</v>
      </c>
      <c r="Q1071" s="74" t="s">
        <v>63</v>
      </c>
      <c r="R1071" s="74" t="s">
        <v>63</v>
      </c>
      <c r="S1071" s="74" t="s">
        <v>63</v>
      </c>
      <c r="T1071" s="74">
        <v>0</v>
      </c>
    </row>
    <row r="1072" spans="7:20">
      <c r="G1072" s="66"/>
      <c r="H1072" s="66"/>
      <c r="I1072" s="83"/>
      <c r="L1072" s="72" t="s">
        <v>1891</v>
      </c>
      <c r="M1072" s="73" t="s">
        <v>1210</v>
      </c>
      <c r="N1072" s="73" t="s">
        <v>2153</v>
      </c>
      <c r="O1072" s="73" t="s">
        <v>1893</v>
      </c>
      <c r="P1072" s="73" t="s">
        <v>84</v>
      </c>
      <c r="Q1072" s="74" t="s">
        <v>63</v>
      </c>
      <c r="R1072" s="74" t="s">
        <v>63</v>
      </c>
      <c r="S1072" s="74" t="s">
        <v>63</v>
      </c>
      <c r="T1072" s="74">
        <v>0</v>
      </c>
    </row>
    <row r="1073" spans="7:20">
      <c r="G1073" s="66"/>
      <c r="H1073" s="66"/>
      <c r="I1073" s="83"/>
      <c r="L1073" s="72" t="s">
        <v>1930</v>
      </c>
      <c r="M1073" s="73" t="s">
        <v>1206</v>
      </c>
      <c r="N1073" s="73" t="s">
        <v>2154</v>
      </c>
      <c r="O1073" s="73" t="s">
        <v>1932</v>
      </c>
      <c r="P1073" s="73" t="s">
        <v>84</v>
      </c>
      <c r="Q1073" s="74" t="s">
        <v>63</v>
      </c>
      <c r="R1073" s="74" t="s">
        <v>63</v>
      </c>
      <c r="S1073" s="74" t="s">
        <v>63</v>
      </c>
      <c r="T1073" s="74">
        <v>0</v>
      </c>
    </row>
    <row r="1074" spans="7:20">
      <c r="G1074" s="66"/>
      <c r="H1074" s="66"/>
      <c r="I1074" s="83"/>
      <c r="L1074" s="72" t="s">
        <v>1948</v>
      </c>
      <c r="M1074" s="73" t="s">
        <v>1206</v>
      </c>
      <c r="N1074" s="73" t="s">
        <v>2155</v>
      </c>
      <c r="O1074" s="73" t="s">
        <v>1950</v>
      </c>
      <c r="P1074" s="73" t="s">
        <v>84</v>
      </c>
      <c r="Q1074" s="74" t="s">
        <v>63</v>
      </c>
      <c r="R1074" s="74" t="s">
        <v>63</v>
      </c>
      <c r="S1074" s="74" t="s">
        <v>63</v>
      </c>
      <c r="T1074" s="74">
        <v>0</v>
      </c>
    </row>
    <row r="1075" spans="7:20">
      <c r="G1075" s="66"/>
      <c r="H1075" s="66"/>
      <c r="I1075" s="83"/>
      <c r="L1075" s="72" t="s">
        <v>1930</v>
      </c>
      <c r="M1075" s="73">
        <v>1</v>
      </c>
      <c r="N1075" s="73" t="s">
        <v>2156</v>
      </c>
      <c r="O1075" s="73" t="s">
        <v>1932</v>
      </c>
      <c r="P1075" s="73" t="s">
        <v>84</v>
      </c>
      <c r="Q1075" s="74" t="s">
        <v>63</v>
      </c>
      <c r="R1075" s="74" t="s">
        <v>63</v>
      </c>
      <c r="S1075" s="74" t="s">
        <v>63</v>
      </c>
      <c r="T1075" s="74">
        <v>0</v>
      </c>
    </row>
    <row r="1076" spans="7:20">
      <c r="G1076" s="66"/>
      <c r="H1076" s="66"/>
      <c r="I1076" s="83"/>
      <c r="L1076" s="72" t="s">
        <v>1948</v>
      </c>
      <c r="M1076" s="73">
        <v>1</v>
      </c>
      <c r="N1076" s="73" t="s">
        <v>2157</v>
      </c>
      <c r="O1076" s="73" t="s">
        <v>1950</v>
      </c>
      <c r="P1076" s="73" t="s">
        <v>84</v>
      </c>
      <c r="Q1076" s="74" t="s">
        <v>63</v>
      </c>
      <c r="R1076" s="74" t="s">
        <v>63</v>
      </c>
      <c r="S1076" s="74" t="s">
        <v>63</v>
      </c>
      <c r="T1076" s="74">
        <v>0</v>
      </c>
    </row>
    <row r="1077" spans="7:20">
      <c r="G1077" s="66"/>
      <c r="H1077" s="66"/>
      <c r="I1077" s="83"/>
      <c r="L1077" s="72" t="s">
        <v>1930</v>
      </c>
      <c r="M1077" s="73">
        <v>12</v>
      </c>
      <c r="N1077" s="73" t="s">
        <v>2158</v>
      </c>
      <c r="O1077" s="73" t="s">
        <v>1935</v>
      </c>
      <c r="P1077" s="73" t="s">
        <v>84</v>
      </c>
      <c r="Q1077" s="74" t="s">
        <v>63</v>
      </c>
      <c r="R1077" s="74" t="s">
        <v>63</v>
      </c>
      <c r="S1077" s="74" t="s">
        <v>63</v>
      </c>
      <c r="T1077" s="74">
        <v>0</v>
      </c>
    </row>
    <row r="1078" spans="7:20">
      <c r="G1078" s="66"/>
      <c r="H1078" s="66"/>
      <c r="I1078" s="83"/>
      <c r="L1078" s="72" t="s">
        <v>1948</v>
      </c>
      <c r="M1078" s="73">
        <v>12</v>
      </c>
      <c r="N1078" s="73" t="s">
        <v>2159</v>
      </c>
      <c r="O1078" s="73" t="s">
        <v>1953</v>
      </c>
      <c r="P1078" s="73" t="s">
        <v>84</v>
      </c>
      <c r="Q1078" s="74" t="s">
        <v>63</v>
      </c>
      <c r="R1078" s="74" t="s">
        <v>63</v>
      </c>
      <c r="S1078" s="74" t="s">
        <v>63</v>
      </c>
      <c r="T1078" s="74">
        <v>0</v>
      </c>
    </row>
    <row r="1079" spans="7:20">
      <c r="G1079" s="66"/>
      <c r="H1079" s="66"/>
      <c r="I1079" s="83"/>
      <c r="L1079" s="72" t="s">
        <v>1864</v>
      </c>
      <c r="M1079" s="73">
        <v>12</v>
      </c>
      <c r="N1079" s="73" t="s">
        <v>2160</v>
      </c>
      <c r="O1079" s="73" t="s">
        <v>1868</v>
      </c>
      <c r="P1079" s="73" t="s">
        <v>84</v>
      </c>
      <c r="Q1079" s="74" t="s">
        <v>63</v>
      </c>
      <c r="R1079" s="74" t="s">
        <v>63</v>
      </c>
      <c r="S1079" s="74" t="s">
        <v>63</v>
      </c>
      <c r="T1079" s="74">
        <v>0</v>
      </c>
    </row>
    <row r="1080" spans="7:20">
      <c r="G1080" s="66"/>
      <c r="H1080" s="66"/>
      <c r="I1080" s="83"/>
      <c r="L1080" s="72" t="s">
        <v>1881</v>
      </c>
      <c r="M1080" s="73">
        <v>12</v>
      </c>
      <c r="N1080" s="73" t="s">
        <v>2161</v>
      </c>
      <c r="O1080" s="73" t="s">
        <v>1885</v>
      </c>
      <c r="P1080" s="73" t="s">
        <v>84</v>
      </c>
      <c r="Q1080" s="74" t="s">
        <v>63</v>
      </c>
      <c r="R1080" s="74" t="s">
        <v>63</v>
      </c>
      <c r="S1080" s="74" t="s">
        <v>63</v>
      </c>
      <c r="T1080" s="74">
        <v>0</v>
      </c>
    </row>
    <row r="1081" spans="7:20">
      <c r="G1081" s="66"/>
      <c r="H1081" s="66"/>
      <c r="I1081" s="83"/>
      <c r="L1081" s="72" t="s">
        <v>1941</v>
      </c>
      <c r="M1081" s="73">
        <v>10</v>
      </c>
      <c r="N1081" s="73" t="s">
        <v>2162</v>
      </c>
      <c r="O1081" s="73" t="s">
        <v>1943</v>
      </c>
      <c r="P1081" s="73" t="s">
        <v>84</v>
      </c>
      <c r="Q1081" s="74" t="s">
        <v>63</v>
      </c>
      <c r="R1081" s="74" t="s">
        <v>63</v>
      </c>
      <c r="S1081" s="74" t="s">
        <v>63</v>
      </c>
      <c r="T1081" s="74">
        <v>0</v>
      </c>
    </row>
    <row r="1082" spans="7:20">
      <c r="G1082" s="66"/>
      <c r="H1082" s="66"/>
      <c r="I1082" s="83"/>
      <c r="L1082" s="72" t="s">
        <v>1959</v>
      </c>
      <c r="M1082" s="73">
        <v>10</v>
      </c>
      <c r="N1082" s="73" t="s">
        <v>2163</v>
      </c>
      <c r="O1082" s="73" t="s">
        <v>1961</v>
      </c>
      <c r="P1082" s="73" t="s">
        <v>84</v>
      </c>
      <c r="Q1082" s="74" t="s">
        <v>63</v>
      </c>
      <c r="R1082" s="74" t="s">
        <v>63</v>
      </c>
      <c r="S1082" s="74" t="s">
        <v>63</v>
      </c>
      <c r="T1082" s="74">
        <v>0</v>
      </c>
    </row>
    <row r="1083" spans="7:20">
      <c r="G1083" s="66"/>
      <c r="H1083" s="66"/>
      <c r="I1083" s="83"/>
      <c r="L1083" s="72" t="s">
        <v>1891</v>
      </c>
      <c r="M1083" s="73">
        <v>10</v>
      </c>
      <c r="N1083" s="73" t="s">
        <v>2164</v>
      </c>
      <c r="O1083" s="73" t="s">
        <v>1893</v>
      </c>
      <c r="P1083" s="73" t="s">
        <v>84</v>
      </c>
      <c r="Q1083" s="74" t="s">
        <v>63</v>
      </c>
      <c r="R1083" s="74" t="s">
        <v>63</v>
      </c>
      <c r="S1083" s="74" t="s">
        <v>63</v>
      </c>
      <c r="T1083" s="74">
        <v>0</v>
      </c>
    </row>
    <row r="1084" spans="7:20">
      <c r="G1084" s="66"/>
      <c r="H1084" s="66"/>
      <c r="I1084" s="83"/>
      <c r="L1084" s="72" t="s">
        <v>1936</v>
      </c>
      <c r="M1084" s="73">
        <v>10</v>
      </c>
      <c r="N1084" s="73" t="s">
        <v>2165</v>
      </c>
      <c r="O1084" s="73" t="s">
        <v>1938</v>
      </c>
      <c r="P1084" s="73" t="s">
        <v>84</v>
      </c>
      <c r="Q1084" s="74" t="s">
        <v>63</v>
      </c>
      <c r="R1084" s="74" t="s">
        <v>63</v>
      </c>
      <c r="S1084" s="74" t="s">
        <v>63</v>
      </c>
      <c r="T1084" s="74">
        <v>0</v>
      </c>
    </row>
    <row r="1085" spans="7:20">
      <c r="G1085" s="66"/>
      <c r="H1085" s="66"/>
      <c r="I1085" s="83"/>
      <c r="L1085" s="72" t="s">
        <v>1954</v>
      </c>
      <c r="M1085" s="73">
        <v>10</v>
      </c>
      <c r="N1085" s="73" t="s">
        <v>2166</v>
      </c>
      <c r="O1085" s="73" t="s">
        <v>1956</v>
      </c>
      <c r="P1085" s="73" t="s">
        <v>84</v>
      </c>
      <c r="Q1085" s="74" t="s">
        <v>63</v>
      </c>
      <c r="R1085" s="74" t="s">
        <v>63</v>
      </c>
      <c r="S1085" s="74" t="s">
        <v>63</v>
      </c>
      <c r="T1085" s="74">
        <v>0</v>
      </c>
    </row>
    <row r="1086" spans="7:20">
      <c r="G1086" s="66"/>
      <c r="H1086" s="66"/>
      <c r="I1086" s="83"/>
      <c r="L1086" s="72" t="s">
        <v>1869</v>
      </c>
      <c r="M1086" s="73">
        <v>10</v>
      </c>
      <c r="N1086" s="73" t="s">
        <v>2167</v>
      </c>
      <c r="O1086" s="73" t="s">
        <v>1871</v>
      </c>
      <c r="P1086" s="73" t="s">
        <v>84</v>
      </c>
      <c r="Q1086" s="74" t="s">
        <v>63</v>
      </c>
      <c r="R1086" s="74" t="s">
        <v>63</v>
      </c>
      <c r="S1086" s="74" t="s">
        <v>63</v>
      </c>
      <c r="T1086" s="74">
        <v>0</v>
      </c>
    </row>
    <row r="1087" spans="7:20">
      <c r="G1087" s="66"/>
      <c r="H1087" s="66"/>
      <c r="I1087" s="83"/>
      <c r="L1087" s="72" t="s">
        <v>1886</v>
      </c>
      <c r="M1087" s="73">
        <v>10</v>
      </c>
      <c r="N1087" s="73" t="s">
        <v>2168</v>
      </c>
      <c r="O1087" s="73" t="s">
        <v>1888</v>
      </c>
      <c r="P1087" s="73" t="s">
        <v>84</v>
      </c>
      <c r="Q1087" s="74" t="s">
        <v>63</v>
      </c>
      <c r="R1087" s="74" t="s">
        <v>63</v>
      </c>
      <c r="S1087" s="74" t="s">
        <v>63</v>
      </c>
      <c r="T1087" s="74">
        <v>0</v>
      </c>
    </row>
    <row r="1088" spans="7:20">
      <c r="G1088" s="66"/>
      <c r="H1088" s="66"/>
      <c r="I1088" s="83"/>
      <c r="L1088" s="72" t="s">
        <v>1930</v>
      </c>
      <c r="M1088" s="73">
        <v>10</v>
      </c>
      <c r="N1088" s="73" t="s">
        <v>2169</v>
      </c>
      <c r="O1088" s="73" t="s">
        <v>1932</v>
      </c>
      <c r="P1088" s="73" t="s">
        <v>84</v>
      </c>
      <c r="Q1088" s="74" t="s">
        <v>63</v>
      </c>
      <c r="R1088" s="74" t="s">
        <v>63</v>
      </c>
      <c r="S1088" s="74" t="s">
        <v>63</v>
      </c>
      <c r="T1088" s="74">
        <v>0</v>
      </c>
    </row>
    <row r="1089" spans="7:20">
      <c r="G1089" s="66"/>
      <c r="H1089" s="66"/>
      <c r="I1089" s="83"/>
      <c r="L1089" s="72" t="s">
        <v>1948</v>
      </c>
      <c r="M1089" s="73">
        <v>10</v>
      </c>
      <c r="N1089" s="73" t="s">
        <v>2170</v>
      </c>
      <c r="O1089" s="73" t="s">
        <v>1950</v>
      </c>
      <c r="P1089" s="73" t="s">
        <v>84</v>
      </c>
      <c r="Q1089" s="74" t="s">
        <v>63</v>
      </c>
      <c r="R1089" s="74" t="s">
        <v>63</v>
      </c>
      <c r="S1089" s="74" t="s">
        <v>63</v>
      </c>
      <c r="T1089" s="74">
        <v>0</v>
      </c>
    </row>
    <row r="1090" spans="7:20">
      <c r="G1090" s="66"/>
      <c r="H1090" s="66"/>
      <c r="I1090" s="83"/>
      <c r="L1090" s="72" t="s">
        <v>1874</v>
      </c>
      <c r="M1090" s="73">
        <v>10</v>
      </c>
      <c r="N1090" s="73" t="s">
        <v>2171</v>
      </c>
      <c r="O1090" s="73" t="s">
        <v>1876</v>
      </c>
      <c r="P1090" s="73" t="s">
        <v>84</v>
      </c>
      <c r="Q1090" s="74" t="s">
        <v>63</v>
      </c>
      <c r="R1090" s="74" t="s">
        <v>63</v>
      </c>
      <c r="S1090" s="74" t="s">
        <v>63</v>
      </c>
      <c r="T1090" s="74">
        <v>0</v>
      </c>
    </row>
    <row r="1091" spans="7:20">
      <c r="G1091" s="66"/>
      <c r="H1091" s="66"/>
      <c r="I1091" s="83"/>
      <c r="L1091" s="72" t="s">
        <v>1941</v>
      </c>
      <c r="M1091" s="73">
        <v>11</v>
      </c>
      <c r="N1091" s="73" t="s">
        <v>2172</v>
      </c>
      <c r="O1091" s="73" t="s">
        <v>2173</v>
      </c>
      <c r="P1091" s="73" t="s">
        <v>84</v>
      </c>
      <c r="Q1091" s="74" t="s">
        <v>63</v>
      </c>
      <c r="R1091" s="74" t="s">
        <v>63</v>
      </c>
      <c r="S1091" s="74" t="s">
        <v>63</v>
      </c>
      <c r="T1091" s="74">
        <v>0</v>
      </c>
    </row>
    <row r="1092" spans="7:20">
      <c r="G1092" s="66"/>
      <c r="H1092" s="66"/>
      <c r="I1092" s="83"/>
      <c r="L1092" s="72" t="s">
        <v>1959</v>
      </c>
      <c r="M1092" s="73">
        <v>11</v>
      </c>
      <c r="N1092" s="73" t="s">
        <v>2174</v>
      </c>
      <c r="O1092" s="73" t="s">
        <v>2175</v>
      </c>
      <c r="P1092" s="73" t="s">
        <v>84</v>
      </c>
      <c r="Q1092" s="74" t="s">
        <v>63</v>
      </c>
      <c r="R1092" s="74" t="s">
        <v>63</v>
      </c>
      <c r="S1092" s="74" t="s">
        <v>63</v>
      </c>
      <c r="T1092" s="74">
        <v>0</v>
      </c>
    </row>
    <row r="1093" spans="7:20">
      <c r="G1093" s="66"/>
      <c r="H1093" s="66"/>
      <c r="I1093" s="83"/>
      <c r="L1093" s="72" t="s">
        <v>1874</v>
      </c>
      <c r="M1093" s="73">
        <v>11</v>
      </c>
      <c r="N1093" s="73" t="s">
        <v>2176</v>
      </c>
      <c r="O1093" s="73" t="s">
        <v>2177</v>
      </c>
      <c r="P1093" s="73" t="s">
        <v>84</v>
      </c>
      <c r="Q1093" s="74" t="s">
        <v>63</v>
      </c>
      <c r="R1093" s="74" t="s">
        <v>63</v>
      </c>
      <c r="S1093" s="74" t="s">
        <v>63</v>
      </c>
      <c r="T1093" s="74">
        <v>0</v>
      </c>
    </row>
    <row r="1094" spans="7:20">
      <c r="G1094" s="66"/>
      <c r="H1094" s="66"/>
      <c r="I1094" s="83"/>
      <c r="L1094" s="72" t="s">
        <v>1891</v>
      </c>
      <c r="M1094" s="73">
        <v>11</v>
      </c>
      <c r="N1094" s="73" t="s">
        <v>2178</v>
      </c>
      <c r="O1094" s="73" t="s">
        <v>2179</v>
      </c>
      <c r="P1094" s="73" t="s">
        <v>84</v>
      </c>
      <c r="Q1094" s="74" t="s">
        <v>63</v>
      </c>
      <c r="R1094" s="74" t="s">
        <v>63</v>
      </c>
      <c r="S1094" s="74" t="s">
        <v>63</v>
      </c>
      <c r="T1094" s="74">
        <v>0</v>
      </c>
    </row>
    <row r="1095" spans="7:20">
      <c r="G1095" s="66"/>
      <c r="H1095" s="66"/>
      <c r="I1095" s="83"/>
      <c r="L1095" s="72" t="s">
        <v>1936</v>
      </c>
      <c r="M1095" s="73">
        <v>11</v>
      </c>
      <c r="N1095" s="73" t="s">
        <v>2180</v>
      </c>
      <c r="O1095" s="73" t="s">
        <v>2181</v>
      </c>
      <c r="P1095" s="73" t="s">
        <v>84</v>
      </c>
      <c r="Q1095" s="74" t="s">
        <v>63</v>
      </c>
      <c r="R1095" s="74" t="s">
        <v>63</v>
      </c>
      <c r="S1095" s="74" t="s">
        <v>63</v>
      </c>
      <c r="T1095" s="74">
        <v>0</v>
      </c>
    </row>
    <row r="1096" spans="7:20">
      <c r="G1096" s="66"/>
      <c r="H1096" s="66"/>
      <c r="I1096" s="83"/>
      <c r="L1096" s="72" t="s">
        <v>1954</v>
      </c>
      <c r="M1096" s="73">
        <v>11</v>
      </c>
      <c r="N1096" s="73" t="s">
        <v>2182</v>
      </c>
      <c r="O1096" s="73" t="s">
        <v>2183</v>
      </c>
      <c r="P1096" s="73" t="s">
        <v>84</v>
      </c>
      <c r="Q1096" s="74" t="s">
        <v>63</v>
      </c>
      <c r="R1096" s="74" t="s">
        <v>63</v>
      </c>
      <c r="S1096" s="74" t="s">
        <v>63</v>
      </c>
      <c r="T1096" s="74">
        <v>0</v>
      </c>
    </row>
    <row r="1097" spans="7:20">
      <c r="G1097" s="66"/>
      <c r="H1097" s="66"/>
      <c r="I1097" s="83"/>
      <c r="L1097" s="72" t="s">
        <v>1869</v>
      </c>
      <c r="M1097" s="73">
        <v>11</v>
      </c>
      <c r="N1097" s="73" t="s">
        <v>2184</v>
      </c>
      <c r="O1097" s="73" t="s">
        <v>2185</v>
      </c>
      <c r="P1097" s="73" t="s">
        <v>84</v>
      </c>
      <c r="Q1097" s="74" t="s">
        <v>63</v>
      </c>
      <c r="R1097" s="74" t="s">
        <v>63</v>
      </c>
      <c r="S1097" s="74" t="s">
        <v>63</v>
      </c>
      <c r="T1097" s="74">
        <v>0</v>
      </c>
    </row>
    <row r="1098" spans="7:20">
      <c r="G1098" s="66"/>
      <c r="H1098" s="66"/>
      <c r="I1098" s="83"/>
      <c r="L1098" s="72" t="s">
        <v>1886</v>
      </c>
      <c r="M1098" s="73">
        <v>11</v>
      </c>
      <c r="N1098" s="73" t="s">
        <v>2186</v>
      </c>
      <c r="O1098" s="73" t="s">
        <v>2187</v>
      </c>
      <c r="P1098" s="73" t="s">
        <v>84</v>
      </c>
      <c r="Q1098" s="74" t="s">
        <v>63</v>
      </c>
      <c r="R1098" s="74" t="s">
        <v>63</v>
      </c>
      <c r="S1098" s="74" t="s">
        <v>63</v>
      </c>
      <c r="T1098" s="74">
        <v>0</v>
      </c>
    </row>
    <row r="1099" spans="7:20">
      <c r="G1099" s="66"/>
      <c r="H1099" s="66"/>
      <c r="I1099" s="83"/>
      <c r="L1099" s="72" t="s">
        <v>1936</v>
      </c>
      <c r="M1099" s="73">
        <v>13</v>
      </c>
      <c r="N1099" s="73" t="s">
        <v>2188</v>
      </c>
      <c r="O1099" s="73" t="s">
        <v>2181</v>
      </c>
      <c r="P1099" s="73" t="s">
        <v>84</v>
      </c>
      <c r="Q1099" s="74" t="s">
        <v>63</v>
      </c>
      <c r="R1099" s="74" t="s">
        <v>63</v>
      </c>
      <c r="S1099" s="74" t="s">
        <v>63</v>
      </c>
      <c r="T1099" s="74">
        <v>0</v>
      </c>
    </row>
    <row r="1100" spans="7:20">
      <c r="G1100" s="66"/>
      <c r="H1100" s="66"/>
      <c r="I1100" s="83"/>
      <c r="L1100" s="72" t="s">
        <v>1936</v>
      </c>
      <c r="M1100" s="73">
        <v>14</v>
      </c>
      <c r="N1100" s="73" t="s">
        <v>2189</v>
      </c>
      <c r="O1100" s="73" t="s">
        <v>2181</v>
      </c>
      <c r="P1100" s="73" t="s">
        <v>84</v>
      </c>
      <c r="Q1100" s="74" t="s">
        <v>63</v>
      </c>
      <c r="R1100" s="74" t="s">
        <v>63</v>
      </c>
      <c r="S1100" s="74" t="s">
        <v>63</v>
      </c>
      <c r="T1100" s="74">
        <v>0</v>
      </c>
    </row>
    <row r="1101" spans="7:20">
      <c r="G1101" s="66"/>
      <c r="H1101" s="66"/>
      <c r="I1101" s="83"/>
      <c r="L1101" s="72" t="s">
        <v>1954</v>
      </c>
      <c r="M1101" s="73">
        <v>13</v>
      </c>
      <c r="N1101" s="73" t="s">
        <v>2190</v>
      </c>
      <c r="O1101" s="73" t="s">
        <v>2183</v>
      </c>
      <c r="P1101" s="73" t="s">
        <v>84</v>
      </c>
      <c r="Q1101" s="74" t="s">
        <v>63</v>
      </c>
      <c r="R1101" s="74" t="s">
        <v>63</v>
      </c>
      <c r="S1101" s="74" t="s">
        <v>63</v>
      </c>
      <c r="T1101" s="74">
        <v>0</v>
      </c>
    </row>
    <row r="1102" spans="7:20">
      <c r="G1102" s="66"/>
      <c r="H1102" s="66"/>
      <c r="I1102" s="83"/>
      <c r="L1102" s="72" t="s">
        <v>1954</v>
      </c>
      <c r="M1102" s="73">
        <v>14</v>
      </c>
      <c r="N1102" s="73" t="s">
        <v>2191</v>
      </c>
      <c r="O1102" s="73" t="s">
        <v>2183</v>
      </c>
      <c r="P1102" s="73" t="s">
        <v>84</v>
      </c>
      <c r="Q1102" s="74" t="s">
        <v>63</v>
      </c>
      <c r="R1102" s="74" t="s">
        <v>63</v>
      </c>
      <c r="S1102" s="74" t="s">
        <v>63</v>
      </c>
      <c r="T1102" s="74">
        <v>0</v>
      </c>
    </row>
    <row r="1103" spans="7:20">
      <c r="G1103" s="66"/>
      <c r="H1103" s="66"/>
      <c r="I1103" s="83"/>
      <c r="L1103" s="72" t="s">
        <v>1869</v>
      </c>
      <c r="M1103" s="73">
        <v>13</v>
      </c>
      <c r="N1103" s="73" t="s">
        <v>2192</v>
      </c>
      <c r="O1103" s="73" t="s">
        <v>2185</v>
      </c>
      <c r="P1103" s="73" t="s">
        <v>84</v>
      </c>
      <c r="Q1103" s="74" t="s">
        <v>63</v>
      </c>
      <c r="R1103" s="74" t="s">
        <v>63</v>
      </c>
      <c r="S1103" s="74" t="s">
        <v>63</v>
      </c>
      <c r="T1103" s="74">
        <v>0</v>
      </c>
    </row>
    <row r="1104" spans="7:20">
      <c r="G1104" s="66"/>
      <c r="H1104" s="66"/>
      <c r="I1104" s="83"/>
      <c r="L1104" s="72" t="s">
        <v>1869</v>
      </c>
      <c r="M1104" s="73">
        <v>14</v>
      </c>
      <c r="N1104" s="73" t="s">
        <v>2193</v>
      </c>
      <c r="O1104" s="73" t="s">
        <v>2185</v>
      </c>
      <c r="P1104" s="73" t="s">
        <v>84</v>
      </c>
      <c r="Q1104" s="74" t="s">
        <v>63</v>
      </c>
      <c r="R1104" s="74" t="s">
        <v>63</v>
      </c>
      <c r="S1104" s="74" t="s">
        <v>63</v>
      </c>
      <c r="T1104" s="74">
        <v>0</v>
      </c>
    </row>
    <row r="1105" spans="7:20">
      <c r="G1105" s="66"/>
      <c r="H1105" s="66"/>
      <c r="I1105" s="83"/>
      <c r="L1105" s="72" t="s">
        <v>1886</v>
      </c>
      <c r="M1105" s="73">
        <v>13</v>
      </c>
      <c r="N1105" s="73" t="s">
        <v>2194</v>
      </c>
      <c r="O1105" s="73" t="s">
        <v>2187</v>
      </c>
      <c r="P1105" s="73" t="s">
        <v>84</v>
      </c>
      <c r="Q1105" s="74" t="s">
        <v>63</v>
      </c>
      <c r="R1105" s="74" t="s">
        <v>63</v>
      </c>
      <c r="S1105" s="74" t="s">
        <v>63</v>
      </c>
      <c r="T1105" s="74">
        <v>0</v>
      </c>
    </row>
    <row r="1106" spans="7:20">
      <c r="G1106" s="66"/>
      <c r="H1106" s="66"/>
      <c r="I1106" s="83"/>
      <c r="L1106" s="72" t="s">
        <v>1886</v>
      </c>
      <c r="M1106" s="73">
        <v>14</v>
      </c>
      <c r="N1106" s="73" t="s">
        <v>2195</v>
      </c>
      <c r="O1106" s="73" t="s">
        <v>2187</v>
      </c>
      <c r="P1106" s="73" t="s">
        <v>84</v>
      </c>
      <c r="Q1106" s="74" t="s">
        <v>63</v>
      </c>
      <c r="R1106" s="74" t="s">
        <v>63</v>
      </c>
      <c r="S1106" s="74" t="s">
        <v>63</v>
      </c>
      <c r="T1106" s="74">
        <v>0</v>
      </c>
    </row>
    <row r="1107" spans="7:20">
      <c r="G1107" s="66"/>
      <c r="H1107" s="66"/>
      <c r="I1107" s="83"/>
      <c r="L1107" s="72" t="s">
        <v>1864</v>
      </c>
      <c r="M1107" s="73">
        <v>22</v>
      </c>
      <c r="N1107" s="73" t="s">
        <v>2196</v>
      </c>
      <c r="O1107" s="73" t="s">
        <v>2197</v>
      </c>
      <c r="P1107" s="73" t="s">
        <v>84</v>
      </c>
      <c r="Q1107" s="74" t="s">
        <v>63</v>
      </c>
      <c r="R1107" s="74" t="s">
        <v>63</v>
      </c>
      <c r="S1107" s="74" t="s">
        <v>63</v>
      </c>
      <c r="T1107" s="74">
        <v>0</v>
      </c>
    </row>
    <row r="1108" spans="7:20">
      <c r="G1108" s="66"/>
      <c r="H1108" s="66"/>
      <c r="I1108" s="83"/>
      <c r="L1108" s="72" t="s">
        <v>1881</v>
      </c>
      <c r="M1108" s="73">
        <v>22</v>
      </c>
      <c r="N1108" s="73" t="s">
        <v>2198</v>
      </c>
      <c r="O1108" s="73" t="s">
        <v>2199</v>
      </c>
      <c r="P1108" s="73" t="s">
        <v>84</v>
      </c>
      <c r="Q1108" s="74" t="s">
        <v>63</v>
      </c>
      <c r="R1108" s="74" t="s">
        <v>63</v>
      </c>
      <c r="S1108" s="74" t="s">
        <v>63</v>
      </c>
      <c r="T1108" s="74">
        <v>0</v>
      </c>
    </row>
    <row r="1109" spans="7:20">
      <c r="G1109" s="66"/>
      <c r="H1109" s="66"/>
      <c r="I1109" s="83"/>
      <c r="L1109" s="72" t="s">
        <v>1886</v>
      </c>
      <c r="M1109" s="73">
        <v>24</v>
      </c>
      <c r="N1109" s="73" t="s">
        <v>2200</v>
      </c>
      <c r="O1109" s="73" t="s">
        <v>2187</v>
      </c>
      <c r="P1109" s="73" t="s">
        <v>84</v>
      </c>
      <c r="Q1109" s="74" t="s">
        <v>63</v>
      </c>
      <c r="R1109" s="74" t="s">
        <v>63</v>
      </c>
      <c r="S1109" s="74" t="s">
        <v>63</v>
      </c>
      <c r="T1109" s="74">
        <v>0</v>
      </c>
    </row>
    <row r="1110" spans="7:20">
      <c r="G1110" s="66"/>
      <c r="H1110" s="66"/>
      <c r="I1110" s="83"/>
      <c r="L1110" s="72" t="s">
        <v>1941</v>
      </c>
      <c r="M1110" s="73">
        <v>20</v>
      </c>
      <c r="N1110" s="73" t="s">
        <v>2201</v>
      </c>
      <c r="O1110" s="73" t="s">
        <v>2173</v>
      </c>
      <c r="P1110" s="73" t="s">
        <v>84</v>
      </c>
      <c r="Q1110" s="74" t="s">
        <v>63</v>
      </c>
      <c r="R1110" s="74" t="s">
        <v>63</v>
      </c>
      <c r="S1110" s="74" t="s">
        <v>63</v>
      </c>
      <c r="T1110" s="74">
        <v>0</v>
      </c>
    </row>
    <row r="1111" spans="7:20">
      <c r="G1111" s="66"/>
      <c r="H1111" s="66"/>
      <c r="I1111" s="83"/>
      <c r="L1111" s="72" t="s">
        <v>1941</v>
      </c>
      <c r="M1111" s="73">
        <v>21</v>
      </c>
      <c r="N1111" s="73" t="s">
        <v>2202</v>
      </c>
      <c r="O1111" s="73" t="s">
        <v>2173</v>
      </c>
      <c r="P1111" s="73" t="s">
        <v>84</v>
      </c>
      <c r="Q1111" s="74" t="s">
        <v>63</v>
      </c>
      <c r="R1111" s="74" t="s">
        <v>63</v>
      </c>
      <c r="S1111" s="74" t="s">
        <v>63</v>
      </c>
      <c r="T1111" s="74">
        <v>0</v>
      </c>
    </row>
    <row r="1112" spans="7:20">
      <c r="G1112" s="66"/>
      <c r="H1112" s="66"/>
      <c r="I1112" s="83"/>
      <c r="L1112" s="72" t="s">
        <v>1959</v>
      </c>
      <c r="M1112" s="73">
        <v>20</v>
      </c>
      <c r="N1112" s="73" t="s">
        <v>2203</v>
      </c>
      <c r="O1112" s="73" t="s">
        <v>2175</v>
      </c>
      <c r="P1112" s="73" t="s">
        <v>84</v>
      </c>
      <c r="Q1112" s="74" t="s">
        <v>63</v>
      </c>
      <c r="R1112" s="74" t="s">
        <v>63</v>
      </c>
      <c r="S1112" s="74" t="s">
        <v>63</v>
      </c>
      <c r="T1112" s="74">
        <v>0</v>
      </c>
    </row>
    <row r="1113" spans="7:20">
      <c r="G1113" s="66"/>
      <c r="H1113" s="66"/>
      <c r="I1113" s="83"/>
      <c r="L1113" s="72" t="s">
        <v>1959</v>
      </c>
      <c r="M1113" s="73">
        <v>21</v>
      </c>
      <c r="N1113" s="73" t="s">
        <v>2204</v>
      </c>
      <c r="O1113" s="73" t="s">
        <v>2175</v>
      </c>
      <c r="P1113" s="73" t="s">
        <v>84</v>
      </c>
      <c r="Q1113" s="74" t="s">
        <v>63</v>
      </c>
      <c r="R1113" s="74" t="s">
        <v>63</v>
      </c>
      <c r="S1113" s="74" t="s">
        <v>63</v>
      </c>
      <c r="T1113" s="74">
        <v>0</v>
      </c>
    </row>
    <row r="1114" spans="7:20">
      <c r="G1114" s="66"/>
      <c r="H1114" s="66"/>
      <c r="I1114" s="83"/>
      <c r="L1114" s="72" t="s">
        <v>1874</v>
      </c>
      <c r="M1114" s="73">
        <v>20</v>
      </c>
      <c r="N1114" s="73" t="s">
        <v>2205</v>
      </c>
      <c r="O1114" s="73" t="s">
        <v>2177</v>
      </c>
      <c r="P1114" s="73" t="s">
        <v>84</v>
      </c>
      <c r="Q1114" s="74" t="s">
        <v>63</v>
      </c>
      <c r="R1114" s="74" t="s">
        <v>63</v>
      </c>
      <c r="S1114" s="74" t="s">
        <v>63</v>
      </c>
      <c r="T1114" s="74">
        <v>0</v>
      </c>
    </row>
    <row r="1115" spans="7:20">
      <c r="G1115" s="66"/>
      <c r="H1115" s="66"/>
      <c r="I1115" s="83"/>
      <c r="L1115" s="72" t="s">
        <v>1874</v>
      </c>
      <c r="M1115" s="73">
        <v>21</v>
      </c>
      <c r="N1115" s="73" t="s">
        <v>2206</v>
      </c>
      <c r="O1115" s="73" t="s">
        <v>2177</v>
      </c>
      <c r="P1115" s="73" t="s">
        <v>84</v>
      </c>
      <c r="Q1115" s="74" t="s">
        <v>63</v>
      </c>
      <c r="R1115" s="74" t="s">
        <v>63</v>
      </c>
      <c r="S1115" s="74" t="s">
        <v>63</v>
      </c>
      <c r="T1115" s="74">
        <v>0</v>
      </c>
    </row>
    <row r="1116" spans="7:20">
      <c r="G1116" s="66"/>
      <c r="H1116" s="66"/>
      <c r="I1116" s="83"/>
      <c r="L1116" s="72" t="s">
        <v>1891</v>
      </c>
      <c r="M1116" s="73">
        <v>20</v>
      </c>
      <c r="N1116" s="73" t="s">
        <v>2207</v>
      </c>
      <c r="O1116" s="73" t="s">
        <v>2179</v>
      </c>
      <c r="P1116" s="73" t="s">
        <v>84</v>
      </c>
      <c r="Q1116" s="74" t="s">
        <v>63</v>
      </c>
      <c r="R1116" s="74" t="s">
        <v>63</v>
      </c>
      <c r="S1116" s="74" t="s">
        <v>63</v>
      </c>
      <c r="T1116" s="74">
        <v>0</v>
      </c>
    </row>
    <row r="1117" spans="7:20">
      <c r="G1117" s="66"/>
      <c r="H1117" s="66"/>
      <c r="I1117" s="83"/>
      <c r="L1117" s="72" t="s">
        <v>1891</v>
      </c>
      <c r="M1117" s="73">
        <v>21</v>
      </c>
      <c r="N1117" s="73" t="s">
        <v>2208</v>
      </c>
      <c r="O1117" s="73" t="s">
        <v>2179</v>
      </c>
      <c r="P1117" s="73" t="s">
        <v>84</v>
      </c>
      <c r="Q1117" s="74" t="s">
        <v>63</v>
      </c>
      <c r="R1117" s="74" t="s">
        <v>63</v>
      </c>
      <c r="S1117" s="74" t="s">
        <v>63</v>
      </c>
      <c r="T1117" s="74">
        <v>0</v>
      </c>
    </row>
    <row r="1118" spans="7:20">
      <c r="G1118" s="66"/>
      <c r="H1118" s="66"/>
      <c r="I1118" s="83"/>
      <c r="L1118" s="72" t="s">
        <v>1936</v>
      </c>
      <c r="M1118" s="73">
        <v>23</v>
      </c>
      <c r="N1118" s="73" t="s">
        <v>2209</v>
      </c>
      <c r="O1118" s="73" t="s">
        <v>2181</v>
      </c>
      <c r="P1118" s="73" t="s">
        <v>84</v>
      </c>
      <c r="Q1118" s="74" t="s">
        <v>63</v>
      </c>
      <c r="R1118" s="74" t="s">
        <v>63</v>
      </c>
      <c r="S1118" s="74" t="s">
        <v>63</v>
      </c>
      <c r="T1118" s="74">
        <v>0</v>
      </c>
    </row>
    <row r="1119" spans="7:20">
      <c r="G1119" s="66"/>
      <c r="H1119" s="66"/>
      <c r="I1119" s="83"/>
      <c r="L1119" s="72" t="s">
        <v>1936</v>
      </c>
      <c r="M1119" s="73">
        <v>24</v>
      </c>
      <c r="N1119" s="73" t="s">
        <v>2210</v>
      </c>
      <c r="O1119" s="73" t="s">
        <v>2181</v>
      </c>
      <c r="P1119" s="73" t="s">
        <v>84</v>
      </c>
      <c r="Q1119" s="74" t="s">
        <v>63</v>
      </c>
      <c r="R1119" s="74" t="s">
        <v>63</v>
      </c>
      <c r="S1119" s="74" t="s">
        <v>63</v>
      </c>
      <c r="T1119" s="74">
        <v>0</v>
      </c>
    </row>
    <row r="1120" spans="7:20">
      <c r="G1120" s="66"/>
      <c r="H1120" s="66"/>
      <c r="I1120" s="83"/>
      <c r="L1120" s="72" t="s">
        <v>1954</v>
      </c>
      <c r="M1120" s="73">
        <v>23</v>
      </c>
      <c r="N1120" s="73" t="s">
        <v>2211</v>
      </c>
      <c r="O1120" s="73" t="s">
        <v>2183</v>
      </c>
      <c r="P1120" s="73" t="s">
        <v>84</v>
      </c>
      <c r="Q1120" s="74" t="s">
        <v>63</v>
      </c>
      <c r="R1120" s="74" t="s">
        <v>63</v>
      </c>
      <c r="S1120" s="74" t="s">
        <v>63</v>
      </c>
      <c r="T1120" s="74">
        <v>0</v>
      </c>
    </row>
    <row r="1121" spans="7:20">
      <c r="G1121" s="66"/>
      <c r="H1121" s="66"/>
      <c r="I1121" s="83"/>
      <c r="L1121" s="72" t="s">
        <v>1954</v>
      </c>
      <c r="M1121" s="73">
        <v>24</v>
      </c>
      <c r="N1121" s="73" t="s">
        <v>2212</v>
      </c>
      <c r="O1121" s="73" t="s">
        <v>2183</v>
      </c>
      <c r="P1121" s="73" t="s">
        <v>84</v>
      </c>
      <c r="Q1121" s="74" t="s">
        <v>63</v>
      </c>
      <c r="R1121" s="74" t="s">
        <v>63</v>
      </c>
      <c r="S1121" s="74" t="s">
        <v>63</v>
      </c>
      <c r="T1121" s="74">
        <v>0</v>
      </c>
    </row>
    <row r="1122" spans="7:20">
      <c r="G1122" s="66"/>
      <c r="H1122" s="66"/>
      <c r="I1122" s="83"/>
      <c r="L1122" s="72" t="s">
        <v>1869</v>
      </c>
      <c r="M1122" s="73">
        <v>23</v>
      </c>
      <c r="N1122" s="73" t="s">
        <v>2213</v>
      </c>
      <c r="O1122" s="73" t="s">
        <v>2185</v>
      </c>
      <c r="P1122" s="73" t="s">
        <v>84</v>
      </c>
      <c r="Q1122" s="74" t="s">
        <v>63</v>
      </c>
      <c r="R1122" s="74" t="s">
        <v>63</v>
      </c>
      <c r="S1122" s="74" t="s">
        <v>63</v>
      </c>
      <c r="T1122" s="74">
        <v>0</v>
      </c>
    </row>
    <row r="1123" spans="7:20">
      <c r="G1123" s="66"/>
      <c r="H1123" s="66"/>
      <c r="I1123" s="83"/>
      <c r="L1123" s="72" t="s">
        <v>1869</v>
      </c>
      <c r="M1123" s="73">
        <v>24</v>
      </c>
      <c r="N1123" s="73" t="s">
        <v>2214</v>
      </c>
      <c r="O1123" s="73" t="s">
        <v>2185</v>
      </c>
      <c r="P1123" s="73" t="s">
        <v>84</v>
      </c>
      <c r="Q1123" s="74" t="s">
        <v>63</v>
      </c>
      <c r="R1123" s="74" t="s">
        <v>63</v>
      </c>
      <c r="S1123" s="74" t="s">
        <v>63</v>
      </c>
      <c r="T1123" s="74">
        <v>0</v>
      </c>
    </row>
    <row r="1124" spans="7:20">
      <c r="G1124" s="66"/>
      <c r="H1124" s="66"/>
      <c r="I1124" s="83"/>
      <c r="L1124" s="72" t="s">
        <v>1886</v>
      </c>
      <c r="M1124" s="73">
        <v>23</v>
      </c>
      <c r="N1124" s="73" t="s">
        <v>2215</v>
      </c>
      <c r="O1124" s="73" t="s">
        <v>2187</v>
      </c>
      <c r="P1124" s="73" t="s">
        <v>84</v>
      </c>
      <c r="Q1124" s="74" t="s">
        <v>63</v>
      </c>
      <c r="R1124" s="74" t="s">
        <v>63</v>
      </c>
      <c r="S1124" s="74" t="s">
        <v>63</v>
      </c>
      <c r="T1124" s="74">
        <v>0</v>
      </c>
    </row>
    <row r="1125" spans="7:20">
      <c r="G1125" s="66"/>
      <c r="H1125" s="66"/>
      <c r="I1125" s="83"/>
      <c r="L1125" s="72" t="s">
        <v>1930</v>
      </c>
      <c r="M1125" s="73">
        <v>20</v>
      </c>
      <c r="N1125" s="73" t="s">
        <v>2216</v>
      </c>
      <c r="O1125" s="73" t="s">
        <v>2217</v>
      </c>
      <c r="P1125" s="73" t="s">
        <v>84</v>
      </c>
      <c r="Q1125" s="74" t="s">
        <v>63</v>
      </c>
      <c r="R1125" s="74" t="s">
        <v>63</v>
      </c>
      <c r="S1125" s="74" t="s">
        <v>63</v>
      </c>
      <c r="T1125" s="74">
        <v>0</v>
      </c>
    </row>
    <row r="1126" spans="7:20">
      <c r="G1126" s="66"/>
      <c r="H1126" s="66"/>
      <c r="I1126" s="83"/>
      <c r="L1126" s="72" t="s">
        <v>1948</v>
      </c>
      <c r="M1126" s="73">
        <v>20</v>
      </c>
      <c r="N1126" s="73" t="s">
        <v>2218</v>
      </c>
      <c r="O1126" s="73" t="s">
        <v>2219</v>
      </c>
      <c r="P1126" s="73" t="s">
        <v>84</v>
      </c>
      <c r="Q1126" s="74" t="s">
        <v>63</v>
      </c>
      <c r="R1126" s="74" t="s">
        <v>63</v>
      </c>
      <c r="S1126" s="74" t="s">
        <v>63</v>
      </c>
      <c r="T1126" s="74">
        <v>0</v>
      </c>
    </row>
    <row r="1127" spans="7:20">
      <c r="G1127" s="66"/>
      <c r="H1127" s="66"/>
      <c r="I1127" s="83"/>
      <c r="L1127" s="72" t="s">
        <v>1930</v>
      </c>
      <c r="M1127" s="73">
        <v>22</v>
      </c>
      <c r="N1127" s="73" t="s">
        <v>2220</v>
      </c>
      <c r="O1127" s="73" t="s">
        <v>2221</v>
      </c>
      <c r="P1127" s="73" t="s">
        <v>84</v>
      </c>
      <c r="Q1127" s="74" t="s">
        <v>63</v>
      </c>
      <c r="R1127" s="74" t="s">
        <v>63</v>
      </c>
      <c r="S1127" s="74" t="s">
        <v>63</v>
      </c>
      <c r="T1127" s="74">
        <v>0</v>
      </c>
    </row>
    <row r="1128" spans="7:20">
      <c r="G1128" s="66"/>
      <c r="H1128" s="66"/>
      <c r="I1128" s="83"/>
      <c r="L1128" s="72" t="s">
        <v>1948</v>
      </c>
      <c r="M1128" s="73">
        <v>22</v>
      </c>
      <c r="N1128" s="73" t="s">
        <v>2222</v>
      </c>
      <c r="O1128" s="73" t="s">
        <v>2223</v>
      </c>
      <c r="P1128" s="73" t="s">
        <v>84</v>
      </c>
      <c r="Q1128" s="74" t="s">
        <v>63</v>
      </c>
      <c r="R1128" s="74" t="s">
        <v>63</v>
      </c>
      <c r="S1128" s="74" t="s">
        <v>63</v>
      </c>
      <c r="T1128" s="74">
        <v>0</v>
      </c>
    </row>
    <row r="1129" spans="7:20">
      <c r="G1129" s="66"/>
      <c r="H1129" s="66"/>
      <c r="I1129" s="83"/>
      <c r="L1129" s="72" t="s">
        <v>1936</v>
      </c>
      <c r="M1129" s="73" t="s">
        <v>2224</v>
      </c>
      <c r="N1129" s="73" t="s">
        <v>2225</v>
      </c>
      <c r="O1129" s="73" t="s">
        <v>2181</v>
      </c>
      <c r="P1129" s="73" t="s">
        <v>84</v>
      </c>
      <c r="Q1129" s="74" t="s">
        <v>63</v>
      </c>
      <c r="R1129" s="74" t="s">
        <v>63</v>
      </c>
      <c r="S1129" s="74" t="s">
        <v>63</v>
      </c>
      <c r="T1129" s="74">
        <v>0</v>
      </c>
    </row>
    <row r="1130" spans="7:20">
      <c r="G1130" s="66"/>
      <c r="H1130" s="66"/>
      <c r="I1130" s="83"/>
      <c r="L1130" s="72" t="s">
        <v>1936</v>
      </c>
      <c r="M1130" s="73" t="s">
        <v>2226</v>
      </c>
      <c r="N1130" s="73" t="s">
        <v>2227</v>
      </c>
      <c r="O1130" s="73" t="s">
        <v>2181</v>
      </c>
      <c r="P1130" s="73" t="s">
        <v>84</v>
      </c>
      <c r="Q1130" s="74" t="s">
        <v>63</v>
      </c>
      <c r="R1130" s="74" t="s">
        <v>63</v>
      </c>
      <c r="S1130" s="74" t="s">
        <v>63</v>
      </c>
      <c r="T1130" s="74">
        <v>0</v>
      </c>
    </row>
    <row r="1131" spans="7:20">
      <c r="G1131" s="66"/>
      <c r="H1131" s="66"/>
      <c r="I1131" s="83"/>
      <c r="L1131" s="72" t="s">
        <v>1954</v>
      </c>
      <c r="M1131" s="73" t="s">
        <v>2224</v>
      </c>
      <c r="N1131" s="73" t="s">
        <v>2228</v>
      </c>
      <c r="O1131" s="73" t="s">
        <v>2183</v>
      </c>
      <c r="P1131" s="73" t="s">
        <v>84</v>
      </c>
      <c r="Q1131" s="74" t="s">
        <v>63</v>
      </c>
      <c r="R1131" s="74" t="s">
        <v>63</v>
      </c>
      <c r="S1131" s="74" t="s">
        <v>63</v>
      </c>
      <c r="T1131" s="74">
        <v>0</v>
      </c>
    </row>
    <row r="1132" spans="7:20">
      <c r="G1132" s="66"/>
      <c r="H1132" s="66"/>
      <c r="I1132" s="83"/>
      <c r="L1132" s="72" t="s">
        <v>1954</v>
      </c>
      <c r="M1132" s="73" t="s">
        <v>2226</v>
      </c>
      <c r="N1132" s="73" t="s">
        <v>2229</v>
      </c>
      <c r="O1132" s="73" t="s">
        <v>2183</v>
      </c>
      <c r="P1132" s="73" t="s">
        <v>84</v>
      </c>
      <c r="Q1132" s="74" t="s">
        <v>63</v>
      </c>
      <c r="R1132" s="74" t="s">
        <v>63</v>
      </c>
      <c r="S1132" s="74" t="s">
        <v>63</v>
      </c>
      <c r="T1132" s="74">
        <v>0</v>
      </c>
    </row>
    <row r="1133" spans="7:20">
      <c r="G1133" s="66"/>
      <c r="H1133" s="66"/>
      <c r="I1133" s="83"/>
      <c r="L1133" s="72" t="s">
        <v>1941</v>
      </c>
      <c r="M1133" s="73" t="s">
        <v>1361</v>
      </c>
      <c r="N1133" s="73" t="s">
        <v>2230</v>
      </c>
      <c r="O1133" s="73" t="s">
        <v>2173</v>
      </c>
      <c r="P1133" s="73" t="s">
        <v>84</v>
      </c>
      <c r="Q1133" s="74" t="s">
        <v>63</v>
      </c>
      <c r="R1133" s="74" t="s">
        <v>63</v>
      </c>
      <c r="S1133" s="74" t="s">
        <v>63</v>
      </c>
      <c r="T1133" s="74">
        <v>0</v>
      </c>
    </row>
    <row r="1134" spans="7:20">
      <c r="G1134" s="66"/>
      <c r="H1134" s="66"/>
      <c r="I1134" s="83"/>
      <c r="L1134" s="72" t="s">
        <v>1941</v>
      </c>
      <c r="M1134" s="73" t="s">
        <v>1365</v>
      </c>
      <c r="N1134" s="73" t="s">
        <v>2231</v>
      </c>
      <c r="O1134" s="73" t="s">
        <v>2173</v>
      </c>
      <c r="P1134" s="73" t="s">
        <v>84</v>
      </c>
      <c r="Q1134" s="74" t="s">
        <v>63</v>
      </c>
      <c r="R1134" s="74" t="s">
        <v>63</v>
      </c>
      <c r="S1134" s="74" t="s">
        <v>63</v>
      </c>
      <c r="T1134" s="74">
        <v>0</v>
      </c>
    </row>
    <row r="1135" spans="7:20">
      <c r="G1135" s="66"/>
      <c r="H1135" s="66"/>
      <c r="I1135" s="83"/>
      <c r="L1135" s="72" t="s">
        <v>1959</v>
      </c>
      <c r="M1135" s="73" t="s">
        <v>1361</v>
      </c>
      <c r="N1135" s="73" t="s">
        <v>2232</v>
      </c>
      <c r="O1135" s="73" t="s">
        <v>2175</v>
      </c>
      <c r="P1135" s="73" t="s">
        <v>84</v>
      </c>
      <c r="Q1135" s="74" t="s">
        <v>63</v>
      </c>
      <c r="R1135" s="74" t="s">
        <v>63</v>
      </c>
      <c r="S1135" s="74" t="s">
        <v>63</v>
      </c>
      <c r="T1135" s="74">
        <v>0</v>
      </c>
    </row>
    <row r="1136" spans="7:20">
      <c r="G1136" s="66"/>
      <c r="H1136" s="66"/>
      <c r="I1136" s="83"/>
      <c r="L1136" s="72" t="s">
        <v>1959</v>
      </c>
      <c r="M1136" s="73" t="s">
        <v>1365</v>
      </c>
      <c r="N1136" s="73" t="s">
        <v>2233</v>
      </c>
      <c r="O1136" s="73" t="s">
        <v>2175</v>
      </c>
      <c r="P1136" s="73" t="s">
        <v>84</v>
      </c>
      <c r="Q1136" s="74" t="s">
        <v>63</v>
      </c>
      <c r="R1136" s="74" t="s">
        <v>63</v>
      </c>
      <c r="S1136" s="74" t="s">
        <v>63</v>
      </c>
      <c r="T1136" s="74">
        <v>0</v>
      </c>
    </row>
    <row r="1137" spans="7:20">
      <c r="G1137" s="66"/>
      <c r="H1137" s="66"/>
      <c r="I1137" s="83"/>
      <c r="L1137" s="72" t="s">
        <v>1869</v>
      </c>
      <c r="M1137" s="73" t="s">
        <v>2224</v>
      </c>
      <c r="N1137" s="73" t="s">
        <v>2234</v>
      </c>
      <c r="O1137" s="73" t="s">
        <v>2185</v>
      </c>
      <c r="P1137" s="73" t="s">
        <v>84</v>
      </c>
      <c r="Q1137" s="74" t="s">
        <v>63</v>
      </c>
      <c r="R1137" s="74" t="s">
        <v>63</v>
      </c>
      <c r="S1137" s="74" t="s">
        <v>63</v>
      </c>
      <c r="T1137" s="74">
        <v>0</v>
      </c>
    </row>
    <row r="1138" spans="7:20">
      <c r="G1138" s="66"/>
      <c r="H1138" s="66"/>
      <c r="I1138" s="83"/>
      <c r="L1138" s="72" t="s">
        <v>1869</v>
      </c>
      <c r="M1138" s="73" t="s">
        <v>2226</v>
      </c>
      <c r="N1138" s="73" t="s">
        <v>2235</v>
      </c>
      <c r="O1138" s="73" t="s">
        <v>2185</v>
      </c>
      <c r="P1138" s="73" t="s">
        <v>84</v>
      </c>
      <c r="Q1138" s="74" t="s">
        <v>63</v>
      </c>
      <c r="R1138" s="74" t="s">
        <v>63</v>
      </c>
      <c r="S1138" s="74" t="s">
        <v>63</v>
      </c>
      <c r="T1138" s="74">
        <v>0</v>
      </c>
    </row>
    <row r="1139" spans="7:20">
      <c r="G1139" s="66"/>
      <c r="H1139" s="66"/>
      <c r="I1139" s="83"/>
      <c r="L1139" s="72" t="s">
        <v>1886</v>
      </c>
      <c r="M1139" s="73" t="s">
        <v>2224</v>
      </c>
      <c r="N1139" s="73" t="s">
        <v>2236</v>
      </c>
      <c r="O1139" s="73" t="s">
        <v>2187</v>
      </c>
      <c r="P1139" s="73" t="s">
        <v>84</v>
      </c>
      <c r="Q1139" s="74" t="s">
        <v>63</v>
      </c>
      <c r="R1139" s="74" t="s">
        <v>63</v>
      </c>
      <c r="S1139" s="74" t="s">
        <v>63</v>
      </c>
      <c r="T1139" s="74">
        <v>0</v>
      </c>
    </row>
    <row r="1140" spans="7:20">
      <c r="G1140" s="66"/>
      <c r="H1140" s="66"/>
      <c r="I1140" s="83"/>
      <c r="L1140" s="72" t="s">
        <v>1886</v>
      </c>
      <c r="M1140" s="73" t="s">
        <v>2226</v>
      </c>
      <c r="N1140" s="73" t="s">
        <v>2237</v>
      </c>
      <c r="O1140" s="73" t="s">
        <v>2187</v>
      </c>
      <c r="P1140" s="73" t="s">
        <v>84</v>
      </c>
      <c r="Q1140" s="74" t="s">
        <v>63</v>
      </c>
      <c r="R1140" s="74" t="s">
        <v>63</v>
      </c>
      <c r="S1140" s="74" t="s">
        <v>63</v>
      </c>
      <c r="T1140" s="74">
        <v>0</v>
      </c>
    </row>
    <row r="1141" spans="7:20">
      <c r="G1141" s="66"/>
      <c r="H1141" s="66"/>
      <c r="I1141" s="83"/>
      <c r="L1141" s="72" t="s">
        <v>1874</v>
      </c>
      <c r="M1141" s="73" t="s">
        <v>1361</v>
      </c>
      <c r="N1141" s="73" t="s">
        <v>2238</v>
      </c>
      <c r="O1141" s="73" t="s">
        <v>2177</v>
      </c>
      <c r="P1141" s="73" t="s">
        <v>84</v>
      </c>
      <c r="Q1141" s="74" t="s">
        <v>63</v>
      </c>
      <c r="R1141" s="74" t="s">
        <v>63</v>
      </c>
      <c r="S1141" s="74" t="s">
        <v>63</v>
      </c>
      <c r="T1141" s="74">
        <v>0</v>
      </c>
    </row>
    <row r="1142" spans="7:20">
      <c r="G1142" s="66"/>
      <c r="H1142" s="66"/>
      <c r="I1142" s="83"/>
      <c r="L1142" s="72" t="s">
        <v>1874</v>
      </c>
      <c r="M1142" s="73" t="s">
        <v>1365</v>
      </c>
      <c r="N1142" s="73" t="s">
        <v>2239</v>
      </c>
      <c r="O1142" s="73" t="s">
        <v>2177</v>
      </c>
      <c r="P1142" s="73" t="s">
        <v>84</v>
      </c>
      <c r="Q1142" s="74" t="s">
        <v>63</v>
      </c>
      <c r="R1142" s="74" t="s">
        <v>63</v>
      </c>
      <c r="S1142" s="74" t="s">
        <v>63</v>
      </c>
      <c r="T1142" s="74">
        <v>0</v>
      </c>
    </row>
    <row r="1143" spans="7:20">
      <c r="G1143" s="66"/>
      <c r="H1143" s="66"/>
      <c r="I1143" s="83"/>
      <c r="L1143" s="72" t="s">
        <v>1891</v>
      </c>
      <c r="M1143" s="73" t="s">
        <v>1361</v>
      </c>
      <c r="N1143" s="73" t="s">
        <v>2240</v>
      </c>
      <c r="O1143" s="73" t="s">
        <v>2179</v>
      </c>
      <c r="P1143" s="73" t="s">
        <v>84</v>
      </c>
      <c r="Q1143" s="74" t="s">
        <v>63</v>
      </c>
      <c r="R1143" s="74" t="s">
        <v>63</v>
      </c>
      <c r="S1143" s="74" t="s">
        <v>63</v>
      </c>
      <c r="T1143" s="74">
        <v>0</v>
      </c>
    </row>
    <row r="1144" spans="7:20">
      <c r="G1144" s="66"/>
      <c r="H1144" s="66"/>
      <c r="I1144" s="83"/>
      <c r="L1144" s="72" t="s">
        <v>1891</v>
      </c>
      <c r="M1144" s="73" t="s">
        <v>1365</v>
      </c>
      <c r="N1144" s="73" t="s">
        <v>2241</v>
      </c>
      <c r="O1144" s="73" t="s">
        <v>2179</v>
      </c>
      <c r="P1144" s="73" t="s">
        <v>84</v>
      </c>
      <c r="Q1144" s="74" t="s">
        <v>63</v>
      </c>
      <c r="R1144" s="74" t="s">
        <v>63</v>
      </c>
      <c r="S1144" s="74" t="s">
        <v>63</v>
      </c>
      <c r="T1144" s="74">
        <v>0</v>
      </c>
    </row>
    <row r="1145" spans="7:20">
      <c r="G1145" s="66"/>
      <c r="H1145" s="66"/>
      <c r="I1145" s="83"/>
      <c r="L1145" s="72" t="s">
        <v>1930</v>
      </c>
      <c r="M1145" s="73" t="s">
        <v>1361</v>
      </c>
      <c r="N1145" s="73" t="s">
        <v>2242</v>
      </c>
      <c r="O1145" s="73" t="s">
        <v>2217</v>
      </c>
      <c r="P1145" s="73" t="s">
        <v>84</v>
      </c>
      <c r="Q1145" s="74" t="s">
        <v>63</v>
      </c>
      <c r="R1145" s="74" t="s">
        <v>63</v>
      </c>
      <c r="S1145" s="74" t="s">
        <v>63</v>
      </c>
      <c r="T1145" s="74">
        <v>0</v>
      </c>
    </row>
    <row r="1146" spans="7:20">
      <c r="G1146" s="66"/>
      <c r="H1146" s="66"/>
      <c r="I1146" s="83"/>
      <c r="L1146" s="72" t="s">
        <v>1948</v>
      </c>
      <c r="M1146" s="73" t="s">
        <v>1361</v>
      </c>
      <c r="N1146" s="73" t="s">
        <v>2243</v>
      </c>
      <c r="O1146" s="73" t="s">
        <v>2219</v>
      </c>
      <c r="P1146" s="73" t="s">
        <v>84</v>
      </c>
      <c r="Q1146" s="74" t="s">
        <v>63</v>
      </c>
      <c r="R1146" s="74" t="s">
        <v>63</v>
      </c>
      <c r="S1146" s="74" t="s">
        <v>63</v>
      </c>
      <c r="T1146" s="74">
        <v>0</v>
      </c>
    </row>
    <row r="1147" spans="7:20">
      <c r="G1147" s="66"/>
      <c r="H1147" s="66"/>
      <c r="I1147" s="83"/>
      <c r="L1147" s="72" t="s">
        <v>1930</v>
      </c>
      <c r="M1147" s="73" t="s">
        <v>2244</v>
      </c>
      <c r="N1147" s="73" t="s">
        <v>2245</v>
      </c>
      <c r="O1147" s="73" t="s">
        <v>2221</v>
      </c>
      <c r="P1147" s="73" t="s">
        <v>84</v>
      </c>
      <c r="Q1147" s="74" t="s">
        <v>63</v>
      </c>
      <c r="R1147" s="74" t="s">
        <v>63</v>
      </c>
      <c r="S1147" s="74" t="s">
        <v>63</v>
      </c>
      <c r="T1147" s="74">
        <v>0</v>
      </c>
    </row>
    <row r="1148" spans="7:20">
      <c r="G1148" s="66"/>
      <c r="H1148" s="66"/>
      <c r="I1148" s="83"/>
      <c r="L1148" s="72" t="s">
        <v>1948</v>
      </c>
      <c r="M1148" s="73" t="s">
        <v>2244</v>
      </c>
      <c r="N1148" s="73" t="s">
        <v>2246</v>
      </c>
      <c r="O1148" s="73" t="s">
        <v>2223</v>
      </c>
      <c r="P1148" s="73" t="s">
        <v>84</v>
      </c>
      <c r="Q1148" s="74" t="s">
        <v>63</v>
      </c>
      <c r="R1148" s="74" t="s">
        <v>63</v>
      </c>
      <c r="S1148" s="74" t="s">
        <v>63</v>
      </c>
      <c r="T1148" s="74">
        <v>0</v>
      </c>
    </row>
    <row r="1149" spans="7:20">
      <c r="G1149" s="66"/>
      <c r="H1149" s="66"/>
      <c r="I1149" s="83"/>
      <c r="L1149" s="72" t="s">
        <v>1864</v>
      </c>
      <c r="M1149" s="73" t="s">
        <v>2244</v>
      </c>
      <c r="N1149" s="73" t="s">
        <v>2247</v>
      </c>
      <c r="O1149" s="73" t="s">
        <v>2197</v>
      </c>
      <c r="P1149" s="73" t="s">
        <v>84</v>
      </c>
      <c r="Q1149" s="74" t="s">
        <v>63</v>
      </c>
      <c r="R1149" s="74" t="s">
        <v>63</v>
      </c>
      <c r="S1149" s="74" t="s">
        <v>63</v>
      </c>
      <c r="T1149" s="74">
        <v>0</v>
      </c>
    </row>
    <row r="1150" spans="7:20">
      <c r="G1150" s="66"/>
      <c r="H1150" s="66"/>
      <c r="I1150" s="83"/>
      <c r="L1150" s="72" t="s">
        <v>1881</v>
      </c>
      <c r="M1150" s="73" t="s">
        <v>2244</v>
      </c>
      <c r="N1150" s="73" t="s">
        <v>2248</v>
      </c>
      <c r="O1150" s="73" t="s">
        <v>2199</v>
      </c>
      <c r="P1150" s="73" t="s">
        <v>84</v>
      </c>
      <c r="Q1150" s="74" t="s">
        <v>63</v>
      </c>
      <c r="R1150" s="74" t="s">
        <v>63</v>
      </c>
      <c r="S1150" s="74" t="s">
        <v>63</v>
      </c>
      <c r="T1150" s="74">
        <v>0</v>
      </c>
    </row>
    <row r="1151" spans="7:20">
      <c r="G1151" s="66"/>
      <c r="H1151" s="66"/>
      <c r="I1151" s="83"/>
      <c r="L1151" s="72" t="s">
        <v>1941</v>
      </c>
      <c r="M1151" s="73" t="s">
        <v>1369</v>
      </c>
      <c r="N1151" s="73" t="s">
        <v>2249</v>
      </c>
      <c r="O1151" s="73" t="s">
        <v>2173</v>
      </c>
      <c r="P1151" s="73" t="s">
        <v>84</v>
      </c>
      <c r="Q1151" s="74" t="s">
        <v>63</v>
      </c>
      <c r="R1151" s="74" t="s">
        <v>63</v>
      </c>
      <c r="S1151" s="74" t="s">
        <v>63</v>
      </c>
      <c r="T1151" s="74">
        <v>0</v>
      </c>
    </row>
    <row r="1152" spans="7:20">
      <c r="G1152" s="66"/>
      <c r="H1152" s="66"/>
      <c r="I1152" s="83"/>
      <c r="L1152" s="72" t="s">
        <v>1959</v>
      </c>
      <c r="M1152" s="73" t="s">
        <v>1369</v>
      </c>
      <c r="N1152" s="73" t="s">
        <v>2250</v>
      </c>
      <c r="O1152" s="73" t="s">
        <v>2175</v>
      </c>
      <c r="P1152" s="73" t="s">
        <v>84</v>
      </c>
      <c r="Q1152" s="74" t="s">
        <v>63</v>
      </c>
      <c r="R1152" s="74" t="s">
        <v>63</v>
      </c>
      <c r="S1152" s="74" t="s">
        <v>63</v>
      </c>
      <c r="T1152" s="74">
        <v>0</v>
      </c>
    </row>
    <row r="1153" spans="7:20">
      <c r="G1153" s="66"/>
      <c r="H1153" s="66"/>
      <c r="I1153" s="83"/>
      <c r="L1153" s="72" t="s">
        <v>1886</v>
      </c>
      <c r="M1153" s="73" t="s">
        <v>1369</v>
      </c>
      <c r="N1153" s="73" t="s">
        <v>2251</v>
      </c>
      <c r="O1153" s="73" t="s">
        <v>2187</v>
      </c>
      <c r="P1153" s="73" t="s">
        <v>84</v>
      </c>
      <c r="Q1153" s="74" t="s">
        <v>63</v>
      </c>
      <c r="R1153" s="74" t="s">
        <v>63</v>
      </c>
      <c r="S1153" s="74" t="s">
        <v>63</v>
      </c>
      <c r="T1153" s="74">
        <v>0</v>
      </c>
    </row>
    <row r="1154" spans="7:20">
      <c r="G1154" s="66"/>
      <c r="H1154" s="66"/>
      <c r="I1154" s="83"/>
      <c r="L1154" s="72" t="s">
        <v>1874</v>
      </c>
      <c r="M1154" s="73" t="s">
        <v>1369</v>
      </c>
      <c r="N1154" s="73" t="s">
        <v>2252</v>
      </c>
      <c r="O1154" s="73" t="s">
        <v>2177</v>
      </c>
      <c r="P1154" s="73" t="s">
        <v>84</v>
      </c>
      <c r="Q1154" s="74" t="s">
        <v>63</v>
      </c>
      <c r="R1154" s="74" t="s">
        <v>63</v>
      </c>
      <c r="S1154" s="74" t="s">
        <v>63</v>
      </c>
      <c r="T1154" s="74">
        <v>0</v>
      </c>
    </row>
    <row r="1155" spans="7:20">
      <c r="G1155" s="66"/>
      <c r="H1155" s="66"/>
      <c r="I1155" s="83"/>
      <c r="L1155" s="72" t="s">
        <v>1936</v>
      </c>
      <c r="M1155" s="73" t="s">
        <v>1369</v>
      </c>
      <c r="N1155" s="73" t="s">
        <v>2253</v>
      </c>
      <c r="O1155" s="73" t="s">
        <v>2185</v>
      </c>
      <c r="P1155" s="73" t="s">
        <v>84</v>
      </c>
      <c r="Q1155" s="74" t="s">
        <v>63</v>
      </c>
      <c r="R1155" s="74" t="s">
        <v>63</v>
      </c>
      <c r="S1155" s="74" t="s">
        <v>63</v>
      </c>
      <c r="T1155" s="74">
        <v>0</v>
      </c>
    </row>
    <row r="1156" spans="7:20">
      <c r="G1156" s="66"/>
      <c r="H1156" s="66"/>
      <c r="I1156" s="83"/>
      <c r="L1156" s="72" t="s">
        <v>1954</v>
      </c>
      <c r="M1156" s="73" t="s">
        <v>1369</v>
      </c>
      <c r="N1156" s="73" t="s">
        <v>2254</v>
      </c>
      <c r="O1156" s="73" t="s">
        <v>2183</v>
      </c>
      <c r="P1156" s="73" t="s">
        <v>84</v>
      </c>
      <c r="Q1156" s="74" t="s">
        <v>63</v>
      </c>
      <c r="R1156" s="74" t="s">
        <v>63</v>
      </c>
      <c r="S1156" s="74" t="s">
        <v>63</v>
      </c>
      <c r="T1156" s="74">
        <v>0</v>
      </c>
    </row>
    <row r="1157" spans="7:20">
      <c r="G1157" s="66"/>
      <c r="H1157" s="66"/>
      <c r="I1157" s="83"/>
      <c r="L1157" s="72" t="s">
        <v>1891</v>
      </c>
      <c r="M1157" s="73" t="s">
        <v>1369</v>
      </c>
      <c r="N1157" s="73" t="s">
        <v>2255</v>
      </c>
      <c r="O1157" s="73" t="s">
        <v>2179</v>
      </c>
      <c r="P1157" s="73" t="s">
        <v>84</v>
      </c>
      <c r="Q1157" s="74" t="s">
        <v>63</v>
      </c>
      <c r="R1157" s="74" t="s">
        <v>63</v>
      </c>
      <c r="S1157" s="74" t="s">
        <v>63</v>
      </c>
      <c r="T1157" s="74">
        <v>0</v>
      </c>
    </row>
    <row r="1158" spans="7:20">
      <c r="G1158" s="66"/>
      <c r="H1158" s="66"/>
      <c r="I1158" s="83"/>
      <c r="L1158" s="72" t="s">
        <v>1891</v>
      </c>
      <c r="M1158" s="73" t="s">
        <v>1371</v>
      </c>
      <c r="N1158" s="73" t="s">
        <v>2256</v>
      </c>
      <c r="O1158" s="73" t="s">
        <v>2179</v>
      </c>
      <c r="P1158" s="73" t="s">
        <v>84</v>
      </c>
      <c r="Q1158" s="74" t="s">
        <v>63</v>
      </c>
      <c r="R1158" s="74" t="s">
        <v>63</v>
      </c>
      <c r="S1158" s="74" t="s">
        <v>63</v>
      </c>
      <c r="T1158" s="74">
        <v>0</v>
      </c>
    </row>
    <row r="1159" spans="7:20">
      <c r="G1159" s="66"/>
      <c r="H1159" s="66"/>
      <c r="I1159" s="83"/>
      <c r="L1159" s="72" t="s">
        <v>1948</v>
      </c>
      <c r="M1159" s="73" t="s">
        <v>2257</v>
      </c>
      <c r="N1159" s="73" t="s">
        <v>2258</v>
      </c>
      <c r="O1159" s="73" t="s">
        <v>2223</v>
      </c>
      <c r="P1159" s="73" t="s">
        <v>84</v>
      </c>
      <c r="Q1159" s="74" t="s">
        <v>63</v>
      </c>
      <c r="R1159" s="74" t="s">
        <v>63</v>
      </c>
      <c r="S1159" s="74" t="s">
        <v>63</v>
      </c>
      <c r="T1159" s="74">
        <v>0</v>
      </c>
    </row>
    <row r="1160" spans="7:20">
      <c r="G1160" s="66"/>
      <c r="H1160" s="66"/>
      <c r="I1160" s="83"/>
      <c r="L1160" s="72" t="s">
        <v>1881</v>
      </c>
      <c r="M1160" s="73" t="s">
        <v>2257</v>
      </c>
      <c r="N1160" s="73" t="s">
        <v>2259</v>
      </c>
      <c r="O1160" s="73" t="s">
        <v>2199</v>
      </c>
      <c r="P1160" s="73" t="s">
        <v>84</v>
      </c>
      <c r="Q1160" s="74" t="s">
        <v>63</v>
      </c>
      <c r="R1160" s="74" t="s">
        <v>63</v>
      </c>
      <c r="S1160" s="74" t="s">
        <v>63</v>
      </c>
      <c r="T1160" s="74">
        <v>0</v>
      </c>
    </row>
    <row r="1161" spans="7:20">
      <c r="G1161" s="66"/>
      <c r="H1161" s="66"/>
      <c r="I1161" s="83"/>
      <c r="L1161" s="72" t="s">
        <v>1864</v>
      </c>
      <c r="M1161" s="73" t="s">
        <v>538</v>
      </c>
      <c r="N1161" s="73" t="s">
        <v>2260</v>
      </c>
      <c r="O1161" s="73" t="s">
        <v>2261</v>
      </c>
      <c r="P1161" s="73" t="s">
        <v>84</v>
      </c>
      <c r="Q1161" s="74" t="s">
        <v>63</v>
      </c>
      <c r="R1161" s="74" t="s">
        <v>63</v>
      </c>
      <c r="S1161" s="74" t="s">
        <v>63</v>
      </c>
      <c r="T1161" s="74">
        <v>0</v>
      </c>
    </row>
    <row r="1162" spans="7:20">
      <c r="G1162" s="66"/>
      <c r="H1162" s="66"/>
      <c r="I1162" s="83"/>
      <c r="L1162" s="72" t="s">
        <v>1948</v>
      </c>
      <c r="M1162" s="73" t="s">
        <v>538</v>
      </c>
      <c r="N1162" s="73" t="s">
        <v>2262</v>
      </c>
      <c r="O1162" s="73" t="s">
        <v>2263</v>
      </c>
      <c r="P1162" s="73" t="s">
        <v>84</v>
      </c>
      <c r="Q1162" s="74" t="s">
        <v>63</v>
      </c>
      <c r="R1162" s="74" t="s">
        <v>63</v>
      </c>
      <c r="S1162" s="74" t="s">
        <v>63</v>
      </c>
      <c r="T1162" s="74">
        <v>0</v>
      </c>
    </row>
    <row r="1163" spans="7:20">
      <c r="G1163" s="66"/>
      <c r="H1163" s="66"/>
      <c r="I1163" s="83"/>
      <c r="L1163" s="72" t="s">
        <v>1881</v>
      </c>
      <c r="M1163" s="73" t="s">
        <v>538</v>
      </c>
      <c r="N1163" s="73" t="s">
        <v>2264</v>
      </c>
      <c r="O1163" s="73" t="s">
        <v>2265</v>
      </c>
      <c r="P1163" s="73" t="s">
        <v>84</v>
      </c>
      <c r="Q1163" s="74" t="s">
        <v>63</v>
      </c>
      <c r="R1163" s="74" t="s">
        <v>63</v>
      </c>
      <c r="S1163" s="74" t="s">
        <v>63</v>
      </c>
      <c r="T1163" s="74">
        <v>0</v>
      </c>
    </row>
    <row r="1164" spans="7:20">
      <c r="G1164" s="66"/>
      <c r="H1164" s="66"/>
      <c r="I1164" s="83"/>
      <c r="L1164" s="72" t="s">
        <v>1930</v>
      </c>
      <c r="M1164" s="73" t="s">
        <v>538</v>
      </c>
      <c r="N1164" s="73" t="s">
        <v>2266</v>
      </c>
      <c r="O1164" s="73" t="s">
        <v>2267</v>
      </c>
      <c r="P1164" s="73" t="s">
        <v>84</v>
      </c>
      <c r="Q1164" s="74" t="s">
        <v>63</v>
      </c>
      <c r="R1164" s="74" t="s">
        <v>63</v>
      </c>
      <c r="S1164" s="74" t="s">
        <v>63</v>
      </c>
      <c r="T1164" s="74">
        <v>0</v>
      </c>
    </row>
    <row r="1165" spans="7:20">
      <c r="G1165" s="66"/>
      <c r="H1165" s="66"/>
      <c r="I1165" s="83"/>
      <c r="L1165" s="72" t="s">
        <v>1948</v>
      </c>
      <c r="M1165" s="73" t="s">
        <v>300</v>
      </c>
      <c r="N1165" s="73" t="s">
        <v>2268</v>
      </c>
      <c r="O1165" s="73" t="s">
        <v>2269</v>
      </c>
      <c r="P1165" s="73" t="s">
        <v>84</v>
      </c>
      <c r="Q1165" s="74" t="s">
        <v>63</v>
      </c>
      <c r="R1165" s="74" t="s">
        <v>63</v>
      </c>
      <c r="S1165" s="74" t="s">
        <v>63</v>
      </c>
      <c r="T1165" s="74">
        <v>0</v>
      </c>
    </row>
    <row r="1166" spans="7:20">
      <c r="G1166" s="66"/>
      <c r="H1166" s="66"/>
      <c r="I1166" s="83"/>
      <c r="L1166" s="72" t="s">
        <v>1930</v>
      </c>
      <c r="M1166" s="73" t="s">
        <v>300</v>
      </c>
      <c r="N1166" s="73" t="s">
        <v>2270</v>
      </c>
      <c r="O1166" s="73" t="s">
        <v>2271</v>
      </c>
      <c r="P1166" s="73" t="s">
        <v>84</v>
      </c>
      <c r="Q1166" s="74" t="s">
        <v>63</v>
      </c>
      <c r="R1166" s="74" t="s">
        <v>63</v>
      </c>
      <c r="S1166" s="74" t="s">
        <v>63</v>
      </c>
      <c r="T1166" s="74">
        <v>0</v>
      </c>
    </row>
    <row r="1167" spans="7:20">
      <c r="G1167" s="66"/>
      <c r="H1167" s="66"/>
      <c r="I1167" s="83"/>
      <c r="L1167" s="72" t="s">
        <v>1941</v>
      </c>
      <c r="M1167" s="73" t="s">
        <v>300</v>
      </c>
      <c r="N1167" s="73" t="s">
        <v>2272</v>
      </c>
      <c r="O1167" s="73" t="s">
        <v>2273</v>
      </c>
      <c r="P1167" s="73" t="s">
        <v>84</v>
      </c>
      <c r="Q1167" s="74" t="s">
        <v>63</v>
      </c>
      <c r="R1167" s="74" t="s">
        <v>63</v>
      </c>
      <c r="S1167" s="74" t="s">
        <v>63</v>
      </c>
      <c r="T1167" s="74">
        <v>0</v>
      </c>
    </row>
    <row r="1168" spans="7:20">
      <c r="G1168" s="66"/>
      <c r="H1168" s="66"/>
      <c r="I1168" s="83"/>
      <c r="L1168" s="72" t="s">
        <v>1959</v>
      </c>
      <c r="M1168" s="73" t="s">
        <v>300</v>
      </c>
      <c r="N1168" s="73" t="s">
        <v>2274</v>
      </c>
      <c r="O1168" s="73" t="s">
        <v>2275</v>
      </c>
      <c r="P1168" s="73" t="s">
        <v>84</v>
      </c>
      <c r="Q1168" s="74" t="s">
        <v>63</v>
      </c>
      <c r="R1168" s="74" t="s">
        <v>63</v>
      </c>
      <c r="S1168" s="74" t="s">
        <v>63</v>
      </c>
      <c r="T1168" s="74">
        <v>0</v>
      </c>
    </row>
    <row r="1169" spans="7:20">
      <c r="G1169" s="66"/>
      <c r="H1169" s="66"/>
      <c r="I1169" s="83"/>
      <c r="L1169" s="72" t="s">
        <v>1874</v>
      </c>
      <c r="M1169" s="73" t="s">
        <v>300</v>
      </c>
      <c r="N1169" s="73" t="s">
        <v>2276</v>
      </c>
      <c r="O1169" s="73" t="s">
        <v>2277</v>
      </c>
      <c r="P1169" s="73" t="s">
        <v>84</v>
      </c>
      <c r="Q1169" s="74" t="s">
        <v>63</v>
      </c>
      <c r="R1169" s="74" t="s">
        <v>63</v>
      </c>
      <c r="S1169" s="74" t="s">
        <v>63</v>
      </c>
      <c r="T1169" s="74">
        <v>0</v>
      </c>
    </row>
    <row r="1170" spans="7:20">
      <c r="G1170" s="66"/>
      <c r="H1170" s="66"/>
      <c r="I1170" s="83"/>
      <c r="L1170" s="72" t="s">
        <v>1891</v>
      </c>
      <c r="M1170" s="73" t="s">
        <v>300</v>
      </c>
      <c r="N1170" s="73" t="s">
        <v>2278</v>
      </c>
      <c r="O1170" s="73" t="s">
        <v>2279</v>
      </c>
      <c r="P1170" s="73" t="s">
        <v>84</v>
      </c>
      <c r="Q1170" s="74" t="s">
        <v>63</v>
      </c>
      <c r="R1170" s="74" t="s">
        <v>63</v>
      </c>
      <c r="S1170" s="74" t="s">
        <v>63</v>
      </c>
      <c r="T1170" s="74">
        <v>0</v>
      </c>
    </row>
    <row r="1171" spans="7:20">
      <c r="G1171" s="66"/>
      <c r="H1171" s="66"/>
      <c r="I1171" s="83"/>
      <c r="L1171" s="72" t="s">
        <v>1886</v>
      </c>
      <c r="M1171" s="73" t="s">
        <v>237</v>
      </c>
      <c r="N1171" s="73" t="s">
        <v>2280</v>
      </c>
      <c r="O1171" s="73" t="s">
        <v>2281</v>
      </c>
      <c r="P1171" s="73" t="s">
        <v>84</v>
      </c>
      <c r="Q1171" s="74" t="s">
        <v>63</v>
      </c>
      <c r="R1171" s="74" t="s">
        <v>63</v>
      </c>
      <c r="S1171" s="74" t="s">
        <v>63</v>
      </c>
      <c r="T1171" s="74">
        <v>0</v>
      </c>
    </row>
    <row r="1172" spans="7:20">
      <c r="G1172" s="66"/>
      <c r="H1172" s="66"/>
      <c r="I1172" s="83"/>
      <c r="L1172" s="72" t="s">
        <v>1869</v>
      </c>
      <c r="M1172" s="73" t="s">
        <v>237</v>
      </c>
      <c r="N1172" s="73" t="s">
        <v>2282</v>
      </c>
      <c r="O1172" s="73" t="s">
        <v>2283</v>
      </c>
      <c r="P1172" s="73" t="s">
        <v>84</v>
      </c>
      <c r="Q1172" s="74" t="s">
        <v>63</v>
      </c>
      <c r="R1172" s="74" t="s">
        <v>63</v>
      </c>
      <c r="S1172" s="74" t="s">
        <v>63</v>
      </c>
      <c r="T1172" s="74">
        <v>0</v>
      </c>
    </row>
    <row r="1173" spans="7:20">
      <c r="G1173" s="66"/>
      <c r="H1173" s="66"/>
      <c r="I1173" s="83"/>
      <c r="L1173" s="72" t="s">
        <v>1954</v>
      </c>
      <c r="M1173" s="73" t="s">
        <v>237</v>
      </c>
      <c r="N1173" s="73" t="s">
        <v>2284</v>
      </c>
      <c r="O1173" s="73" t="s">
        <v>2285</v>
      </c>
      <c r="P1173" s="73" t="s">
        <v>84</v>
      </c>
      <c r="Q1173" s="74" t="s">
        <v>63</v>
      </c>
      <c r="R1173" s="74" t="s">
        <v>63</v>
      </c>
      <c r="S1173" s="74" t="s">
        <v>63</v>
      </c>
      <c r="T1173" s="74">
        <v>0</v>
      </c>
    </row>
    <row r="1174" spans="7:20">
      <c r="G1174" s="66"/>
      <c r="H1174" s="66"/>
      <c r="I1174" s="83"/>
      <c r="L1174" s="72" t="s">
        <v>1936</v>
      </c>
      <c r="M1174" s="73" t="s">
        <v>237</v>
      </c>
      <c r="N1174" s="73" t="s">
        <v>2286</v>
      </c>
      <c r="O1174" s="73" t="s">
        <v>2287</v>
      </c>
      <c r="P1174" s="73" t="s">
        <v>84</v>
      </c>
      <c r="Q1174" s="74" t="s">
        <v>63</v>
      </c>
      <c r="R1174" s="74" t="s">
        <v>63</v>
      </c>
      <c r="S1174" s="74" t="s">
        <v>63</v>
      </c>
      <c r="T1174" s="74">
        <v>0</v>
      </c>
    </row>
    <row r="1175" spans="7:20">
      <c r="G1175" s="66"/>
      <c r="H1175" s="66"/>
      <c r="I1175" s="83"/>
      <c r="L1175" s="72" t="s">
        <v>1941</v>
      </c>
      <c r="M1175" s="73">
        <v>30</v>
      </c>
      <c r="N1175" s="73" t="s">
        <v>2288</v>
      </c>
      <c r="O1175" s="73" t="s">
        <v>2289</v>
      </c>
      <c r="P1175" s="73" t="s">
        <v>84</v>
      </c>
      <c r="Q1175" s="74" t="s">
        <v>63</v>
      </c>
      <c r="R1175" s="74" t="s">
        <v>63</v>
      </c>
      <c r="S1175" s="74" t="s">
        <v>63</v>
      </c>
      <c r="T1175" s="74">
        <v>0</v>
      </c>
    </row>
    <row r="1176" spans="7:20">
      <c r="G1176" s="66"/>
      <c r="H1176" s="66"/>
      <c r="I1176" s="83"/>
      <c r="L1176" s="72" t="s">
        <v>1941</v>
      </c>
      <c r="M1176" s="73">
        <v>31</v>
      </c>
      <c r="N1176" s="73" t="s">
        <v>2290</v>
      </c>
      <c r="O1176" s="73" t="s">
        <v>2289</v>
      </c>
      <c r="P1176" s="73" t="s">
        <v>84</v>
      </c>
      <c r="Q1176" s="74" t="s">
        <v>63</v>
      </c>
      <c r="R1176" s="74" t="s">
        <v>63</v>
      </c>
      <c r="S1176" s="74" t="s">
        <v>63</v>
      </c>
      <c r="T1176" s="74">
        <v>0</v>
      </c>
    </row>
    <row r="1177" spans="7:20">
      <c r="G1177" s="66"/>
      <c r="H1177" s="66"/>
      <c r="I1177" s="83"/>
      <c r="L1177" s="72" t="s">
        <v>1959</v>
      </c>
      <c r="M1177" s="73">
        <v>30</v>
      </c>
      <c r="N1177" s="73" t="s">
        <v>2291</v>
      </c>
      <c r="O1177" s="73" t="s">
        <v>2292</v>
      </c>
      <c r="P1177" s="73" t="s">
        <v>84</v>
      </c>
      <c r="Q1177" s="74" t="s">
        <v>63</v>
      </c>
      <c r="R1177" s="74" t="s">
        <v>63</v>
      </c>
      <c r="S1177" s="74" t="s">
        <v>63</v>
      </c>
      <c r="T1177" s="74">
        <v>0</v>
      </c>
    </row>
    <row r="1178" spans="7:20">
      <c r="G1178" s="66"/>
      <c r="H1178" s="66"/>
      <c r="I1178" s="83"/>
      <c r="L1178" s="72" t="s">
        <v>1959</v>
      </c>
      <c r="M1178" s="73">
        <v>31</v>
      </c>
      <c r="N1178" s="73" t="s">
        <v>2294</v>
      </c>
      <c r="O1178" s="73" t="s">
        <v>2292</v>
      </c>
      <c r="P1178" s="73" t="s">
        <v>84</v>
      </c>
      <c r="Q1178" s="74" t="s">
        <v>63</v>
      </c>
      <c r="R1178" s="74" t="s">
        <v>63</v>
      </c>
      <c r="S1178" s="74" t="s">
        <v>63</v>
      </c>
      <c r="T1178" s="74">
        <v>0</v>
      </c>
    </row>
    <row r="1179" spans="7:20">
      <c r="G1179" s="66"/>
      <c r="H1179" s="66"/>
      <c r="I1179" s="83"/>
      <c r="L1179" s="72" t="s">
        <v>2295</v>
      </c>
      <c r="M1179" s="73">
        <v>0</v>
      </c>
      <c r="N1179" s="73" t="s">
        <v>2296</v>
      </c>
      <c r="O1179" s="73" t="s">
        <v>2297</v>
      </c>
      <c r="P1179" s="73" t="s">
        <v>84</v>
      </c>
      <c r="Q1179" s="74" t="s">
        <v>63</v>
      </c>
      <c r="R1179" s="74" t="s">
        <v>63</v>
      </c>
      <c r="S1179" s="74" t="s">
        <v>63</v>
      </c>
      <c r="T1179" s="74">
        <v>0</v>
      </c>
    </row>
    <row r="1180" spans="7:20">
      <c r="G1180" s="66"/>
      <c r="H1180" s="66"/>
      <c r="I1180" s="83"/>
      <c r="L1180" s="72" t="s">
        <v>2298</v>
      </c>
      <c r="M1180" s="73">
        <v>0</v>
      </c>
      <c r="N1180" s="73" t="s">
        <v>2299</v>
      </c>
      <c r="O1180" s="73" t="s">
        <v>2300</v>
      </c>
      <c r="P1180" s="73" t="s">
        <v>84</v>
      </c>
      <c r="Q1180" s="74" t="s">
        <v>63</v>
      </c>
      <c r="R1180" s="74" t="s">
        <v>63</v>
      </c>
      <c r="S1180" s="74" t="s">
        <v>63</v>
      </c>
      <c r="T1180" s="74">
        <v>0</v>
      </c>
    </row>
    <row r="1181" spans="7:20">
      <c r="G1181" s="66"/>
      <c r="H1181" s="66"/>
      <c r="I1181" s="83"/>
      <c r="L1181" s="72" t="s">
        <v>1930</v>
      </c>
      <c r="M1181" s="73">
        <v>42</v>
      </c>
      <c r="N1181" s="73" t="s">
        <v>2301</v>
      </c>
      <c r="O1181" s="73" t="s">
        <v>2302</v>
      </c>
      <c r="P1181" s="73" t="s">
        <v>84</v>
      </c>
      <c r="Q1181" s="74" t="s">
        <v>63</v>
      </c>
      <c r="R1181" s="74" t="s">
        <v>63</v>
      </c>
      <c r="S1181" s="74" t="s">
        <v>63</v>
      </c>
      <c r="T1181" s="74">
        <v>0</v>
      </c>
    </row>
    <row r="1182" spans="7:20">
      <c r="G1182" s="66"/>
      <c r="H1182" s="66"/>
      <c r="I1182" s="83"/>
      <c r="L1182" s="72" t="s">
        <v>1930</v>
      </c>
      <c r="M1182" s="73">
        <v>43</v>
      </c>
      <c r="N1182" s="73" t="s">
        <v>2304</v>
      </c>
      <c r="O1182" s="73" t="s">
        <v>2302</v>
      </c>
      <c r="P1182" s="73" t="s">
        <v>84</v>
      </c>
      <c r="Q1182" s="74" t="s">
        <v>63</v>
      </c>
      <c r="R1182" s="74" t="s">
        <v>63</v>
      </c>
      <c r="S1182" s="74" t="s">
        <v>63</v>
      </c>
      <c r="T1182" s="74">
        <v>0</v>
      </c>
    </row>
    <row r="1183" spans="7:20">
      <c r="G1183" s="66"/>
      <c r="H1183" s="66"/>
      <c r="I1183" s="83"/>
      <c r="L1183" s="72" t="s">
        <v>1948</v>
      </c>
      <c r="M1183" s="73">
        <v>42</v>
      </c>
      <c r="N1183" s="73" t="s">
        <v>2305</v>
      </c>
      <c r="O1183" s="73" t="s">
        <v>2306</v>
      </c>
      <c r="P1183" s="73" t="s">
        <v>84</v>
      </c>
      <c r="Q1183" s="74" t="s">
        <v>63</v>
      </c>
      <c r="R1183" s="74" t="s">
        <v>63</v>
      </c>
      <c r="S1183" s="74" t="s">
        <v>63</v>
      </c>
      <c r="T1183" s="74">
        <v>0</v>
      </c>
    </row>
    <row r="1184" spans="7:20">
      <c r="G1184" s="66"/>
      <c r="H1184" s="66"/>
      <c r="I1184" s="83"/>
      <c r="L1184" s="72" t="s">
        <v>1948</v>
      </c>
      <c r="M1184" s="73">
        <v>43</v>
      </c>
      <c r="N1184" s="73" t="s">
        <v>2307</v>
      </c>
      <c r="O1184" s="73" t="s">
        <v>2306</v>
      </c>
      <c r="P1184" s="73" t="s">
        <v>84</v>
      </c>
      <c r="Q1184" s="74" t="s">
        <v>63</v>
      </c>
      <c r="R1184" s="74" t="s">
        <v>63</v>
      </c>
      <c r="S1184" s="74" t="s">
        <v>63</v>
      </c>
      <c r="T1184" s="74">
        <v>0</v>
      </c>
    </row>
    <row r="1185" spans="7:20">
      <c r="G1185" s="66"/>
      <c r="H1185" s="66"/>
      <c r="I1185" s="83"/>
      <c r="L1185" s="72" t="s">
        <v>2308</v>
      </c>
      <c r="M1185" s="73">
        <v>0</v>
      </c>
      <c r="N1185" s="73" t="s">
        <v>2309</v>
      </c>
      <c r="O1185" s="73" t="s">
        <v>2310</v>
      </c>
      <c r="P1185" s="73" t="s">
        <v>84</v>
      </c>
      <c r="Q1185" s="74" t="s">
        <v>63</v>
      </c>
      <c r="R1185" s="74" t="s">
        <v>63</v>
      </c>
      <c r="S1185" s="74" t="s">
        <v>63</v>
      </c>
      <c r="T1185" s="74">
        <v>0</v>
      </c>
    </row>
    <row r="1186" spans="7:20">
      <c r="G1186" s="66"/>
      <c r="H1186" s="66"/>
      <c r="I1186" s="83"/>
      <c r="L1186" s="72" t="s">
        <v>2311</v>
      </c>
      <c r="M1186" s="73">
        <v>0</v>
      </c>
      <c r="N1186" s="73" t="s">
        <v>2312</v>
      </c>
      <c r="O1186" s="73" t="s">
        <v>2313</v>
      </c>
      <c r="P1186" s="73" t="s">
        <v>84</v>
      </c>
      <c r="Q1186" s="74" t="s">
        <v>63</v>
      </c>
      <c r="R1186" s="74" t="s">
        <v>63</v>
      </c>
      <c r="S1186" s="74" t="s">
        <v>63</v>
      </c>
      <c r="T1186" s="74">
        <v>0</v>
      </c>
    </row>
    <row r="1187" spans="7:20">
      <c r="G1187" s="66"/>
      <c r="H1187" s="66"/>
      <c r="I1187" s="83"/>
      <c r="L1187" s="72" t="s">
        <v>1930</v>
      </c>
      <c r="M1187" s="73">
        <v>32</v>
      </c>
      <c r="N1187" s="73" t="s">
        <v>2314</v>
      </c>
      <c r="O1187" s="73" t="s">
        <v>2315</v>
      </c>
      <c r="P1187" s="73" t="s">
        <v>84</v>
      </c>
      <c r="Q1187" s="74" t="s">
        <v>63</v>
      </c>
      <c r="R1187" s="74" t="s">
        <v>63</v>
      </c>
      <c r="S1187" s="74" t="s">
        <v>63</v>
      </c>
      <c r="T1187" s="74">
        <v>0</v>
      </c>
    </row>
    <row r="1188" spans="7:20">
      <c r="G1188" s="66"/>
      <c r="H1188" s="66"/>
      <c r="I1188" s="83"/>
      <c r="L1188" s="72" t="s">
        <v>1948</v>
      </c>
      <c r="M1188" s="73">
        <v>32</v>
      </c>
      <c r="N1188" s="73" t="s">
        <v>2316</v>
      </c>
      <c r="O1188" s="73" t="s">
        <v>2317</v>
      </c>
      <c r="P1188" s="73" t="s">
        <v>84</v>
      </c>
      <c r="Q1188" s="74" t="s">
        <v>63</v>
      </c>
      <c r="R1188" s="74" t="s">
        <v>63</v>
      </c>
      <c r="S1188" s="74" t="s">
        <v>63</v>
      </c>
      <c r="T1188" s="74">
        <v>0</v>
      </c>
    </row>
    <row r="1189" spans="7:20">
      <c r="G1189" s="66"/>
      <c r="H1189" s="66"/>
      <c r="I1189" s="83"/>
      <c r="L1189" s="72" t="s">
        <v>2308</v>
      </c>
      <c r="M1189" s="73">
        <v>1</v>
      </c>
      <c r="N1189" s="73" t="s">
        <v>2318</v>
      </c>
      <c r="O1189" s="73" t="s">
        <v>2319</v>
      </c>
      <c r="P1189" s="73" t="s">
        <v>84</v>
      </c>
      <c r="Q1189" s="74" t="s">
        <v>63</v>
      </c>
      <c r="R1189" s="74" t="s">
        <v>63</v>
      </c>
      <c r="S1189" s="74" t="s">
        <v>63</v>
      </c>
      <c r="T1189" s="74">
        <v>0</v>
      </c>
    </row>
    <row r="1190" spans="7:20">
      <c r="G1190" s="66"/>
      <c r="H1190" s="66"/>
      <c r="I1190" s="83"/>
      <c r="L1190" s="72" t="s">
        <v>2311</v>
      </c>
      <c r="M1190" s="73">
        <v>1</v>
      </c>
      <c r="N1190" s="73" t="s">
        <v>2321</v>
      </c>
      <c r="O1190" s="73" t="s">
        <v>2322</v>
      </c>
      <c r="P1190" s="73" t="s">
        <v>84</v>
      </c>
      <c r="Q1190" s="74" t="s">
        <v>63</v>
      </c>
      <c r="R1190" s="74" t="s">
        <v>63</v>
      </c>
      <c r="S1190" s="74" t="s">
        <v>63</v>
      </c>
      <c r="T1190" s="74">
        <v>0</v>
      </c>
    </row>
    <row r="1191" spans="7:20">
      <c r="G1191" s="66"/>
      <c r="H1191" s="66"/>
      <c r="I1191" s="83"/>
      <c r="L1191" s="72" t="s">
        <v>1941</v>
      </c>
      <c r="M1191" s="73">
        <v>22</v>
      </c>
      <c r="N1191" s="73" t="s">
        <v>2323</v>
      </c>
      <c r="O1191" s="73" t="s">
        <v>2289</v>
      </c>
      <c r="P1191" s="73" t="s">
        <v>84</v>
      </c>
      <c r="Q1191" s="74" t="s">
        <v>63</v>
      </c>
      <c r="R1191" s="74" t="s">
        <v>63</v>
      </c>
      <c r="S1191" s="74" t="s">
        <v>63</v>
      </c>
      <c r="T1191" s="74">
        <v>0</v>
      </c>
    </row>
    <row r="1192" spans="7:20">
      <c r="G1192" s="66"/>
      <c r="H1192" s="66"/>
      <c r="I1192" s="83"/>
      <c r="L1192" s="72" t="s">
        <v>1959</v>
      </c>
      <c r="M1192" s="73">
        <v>22</v>
      </c>
      <c r="N1192" s="73" t="s">
        <v>2324</v>
      </c>
      <c r="O1192" s="73" t="s">
        <v>2325</v>
      </c>
      <c r="P1192" s="73" t="s">
        <v>84</v>
      </c>
      <c r="Q1192" s="74" t="s">
        <v>63</v>
      </c>
      <c r="R1192" s="74" t="s">
        <v>63</v>
      </c>
      <c r="S1192" s="74" t="s">
        <v>63</v>
      </c>
      <c r="T1192" s="74">
        <v>0</v>
      </c>
    </row>
    <row r="1193" spans="7:20">
      <c r="G1193" s="66"/>
      <c r="H1193" s="66"/>
      <c r="I1193" s="83"/>
      <c r="L1193" s="72" t="s">
        <v>1874</v>
      </c>
      <c r="M1193" s="73">
        <v>22</v>
      </c>
      <c r="N1193" s="73" t="s">
        <v>2326</v>
      </c>
      <c r="O1193" s="73" t="s">
        <v>2327</v>
      </c>
      <c r="P1193" s="73" t="s">
        <v>84</v>
      </c>
      <c r="Q1193" s="74" t="s">
        <v>63</v>
      </c>
      <c r="R1193" s="74" t="s">
        <v>63</v>
      </c>
      <c r="S1193" s="74" t="s">
        <v>63</v>
      </c>
      <c r="T1193" s="74">
        <v>0</v>
      </c>
    </row>
    <row r="1194" spans="7:20">
      <c r="G1194" s="66"/>
      <c r="H1194" s="66"/>
      <c r="I1194" s="83"/>
      <c r="L1194" s="72" t="s">
        <v>1891</v>
      </c>
      <c r="M1194" s="73">
        <v>22</v>
      </c>
      <c r="N1194" s="73" t="s">
        <v>2328</v>
      </c>
      <c r="O1194" s="73" t="s">
        <v>2329</v>
      </c>
      <c r="P1194" s="73" t="s">
        <v>84</v>
      </c>
      <c r="Q1194" s="74" t="s">
        <v>63</v>
      </c>
      <c r="R1194" s="74" t="s">
        <v>63</v>
      </c>
      <c r="S1194" s="74" t="s">
        <v>63</v>
      </c>
      <c r="T1194" s="74">
        <v>0</v>
      </c>
    </row>
    <row r="1195" spans="7:20">
      <c r="G1195" s="66"/>
      <c r="H1195" s="66"/>
      <c r="I1195" s="83"/>
      <c r="L1195" s="72" t="s">
        <v>1869</v>
      </c>
      <c r="M1195" s="73">
        <v>25</v>
      </c>
      <c r="N1195" s="73" t="s">
        <v>2331</v>
      </c>
      <c r="O1195" s="73" t="s">
        <v>2332</v>
      </c>
      <c r="P1195" s="73" t="s">
        <v>84</v>
      </c>
      <c r="Q1195" s="74" t="s">
        <v>63</v>
      </c>
      <c r="R1195" s="74" t="s">
        <v>63</v>
      </c>
      <c r="S1195" s="74" t="s">
        <v>63</v>
      </c>
      <c r="T1195" s="74">
        <v>0</v>
      </c>
    </row>
    <row r="1196" spans="7:20">
      <c r="G1196" s="66"/>
      <c r="H1196" s="66"/>
      <c r="I1196" s="83"/>
      <c r="L1196" s="72" t="s">
        <v>1886</v>
      </c>
      <c r="M1196" s="73">
        <v>25</v>
      </c>
      <c r="N1196" s="73" t="s">
        <v>2333</v>
      </c>
      <c r="O1196" s="73" t="s">
        <v>2334</v>
      </c>
      <c r="P1196" s="73" t="s">
        <v>84</v>
      </c>
      <c r="Q1196" s="74" t="s">
        <v>63</v>
      </c>
      <c r="R1196" s="74" t="s">
        <v>63</v>
      </c>
      <c r="S1196" s="74" t="s">
        <v>63</v>
      </c>
      <c r="T1196" s="74">
        <v>0</v>
      </c>
    </row>
    <row r="1197" spans="7:20">
      <c r="G1197" s="66"/>
      <c r="H1197" s="66"/>
      <c r="I1197" s="83"/>
      <c r="L1197" s="72" t="s">
        <v>1941</v>
      </c>
      <c r="M1197" s="73">
        <v>32</v>
      </c>
      <c r="N1197" s="73" t="s">
        <v>2335</v>
      </c>
      <c r="O1197" s="73" t="s">
        <v>2289</v>
      </c>
      <c r="P1197" s="73" t="s">
        <v>84</v>
      </c>
      <c r="Q1197" s="74" t="s">
        <v>63</v>
      </c>
      <c r="R1197" s="74" t="s">
        <v>63</v>
      </c>
      <c r="S1197" s="74" t="s">
        <v>63</v>
      </c>
      <c r="T1197" s="74">
        <v>0</v>
      </c>
    </row>
    <row r="1198" spans="7:20">
      <c r="G1198" s="66"/>
      <c r="H1198" s="66"/>
      <c r="I1198" s="83"/>
      <c r="L1198" s="72" t="s">
        <v>1959</v>
      </c>
      <c r="M1198" s="73">
        <v>32</v>
      </c>
      <c r="N1198" s="73" t="s">
        <v>2336</v>
      </c>
      <c r="O1198" s="73" t="s">
        <v>2292</v>
      </c>
      <c r="P1198" s="73" t="s">
        <v>84</v>
      </c>
      <c r="Q1198" s="74" t="s">
        <v>63</v>
      </c>
      <c r="R1198" s="74" t="s">
        <v>63</v>
      </c>
      <c r="S1198" s="74" t="s">
        <v>63</v>
      </c>
      <c r="T1198" s="74">
        <v>0</v>
      </c>
    </row>
    <row r="1199" spans="7:20">
      <c r="G1199" s="66"/>
      <c r="H1199" s="66"/>
      <c r="I1199" s="83"/>
      <c r="L1199" s="72" t="s">
        <v>2295</v>
      </c>
      <c r="M1199" s="73">
        <v>10</v>
      </c>
      <c r="N1199" s="73" t="s">
        <v>2337</v>
      </c>
      <c r="O1199" s="73" t="s">
        <v>2297</v>
      </c>
      <c r="P1199" s="73" t="s">
        <v>84</v>
      </c>
      <c r="Q1199" s="74" t="s">
        <v>63</v>
      </c>
      <c r="R1199" s="74" t="s">
        <v>63</v>
      </c>
      <c r="S1199" s="74" t="s">
        <v>63</v>
      </c>
      <c r="T1199" s="74">
        <v>0</v>
      </c>
    </row>
    <row r="1200" spans="7:20">
      <c r="G1200" s="66"/>
      <c r="H1200" s="66"/>
      <c r="I1200" s="83"/>
      <c r="L1200" s="72" t="s">
        <v>2298</v>
      </c>
      <c r="M1200" s="73">
        <v>10</v>
      </c>
      <c r="N1200" s="73" t="s">
        <v>2338</v>
      </c>
      <c r="O1200" s="73" t="s">
        <v>2300</v>
      </c>
      <c r="P1200" s="73" t="s">
        <v>84</v>
      </c>
      <c r="Q1200" s="74" t="s">
        <v>63</v>
      </c>
      <c r="R1200" s="74" t="s">
        <v>63</v>
      </c>
      <c r="S1200" s="74" t="s">
        <v>63</v>
      </c>
      <c r="T1200" s="74">
        <v>0</v>
      </c>
    </row>
    <row r="1201" spans="7:20">
      <c r="G1201" s="66"/>
      <c r="H1201" s="66"/>
      <c r="I1201" s="83"/>
      <c r="L1201" s="72" t="s">
        <v>2308</v>
      </c>
      <c r="M1201" s="73">
        <v>10</v>
      </c>
      <c r="N1201" s="73" t="s">
        <v>2339</v>
      </c>
      <c r="O1201" s="73" t="s">
        <v>2310</v>
      </c>
      <c r="P1201" s="73" t="s">
        <v>84</v>
      </c>
      <c r="Q1201" s="74" t="s">
        <v>63</v>
      </c>
      <c r="R1201" s="74" t="s">
        <v>63</v>
      </c>
      <c r="S1201" s="74" t="s">
        <v>63</v>
      </c>
      <c r="T1201" s="74">
        <v>0</v>
      </c>
    </row>
    <row r="1202" spans="7:20">
      <c r="G1202" s="66"/>
      <c r="H1202" s="66"/>
      <c r="I1202" s="83"/>
      <c r="L1202" s="72" t="s">
        <v>2311</v>
      </c>
      <c r="M1202" s="73">
        <v>10</v>
      </c>
      <c r="N1202" s="73" t="s">
        <v>2340</v>
      </c>
      <c r="O1202" s="73" t="s">
        <v>2313</v>
      </c>
      <c r="P1202" s="73" t="s">
        <v>84</v>
      </c>
      <c r="Q1202" s="74" t="s">
        <v>63</v>
      </c>
      <c r="R1202" s="74" t="s">
        <v>63</v>
      </c>
      <c r="S1202" s="74" t="s">
        <v>63</v>
      </c>
      <c r="T1202" s="74">
        <v>0</v>
      </c>
    </row>
    <row r="1203" spans="7:20">
      <c r="G1203" s="66"/>
      <c r="H1203" s="66"/>
      <c r="I1203" s="83"/>
      <c r="L1203" s="72" t="s">
        <v>2308</v>
      </c>
      <c r="M1203" s="73">
        <v>11</v>
      </c>
      <c r="N1203" s="73" t="s">
        <v>2341</v>
      </c>
      <c r="O1203" s="73" t="s">
        <v>2319</v>
      </c>
      <c r="P1203" s="73" t="s">
        <v>84</v>
      </c>
      <c r="Q1203" s="74" t="s">
        <v>63</v>
      </c>
      <c r="R1203" s="74" t="s">
        <v>63</v>
      </c>
      <c r="S1203" s="74" t="s">
        <v>63</v>
      </c>
      <c r="T1203" s="74">
        <v>0</v>
      </c>
    </row>
    <row r="1204" spans="7:20">
      <c r="G1204" s="66"/>
      <c r="H1204" s="66"/>
      <c r="I1204" s="83"/>
      <c r="L1204" s="72" t="s">
        <v>2311</v>
      </c>
      <c r="M1204" s="73">
        <v>11</v>
      </c>
      <c r="N1204" s="73" t="s">
        <v>2342</v>
      </c>
      <c r="O1204" s="73" t="s">
        <v>2322</v>
      </c>
      <c r="P1204" s="73" t="s">
        <v>84</v>
      </c>
      <c r="Q1204" s="74" t="s">
        <v>63</v>
      </c>
      <c r="R1204" s="74" t="s">
        <v>63</v>
      </c>
      <c r="S1204" s="74" t="s">
        <v>63</v>
      </c>
      <c r="T1204" s="74">
        <v>0</v>
      </c>
    </row>
    <row r="1205" spans="7:20">
      <c r="G1205" s="66"/>
      <c r="H1205" s="66"/>
      <c r="I1205" s="83"/>
      <c r="L1205" s="72" t="s">
        <v>1941</v>
      </c>
      <c r="M1205" s="73" t="s">
        <v>683</v>
      </c>
      <c r="N1205" s="73" t="s">
        <v>2343</v>
      </c>
      <c r="O1205" s="73" t="s">
        <v>2289</v>
      </c>
      <c r="P1205" s="73" t="s">
        <v>84</v>
      </c>
      <c r="Q1205" s="74" t="s">
        <v>63</v>
      </c>
      <c r="R1205" s="74" t="s">
        <v>63</v>
      </c>
      <c r="S1205" s="74" t="s">
        <v>63</v>
      </c>
      <c r="T1205" s="74">
        <v>0</v>
      </c>
    </row>
    <row r="1206" spans="7:20">
      <c r="G1206" s="66"/>
      <c r="H1206" s="66"/>
      <c r="I1206" s="83"/>
      <c r="L1206" s="72" t="s">
        <v>1959</v>
      </c>
      <c r="M1206" s="73" t="s">
        <v>683</v>
      </c>
      <c r="N1206" s="73" t="s">
        <v>2344</v>
      </c>
      <c r="O1206" s="73" t="s">
        <v>2292</v>
      </c>
      <c r="P1206" s="73" t="s">
        <v>84</v>
      </c>
      <c r="Q1206" s="74" t="s">
        <v>63</v>
      </c>
      <c r="R1206" s="74" t="s">
        <v>63</v>
      </c>
      <c r="S1206" s="74" t="s">
        <v>63</v>
      </c>
      <c r="T1206" s="74">
        <v>0</v>
      </c>
    </row>
    <row r="1207" spans="7:20">
      <c r="G1207" s="66"/>
      <c r="H1207" s="66"/>
      <c r="I1207" s="83"/>
      <c r="L1207" s="72" t="s">
        <v>2295</v>
      </c>
      <c r="M1207" s="73" t="s">
        <v>683</v>
      </c>
      <c r="N1207" s="73" t="s">
        <v>2345</v>
      </c>
      <c r="O1207" s="73" t="s">
        <v>2297</v>
      </c>
      <c r="P1207" s="73" t="s">
        <v>84</v>
      </c>
      <c r="Q1207" s="74" t="s">
        <v>63</v>
      </c>
      <c r="R1207" s="74" t="s">
        <v>63</v>
      </c>
      <c r="S1207" s="74" t="s">
        <v>63</v>
      </c>
      <c r="T1207" s="74">
        <v>0</v>
      </c>
    </row>
    <row r="1208" spans="7:20">
      <c r="G1208" s="66"/>
      <c r="H1208" s="66"/>
      <c r="I1208" s="83"/>
      <c r="L1208" s="72" t="s">
        <v>2298</v>
      </c>
      <c r="M1208" s="73" t="s">
        <v>683</v>
      </c>
      <c r="N1208" s="73" t="s">
        <v>2346</v>
      </c>
      <c r="O1208" s="73" t="s">
        <v>2300</v>
      </c>
      <c r="P1208" s="73" t="s">
        <v>84</v>
      </c>
      <c r="Q1208" s="74" t="s">
        <v>63</v>
      </c>
      <c r="R1208" s="74" t="s">
        <v>63</v>
      </c>
      <c r="S1208" s="74" t="s">
        <v>63</v>
      </c>
      <c r="T1208" s="74">
        <v>0</v>
      </c>
    </row>
    <row r="1209" spans="7:20">
      <c r="G1209" s="66"/>
      <c r="H1209" s="66"/>
      <c r="I1209" s="83"/>
      <c r="L1209" s="72" t="s">
        <v>2308</v>
      </c>
      <c r="M1209" s="73" t="s">
        <v>683</v>
      </c>
      <c r="N1209" s="73" t="s">
        <v>2347</v>
      </c>
      <c r="O1209" s="73" t="s">
        <v>2310</v>
      </c>
      <c r="P1209" s="73" t="s">
        <v>84</v>
      </c>
      <c r="Q1209" s="74" t="s">
        <v>63</v>
      </c>
      <c r="R1209" s="74" t="s">
        <v>63</v>
      </c>
      <c r="S1209" s="74" t="s">
        <v>63</v>
      </c>
      <c r="T1209" s="74">
        <v>0</v>
      </c>
    </row>
    <row r="1210" spans="7:20">
      <c r="G1210" s="66"/>
      <c r="H1210" s="66"/>
      <c r="I1210" s="83"/>
      <c r="L1210" s="72" t="s">
        <v>2311</v>
      </c>
      <c r="M1210" s="73" t="s">
        <v>683</v>
      </c>
      <c r="N1210" s="73" t="s">
        <v>2348</v>
      </c>
      <c r="O1210" s="73" t="s">
        <v>2313</v>
      </c>
      <c r="P1210" s="73" t="s">
        <v>84</v>
      </c>
      <c r="Q1210" s="74" t="s">
        <v>63</v>
      </c>
      <c r="R1210" s="74" t="s">
        <v>63</v>
      </c>
      <c r="S1210" s="74" t="s">
        <v>63</v>
      </c>
      <c r="T1210" s="74">
        <v>0</v>
      </c>
    </row>
    <row r="1211" spans="7:20">
      <c r="G1211" s="66"/>
      <c r="H1211" s="66"/>
      <c r="I1211" s="83"/>
      <c r="L1211" s="72" t="s">
        <v>2308</v>
      </c>
      <c r="M1211" s="73" t="s">
        <v>687</v>
      </c>
      <c r="N1211" s="73" t="s">
        <v>2349</v>
      </c>
      <c r="O1211" s="73" t="s">
        <v>2319</v>
      </c>
      <c r="P1211" s="73" t="s">
        <v>84</v>
      </c>
      <c r="Q1211" s="74" t="s">
        <v>63</v>
      </c>
      <c r="R1211" s="74" t="s">
        <v>63</v>
      </c>
      <c r="S1211" s="74" t="s">
        <v>63</v>
      </c>
      <c r="T1211" s="74">
        <v>0</v>
      </c>
    </row>
    <row r="1212" spans="7:20">
      <c r="G1212" s="66"/>
      <c r="H1212" s="66"/>
      <c r="I1212" s="83"/>
      <c r="L1212" s="72" t="s">
        <v>2311</v>
      </c>
      <c r="M1212" s="73" t="s">
        <v>687</v>
      </c>
      <c r="N1212" s="73" t="s">
        <v>2350</v>
      </c>
      <c r="O1212" s="73" t="s">
        <v>2322</v>
      </c>
      <c r="P1212" s="73" t="s">
        <v>84</v>
      </c>
      <c r="Q1212" s="74" t="s">
        <v>63</v>
      </c>
      <c r="R1212" s="74" t="s">
        <v>63</v>
      </c>
      <c r="S1212" s="74" t="s">
        <v>63</v>
      </c>
      <c r="T1212" s="74">
        <v>0</v>
      </c>
    </row>
    <row r="1213" spans="7:20">
      <c r="G1213" s="66"/>
      <c r="H1213" s="66"/>
      <c r="I1213" s="83"/>
      <c r="L1213" s="72" t="s">
        <v>1941</v>
      </c>
      <c r="M1213" s="73" t="s">
        <v>687</v>
      </c>
      <c r="N1213" s="73" t="s">
        <v>2351</v>
      </c>
      <c r="O1213" s="73" t="s">
        <v>2289</v>
      </c>
      <c r="P1213" s="73" t="s">
        <v>84</v>
      </c>
      <c r="Q1213" s="74" t="s">
        <v>63</v>
      </c>
      <c r="R1213" s="74" t="s">
        <v>63</v>
      </c>
      <c r="S1213" s="74" t="s">
        <v>63</v>
      </c>
      <c r="T1213" s="74">
        <v>0</v>
      </c>
    </row>
    <row r="1214" spans="7:20">
      <c r="G1214" s="66"/>
      <c r="H1214" s="66"/>
      <c r="I1214" s="83"/>
      <c r="L1214" s="72" t="s">
        <v>1959</v>
      </c>
      <c r="M1214" s="73" t="s">
        <v>687</v>
      </c>
      <c r="N1214" s="73" t="s">
        <v>2352</v>
      </c>
      <c r="O1214" s="73" t="s">
        <v>2292</v>
      </c>
      <c r="P1214" s="73" t="s">
        <v>84</v>
      </c>
      <c r="Q1214" s="74" t="s">
        <v>63</v>
      </c>
      <c r="R1214" s="74" t="s">
        <v>63</v>
      </c>
      <c r="S1214" s="74" t="s">
        <v>63</v>
      </c>
      <c r="T1214" s="74">
        <v>0</v>
      </c>
    </row>
    <row r="1215" spans="7:20">
      <c r="G1215" s="66"/>
      <c r="H1215" s="66"/>
      <c r="I1215" s="83"/>
      <c r="L1215" s="72" t="s">
        <v>1930</v>
      </c>
      <c r="M1215" s="73" t="s">
        <v>2353</v>
      </c>
      <c r="N1215" s="73" t="s">
        <v>2354</v>
      </c>
      <c r="O1215" s="73" t="s">
        <v>2302</v>
      </c>
      <c r="P1215" s="73" t="s">
        <v>84</v>
      </c>
      <c r="Q1215" s="74" t="s">
        <v>63</v>
      </c>
      <c r="R1215" s="74" t="s">
        <v>63</v>
      </c>
      <c r="S1215" s="74" t="s">
        <v>63</v>
      </c>
      <c r="T1215" s="74">
        <v>0</v>
      </c>
    </row>
    <row r="1216" spans="7:20">
      <c r="G1216" s="66"/>
      <c r="H1216" s="66"/>
      <c r="I1216" s="83"/>
      <c r="L1216" s="72" t="s">
        <v>1948</v>
      </c>
      <c r="M1216" s="73" t="s">
        <v>2353</v>
      </c>
      <c r="N1216" s="73" t="s">
        <v>2355</v>
      </c>
      <c r="O1216" s="73" t="s">
        <v>2306</v>
      </c>
      <c r="P1216" s="73" t="s">
        <v>84</v>
      </c>
      <c r="Q1216" s="74" t="s">
        <v>63</v>
      </c>
      <c r="R1216" s="74" t="s">
        <v>63</v>
      </c>
      <c r="S1216" s="74" t="s">
        <v>63</v>
      </c>
      <c r="T1216" s="74">
        <v>0</v>
      </c>
    </row>
    <row r="1217" spans="7:20">
      <c r="G1217" s="66"/>
      <c r="H1217" s="66"/>
      <c r="I1217" s="83"/>
      <c r="L1217" s="72" t="s">
        <v>1930</v>
      </c>
      <c r="M1217" s="73" t="s">
        <v>2356</v>
      </c>
      <c r="N1217" s="73" t="s">
        <v>2357</v>
      </c>
      <c r="O1217" s="73" t="s">
        <v>2302</v>
      </c>
      <c r="P1217" s="73" t="s">
        <v>84</v>
      </c>
      <c r="Q1217" s="74" t="s">
        <v>63</v>
      </c>
      <c r="R1217" s="74" t="s">
        <v>63</v>
      </c>
      <c r="S1217" s="74" t="s">
        <v>63</v>
      </c>
      <c r="T1217" s="74">
        <v>0</v>
      </c>
    </row>
    <row r="1218" spans="7:20">
      <c r="G1218" s="66"/>
      <c r="H1218" s="66"/>
      <c r="I1218" s="83"/>
      <c r="L1218" s="72" t="s">
        <v>1948</v>
      </c>
      <c r="M1218" s="73" t="s">
        <v>2356</v>
      </c>
      <c r="N1218" s="73" t="s">
        <v>2358</v>
      </c>
      <c r="O1218" s="73" t="s">
        <v>2306</v>
      </c>
      <c r="P1218" s="73" t="s">
        <v>84</v>
      </c>
      <c r="Q1218" s="74" t="s">
        <v>63</v>
      </c>
      <c r="R1218" s="74" t="s">
        <v>63</v>
      </c>
      <c r="S1218" s="74" t="s">
        <v>63</v>
      </c>
      <c r="T1218" s="74">
        <v>0</v>
      </c>
    </row>
    <row r="1219" spans="7:20">
      <c r="G1219" s="81"/>
      <c r="H1219" s="81"/>
      <c r="I1219" s="83"/>
      <c r="L1219" s="72" t="s">
        <v>1930</v>
      </c>
      <c r="M1219" s="73" t="s">
        <v>2359</v>
      </c>
      <c r="N1219" s="73" t="s">
        <v>2360</v>
      </c>
      <c r="O1219" s="73" t="s">
        <v>2315</v>
      </c>
      <c r="P1219" s="73" t="s">
        <v>84</v>
      </c>
      <c r="Q1219" s="74" t="s">
        <v>63</v>
      </c>
      <c r="R1219" s="74" t="s">
        <v>63</v>
      </c>
      <c r="S1219" s="74" t="s">
        <v>63</v>
      </c>
      <c r="T1219" s="74">
        <v>0</v>
      </c>
    </row>
    <row r="1220" spans="7:20">
      <c r="G1220" s="81"/>
      <c r="H1220" s="81"/>
      <c r="I1220" s="83"/>
      <c r="L1220" s="72" t="s">
        <v>1948</v>
      </c>
      <c r="M1220" s="73" t="s">
        <v>2359</v>
      </c>
      <c r="N1220" s="73" t="s">
        <v>2361</v>
      </c>
      <c r="O1220" s="73" t="s">
        <v>2317</v>
      </c>
      <c r="P1220" s="73" t="s">
        <v>84</v>
      </c>
      <c r="Q1220" s="74" t="s">
        <v>63</v>
      </c>
      <c r="R1220" s="74" t="s">
        <v>63</v>
      </c>
      <c r="S1220" s="74" t="s">
        <v>63</v>
      </c>
      <c r="T1220" s="74">
        <v>0</v>
      </c>
    </row>
    <row r="1221" spans="7:20">
      <c r="G1221" s="81"/>
      <c r="H1221" s="81"/>
      <c r="I1221" s="83"/>
      <c r="L1221" s="72" t="s">
        <v>1941</v>
      </c>
      <c r="M1221" s="73" t="s">
        <v>2359</v>
      </c>
      <c r="N1221" s="73" t="s">
        <v>2362</v>
      </c>
      <c r="O1221" s="73" t="s">
        <v>2289</v>
      </c>
      <c r="P1221" s="73" t="s">
        <v>84</v>
      </c>
      <c r="Q1221" s="74" t="s">
        <v>63</v>
      </c>
      <c r="R1221" s="74" t="s">
        <v>63</v>
      </c>
      <c r="S1221" s="74" t="s">
        <v>63</v>
      </c>
      <c r="T1221" s="74">
        <v>0</v>
      </c>
    </row>
    <row r="1222" spans="7:20">
      <c r="G1222" s="81"/>
      <c r="H1222" s="81"/>
      <c r="I1222" s="83"/>
      <c r="L1222" s="72" t="s">
        <v>1959</v>
      </c>
      <c r="M1222" s="73" t="s">
        <v>2359</v>
      </c>
      <c r="N1222" s="73" t="s">
        <v>2363</v>
      </c>
      <c r="O1222" s="73" t="s">
        <v>2292</v>
      </c>
      <c r="P1222" s="73" t="s">
        <v>84</v>
      </c>
      <c r="Q1222" s="74" t="s">
        <v>63</v>
      </c>
      <c r="R1222" s="74" t="s">
        <v>63</v>
      </c>
      <c r="S1222" s="74" t="s">
        <v>63</v>
      </c>
      <c r="T1222" s="74">
        <v>0</v>
      </c>
    </row>
    <row r="1223" spans="7:20">
      <c r="G1223" s="66"/>
      <c r="H1223" s="66"/>
      <c r="I1223" s="83"/>
      <c r="L1223" s="72" t="s">
        <v>1941</v>
      </c>
      <c r="M1223" s="73">
        <v>40</v>
      </c>
      <c r="N1223" s="73" t="s">
        <v>2364</v>
      </c>
      <c r="O1223" s="73" t="s">
        <v>2289</v>
      </c>
      <c r="P1223" s="73" t="s">
        <v>84</v>
      </c>
      <c r="Q1223" s="74" t="s">
        <v>1944</v>
      </c>
      <c r="R1223" s="74" t="s">
        <v>228</v>
      </c>
      <c r="S1223" s="74">
        <v>0</v>
      </c>
      <c r="T1223" s="74">
        <v>1</v>
      </c>
    </row>
    <row r="1224" spans="7:20">
      <c r="G1224" s="81"/>
      <c r="H1224" s="81"/>
      <c r="I1224" s="83"/>
      <c r="L1224" s="72" t="s">
        <v>1959</v>
      </c>
      <c r="M1224" s="73">
        <v>40</v>
      </c>
      <c r="N1224" s="73" t="s">
        <v>2365</v>
      </c>
      <c r="O1224" s="73" t="s">
        <v>2292</v>
      </c>
      <c r="P1224" s="73" t="s">
        <v>84</v>
      </c>
      <c r="Q1224" s="74" t="s">
        <v>2293</v>
      </c>
      <c r="R1224" s="74" t="s">
        <v>228</v>
      </c>
      <c r="S1224" s="74">
        <v>0</v>
      </c>
      <c r="T1224" s="74">
        <v>1</v>
      </c>
    </row>
    <row r="1225" spans="7:20">
      <c r="G1225" s="66"/>
      <c r="H1225" s="66"/>
      <c r="I1225" s="83"/>
      <c r="L1225" s="72" t="s">
        <v>1930</v>
      </c>
      <c r="M1225" s="73">
        <v>52</v>
      </c>
      <c r="N1225" s="73" t="s">
        <v>2366</v>
      </c>
      <c r="O1225" s="73" t="s">
        <v>2302</v>
      </c>
      <c r="P1225" s="73" t="s">
        <v>84</v>
      </c>
      <c r="Q1225" s="74" t="s">
        <v>5141</v>
      </c>
      <c r="R1225" s="74">
        <v>0</v>
      </c>
      <c r="S1225" s="74" t="s">
        <v>231</v>
      </c>
      <c r="T1225" s="74">
        <v>1</v>
      </c>
    </row>
    <row r="1226" spans="7:20">
      <c r="G1226" s="81"/>
      <c r="H1226" s="81"/>
      <c r="I1226" s="83"/>
      <c r="L1226" s="72" t="s">
        <v>1948</v>
      </c>
      <c r="M1226" s="73">
        <v>52</v>
      </c>
      <c r="N1226" s="73" t="s">
        <v>2367</v>
      </c>
      <c r="O1226" s="73" t="s">
        <v>2306</v>
      </c>
      <c r="P1226" s="73" t="s">
        <v>84</v>
      </c>
      <c r="Q1226" s="74" t="s">
        <v>5141</v>
      </c>
      <c r="R1226" s="74" t="s">
        <v>580</v>
      </c>
      <c r="S1226" s="74">
        <v>0</v>
      </c>
      <c r="T1226" s="74">
        <v>1</v>
      </c>
    </row>
    <row r="1227" spans="7:20">
      <c r="G1227" s="66"/>
      <c r="H1227" s="66"/>
      <c r="I1227" s="83"/>
      <c r="L1227" s="72" t="s">
        <v>1941</v>
      </c>
      <c r="M1227" s="73">
        <v>41</v>
      </c>
      <c r="N1227" s="73" t="s">
        <v>2368</v>
      </c>
      <c r="O1227" s="73" t="s">
        <v>2289</v>
      </c>
      <c r="P1227" s="73" t="s">
        <v>84</v>
      </c>
      <c r="Q1227" s="74" t="s">
        <v>63</v>
      </c>
      <c r="R1227" s="74" t="s">
        <v>63</v>
      </c>
      <c r="S1227" s="74" t="s">
        <v>63</v>
      </c>
      <c r="T1227" s="74">
        <v>0</v>
      </c>
    </row>
    <row r="1228" spans="7:20">
      <c r="G1228" s="66"/>
      <c r="H1228" s="66"/>
      <c r="I1228" s="83"/>
      <c r="L1228" s="72" t="s">
        <v>1959</v>
      </c>
      <c r="M1228" s="73">
        <v>41</v>
      </c>
      <c r="N1228" s="73" t="s">
        <v>2369</v>
      </c>
      <c r="O1228" s="73" t="s">
        <v>2292</v>
      </c>
      <c r="P1228" s="73" t="s">
        <v>84</v>
      </c>
      <c r="Q1228" s="74" t="s">
        <v>5141</v>
      </c>
      <c r="R1228" s="74">
        <v>0</v>
      </c>
      <c r="S1228" s="74" t="s">
        <v>231</v>
      </c>
      <c r="T1228" s="74">
        <v>1</v>
      </c>
    </row>
    <row r="1229" spans="7:20">
      <c r="G1229" s="66"/>
      <c r="H1229" s="66"/>
      <c r="I1229" s="83"/>
      <c r="L1229" s="72" t="s">
        <v>1930</v>
      </c>
      <c r="M1229" s="73">
        <v>53</v>
      </c>
      <c r="N1229" s="73" t="s">
        <v>2370</v>
      </c>
      <c r="O1229" s="73" t="s">
        <v>2302</v>
      </c>
      <c r="P1229" s="73" t="s">
        <v>84</v>
      </c>
      <c r="Q1229" s="74" t="s">
        <v>63</v>
      </c>
      <c r="R1229" s="74" t="s">
        <v>63</v>
      </c>
      <c r="S1229" s="74" t="s">
        <v>63</v>
      </c>
      <c r="T1229" s="74">
        <v>0</v>
      </c>
    </row>
    <row r="1230" spans="7:20">
      <c r="G1230" s="81"/>
      <c r="H1230" s="81"/>
      <c r="I1230" s="83"/>
      <c r="L1230" s="72" t="s">
        <v>1948</v>
      </c>
      <c r="M1230" s="73">
        <v>53</v>
      </c>
      <c r="N1230" s="73" t="s">
        <v>2371</v>
      </c>
      <c r="O1230" s="73" t="s">
        <v>2306</v>
      </c>
      <c r="P1230" s="73" t="s">
        <v>84</v>
      </c>
      <c r="Q1230" s="74" t="s">
        <v>5141</v>
      </c>
      <c r="R1230" s="74">
        <v>0</v>
      </c>
      <c r="S1230" s="74" t="s">
        <v>231</v>
      </c>
      <c r="T1230" s="74">
        <v>1</v>
      </c>
    </row>
    <row r="1231" spans="7:20">
      <c r="G1231" s="66"/>
      <c r="H1231" s="66"/>
      <c r="I1231" s="83"/>
      <c r="L1231" s="72" t="s">
        <v>1941</v>
      </c>
      <c r="M1231" s="73">
        <v>42</v>
      </c>
      <c r="N1231" s="73" t="s">
        <v>2372</v>
      </c>
      <c r="O1231" s="73" t="s">
        <v>2289</v>
      </c>
      <c r="P1231" s="73" t="s">
        <v>84</v>
      </c>
      <c r="Q1231" s="74" t="s">
        <v>63</v>
      </c>
      <c r="R1231" s="74" t="s">
        <v>63</v>
      </c>
      <c r="S1231" s="74" t="s">
        <v>63</v>
      </c>
      <c r="T1231" s="74">
        <v>0</v>
      </c>
    </row>
    <row r="1232" spans="7:20">
      <c r="G1232" s="66"/>
      <c r="H1232" s="66"/>
      <c r="I1232" s="83"/>
      <c r="L1232" s="72" t="s">
        <v>1959</v>
      </c>
      <c r="M1232" s="73">
        <v>42</v>
      </c>
      <c r="N1232" s="73" t="s">
        <v>2373</v>
      </c>
      <c r="O1232" s="73" t="s">
        <v>2292</v>
      </c>
      <c r="P1232" s="73" t="s">
        <v>84</v>
      </c>
      <c r="Q1232" s="74" t="s">
        <v>63</v>
      </c>
      <c r="R1232" s="74" t="s">
        <v>63</v>
      </c>
      <c r="S1232" s="74" t="s">
        <v>63</v>
      </c>
      <c r="T1232" s="74">
        <v>0</v>
      </c>
    </row>
    <row r="1233" spans="7:20">
      <c r="G1233" s="66"/>
      <c r="H1233" s="66"/>
      <c r="I1233" s="83"/>
      <c r="L1233" s="72" t="s">
        <v>1930</v>
      </c>
      <c r="M1233" s="73">
        <v>54</v>
      </c>
      <c r="N1233" s="73" t="s">
        <v>2375</v>
      </c>
      <c r="O1233" s="73" t="s">
        <v>2315</v>
      </c>
      <c r="P1233" s="73" t="s">
        <v>84</v>
      </c>
      <c r="Q1233" s="74" t="s">
        <v>63</v>
      </c>
      <c r="R1233" s="74" t="s">
        <v>63</v>
      </c>
      <c r="S1233" s="74" t="s">
        <v>63</v>
      </c>
      <c r="T1233" s="74">
        <v>0</v>
      </c>
    </row>
    <row r="1234" spans="7:20">
      <c r="G1234" s="66"/>
      <c r="H1234" s="66"/>
      <c r="I1234" s="83"/>
      <c r="L1234" s="72" t="s">
        <v>1948</v>
      </c>
      <c r="M1234" s="73">
        <v>54</v>
      </c>
      <c r="N1234" s="73" t="s">
        <v>2376</v>
      </c>
      <c r="O1234" s="73" t="s">
        <v>2317</v>
      </c>
      <c r="P1234" s="73" t="s">
        <v>84</v>
      </c>
      <c r="Q1234" s="74" t="s">
        <v>5141</v>
      </c>
      <c r="R1234" s="74">
        <v>0</v>
      </c>
      <c r="S1234" s="74" t="s">
        <v>231</v>
      </c>
      <c r="T1234" s="74">
        <v>1</v>
      </c>
    </row>
    <row r="1235" spans="7:20">
      <c r="G1235" s="66"/>
      <c r="H1235" s="66"/>
      <c r="I1235" s="83"/>
      <c r="L1235" s="72" t="s">
        <v>1948</v>
      </c>
      <c r="M1235" s="73">
        <v>55</v>
      </c>
      <c r="N1235" s="73" t="s">
        <v>2378</v>
      </c>
      <c r="O1235" s="73" t="s">
        <v>2306</v>
      </c>
      <c r="P1235" s="73" t="s">
        <v>84</v>
      </c>
      <c r="Q1235" s="74" t="s">
        <v>63</v>
      </c>
      <c r="R1235" s="74" t="s">
        <v>63</v>
      </c>
      <c r="S1235" s="74" t="s">
        <v>63</v>
      </c>
      <c r="T1235" s="74">
        <v>0</v>
      </c>
    </row>
    <row r="1236" spans="7:20">
      <c r="G1236" s="66"/>
      <c r="H1236" s="66"/>
      <c r="I1236" s="83"/>
      <c r="L1236" s="72" t="s">
        <v>2311</v>
      </c>
      <c r="M1236" s="73">
        <v>12</v>
      </c>
      <c r="N1236" s="73" t="s">
        <v>2379</v>
      </c>
      <c r="O1236" s="73" t="s">
        <v>2322</v>
      </c>
      <c r="P1236" s="73" t="s">
        <v>84</v>
      </c>
      <c r="Q1236" s="74" t="s">
        <v>63</v>
      </c>
      <c r="R1236" s="74" t="s">
        <v>63</v>
      </c>
      <c r="S1236" s="74" t="s">
        <v>63</v>
      </c>
      <c r="T1236" s="74">
        <v>0</v>
      </c>
    </row>
    <row r="1237" spans="7:20">
      <c r="G1237" s="66"/>
      <c r="H1237" s="66"/>
      <c r="I1237" s="83"/>
      <c r="L1237" s="72" t="s">
        <v>1941</v>
      </c>
      <c r="M1237" s="73" t="s">
        <v>690</v>
      </c>
      <c r="N1237" s="73" t="s">
        <v>2380</v>
      </c>
      <c r="O1237" s="73" t="s">
        <v>2289</v>
      </c>
      <c r="P1237" s="73" t="s">
        <v>84</v>
      </c>
      <c r="Q1237" s="74" t="s">
        <v>63</v>
      </c>
      <c r="R1237" s="74" t="s">
        <v>63</v>
      </c>
      <c r="S1237" s="74" t="s">
        <v>63</v>
      </c>
      <c r="T1237" s="74">
        <v>0</v>
      </c>
    </row>
    <row r="1238" spans="7:20">
      <c r="G1238" s="66"/>
      <c r="H1238" s="66"/>
      <c r="I1238" s="83"/>
      <c r="L1238" s="72" t="s">
        <v>1941</v>
      </c>
      <c r="M1238" s="73" t="s">
        <v>692</v>
      </c>
      <c r="N1238" s="73" t="s">
        <v>2381</v>
      </c>
      <c r="O1238" s="73" t="s">
        <v>2289</v>
      </c>
      <c r="P1238" s="73" t="s">
        <v>84</v>
      </c>
      <c r="Q1238" s="74" t="s">
        <v>63</v>
      </c>
      <c r="R1238" s="74" t="s">
        <v>63</v>
      </c>
      <c r="S1238" s="74" t="s">
        <v>63</v>
      </c>
      <c r="T1238" s="74">
        <v>0</v>
      </c>
    </row>
    <row r="1239" spans="7:20">
      <c r="G1239" s="66"/>
      <c r="H1239" s="66"/>
      <c r="I1239" s="83"/>
      <c r="L1239" s="72" t="s">
        <v>2295</v>
      </c>
      <c r="M1239" s="73" t="s">
        <v>690</v>
      </c>
      <c r="N1239" s="73" t="s">
        <v>2382</v>
      </c>
      <c r="O1239" s="73" t="s">
        <v>2297</v>
      </c>
      <c r="P1239" s="73" t="s">
        <v>84</v>
      </c>
      <c r="Q1239" s="74" t="s">
        <v>63</v>
      </c>
      <c r="R1239" s="74" t="s">
        <v>63</v>
      </c>
      <c r="S1239" s="74" t="s">
        <v>63</v>
      </c>
      <c r="T1239" s="74">
        <v>0</v>
      </c>
    </row>
    <row r="1240" spans="7:20">
      <c r="G1240" s="66"/>
      <c r="H1240" s="66"/>
      <c r="I1240" s="83"/>
      <c r="L1240" s="72" t="s">
        <v>2295</v>
      </c>
      <c r="M1240" s="73" t="s">
        <v>692</v>
      </c>
      <c r="N1240" s="73" t="s">
        <v>2383</v>
      </c>
      <c r="O1240" s="73" t="s">
        <v>2297</v>
      </c>
      <c r="P1240" s="73" t="s">
        <v>84</v>
      </c>
      <c r="Q1240" s="74" t="s">
        <v>63</v>
      </c>
      <c r="R1240" s="74" t="s">
        <v>63</v>
      </c>
      <c r="S1240" s="74" t="s">
        <v>63</v>
      </c>
      <c r="T1240" s="74">
        <v>0</v>
      </c>
    </row>
    <row r="1241" spans="7:20">
      <c r="G1241" s="81"/>
      <c r="H1241" s="81"/>
      <c r="I1241" s="83"/>
      <c r="L1241" s="72" t="s">
        <v>2298</v>
      </c>
      <c r="M1241" s="73" t="s">
        <v>690</v>
      </c>
      <c r="N1241" s="73" t="s">
        <v>2384</v>
      </c>
      <c r="O1241" s="73" t="s">
        <v>2300</v>
      </c>
      <c r="P1241" s="73" t="s">
        <v>84</v>
      </c>
      <c r="Q1241" s="74" t="s">
        <v>63</v>
      </c>
      <c r="R1241" s="74" t="s">
        <v>63</v>
      </c>
      <c r="S1241" s="74" t="s">
        <v>63</v>
      </c>
      <c r="T1241" s="74">
        <v>0</v>
      </c>
    </row>
    <row r="1242" spans="7:20">
      <c r="G1242" s="81"/>
      <c r="H1242" s="81"/>
      <c r="I1242" s="83"/>
      <c r="L1242" s="72" t="s">
        <v>2298</v>
      </c>
      <c r="M1242" s="73" t="s">
        <v>692</v>
      </c>
      <c r="N1242" s="73" t="s">
        <v>2385</v>
      </c>
      <c r="O1242" s="73" t="s">
        <v>2300</v>
      </c>
      <c r="P1242" s="73" t="s">
        <v>84</v>
      </c>
      <c r="Q1242" s="74" t="s">
        <v>63</v>
      </c>
      <c r="R1242" s="74" t="s">
        <v>63</v>
      </c>
      <c r="S1242" s="74" t="s">
        <v>63</v>
      </c>
      <c r="T1242" s="74">
        <v>0</v>
      </c>
    </row>
    <row r="1243" spans="7:20">
      <c r="G1243" s="81"/>
      <c r="H1243" s="81"/>
      <c r="I1243" s="83"/>
      <c r="L1243" s="72" t="s">
        <v>2311</v>
      </c>
      <c r="M1243" s="73" t="s">
        <v>690</v>
      </c>
      <c r="N1243" s="73" t="s">
        <v>2386</v>
      </c>
      <c r="O1243" s="73" t="s">
        <v>2313</v>
      </c>
      <c r="P1243" s="73" t="s">
        <v>84</v>
      </c>
      <c r="Q1243" s="74" t="s">
        <v>63</v>
      </c>
      <c r="R1243" s="74" t="s">
        <v>63</v>
      </c>
      <c r="S1243" s="74" t="s">
        <v>63</v>
      </c>
      <c r="T1243" s="74">
        <v>0</v>
      </c>
    </row>
    <row r="1244" spans="7:20">
      <c r="G1244" s="81"/>
      <c r="H1244" s="81"/>
      <c r="I1244" s="83"/>
      <c r="L1244" s="72" t="s">
        <v>2311</v>
      </c>
      <c r="M1244" s="73" t="s">
        <v>692</v>
      </c>
      <c r="N1244" s="73" t="s">
        <v>2387</v>
      </c>
      <c r="O1244" s="73" t="s">
        <v>2313</v>
      </c>
      <c r="P1244" s="73" t="s">
        <v>84</v>
      </c>
      <c r="Q1244" s="74" t="s">
        <v>63</v>
      </c>
      <c r="R1244" s="74" t="s">
        <v>63</v>
      </c>
      <c r="S1244" s="74" t="s">
        <v>63</v>
      </c>
      <c r="T1244" s="74">
        <v>0</v>
      </c>
    </row>
    <row r="1245" spans="7:20">
      <c r="G1245" s="66"/>
      <c r="H1245" s="66"/>
      <c r="I1245" s="83"/>
      <c r="L1245" s="72" t="s">
        <v>2295</v>
      </c>
      <c r="M1245" s="73">
        <v>20</v>
      </c>
      <c r="N1245" s="73" t="s">
        <v>2388</v>
      </c>
      <c r="O1245" s="73" t="s">
        <v>2297</v>
      </c>
      <c r="P1245" s="73" t="s">
        <v>84</v>
      </c>
      <c r="Q1245" s="74" t="s">
        <v>1877</v>
      </c>
      <c r="R1245" s="74" t="s">
        <v>228</v>
      </c>
      <c r="S1245" s="74">
        <v>0</v>
      </c>
      <c r="T1245" s="74">
        <v>1</v>
      </c>
    </row>
    <row r="1246" spans="7:20">
      <c r="G1246" s="81"/>
      <c r="H1246" s="81"/>
      <c r="I1246" s="83"/>
      <c r="L1246" s="72" t="s">
        <v>2298</v>
      </c>
      <c r="M1246" s="73">
        <v>20</v>
      </c>
      <c r="N1246" s="73" t="s">
        <v>2389</v>
      </c>
      <c r="O1246" s="73" t="s">
        <v>2300</v>
      </c>
      <c r="P1246" s="73" t="s">
        <v>84</v>
      </c>
      <c r="Q1246" s="74" t="s">
        <v>2390</v>
      </c>
      <c r="R1246" s="74" t="s">
        <v>228</v>
      </c>
      <c r="S1246" s="74">
        <v>0</v>
      </c>
      <c r="T1246" s="74">
        <v>1</v>
      </c>
    </row>
    <row r="1247" spans="7:20">
      <c r="G1247" s="66"/>
      <c r="H1247" s="66"/>
      <c r="I1247" s="83"/>
      <c r="L1247" s="72" t="s">
        <v>2308</v>
      </c>
      <c r="M1247" s="73">
        <v>20</v>
      </c>
      <c r="N1247" s="73" t="s">
        <v>2391</v>
      </c>
      <c r="O1247" s="73" t="s">
        <v>2310</v>
      </c>
      <c r="P1247" s="73" t="s">
        <v>84</v>
      </c>
      <c r="Q1247" s="74" t="s">
        <v>5142</v>
      </c>
      <c r="R1247" s="74">
        <v>0</v>
      </c>
      <c r="S1247" s="74" t="s">
        <v>231</v>
      </c>
      <c r="T1247" s="74">
        <v>1</v>
      </c>
    </row>
    <row r="1248" spans="7:20">
      <c r="G1248" s="66"/>
      <c r="H1248" s="66"/>
      <c r="I1248" s="67"/>
      <c r="L1248" s="72" t="s">
        <v>2311</v>
      </c>
      <c r="M1248" s="73">
        <v>20</v>
      </c>
      <c r="N1248" s="73" t="s">
        <v>2392</v>
      </c>
      <c r="O1248" s="73" t="s">
        <v>2313</v>
      </c>
      <c r="P1248" s="73" t="s">
        <v>84</v>
      </c>
      <c r="Q1248" s="74" t="s">
        <v>5142</v>
      </c>
      <c r="R1248" s="74" t="s">
        <v>580</v>
      </c>
      <c r="S1248" s="74">
        <v>0</v>
      </c>
      <c r="T1248" s="74">
        <v>1</v>
      </c>
    </row>
    <row r="1249" spans="7:20">
      <c r="G1249" s="66"/>
      <c r="H1249" s="66"/>
      <c r="I1249" s="67"/>
      <c r="L1249" s="72" t="s">
        <v>2308</v>
      </c>
      <c r="M1249" s="73">
        <v>21</v>
      </c>
      <c r="N1249" s="73" t="s">
        <v>2393</v>
      </c>
      <c r="O1249" s="73" t="s">
        <v>2319</v>
      </c>
      <c r="P1249" s="73" t="s">
        <v>84</v>
      </c>
      <c r="Q1249" s="74" t="s">
        <v>63</v>
      </c>
      <c r="R1249" s="74" t="s">
        <v>63</v>
      </c>
      <c r="S1249" s="74" t="s">
        <v>63</v>
      </c>
      <c r="T1249" s="74">
        <v>0</v>
      </c>
    </row>
    <row r="1250" spans="7:20">
      <c r="G1250" s="66"/>
      <c r="H1250" s="66"/>
      <c r="I1250" s="67"/>
      <c r="L1250" s="72" t="s">
        <v>2311</v>
      </c>
      <c r="M1250" s="73">
        <v>21</v>
      </c>
      <c r="N1250" s="73" t="s">
        <v>2394</v>
      </c>
      <c r="O1250" s="73" t="s">
        <v>2322</v>
      </c>
      <c r="P1250" s="73" t="s">
        <v>84</v>
      </c>
      <c r="Q1250" s="74" t="s">
        <v>5142</v>
      </c>
      <c r="R1250" s="74" t="s">
        <v>580</v>
      </c>
      <c r="S1250" s="74">
        <v>0</v>
      </c>
      <c r="T1250" s="74">
        <v>1</v>
      </c>
    </row>
    <row r="1251" spans="7:20">
      <c r="G1251" s="66"/>
      <c r="H1251" s="66"/>
      <c r="I1251" s="67"/>
      <c r="L1251" s="72" t="s">
        <v>2295</v>
      </c>
      <c r="M1251" s="73" t="s">
        <v>567</v>
      </c>
      <c r="N1251" s="73" t="s">
        <v>2395</v>
      </c>
      <c r="O1251" s="73" t="s">
        <v>2297</v>
      </c>
      <c r="P1251" s="73" t="s">
        <v>84</v>
      </c>
      <c r="Q1251" s="74" t="s">
        <v>63</v>
      </c>
      <c r="R1251" s="74" t="s">
        <v>63</v>
      </c>
      <c r="S1251" s="74" t="s">
        <v>63</v>
      </c>
      <c r="T1251" s="74">
        <v>0</v>
      </c>
    </row>
    <row r="1252" spans="7:20">
      <c r="G1252" s="66"/>
      <c r="H1252" s="66"/>
      <c r="I1252" s="67"/>
      <c r="L1252" s="72" t="s">
        <v>2295</v>
      </c>
      <c r="M1252" s="73" t="s">
        <v>569</v>
      </c>
      <c r="N1252" s="73" t="s">
        <v>2396</v>
      </c>
      <c r="O1252" s="73" t="s">
        <v>2297</v>
      </c>
      <c r="P1252" s="73" t="s">
        <v>84</v>
      </c>
      <c r="Q1252" s="74" t="s">
        <v>63</v>
      </c>
      <c r="R1252" s="74" t="s">
        <v>63</v>
      </c>
      <c r="S1252" s="74" t="s">
        <v>63</v>
      </c>
      <c r="T1252" s="74">
        <v>0</v>
      </c>
    </row>
    <row r="1253" spans="7:20">
      <c r="G1253" s="66"/>
      <c r="H1253" s="66"/>
      <c r="I1253" s="67"/>
      <c r="L1253" s="72" t="s">
        <v>2298</v>
      </c>
      <c r="M1253" s="73" t="s">
        <v>567</v>
      </c>
      <c r="N1253" s="73" t="s">
        <v>2397</v>
      </c>
      <c r="O1253" s="73" t="s">
        <v>2300</v>
      </c>
      <c r="P1253" s="73" t="s">
        <v>84</v>
      </c>
      <c r="Q1253" s="74" t="s">
        <v>63</v>
      </c>
      <c r="R1253" s="74" t="s">
        <v>63</v>
      </c>
      <c r="S1253" s="74" t="s">
        <v>63</v>
      </c>
      <c r="T1253" s="74">
        <v>0</v>
      </c>
    </row>
    <row r="1254" spans="7:20">
      <c r="G1254" s="66"/>
      <c r="H1254" s="66"/>
      <c r="I1254" s="67"/>
      <c r="L1254" s="72" t="s">
        <v>2298</v>
      </c>
      <c r="M1254" s="73" t="s">
        <v>569</v>
      </c>
      <c r="N1254" s="73" t="s">
        <v>2398</v>
      </c>
      <c r="O1254" s="73" t="s">
        <v>2300</v>
      </c>
      <c r="P1254" s="73" t="s">
        <v>84</v>
      </c>
      <c r="Q1254" s="74" t="s">
        <v>63</v>
      </c>
      <c r="R1254" s="74" t="s">
        <v>63</v>
      </c>
      <c r="S1254" s="74" t="s">
        <v>63</v>
      </c>
      <c r="T1254" s="74">
        <v>0</v>
      </c>
    </row>
    <row r="1255" spans="7:20">
      <c r="G1255" s="66"/>
      <c r="H1255" s="66"/>
      <c r="I1255" s="67"/>
      <c r="L1255" s="72" t="s">
        <v>2311</v>
      </c>
      <c r="M1255" s="73" t="s">
        <v>567</v>
      </c>
      <c r="N1255" s="73" t="s">
        <v>2399</v>
      </c>
      <c r="O1255" s="73" t="s">
        <v>2313</v>
      </c>
      <c r="P1255" s="73" t="s">
        <v>84</v>
      </c>
      <c r="Q1255" s="74" t="s">
        <v>63</v>
      </c>
      <c r="R1255" s="74" t="s">
        <v>63</v>
      </c>
      <c r="S1255" s="74" t="s">
        <v>63</v>
      </c>
      <c r="T1255" s="74">
        <v>0</v>
      </c>
    </row>
    <row r="1256" spans="7:20">
      <c r="G1256" s="66"/>
      <c r="H1256" s="66"/>
      <c r="I1256" s="67"/>
      <c r="L1256" s="72" t="s">
        <v>2311</v>
      </c>
      <c r="M1256" s="73" t="s">
        <v>569</v>
      </c>
      <c r="N1256" s="73" t="s">
        <v>2400</v>
      </c>
      <c r="O1256" s="73" t="s">
        <v>2313</v>
      </c>
      <c r="P1256" s="73" t="s">
        <v>84</v>
      </c>
      <c r="Q1256" s="74" t="s">
        <v>63</v>
      </c>
      <c r="R1256" s="74" t="s">
        <v>63</v>
      </c>
      <c r="S1256" s="74" t="s">
        <v>63</v>
      </c>
      <c r="T1256" s="74">
        <v>0</v>
      </c>
    </row>
    <row r="1257" spans="7:20">
      <c r="G1257" s="66"/>
      <c r="H1257" s="66"/>
      <c r="I1257" s="67"/>
      <c r="L1257" s="72" t="s">
        <v>1941</v>
      </c>
      <c r="M1257" s="73" t="s">
        <v>596</v>
      </c>
      <c r="N1257" s="73" t="s">
        <v>2401</v>
      </c>
      <c r="O1257" s="73" t="s">
        <v>2289</v>
      </c>
      <c r="P1257" s="73" t="s">
        <v>84</v>
      </c>
      <c r="Q1257" s="74" t="s">
        <v>63</v>
      </c>
      <c r="R1257" s="74" t="s">
        <v>63</v>
      </c>
      <c r="S1257" s="74" t="s">
        <v>63</v>
      </c>
      <c r="T1257" s="74">
        <v>0</v>
      </c>
    </row>
    <row r="1258" spans="7:20">
      <c r="G1258" s="66"/>
      <c r="H1258" s="66"/>
      <c r="I1258" s="67"/>
      <c r="L1258" s="72" t="s">
        <v>1959</v>
      </c>
      <c r="M1258" s="73" t="s">
        <v>596</v>
      </c>
      <c r="N1258" s="73" t="s">
        <v>2402</v>
      </c>
      <c r="O1258" s="73" t="s">
        <v>2292</v>
      </c>
      <c r="P1258" s="73" t="s">
        <v>84</v>
      </c>
      <c r="Q1258" s="74" t="s">
        <v>63</v>
      </c>
      <c r="R1258" s="74" t="s">
        <v>63</v>
      </c>
      <c r="S1258" s="74" t="s">
        <v>63</v>
      </c>
      <c r="T1258" s="74">
        <v>0</v>
      </c>
    </row>
    <row r="1259" spans="7:20">
      <c r="G1259" s="66"/>
      <c r="H1259" s="66"/>
      <c r="I1259" s="67"/>
      <c r="L1259" s="72" t="s">
        <v>1930</v>
      </c>
      <c r="M1259" s="73" t="s">
        <v>596</v>
      </c>
      <c r="N1259" s="73" t="s">
        <v>2403</v>
      </c>
      <c r="O1259" s="73" t="s">
        <v>2302</v>
      </c>
      <c r="P1259" s="73" t="s">
        <v>84</v>
      </c>
      <c r="Q1259" s="74" t="s">
        <v>63</v>
      </c>
      <c r="R1259" s="74" t="s">
        <v>63</v>
      </c>
      <c r="S1259" s="74" t="s">
        <v>63</v>
      </c>
      <c r="T1259" s="74">
        <v>0</v>
      </c>
    </row>
    <row r="1260" spans="7:20">
      <c r="G1260" s="66"/>
      <c r="H1260" s="66"/>
      <c r="I1260" s="67"/>
      <c r="L1260" s="72" t="s">
        <v>1948</v>
      </c>
      <c r="M1260" s="73" t="s">
        <v>596</v>
      </c>
      <c r="N1260" s="73" t="s">
        <v>2404</v>
      </c>
      <c r="O1260" s="73" t="s">
        <v>2306</v>
      </c>
      <c r="P1260" s="73" t="s">
        <v>84</v>
      </c>
      <c r="Q1260" s="74" t="s">
        <v>63</v>
      </c>
      <c r="R1260" s="74" t="s">
        <v>63</v>
      </c>
      <c r="S1260" s="74" t="s">
        <v>63</v>
      </c>
      <c r="T1260" s="74">
        <v>0</v>
      </c>
    </row>
    <row r="1261" spans="7:20">
      <c r="G1261" s="66"/>
      <c r="H1261" s="66"/>
      <c r="I1261" s="67"/>
      <c r="L1261" s="72" t="s">
        <v>2295</v>
      </c>
      <c r="M1261" s="73" t="s">
        <v>605</v>
      </c>
      <c r="N1261" s="73" t="s">
        <v>2405</v>
      </c>
      <c r="O1261" s="73" t="s">
        <v>2297</v>
      </c>
      <c r="P1261" s="73" t="s">
        <v>84</v>
      </c>
      <c r="Q1261" s="74" t="s">
        <v>63</v>
      </c>
      <c r="R1261" s="74" t="s">
        <v>63</v>
      </c>
      <c r="S1261" s="74" t="s">
        <v>63</v>
      </c>
      <c r="T1261" s="74">
        <v>0</v>
      </c>
    </row>
    <row r="1262" spans="7:20">
      <c r="G1262" s="66"/>
      <c r="H1262" s="66"/>
      <c r="I1262" s="67"/>
      <c r="L1262" s="72" t="s">
        <v>2298</v>
      </c>
      <c r="M1262" s="73" t="s">
        <v>605</v>
      </c>
      <c r="N1262" s="73" t="s">
        <v>2406</v>
      </c>
      <c r="O1262" s="73" t="s">
        <v>2300</v>
      </c>
      <c r="P1262" s="73" t="s">
        <v>84</v>
      </c>
      <c r="Q1262" s="74" t="s">
        <v>63</v>
      </c>
      <c r="R1262" s="74" t="s">
        <v>63</v>
      </c>
      <c r="S1262" s="74" t="s">
        <v>63</v>
      </c>
      <c r="T1262" s="74">
        <v>0</v>
      </c>
    </row>
    <row r="1263" spans="7:20">
      <c r="G1263" s="66"/>
      <c r="H1263" s="66"/>
      <c r="I1263" s="67"/>
      <c r="L1263" s="72" t="s">
        <v>2311</v>
      </c>
      <c r="M1263" s="73" t="s">
        <v>605</v>
      </c>
      <c r="N1263" s="73" t="s">
        <v>2407</v>
      </c>
      <c r="O1263" s="73" t="s">
        <v>2313</v>
      </c>
      <c r="P1263" s="73" t="s">
        <v>84</v>
      </c>
      <c r="Q1263" s="74" t="s">
        <v>63</v>
      </c>
      <c r="R1263" s="74" t="s">
        <v>63</v>
      </c>
      <c r="S1263" s="74" t="s">
        <v>63</v>
      </c>
      <c r="T1263" s="74">
        <v>0</v>
      </c>
    </row>
    <row r="1264" spans="7:20">
      <c r="G1264" s="66"/>
      <c r="H1264" s="66"/>
      <c r="I1264" s="83"/>
      <c r="L1264" s="72" t="s">
        <v>1941</v>
      </c>
      <c r="M1264" s="73" t="s">
        <v>605</v>
      </c>
      <c r="N1264" s="73" t="s">
        <v>2408</v>
      </c>
      <c r="O1264" s="73" t="s">
        <v>2289</v>
      </c>
      <c r="P1264" s="73" t="s">
        <v>84</v>
      </c>
      <c r="Q1264" s="74" t="s">
        <v>63</v>
      </c>
      <c r="R1264" s="74" t="s">
        <v>63</v>
      </c>
      <c r="S1264" s="74" t="s">
        <v>63</v>
      </c>
      <c r="T1264" s="74">
        <v>0</v>
      </c>
    </row>
    <row r="1265" spans="7:20">
      <c r="G1265" s="66"/>
      <c r="H1265" s="66"/>
      <c r="I1265" s="83"/>
      <c r="L1265" s="72" t="s">
        <v>1959</v>
      </c>
      <c r="M1265" s="73" t="s">
        <v>605</v>
      </c>
      <c r="N1265" s="73" t="s">
        <v>2409</v>
      </c>
      <c r="O1265" s="73" t="s">
        <v>2292</v>
      </c>
      <c r="P1265" s="73" t="s">
        <v>84</v>
      </c>
      <c r="Q1265" s="74" t="s">
        <v>63</v>
      </c>
      <c r="R1265" s="74" t="s">
        <v>63</v>
      </c>
      <c r="S1265" s="74" t="s">
        <v>63</v>
      </c>
      <c r="T1265" s="74">
        <v>0</v>
      </c>
    </row>
    <row r="1266" spans="7:20">
      <c r="G1266" s="66"/>
      <c r="H1266" s="66"/>
      <c r="I1266" s="83"/>
      <c r="L1266" s="72" t="s">
        <v>1930</v>
      </c>
      <c r="M1266" s="73" t="s">
        <v>605</v>
      </c>
      <c r="N1266" s="73" t="s">
        <v>2410</v>
      </c>
      <c r="O1266" s="73" t="s">
        <v>2302</v>
      </c>
      <c r="P1266" s="73" t="s">
        <v>84</v>
      </c>
      <c r="Q1266" s="74" t="s">
        <v>63</v>
      </c>
      <c r="R1266" s="74" t="s">
        <v>63</v>
      </c>
      <c r="S1266" s="74" t="s">
        <v>63</v>
      </c>
      <c r="T1266" s="74">
        <v>0</v>
      </c>
    </row>
    <row r="1267" spans="7:20">
      <c r="G1267" s="66"/>
      <c r="H1267" s="66"/>
      <c r="I1267" s="83"/>
      <c r="L1267" s="72" t="s">
        <v>1948</v>
      </c>
      <c r="M1267" s="73" t="s">
        <v>605</v>
      </c>
      <c r="N1267" s="73" t="s">
        <v>2411</v>
      </c>
      <c r="O1267" s="73" t="s">
        <v>2306</v>
      </c>
      <c r="P1267" s="73" t="s">
        <v>84</v>
      </c>
      <c r="Q1267" s="74" t="s">
        <v>63</v>
      </c>
      <c r="R1267" s="74" t="s">
        <v>63</v>
      </c>
      <c r="S1267" s="74" t="s">
        <v>63</v>
      </c>
      <c r="T1267" s="74">
        <v>0</v>
      </c>
    </row>
    <row r="1268" spans="7:20">
      <c r="G1268" s="66"/>
      <c r="H1268" s="66"/>
      <c r="I1268" s="83"/>
      <c r="L1268" s="72" t="s">
        <v>2412</v>
      </c>
      <c r="M1268" s="73">
        <v>1</v>
      </c>
      <c r="N1268" s="73" t="s">
        <v>2413</v>
      </c>
      <c r="O1268" s="73" t="s">
        <v>2414</v>
      </c>
      <c r="P1268" s="73" t="s">
        <v>118</v>
      </c>
      <c r="Q1268" s="74" t="s">
        <v>63</v>
      </c>
      <c r="R1268" s="74" t="s">
        <v>63</v>
      </c>
      <c r="S1268" s="74" t="s">
        <v>63</v>
      </c>
      <c r="T1268" s="74">
        <v>1</v>
      </c>
    </row>
    <row r="1269" spans="7:20">
      <c r="G1269" s="66"/>
      <c r="H1269" s="66"/>
      <c r="I1269" s="83"/>
      <c r="L1269" s="72" t="s">
        <v>2412</v>
      </c>
      <c r="M1269" s="73">
        <v>0</v>
      </c>
      <c r="N1269" s="73" t="s">
        <v>2416</v>
      </c>
      <c r="O1269" s="73" t="s">
        <v>2414</v>
      </c>
      <c r="P1269" s="73" t="s">
        <v>118</v>
      </c>
      <c r="Q1269" s="74" t="s">
        <v>63</v>
      </c>
      <c r="R1269" s="74" t="s">
        <v>63</v>
      </c>
      <c r="S1269" s="74" t="s">
        <v>63</v>
      </c>
      <c r="T1269" s="74">
        <v>1</v>
      </c>
    </row>
    <row r="1270" spans="7:20">
      <c r="G1270" s="66"/>
      <c r="H1270" s="66"/>
      <c r="I1270" s="83"/>
      <c r="L1270" s="72" t="s">
        <v>2417</v>
      </c>
      <c r="M1270" s="73">
        <v>0</v>
      </c>
      <c r="N1270" s="73" t="s">
        <v>2418</v>
      </c>
      <c r="O1270" s="73" t="s">
        <v>2419</v>
      </c>
      <c r="P1270" s="73" t="s">
        <v>118</v>
      </c>
      <c r="Q1270" s="74" t="s">
        <v>63</v>
      </c>
      <c r="R1270" s="74" t="s">
        <v>63</v>
      </c>
      <c r="S1270" s="74" t="s">
        <v>63</v>
      </c>
      <c r="T1270" s="74">
        <v>1</v>
      </c>
    </row>
    <row r="1271" spans="7:20">
      <c r="G1271" s="66"/>
      <c r="H1271" s="66"/>
      <c r="I1271" s="83"/>
      <c r="L1271" s="72" t="s">
        <v>2417</v>
      </c>
      <c r="M1271" s="73">
        <v>1</v>
      </c>
      <c r="N1271" s="73" t="s">
        <v>2421</v>
      </c>
      <c r="O1271" s="73" t="s">
        <v>2419</v>
      </c>
      <c r="P1271" s="73" t="s">
        <v>118</v>
      </c>
      <c r="Q1271" s="74" t="s">
        <v>63</v>
      </c>
      <c r="R1271" s="74" t="s">
        <v>63</v>
      </c>
      <c r="S1271" s="74" t="s">
        <v>63</v>
      </c>
      <c r="T1271" s="74">
        <v>1</v>
      </c>
    </row>
    <row r="1272" spans="7:20">
      <c r="G1272" s="66"/>
      <c r="H1272" s="66"/>
      <c r="I1272" s="83"/>
      <c r="L1272" s="72" t="s">
        <v>2412</v>
      </c>
      <c r="M1272" s="73">
        <v>2</v>
      </c>
      <c r="N1272" s="73" t="s">
        <v>2422</v>
      </c>
      <c r="O1272" s="73" t="s">
        <v>2414</v>
      </c>
      <c r="P1272" s="73" t="s">
        <v>118</v>
      </c>
      <c r="Q1272" s="74" t="s">
        <v>63</v>
      </c>
      <c r="R1272" s="74" t="s">
        <v>63</v>
      </c>
      <c r="S1272" s="74" t="s">
        <v>63</v>
      </c>
      <c r="T1272" s="74">
        <v>1</v>
      </c>
    </row>
    <row r="1273" spans="7:20">
      <c r="G1273" s="66"/>
      <c r="H1273" s="66"/>
      <c r="I1273" s="83"/>
      <c r="L1273" s="72" t="s">
        <v>2423</v>
      </c>
      <c r="M1273" s="73">
        <v>0</v>
      </c>
      <c r="N1273" s="73" t="s">
        <v>2424</v>
      </c>
      <c r="O1273" s="73" t="s">
        <v>2425</v>
      </c>
      <c r="P1273" s="73" t="s">
        <v>119</v>
      </c>
      <c r="Q1273" s="74" t="s">
        <v>63</v>
      </c>
      <c r="R1273" s="74" t="s">
        <v>63</v>
      </c>
      <c r="S1273" s="74" t="s">
        <v>63</v>
      </c>
      <c r="T1273" s="74">
        <v>1</v>
      </c>
    </row>
    <row r="1274" spans="7:20">
      <c r="G1274" s="66"/>
      <c r="H1274" s="66"/>
      <c r="I1274" s="83"/>
      <c r="L1274" s="72" t="s">
        <v>2427</v>
      </c>
      <c r="M1274" s="73">
        <v>0</v>
      </c>
      <c r="N1274" s="73" t="s">
        <v>2428</v>
      </c>
      <c r="O1274" s="73" t="s">
        <v>2429</v>
      </c>
      <c r="P1274" s="73" t="s">
        <v>119</v>
      </c>
      <c r="Q1274" s="74" t="s">
        <v>63</v>
      </c>
      <c r="R1274" s="74" t="s">
        <v>63</v>
      </c>
      <c r="S1274" s="74" t="s">
        <v>63</v>
      </c>
      <c r="T1274" s="74">
        <v>1</v>
      </c>
    </row>
    <row r="1275" spans="7:20">
      <c r="G1275" s="66"/>
      <c r="H1275" s="66"/>
      <c r="I1275" s="83"/>
      <c r="L1275" s="72" t="s">
        <v>2431</v>
      </c>
      <c r="M1275" s="73">
        <v>0</v>
      </c>
      <c r="N1275" s="73" t="s">
        <v>2432</v>
      </c>
      <c r="O1275" s="73" t="s">
        <v>2433</v>
      </c>
      <c r="P1275" s="73" t="s">
        <v>119</v>
      </c>
      <c r="Q1275" s="74" t="s">
        <v>63</v>
      </c>
      <c r="R1275" s="74" t="s">
        <v>63</v>
      </c>
      <c r="S1275" s="74" t="s">
        <v>63</v>
      </c>
      <c r="T1275" s="74">
        <v>1</v>
      </c>
    </row>
    <row r="1276" spans="7:20">
      <c r="G1276" s="66"/>
      <c r="H1276" s="66"/>
      <c r="I1276" s="67"/>
      <c r="L1276" s="72" t="s">
        <v>2431</v>
      </c>
      <c r="M1276" s="73">
        <v>1</v>
      </c>
      <c r="N1276" s="73" t="s">
        <v>2435</v>
      </c>
      <c r="O1276" s="73" t="s">
        <v>2433</v>
      </c>
      <c r="P1276" s="73" t="s">
        <v>119</v>
      </c>
      <c r="Q1276" s="74" t="s">
        <v>63</v>
      </c>
      <c r="R1276" s="74" t="s">
        <v>63</v>
      </c>
      <c r="S1276" s="74" t="s">
        <v>63</v>
      </c>
      <c r="T1276" s="74">
        <v>1</v>
      </c>
    </row>
    <row r="1277" spans="7:20">
      <c r="G1277" s="66"/>
      <c r="H1277" s="66"/>
      <c r="I1277" s="67"/>
      <c r="L1277" s="72" t="s">
        <v>2423</v>
      </c>
      <c r="M1277" s="73">
        <v>1</v>
      </c>
      <c r="N1277" s="73" t="s">
        <v>2436</v>
      </c>
      <c r="O1277" s="73" t="s">
        <v>2425</v>
      </c>
      <c r="P1277" s="73" t="s">
        <v>119</v>
      </c>
      <c r="Q1277" s="74" t="s">
        <v>63</v>
      </c>
      <c r="R1277" s="74" t="s">
        <v>63</v>
      </c>
      <c r="S1277" s="74" t="s">
        <v>63</v>
      </c>
      <c r="T1277" s="74">
        <v>1</v>
      </c>
    </row>
    <row r="1278" spans="7:20">
      <c r="G1278" s="66"/>
      <c r="H1278" s="66"/>
      <c r="I1278" s="67"/>
      <c r="L1278" s="72" t="s">
        <v>2427</v>
      </c>
      <c r="M1278" s="73">
        <v>1</v>
      </c>
      <c r="N1278" s="73" t="s">
        <v>2437</v>
      </c>
      <c r="O1278" s="73" t="s">
        <v>2429</v>
      </c>
      <c r="P1278" s="73" t="s">
        <v>119</v>
      </c>
      <c r="Q1278" s="74" t="s">
        <v>63</v>
      </c>
      <c r="R1278" s="74" t="s">
        <v>63</v>
      </c>
      <c r="S1278" s="74" t="s">
        <v>63</v>
      </c>
      <c r="T1278" s="74">
        <v>1</v>
      </c>
    </row>
    <row r="1279" spans="7:20">
      <c r="G1279" s="66"/>
      <c r="H1279" s="66"/>
      <c r="I1279" s="67"/>
      <c r="L1279" s="72" t="s">
        <v>2431</v>
      </c>
      <c r="M1279" s="73">
        <v>2</v>
      </c>
      <c r="N1279" s="73" t="s">
        <v>2438</v>
      </c>
      <c r="O1279" s="73" t="s">
        <v>2433</v>
      </c>
      <c r="P1279" s="73" t="s">
        <v>119</v>
      </c>
      <c r="Q1279" s="74" t="s">
        <v>63</v>
      </c>
      <c r="R1279" s="74" t="s">
        <v>63</v>
      </c>
      <c r="S1279" s="74" t="s">
        <v>63</v>
      </c>
      <c r="T1279" s="74">
        <v>1</v>
      </c>
    </row>
    <row r="1280" spans="7:20">
      <c r="G1280" s="66"/>
      <c r="H1280" s="66"/>
      <c r="I1280" s="67"/>
      <c r="L1280" s="72" t="s">
        <v>2439</v>
      </c>
      <c r="M1280" s="73">
        <v>0</v>
      </c>
      <c r="N1280" s="73" t="s">
        <v>2440</v>
      </c>
      <c r="O1280" s="73" t="s">
        <v>2441</v>
      </c>
      <c r="P1280" s="73" t="s">
        <v>110</v>
      </c>
      <c r="Q1280" s="74" t="s">
        <v>63</v>
      </c>
      <c r="R1280" s="74" t="s">
        <v>63</v>
      </c>
      <c r="S1280" s="74" t="s">
        <v>63</v>
      </c>
      <c r="T1280" s="74">
        <v>0</v>
      </c>
    </row>
    <row r="1281" spans="7:20">
      <c r="G1281" s="66"/>
      <c r="H1281" s="66"/>
      <c r="I1281" s="67"/>
      <c r="L1281" s="72" t="s">
        <v>2442</v>
      </c>
      <c r="M1281" s="73">
        <v>1</v>
      </c>
      <c r="N1281" s="73" t="s">
        <v>2443</v>
      </c>
      <c r="O1281" s="73" t="s">
        <v>2444</v>
      </c>
      <c r="P1281" s="73" t="s">
        <v>111</v>
      </c>
      <c r="Q1281" s="74" t="s">
        <v>63</v>
      </c>
      <c r="R1281" s="74" t="s">
        <v>63</v>
      </c>
      <c r="S1281" s="74" t="s">
        <v>63</v>
      </c>
      <c r="T1281" s="74">
        <v>0</v>
      </c>
    </row>
    <row r="1282" spans="7:20">
      <c r="G1282" s="66"/>
      <c r="H1282" s="66"/>
      <c r="I1282" s="67"/>
      <c r="L1282" s="72" t="s">
        <v>2445</v>
      </c>
      <c r="M1282" s="73">
        <v>0</v>
      </c>
      <c r="N1282" s="73" t="s">
        <v>2446</v>
      </c>
      <c r="O1282" s="73" t="s">
        <v>2447</v>
      </c>
      <c r="P1282" s="73" t="s">
        <v>111</v>
      </c>
      <c r="Q1282" s="74" t="s">
        <v>63</v>
      </c>
      <c r="R1282" s="74" t="s">
        <v>63</v>
      </c>
      <c r="S1282" s="74" t="s">
        <v>63</v>
      </c>
      <c r="T1282" s="74">
        <v>0</v>
      </c>
    </row>
    <row r="1283" spans="7:20">
      <c r="G1283" s="66"/>
      <c r="H1283" s="66"/>
      <c r="I1283" s="67"/>
      <c r="L1283" s="72" t="s">
        <v>2448</v>
      </c>
      <c r="M1283" s="73">
        <v>1</v>
      </c>
      <c r="N1283" s="73" t="s">
        <v>2449</v>
      </c>
      <c r="O1283" s="73" t="s">
        <v>2450</v>
      </c>
      <c r="P1283" s="73" t="s">
        <v>109</v>
      </c>
      <c r="Q1283" s="74" t="s">
        <v>63</v>
      </c>
      <c r="R1283" s="74" t="s">
        <v>63</v>
      </c>
      <c r="S1283" s="74" t="s">
        <v>63</v>
      </c>
      <c r="T1283" s="74">
        <v>0</v>
      </c>
    </row>
    <row r="1284" spans="7:20">
      <c r="G1284" s="66"/>
      <c r="H1284" s="66"/>
      <c r="I1284" s="67"/>
      <c r="L1284" s="72" t="s">
        <v>2517</v>
      </c>
      <c r="M1284" s="73">
        <v>0</v>
      </c>
      <c r="N1284" s="73" t="s">
        <v>2518</v>
      </c>
      <c r="O1284" s="73" t="s">
        <v>2519</v>
      </c>
      <c r="P1284" s="73" t="s">
        <v>86</v>
      </c>
      <c r="Q1284" s="74" t="s">
        <v>63</v>
      </c>
      <c r="R1284" s="74" t="s">
        <v>63</v>
      </c>
      <c r="S1284" s="74" t="s">
        <v>63</v>
      </c>
      <c r="T1284" s="74">
        <v>0</v>
      </c>
    </row>
    <row r="1285" spans="7:20">
      <c r="G1285" s="66"/>
      <c r="H1285" s="66"/>
      <c r="I1285" s="67"/>
      <c r="L1285" s="72" t="s">
        <v>2517</v>
      </c>
      <c r="M1285" s="73">
        <v>10</v>
      </c>
      <c r="N1285" s="73" t="s">
        <v>2520</v>
      </c>
      <c r="O1285" s="73" t="s">
        <v>2519</v>
      </c>
      <c r="P1285" s="73" t="s">
        <v>86</v>
      </c>
      <c r="Q1285" s="74" t="s">
        <v>63</v>
      </c>
      <c r="R1285" s="74" t="s">
        <v>63</v>
      </c>
      <c r="S1285" s="74" t="s">
        <v>63</v>
      </c>
      <c r="T1285" s="74">
        <v>0</v>
      </c>
    </row>
    <row r="1286" spans="7:20">
      <c r="G1286" s="66"/>
      <c r="H1286" s="66"/>
      <c r="I1286" s="67"/>
      <c r="L1286" s="72" t="s">
        <v>2521</v>
      </c>
      <c r="M1286" s="73">
        <v>0</v>
      </c>
      <c r="N1286" s="73" t="s">
        <v>2522</v>
      </c>
      <c r="O1286" s="73" t="s">
        <v>2523</v>
      </c>
      <c r="P1286" s="73" t="s">
        <v>86</v>
      </c>
      <c r="Q1286" s="74" t="s">
        <v>63</v>
      </c>
      <c r="R1286" s="74" t="s">
        <v>63</v>
      </c>
      <c r="S1286" s="74" t="s">
        <v>63</v>
      </c>
      <c r="T1286" s="74">
        <v>0</v>
      </c>
    </row>
    <row r="1287" spans="7:20">
      <c r="G1287" s="66"/>
      <c r="H1287" s="66"/>
      <c r="I1287" s="67"/>
      <c r="L1287" s="72" t="s">
        <v>2521</v>
      </c>
      <c r="M1287" s="73">
        <v>10</v>
      </c>
      <c r="N1287" s="73" t="s">
        <v>2524</v>
      </c>
      <c r="O1287" s="73" t="s">
        <v>2523</v>
      </c>
      <c r="P1287" s="73" t="s">
        <v>86</v>
      </c>
      <c r="Q1287" s="74" t="s">
        <v>63</v>
      </c>
      <c r="R1287" s="74" t="s">
        <v>63</v>
      </c>
      <c r="S1287" s="74" t="s">
        <v>63</v>
      </c>
      <c r="T1287" s="74">
        <v>0</v>
      </c>
    </row>
    <row r="1288" spans="7:20">
      <c r="G1288" s="81"/>
      <c r="H1288" s="81"/>
      <c r="I1288" s="83"/>
      <c r="L1288" s="72" t="s">
        <v>2521</v>
      </c>
      <c r="M1288" s="73">
        <v>11</v>
      </c>
      <c r="N1288" s="73" t="s">
        <v>2525</v>
      </c>
      <c r="O1288" s="73" t="s">
        <v>2526</v>
      </c>
      <c r="P1288" s="73" t="s">
        <v>86</v>
      </c>
      <c r="Q1288" s="74" t="s">
        <v>63</v>
      </c>
      <c r="R1288" s="74" t="s">
        <v>63</v>
      </c>
      <c r="S1288" s="74" t="s">
        <v>63</v>
      </c>
      <c r="T1288" s="74">
        <v>0</v>
      </c>
    </row>
    <row r="1289" spans="7:20">
      <c r="G1289" s="81"/>
      <c r="H1289" s="81"/>
      <c r="I1289" s="83"/>
      <c r="L1289" s="72" t="s">
        <v>2527</v>
      </c>
      <c r="M1289" s="73">
        <v>0</v>
      </c>
      <c r="N1289" s="73" t="s">
        <v>2528</v>
      </c>
      <c r="O1289" s="73" t="s">
        <v>2529</v>
      </c>
      <c r="P1289" s="73" t="s">
        <v>86</v>
      </c>
      <c r="Q1289" s="74" t="s">
        <v>63</v>
      </c>
      <c r="R1289" s="74" t="s">
        <v>63</v>
      </c>
      <c r="S1289" s="74" t="s">
        <v>63</v>
      </c>
      <c r="T1289" s="74">
        <v>0</v>
      </c>
    </row>
    <row r="1290" spans="7:20">
      <c r="G1290" s="81"/>
      <c r="H1290" s="81"/>
      <c r="I1290" s="83"/>
      <c r="L1290" s="72" t="s">
        <v>2527</v>
      </c>
      <c r="M1290" s="73">
        <v>10</v>
      </c>
      <c r="N1290" s="73" t="s">
        <v>2530</v>
      </c>
      <c r="O1290" s="73" t="s">
        <v>2529</v>
      </c>
      <c r="P1290" s="73" t="s">
        <v>86</v>
      </c>
      <c r="Q1290" s="74" t="s">
        <v>63</v>
      </c>
      <c r="R1290" s="74" t="s">
        <v>63</v>
      </c>
      <c r="S1290" s="74" t="s">
        <v>63</v>
      </c>
      <c r="T1290" s="74">
        <v>0</v>
      </c>
    </row>
    <row r="1291" spans="7:20">
      <c r="G1291" s="81"/>
      <c r="H1291" s="81"/>
      <c r="I1291" s="83"/>
      <c r="L1291" s="72" t="s">
        <v>2527</v>
      </c>
      <c r="M1291" s="73">
        <v>20</v>
      </c>
      <c r="N1291" s="73" t="s">
        <v>2531</v>
      </c>
      <c r="O1291" s="73" t="s">
        <v>2529</v>
      </c>
      <c r="P1291" s="73" t="s">
        <v>86</v>
      </c>
      <c r="Q1291" s="74" t="s">
        <v>63</v>
      </c>
      <c r="R1291" s="74" t="s">
        <v>63</v>
      </c>
      <c r="S1291" s="74" t="s">
        <v>63</v>
      </c>
      <c r="T1291" s="74">
        <v>0</v>
      </c>
    </row>
    <row r="1292" spans="7:20">
      <c r="G1292" s="66"/>
      <c r="H1292" s="66"/>
      <c r="I1292" s="67"/>
      <c r="L1292" s="72" t="s">
        <v>2532</v>
      </c>
      <c r="M1292" s="73">
        <v>0</v>
      </c>
      <c r="N1292" s="73" t="s">
        <v>2533</v>
      </c>
      <c r="O1292" s="73" t="s">
        <v>2534</v>
      </c>
      <c r="P1292" s="73" t="s">
        <v>86</v>
      </c>
      <c r="Q1292" s="74">
        <v>0</v>
      </c>
      <c r="R1292" s="74">
        <v>0</v>
      </c>
      <c r="S1292" s="74" t="s">
        <v>231</v>
      </c>
      <c r="T1292" s="74">
        <v>1</v>
      </c>
    </row>
    <row r="1293" spans="7:20">
      <c r="G1293" s="66"/>
      <c r="H1293" s="66"/>
      <c r="I1293" s="67"/>
      <c r="L1293" s="72" t="s">
        <v>2517</v>
      </c>
      <c r="M1293" s="73">
        <v>30</v>
      </c>
      <c r="N1293" s="73" t="s">
        <v>2535</v>
      </c>
      <c r="O1293" s="73" t="s">
        <v>2536</v>
      </c>
      <c r="P1293" s="73" t="s">
        <v>86</v>
      </c>
      <c r="Q1293" s="74">
        <v>0</v>
      </c>
      <c r="R1293" s="74">
        <v>0</v>
      </c>
      <c r="S1293" s="74" t="s">
        <v>231</v>
      </c>
      <c r="T1293" s="74">
        <v>1</v>
      </c>
    </row>
    <row r="1294" spans="7:20">
      <c r="G1294" s="66"/>
      <c r="H1294" s="66"/>
      <c r="I1294" s="67"/>
      <c r="L1294" s="72" t="s">
        <v>2527</v>
      </c>
      <c r="M1294" s="73">
        <v>30</v>
      </c>
      <c r="N1294" s="73" t="s">
        <v>2537</v>
      </c>
      <c r="O1294" s="73" t="s">
        <v>2538</v>
      </c>
      <c r="P1294" s="73" t="s">
        <v>86</v>
      </c>
      <c r="Q1294" s="74">
        <v>0</v>
      </c>
      <c r="R1294" s="74">
        <v>0</v>
      </c>
      <c r="S1294" s="74" t="s">
        <v>231</v>
      </c>
      <c r="T1294" s="74">
        <v>1</v>
      </c>
    </row>
    <row r="1295" spans="7:20">
      <c r="G1295" s="66"/>
      <c r="H1295" s="66"/>
      <c r="I1295" s="67"/>
      <c r="L1295" s="72" t="s">
        <v>2539</v>
      </c>
      <c r="M1295" s="73">
        <v>0</v>
      </c>
      <c r="N1295" s="73" t="s">
        <v>2540</v>
      </c>
      <c r="O1295" s="73" t="s">
        <v>2541</v>
      </c>
      <c r="P1295" s="73" t="s">
        <v>86</v>
      </c>
      <c r="Q1295" s="74">
        <v>0</v>
      </c>
      <c r="R1295" s="74">
        <v>0</v>
      </c>
      <c r="S1295" s="74" t="s">
        <v>231</v>
      </c>
      <c r="T1295" s="74">
        <v>1</v>
      </c>
    </row>
    <row r="1296" spans="7:20">
      <c r="G1296" s="66"/>
      <c r="H1296" s="66"/>
      <c r="I1296" s="67"/>
      <c r="L1296" s="72" t="s">
        <v>2542</v>
      </c>
      <c r="M1296" s="73">
        <v>0</v>
      </c>
      <c r="N1296" s="73" t="s">
        <v>2543</v>
      </c>
      <c r="O1296" s="73" t="s">
        <v>2544</v>
      </c>
      <c r="P1296" s="73" t="s">
        <v>112</v>
      </c>
      <c r="Q1296" s="74" t="s">
        <v>63</v>
      </c>
      <c r="R1296" s="74" t="s">
        <v>63</v>
      </c>
      <c r="S1296" s="74" t="s">
        <v>63</v>
      </c>
      <c r="T1296" s="74">
        <v>0</v>
      </c>
    </row>
    <row r="1297" spans="7:20">
      <c r="G1297" s="66"/>
      <c r="H1297" s="66"/>
      <c r="I1297" s="67"/>
      <c r="L1297" s="72" t="s">
        <v>2545</v>
      </c>
      <c r="M1297" s="73">
        <v>41</v>
      </c>
      <c r="N1297" s="73" t="s">
        <v>2546</v>
      </c>
      <c r="O1297" s="73" t="s">
        <v>2547</v>
      </c>
      <c r="P1297" s="73" t="s">
        <v>112</v>
      </c>
      <c r="Q1297" s="74" t="s">
        <v>63</v>
      </c>
      <c r="R1297" s="74" t="s">
        <v>63</v>
      </c>
      <c r="S1297" s="74" t="s">
        <v>63</v>
      </c>
      <c r="T1297" s="74">
        <v>0</v>
      </c>
    </row>
    <row r="1298" spans="7:20">
      <c r="G1298" s="66"/>
      <c r="H1298" s="66"/>
      <c r="I1298" s="67"/>
      <c r="L1298" s="72" t="s">
        <v>2548</v>
      </c>
      <c r="M1298" s="73">
        <v>0</v>
      </c>
      <c r="N1298" s="73" t="s">
        <v>2549</v>
      </c>
      <c r="O1298" s="73" t="s">
        <v>2550</v>
      </c>
      <c r="P1298" s="73" t="s">
        <v>112</v>
      </c>
      <c r="Q1298" s="74" t="s">
        <v>63</v>
      </c>
      <c r="R1298" s="74" t="s">
        <v>63</v>
      </c>
      <c r="S1298" s="74" t="s">
        <v>63</v>
      </c>
      <c r="T1298" s="74">
        <v>0</v>
      </c>
    </row>
    <row r="1299" spans="7:20">
      <c r="G1299" s="66"/>
      <c r="H1299" s="66"/>
      <c r="I1299" s="67"/>
      <c r="L1299" s="72" t="s">
        <v>2548</v>
      </c>
      <c r="M1299" s="73">
        <v>1</v>
      </c>
      <c r="N1299" s="73" t="s">
        <v>2551</v>
      </c>
      <c r="O1299" s="73" t="s">
        <v>2552</v>
      </c>
      <c r="P1299" s="73" t="s">
        <v>112</v>
      </c>
      <c r="Q1299" s="74" t="s">
        <v>63</v>
      </c>
      <c r="R1299" s="74" t="s">
        <v>63</v>
      </c>
      <c r="S1299" s="74" t="s">
        <v>63</v>
      </c>
      <c r="T1299" s="74">
        <v>0</v>
      </c>
    </row>
    <row r="1300" spans="7:20">
      <c r="G1300" s="66"/>
      <c r="H1300" s="66"/>
      <c r="I1300" s="67"/>
      <c r="L1300" s="72" t="s">
        <v>2553</v>
      </c>
      <c r="M1300" s="73">
        <v>40</v>
      </c>
      <c r="N1300" s="73" t="s">
        <v>2554</v>
      </c>
      <c r="O1300" s="73" t="s">
        <v>2555</v>
      </c>
      <c r="P1300" s="73" t="s">
        <v>112</v>
      </c>
      <c r="Q1300" s="74" t="s">
        <v>63</v>
      </c>
      <c r="R1300" s="74" t="s">
        <v>63</v>
      </c>
      <c r="S1300" s="74" t="s">
        <v>63</v>
      </c>
      <c r="T1300" s="74">
        <v>0</v>
      </c>
    </row>
    <row r="1301" spans="7:20">
      <c r="G1301" s="66"/>
      <c r="H1301" s="66"/>
      <c r="I1301" s="67"/>
      <c r="L1301" s="72" t="s">
        <v>2553</v>
      </c>
      <c r="M1301" s="73">
        <v>41</v>
      </c>
      <c r="N1301" s="73" t="s">
        <v>2556</v>
      </c>
      <c r="O1301" s="73" t="s">
        <v>2555</v>
      </c>
      <c r="P1301" s="73" t="s">
        <v>112</v>
      </c>
      <c r="Q1301" s="74" t="s">
        <v>63</v>
      </c>
      <c r="R1301" s="74" t="s">
        <v>63</v>
      </c>
      <c r="S1301" s="74" t="s">
        <v>63</v>
      </c>
      <c r="T1301" s="74">
        <v>0</v>
      </c>
    </row>
    <row r="1302" spans="7:20">
      <c r="G1302" s="66"/>
      <c r="H1302" s="66"/>
      <c r="I1302" s="67"/>
      <c r="L1302" s="72" t="s">
        <v>2542</v>
      </c>
      <c r="M1302" s="73">
        <v>40</v>
      </c>
      <c r="N1302" s="73" t="s">
        <v>2557</v>
      </c>
      <c r="O1302" s="73" t="s">
        <v>2558</v>
      </c>
      <c r="P1302" s="73" t="s">
        <v>112</v>
      </c>
      <c r="Q1302" s="74" t="s">
        <v>63</v>
      </c>
      <c r="R1302" s="74" t="s">
        <v>63</v>
      </c>
      <c r="S1302" s="74" t="s">
        <v>63</v>
      </c>
      <c r="T1302" s="74">
        <v>0</v>
      </c>
    </row>
    <row r="1303" spans="7:20">
      <c r="G1303" s="66"/>
      <c r="H1303" s="66"/>
      <c r="I1303" s="67"/>
      <c r="L1303" s="72" t="s">
        <v>2559</v>
      </c>
      <c r="M1303" s="73">
        <v>0</v>
      </c>
      <c r="N1303" s="73" t="s">
        <v>2560</v>
      </c>
      <c r="O1303" s="73" t="s">
        <v>2561</v>
      </c>
      <c r="P1303" s="73" t="s">
        <v>112</v>
      </c>
      <c r="Q1303" s="74" t="s">
        <v>63</v>
      </c>
      <c r="R1303" s="74" t="s">
        <v>63</v>
      </c>
      <c r="S1303" s="74" t="s">
        <v>63</v>
      </c>
      <c r="T1303" s="74">
        <v>0</v>
      </c>
    </row>
    <row r="1304" spans="7:20">
      <c r="G1304" s="66"/>
      <c r="H1304" s="66"/>
      <c r="I1304" s="67"/>
      <c r="L1304" s="72" t="s">
        <v>2559</v>
      </c>
      <c r="M1304" s="73">
        <v>1</v>
      </c>
      <c r="N1304" s="73" t="s">
        <v>2562</v>
      </c>
      <c r="O1304" s="73" t="s">
        <v>2563</v>
      </c>
      <c r="P1304" s="73" t="s">
        <v>112</v>
      </c>
      <c r="Q1304" s="74" t="s">
        <v>63</v>
      </c>
      <c r="R1304" s="74" t="s">
        <v>63</v>
      </c>
      <c r="S1304" s="74" t="s">
        <v>63</v>
      </c>
      <c r="T1304" s="74">
        <v>0</v>
      </c>
    </row>
    <row r="1305" spans="7:20">
      <c r="G1305" s="66"/>
      <c r="H1305" s="66"/>
      <c r="I1305" s="67"/>
      <c r="L1305" s="72" t="s">
        <v>2559</v>
      </c>
      <c r="M1305" s="73">
        <v>30</v>
      </c>
      <c r="N1305" s="73" t="s">
        <v>2564</v>
      </c>
      <c r="O1305" s="73" t="s">
        <v>2561</v>
      </c>
      <c r="P1305" s="73" t="s">
        <v>112</v>
      </c>
      <c r="Q1305" s="74" t="s">
        <v>63</v>
      </c>
      <c r="R1305" s="74" t="s">
        <v>63</v>
      </c>
      <c r="S1305" s="74" t="s">
        <v>63</v>
      </c>
      <c r="T1305" s="74">
        <v>0</v>
      </c>
    </row>
    <row r="1306" spans="7:20">
      <c r="G1306" s="66"/>
      <c r="H1306" s="66"/>
      <c r="I1306" s="67"/>
      <c r="L1306" s="72" t="s">
        <v>2559</v>
      </c>
      <c r="M1306" s="73">
        <v>31</v>
      </c>
      <c r="N1306" s="73" t="s">
        <v>2565</v>
      </c>
      <c r="O1306" s="73" t="s">
        <v>2563</v>
      </c>
      <c r="P1306" s="73" t="s">
        <v>112</v>
      </c>
      <c r="Q1306" s="74" t="s">
        <v>63</v>
      </c>
      <c r="R1306" s="74" t="s">
        <v>63</v>
      </c>
      <c r="S1306" s="74" t="s">
        <v>63</v>
      </c>
      <c r="T1306" s="74">
        <v>0</v>
      </c>
    </row>
    <row r="1307" spans="7:20">
      <c r="G1307" s="66"/>
      <c r="H1307" s="66"/>
      <c r="I1307" s="67"/>
      <c r="L1307" s="72" t="s">
        <v>2548</v>
      </c>
      <c r="M1307" s="73">
        <v>20</v>
      </c>
      <c r="N1307" s="73" t="s">
        <v>2566</v>
      </c>
      <c r="O1307" s="73" t="s">
        <v>2550</v>
      </c>
      <c r="P1307" s="73" t="s">
        <v>112</v>
      </c>
      <c r="Q1307" s="74" t="s">
        <v>63</v>
      </c>
      <c r="R1307" s="74" t="s">
        <v>63</v>
      </c>
      <c r="S1307" s="74" t="s">
        <v>63</v>
      </c>
      <c r="T1307" s="74">
        <v>0</v>
      </c>
    </row>
    <row r="1308" spans="7:20">
      <c r="G1308" s="66"/>
      <c r="H1308" s="66"/>
      <c r="I1308" s="67"/>
      <c r="L1308" s="72" t="s">
        <v>2548</v>
      </c>
      <c r="M1308" s="73">
        <v>21</v>
      </c>
      <c r="N1308" s="73" t="s">
        <v>2567</v>
      </c>
      <c r="O1308" s="73" t="s">
        <v>2552</v>
      </c>
      <c r="P1308" s="73" t="s">
        <v>112</v>
      </c>
      <c r="Q1308" s="74" t="s">
        <v>63</v>
      </c>
      <c r="R1308" s="74" t="s">
        <v>63</v>
      </c>
      <c r="S1308" s="74" t="s">
        <v>63</v>
      </c>
      <c r="T1308" s="74">
        <v>0</v>
      </c>
    </row>
    <row r="1309" spans="7:20">
      <c r="G1309" s="66"/>
      <c r="H1309" s="66"/>
      <c r="I1309" s="67"/>
      <c r="L1309" s="72" t="s">
        <v>2568</v>
      </c>
      <c r="M1309" s="73">
        <v>0</v>
      </c>
      <c r="N1309" s="73" t="s">
        <v>2569</v>
      </c>
      <c r="O1309" s="73" t="s">
        <v>2570</v>
      </c>
      <c r="P1309" s="73" t="s">
        <v>112</v>
      </c>
      <c r="Q1309" s="74" t="s">
        <v>63</v>
      </c>
      <c r="R1309" s="74" t="s">
        <v>63</v>
      </c>
      <c r="S1309" s="74" t="s">
        <v>63</v>
      </c>
      <c r="T1309" s="74">
        <v>0</v>
      </c>
    </row>
    <row r="1310" spans="7:20">
      <c r="G1310" s="66"/>
      <c r="H1310" s="66"/>
      <c r="I1310" s="67"/>
      <c r="L1310" s="72" t="s">
        <v>2571</v>
      </c>
      <c r="M1310" s="73">
        <v>20</v>
      </c>
      <c r="N1310" s="73" t="s">
        <v>2572</v>
      </c>
      <c r="O1310" s="73" t="s">
        <v>2573</v>
      </c>
      <c r="P1310" s="73" t="s">
        <v>112</v>
      </c>
      <c r="Q1310" s="74" t="s">
        <v>63</v>
      </c>
      <c r="R1310" s="74" t="s">
        <v>63</v>
      </c>
      <c r="S1310" s="74" t="s">
        <v>63</v>
      </c>
      <c r="T1310" s="74">
        <v>0</v>
      </c>
    </row>
    <row r="1311" spans="7:20">
      <c r="G1311" s="66"/>
      <c r="H1311" s="66"/>
      <c r="I1311" s="67"/>
      <c r="L1311" s="72" t="s">
        <v>2571</v>
      </c>
      <c r="M1311" s="73">
        <v>21</v>
      </c>
      <c r="N1311" s="73" t="s">
        <v>2574</v>
      </c>
      <c r="O1311" s="73" t="s">
        <v>2575</v>
      </c>
      <c r="P1311" s="73" t="s">
        <v>112</v>
      </c>
      <c r="Q1311" s="74" t="s">
        <v>63</v>
      </c>
      <c r="R1311" s="74" t="s">
        <v>63</v>
      </c>
      <c r="S1311" s="74" t="s">
        <v>63</v>
      </c>
      <c r="T1311" s="74">
        <v>0</v>
      </c>
    </row>
    <row r="1312" spans="7:20">
      <c r="G1312" s="66"/>
      <c r="H1312" s="66"/>
      <c r="I1312" s="67"/>
      <c r="L1312" s="72" t="s">
        <v>2576</v>
      </c>
      <c r="M1312" s="73">
        <v>20</v>
      </c>
      <c r="N1312" s="73" t="s">
        <v>2577</v>
      </c>
      <c r="O1312" s="73" t="s">
        <v>2578</v>
      </c>
      <c r="P1312" s="73" t="s">
        <v>112</v>
      </c>
      <c r="Q1312" s="74" t="s">
        <v>63</v>
      </c>
      <c r="R1312" s="74" t="s">
        <v>63</v>
      </c>
      <c r="S1312" s="74" t="s">
        <v>63</v>
      </c>
      <c r="T1312" s="74">
        <v>0</v>
      </c>
    </row>
    <row r="1313" spans="7:20">
      <c r="G1313" s="66"/>
      <c r="H1313" s="66"/>
      <c r="I1313" s="67"/>
      <c r="L1313" s="72" t="s">
        <v>2576</v>
      </c>
      <c r="M1313" s="73">
        <v>21</v>
      </c>
      <c r="N1313" s="73" t="s">
        <v>2579</v>
      </c>
      <c r="O1313" s="73" t="s">
        <v>2580</v>
      </c>
      <c r="P1313" s="73" t="s">
        <v>112</v>
      </c>
      <c r="Q1313" s="74" t="s">
        <v>63</v>
      </c>
      <c r="R1313" s="74" t="s">
        <v>63</v>
      </c>
      <c r="S1313" s="74" t="s">
        <v>63</v>
      </c>
      <c r="T1313" s="74">
        <v>0</v>
      </c>
    </row>
    <row r="1314" spans="7:20">
      <c r="G1314" s="66"/>
      <c r="H1314" s="66"/>
      <c r="I1314" s="67"/>
      <c r="L1314" s="72" t="s">
        <v>2576</v>
      </c>
      <c r="M1314" s="73">
        <v>22</v>
      </c>
      <c r="N1314" s="73" t="s">
        <v>2581</v>
      </c>
      <c r="O1314" s="73" t="s">
        <v>2582</v>
      </c>
      <c r="P1314" s="73" t="s">
        <v>112</v>
      </c>
      <c r="Q1314" s="74" t="s">
        <v>63</v>
      </c>
      <c r="R1314" s="74" t="s">
        <v>63</v>
      </c>
      <c r="S1314" s="74" t="s">
        <v>63</v>
      </c>
      <c r="T1314" s="74">
        <v>0</v>
      </c>
    </row>
    <row r="1315" spans="7:20">
      <c r="G1315" s="66"/>
      <c r="H1315" s="66"/>
      <c r="I1315" s="67"/>
      <c r="L1315" s="72" t="s">
        <v>2583</v>
      </c>
      <c r="M1315" s="73">
        <v>0</v>
      </c>
      <c r="N1315" s="73" t="s">
        <v>2584</v>
      </c>
      <c r="O1315" s="73" t="s">
        <v>2585</v>
      </c>
      <c r="P1315" s="73" t="s">
        <v>112</v>
      </c>
      <c r="Q1315" s="74" t="s">
        <v>63</v>
      </c>
      <c r="R1315" s="74" t="s">
        <v>63</v>
      </c>
      <c r="S1315" s="74" t="s">
        <v>63</v>
      </c>
      <c r="T1315" s="74">
        <v>0</v>
      </c>
    </row>
    <row r="1316" spans="7:20">
      <c r="G1316" s="66"/>
      <c r="H1316" s="66"/>
      <c r="I1316" s="67"/>
      <c r="L1316" s="72" t="s">
        <v>2586</v>
      </c>
      <c r="M1316" s="73">
        <v>90</v>
      </c>
      <c r="N1316" s="73" t="s">
        <v>2588</v>
      </c>
      <c r="O1316" s="73" t="s">
        <v>2589</v>
      </c>
      <c r="P1316" s="73" t="s">
        <v>112</v>
      </c>
      <c r="Q1316" s="74" t="s">
        <v>63</v>
      </c>
      <c r="R1316" s="74" t="s">
        <v>63</v>
      </c>
      <c r="S1316" s="74" t="s">
        <v>63</v>
      </c>
      <c r="T1316" s="74">
        <v>0</v>
      </c>
    </row>
    <row r="1317" spans="7:20">
      <c r="G1317" s="66"/>
      <c r="H1317" s="66"/>
      <c r="I1317" s="67"/>
      <c r="L1317" s="72" t="s">
        <v>2586</v>
      </c>
      <c r="M1317" s="73">
        <v>91</v>
      </c>
      <c r="N1317" s="73" t="s">
        <v>2591</v>
      </c>
      <c r="O1317" s="73" t="s">
        <v>2589</v>
      </c>
      <c r="P1317" s="73" t="s">
        <v>112</v>
      </c>
      <c r="Q1317" s="74" t="s">
        <v>63</v>
      </c>
      <c r="R1317" s="74" t="s">
        <v>63</v>
      </c>
      <c r="S1317" s="74" t="s">
        <v>63</v>
      </c>
      <c r="T1317" s="74">
        <v>0</v>
      </c>
    </row>
    <row r="1318" spans="7:20">
      <c r="G1318" s="66"/>
      <c r="H1318" s="66"/>
      <c r="I1318" s="67"/>
      <c r="L1318" s="72" t="s">
        <v>2592</v>
      </c>
      <c r="M1318" s="73">
        <v>20</v>
      </c>
      <c r="N1318" s="73" t="s">
        <v>2593</v>
      </c>
      <c r="O1318" s="73" t="s">
        <v>2594</v>
      </c>
      <c r="P1318" s="73" t="s">
        <v>112</v>
      </c>
      <c r="Q1318" s="74" t="s">
        <v>63</v>
      </c>
      <c r="R1318" s="74" t="s">
        <v>63</v>
      </c>
      <c r="S1318" s="74" t="s">
        <v>63</v>
      </c>
      <c r="T1318" s="74">
        <v>0</v>
      </c>
    </row>
    <row r="1319" spans="7:20">
      <c r="G1319" s="66"/>
      <c r="H1319" s="66"/>
      <c r="I1319" s="67"/>
      <c r="L1319" s="72" t="s">
        <v>2592</v>
      </c>
      <c r="M1319" s="73">
        <v>21</v>
      </c>
      <c r="N1319" s="73" t="s">
        <v>2595</v>
      </c>
      <c r="O1319" s="73" t="s">
        <v>2594</v>
      </c>
      <c r="P1319" s="73" t="s">
        <v>112</v>
      </c>
      <c r="Q1319" s="74" t="s">
        <v>63</v>
      </c>
      <c r="R1319" s="74" t="s">
        <v>63</v>
      </c>
      <c r="S1319" s="74" t="s">
        <v>63</v>
      </c>
      <c r="T1319" s="74">
        <v>0</v>
      </c>
    </row>
    <row r="1320" spans="7:20">
      <c r="G1320" s="66"/>
      <c r="H1320" s="66"/>
      <c r="I1320" s="67"/>
      <c r="L1320" s="72" t="s">
        <v>2596</v>
      </c>
      <c r="M1320" s="73">
        <v>20</v>
      </c>
      <c r="N1320" s="73" t="s">
        <v>2597</v>
      </c>
      <c r="O1320" s="73" t="s">
        <v>2598</v>
      </c>
      <c r="P1320" s="73" t="s">
        <v>112</v>
      </c>
      <c r="Q1320" s="74" t="s">
        <v>63</v>
      </c>
      <c r="R1320" s="74" t="s">
        <v>63</v>
      </c>
      <c r="S1320" s="74" t="s">
        <v>63</v>
      </c>
      <c r="T1320" s="74">
        <v>0</v>
      </c>
    </row>
    <row r="1321" spans="7:20">
      <c r="G1321" s="66"/>
      <c r="H1321" s="66"/>
      <c r="I1321" s="67"/>
      <c r="L1321" s="72" t="s">
        <v>2596</v>
      </c>
      <c r="M1321" s="73">
        <v>21</v>
      </c>
      <c r="N1321" s="73" t="s">
        <v>2599</v>
      </c>
      <c r="O1321" s="73" t="s">
        <v>2600</v>
      </c>
      <c r="P1321" s="73" t="s">
        <v>112</v>
      </c>
      <c r="Q1321" s="74" t="s">
        <v>63</v>
      </c>
      <c r="R1321" s="74" t="s">
        <v>63</v>
      </c>
      <c r="S1321" s="74" t="s">
        <v>63</v>
      </c>
      <c r="T1321" s="74">
        <v>0</v>
      </c>
    </row>
    <row r="1322" spans="7:20">
      <c r="G1322" s="66"/>
      <c r="H1322" s="66"/>
      <c r="I1322" s="67"/>
      <c r="L1322" s="72" t="s">
        <v>2596</v>
      </c>
      <c r="M1322" s="73">
        <v>22</v>
      </c>
      <c r="N1322" s="73" t="s">
        <v>2601</v>
      </c>
      <c r="O1322" s="73" t="s">
        <v>2602</v>
      </c>
      <c r="P1322" s="73" t="s">
        <v>112</v>
      </c>
      <c r="Q1322" s="74" t="s">
        <v>63</v>
      </c>
      <c r="R1322" s="74" t="s">
        <v>63</v>
      </c>
      <c r="S1322" s="74" t="s">
        <v>63</v>
      </c>
      <c r="T1322" s="74">
        <v>0</v>
      </c>
    </row>
    <row r="1323" spans="7:20">
      <c r="G1323" s="66"/>
      <c r="H1323" s="66"/>
      <c r="I1323" s="67"/>
      <c r="L1323" s="72" t="s">
        <v>2603</v>
      </c>
      <c r="M1323" s="73">
        <v>0</v>
      </c>
      <c r="N1323" s="73" t="s">
        <v>2604</v>
      </c>
      <c r="O1323" s="73" t="s">
        <v>2605</v>
      </c>
      <c r="P1323" s="73" t="s">
        <v>112</v>
      </c>
      <c r="Q1323" s="74" t="s">
        <v>63</v>
      </c>
      <c r="R1323" s="74" t="s">
        <v>63</v>
      </c>
      <c r="S1323" s="74" t="s">
        <v>63</v>
      </c>
      <c r="T1323" s="74">
        <v>0</v>
      </c>
    </row>
    <row r="1324" spans="7:20">
      <c r="G1324" s="66"/>
      <c r="H1324" s="66"/>
      <c r="I1324" s="67"/>
      <c r="L1324" s="72" t="s">
        <v>2603</v>
      </c>
      <c r="M1324" s="73">
        <v>1</v>
      </c>
      <c r="N1324" s="73" t="s">
        <v>2606</v>
      </c>
      <c r="O1324" s="73" t="s">
        <v>2605</v>
      </c>
      <c r="P1324" s="73" t="s">
        <v>112</v>
      </c>
      <c r="Q1324" s="74" t="s">
        <v>63</v>
      </c>
      <c r="R1324" s="74" t="s">
        <v>63</v>
      </c>
      <c r="S1324" s="74" t="s">
        <v>63</v>
      </c>
      <c r="T1324" s="74">
        <v>0</v>
      </c>
    </row>
    <row r="1325" spans="7:20">
      <c r="G1325" s="66"/>
      <c r="H1325" s="66"/>
      <c r="I1325" s="67"/>
      <c r="L1325" s="72" t="s">
        <v>2603</v>
      </c>
      <c r="M1325" s="73">
        <v>2</v>
      </c>
      <c r="N1325" s="73" t="s">
        <v>2607</v>
      </c>
      <c r="O1325" s="73" t="s">
        <v>2605</v>
      </c>
      <c r="P1325" s="73" t="s">
        <v>112</v>
      </c>
      <c r="Q1325" s="74" t="s">
        <v>63</v>
      </c>
      <c r="R1325" s="74" t="s">
        <v>63</v>
      </c>
      <c r="S1325" s="74" t="s">
        <v>63</v>
      </c>
      <c r="T1325" s="74">
        <v>0</v>
      </c>
    </row>
    <row r="1326" spans="7:20">
      <c r="G1326" s="66"/>
      <c r="H1326" s="66"/>
      <c r="I1326" s="67"/>
      <c r="L1326" s="72" t="s">
        <v>2603</v>
      </c>
      <c r="M1326" s="73">
        <v>3</v>
      </c>
      <c r="N1326" s="73" t="s">
        <v>2608</v>
      </c>
      <c r="O1326" s="73" t="s">
        <v>2609</v>
      </c>
      <c r="P1326" s="73" t="s">
        <v>112</v>
      </c>
      <c r="Q1326" s="74" t="s">
        <v>63</v>
      </c>
      <c r="R1326" s="74" t="s">
        <v>63</v>
      </c>
      <c r="S1326" s="74" t="s">
        <v>63</v>
      </c>
      <c r="T1326" s="74">
        <v>0</v>
      </c>
    </row>
    <row r="1327" spans="7:20">
      <c r="G1327" s="66"/>
      <c r="H1327" s="66"/>
      <c r="I1327" s="67"/>
      <c r="L1327" s="72" t="s">
        <v>2610</v>
      </c>
      <c r="M1327" s="73">
        <v>0</v>
      </c>
      <c r="N1327" s="73" t="s">
        <v>2611</v>
      </c>
      <c r="O1327" s="73" t="s">
        <v>2612</v>
      </c>
      <c r="P1327" s="73" t="s">
        <v>112</v>
      </c>
      <c r="Q1327" s="74" t="s">
        <v>63</v>
      </c>
      <c r="R1327" s="74" t="s">
        <v>63</v>
      </c>
      <c r="S1327" s="74" t="s">
        <v>63</v>
      </c>
      <c r="T1327" s="74">
        <v>0</v>
      </c>
    </row>
    <row r="1328" spans="7:20">
      <c r="G1328" s="66"/>
      <c r="H1328" s="66"/>
      <c r="I1328" s="67"/>
      <c r="L1328" s="72" t="s">
        <v>2610</v>
      </c>
      <c r="M1328" s="73">
        <v>1</v>
      </c>
      <c r="N1328" s="73" t="s">
        <v>2613</v>
      </c>
      <c r="O1328" s="73" t="s">
        <v>2612</v>
      </c>
      <c r="P1328" s="73" t="s">
        <v>112</v>
      </c>
      <c r="Q1328" s="74" t="s">
        <v>63</v>
      </c>
      <c r="R1328" s="74" t="s">
        <v>63</v>
      </c>
      <c r="S1328" s="74" t="s">
        <v>63</v>
      </c>
      <c r="T1328" s="74">
        <v>0</v>
      </c>
    </row>
    <row r="1329" spans="7:20">
      <c r="G1329" s="66"/>
      <c r="H1329" s="66"/>
      <c r="I1329" s="67"/>
      <c r="L1329" s="72" t="s">
        <v>2610</v>
      </c>
      <c r="M1329" s="73">
        <v>2</v>
      </c>
      <c r="N1329" s="73" t="s">
        <v>2614</v>
      </c>
      <c r="O1329" s="73" t="s">
        <v>2612</v>
      </c>
      <c r="P1329" s="73" t="s">
        <v>112</v>
      </c>
      <c r="Q1329" s="74" t="s">
        <v>63</v>
      </c>
      <c r="R1329" s="74" t="s">
        <v>63</v>
      </c>
      <c r="S1329" s="74" t="s">
        <v>63</v>
      </c>
      <c r="T1329" s="74">
        <v>0</v>
      </c>
    </row>
    <row r="1330" spans="7:20">
      <c r="G1330" s="66"/>
      <c r="H1330" s="66"/>
      <c r="I1330" s="67"/>
      <c r="L1330" s="72" t="s">
        <v>2559</v>
      </c>
      <c r="M1330" s="73">
        <v>41</v>
      </c>
      <c r="N1330" s="73" t="s">
        <v>2615</v>
      </c>
      <c r="O1330" s="73" t="s">
        <v>2616</v>
      </c>
      <c r="P1330" s="73" t="s">
        <v>112</v>
      </c>
      <c r="Q1330" s="74" t="s">
        <v>63</v>
      </c>
      <c r="R1330" s="74" t="s">
        <v>63</v>
      </c>
      <c r="S1330" s="74" t="s">
        <v>63</v>
      </c>
      <c r="T1330" s="74">
        <v>0</v>
      </c>
    </row>
    <row r="1331" spans="7:20">
      <c r="G1331" s="66"/>
      <c r="H1331" s="66"/>
      <c r="I1331" s="67"/>
      <c r="L1331" s="72" t="s">
        <v>2592</v>
      </c>
      <c r="M1331" s="73">
        <v>30</v>
      </c>
      <c r="N1331" s="73" t="s">
        <v>2617</v>
      </c>
      <c r="O1331" s="73" t="s">
        <v>2594</v>
      </c>
      <c r="P1331" s="73" t="s">
        <v>112</v>
      </c>
      <c r="Q1331" s="74" t="s">
        <v>63</v>
      </c>
      <c r="R1331" s="74" t="s">
        <v>63</v>
      </c>
      <c r="S1331" s="74" t="s">
        <v>63</v>
      </c>
      <c r="T1331" s="74">
        <v>0</v>
      </c>
    </row>
    <row r="1332" spans="7:20">
      <c r="G1332" s="66"/>
      <c r="H1332" s="66"/>
      <c r="I1332" s="67"/>
      <c r="L1332" s="72" t="s">
        <v>2592</v>
      </c>
      <c r="M1332" s="73">
        <v>31</v>
      </c>
      <c r="N1332" s="73" t="s">
        <v>2618</v>
      </c>
      <c r="O1332" s="73" t="s">
        <v>2594</v>
      </c>
      <c r="P1332" s="73" t="s">
        <v>112</v>
      </c>
      <c r="Q1332" s="74" t="s">
        <v>63</v>
      </c>
      <c r="R1332" s="74" t="s">
        <v>63</v>
      </c>
      <c r="S1332" s="74" t="s">
        <v>63</v>
      </c>
      <c r="T1332" s="74">
        <v>0</v>
      </c>
    </row>
    <row r="1333" spans="7:20">
      <c r="G1333" s="66"/>
      <c r="H1333" s="66"/>
      <c r="I1333" s="67"/>
      <c r="L1333" s="72" t="s">
        <v>2559</v>
      </c>
      <c r="M1333" s="73">
        <v>40</v>
      </c>
      <c r="N1333" s="73" t="s">
        <v>2619</v>
      </c>
      <c r="O1333" s="73" t="s">
        <v>2620</v>
      </c>
      <c r="P1333" s="73" t="s">
        <v>112</v>
      </c>
      <c r="Q1333" s="74" t="s">
        <v>63</v>
      </c>
      <c r="R1333" s="74" t="s">
        <v>63</v>
      </c>
      <c r="S1333" s="74" t="s">
        <v>63</v>
      </c>
      <c r="T1333" s="74">
        <v>0</v>
      </c>
    </row>
    <row r="1334" spans="7:20">
      <c r="G1334" s="66"/>
      <c r="H1334" s="66"/>
      <c r="I1334" s="67"/>
      <c r="L1334" s="72" t="s">
        <v>2621</v>
      </c>
      <c r="M1334" s="73">
        <v>0</v>
      </c>
      <c r="N1334" s="73" t="s">
        <v>2622</v>
      </c>
      <c r="O1334" s="73" t="s">
        <v>2623</v>
      </c>
      <c r="P1334" s="73" t="s">
        <v>112</v>
      </c>
      <c r="Q1334" s="74" t="s">
        <v>63</v>
      </c>
      <c r="R1334" s="74" t="s">
        <v>63</v>
      </c>
      <c r="S1334" s="74" t="s">
        <v>63</v>
      </c>
      <c r="T1334" s="74">
        <v>0</v>
      </c>
    </row>
    <row r="1335" spans="7:20">
      <c r="G1335" s="66"/>
      <c r="H1335" s="66"/>
      <c r="I1335" s="67"/>
      <c r="L1335" s="72" t="s">
        <v>2571</v>
      </c>
      <c r="M1335" s="73">
        <v>10</v>
      </c>
      <c r="N1335" s="73" t="s">
        <v>2624</v>
      </c>
      <c r="O1335" s="73" t="s">
        <v>2625</v>
      </c>
      <c r="P1335" s="73" t="s">
        <v>112</v>
      </c>
      <c r="Q1335" s="74" t="s">
        <v>63</v>
      </c>
      <c r="R1335" s="74" t="s">
        <v>63</v>
      </c>
      <c r="S1335" s="74" t="s">
        <v>63</v>
      </c>
      <c r="T1335" s="74">
        <v>0</v>
      </c>
    </row>
    <row r="1336" spans="7:20">
      <c r="G1336" s="66"/>
      <c r="H1336" s="66"/>
      <c r="I1336" s="67"/>
      <c r="L1336" s="72" t="s">
        <v>2571</v>
      </c>
      <c r="M1336" s="73">
        <v>11</v>
      </c>
      <c r="N1336" s="73" t="s">
        <v>2626</v>
      </c>
      <c r="O1336" s="73" t="s">
        <v>2627</v>
      </c>
      <c r="P1336" s="73" t="s">
        <v>112</v>
      </c>
      <c r="Q1336" s="74" t="s">
        <v>63</v>
      </c>
      <c r="R1336" s="74" t="s">
        <v>63</v>
      </c>
      <c r="S1336" s="74" t="s">
        <v>63</v>
      </c>
      <c r="T1336" s="74">
        <v>0</v>
      </c>
    </row>
    <row r="1337" spans="7:20">
      <c r="G1337" s="66"/>
      <c r="H1337" s="66"/>
      <c r="I1337" s="67"/>
      <c r="L1337" s="72" t="s">
        <v>2548</v>
      </c>
      <c r="M1337" s="73">
        <v>11</v>
      </c>
      <c r="N1337" s="73" t="s">
        <v>2628</v>
      </c>
      <c r="O1337" s="73" t="s">
        <v>2629</v>
      </c>
      <c r="P1337" s="73" t="s">
        <v>112</v>
      </c>
      <c r="Q1337" s="74" t="s">
        <v>63</v>
      </c>
      <c r="R1337" s="74" t="s">
        <v>63</v>
      </c>
      <c r="S1337" s="74" t="s">
        <v>63</v>
      </c>
      <c r="T1337" s="74">
        <v>0</v>
      </c>
    </row>
    <row r="1338" spans="7:20">
      <c r="G1338" s="66"/>
      <c r="H1338" s="66"/>
      <c r="I1338" s="67"/>
      <c r="L1338" s="72" t="s">
        <v>2586</v>
      </c>
      <c r="M1338" s="73">
        <v>80</v>
      </c>
      <c r="N1338" s="73" t="s">
        <v>2630</v>
      </c>
      <c r="O1338" s="73" t="s">
        <v>2631</v>
      </c>
      <c r="P1338" s="73" t="s">
        <v>112</v>
      </c>
      <c r="Q1338" s="74" t="s">
        <v>63</v>
      </c>
      <c r="R1338" s="74" t="s">
        <v>63</v>
      </c>
      <c r="S1338" s="74" t="s">
        <v>63</v>
      </c>
      <c r="T1338" s="74">
        <v>0</v>
      </c>
    </row>
    <row r="1339" spans="7:20">
      <c r="G1339" s="66"/>
      <c r="H1339" s="66"/>
      <c r="I1339" s="67"/>
      <c r="L1339" s="72" t="s">
        <v>2586</v>
      </c>
      <c r="M1339" s="73">
        <v>81</v>
      </c>
      <c r="N1339" s="73" t="s">
        <v>2632</v>
      </c>
      <c r="O1339" s="73" t="s">
        <v>2633</v>
      </c>
      <c r="P1339" s="73" t="s">
        <v>112</v>
      </c>
      <c r="Q1339" s="74" t="s">
        <v>63</v>
      </c>
      <c r="R1339" s="74" t="s">
        <v>63</v>
      </c>
      <c r="S1339" s="74" t="s">
        <v>63</v>
      </c>
      <c r="T1339" s="74">
        <v>0</v>
      </c>
    </row>
    <row r="1340" spans="7:20">
      <c r="G1340" s="66"/>
      <c r="H1340" s="66"/>
      <c r="I1340" s="67"/>
      <c r="L1340" s="72" t="s">
        <v>2634</v>
      </c>
      <c r="M1340" s="73">
        <v>0</v>
      </c>
      <c r="N1340" s="73" t="s">
        <v>2635</v>
      </c>
      <c r="O1340" s="73" t="s">
        <v>2636</v>
      </c>
      <c r="P1340" s="73" t="s">
        <v>112</v>
      </c>
      <c r="Q1340" s="74" t="s">
        <v>63</v>
      </c>
      <c r="R1340" s="74" t="s">
        <v>63</v>
      </c>
      <c r="S1340" s="74" t="s">
        <v>63</v>
      </c>
      <c r="T1340" s="74">
        <v>0</v>
      </c>
    </row>
    <row r="1341" spans="7:20">
      <c r="G1341" s="66"/>
      <c r="H1341" s="66"/>
      <c r="I1341" s="67"/>
      <c r="L1341" s="72" t="s">
        <v>2634</v>
      </c>
      <c r="M1341" s="73">
        <v>10</v>
      </c>
      <c r="N1341" s="73" t="s">
        <v>2637</v>
      </c>
      <c r="O1341" s="73" t="s">
        <v>2636</v>
      </c>
      <c r="P1341" s="73" t="s">
        <v>112</v>
      </c>
      <c r="Q1341" s="74" t="s">
        <v>63</v>
      </c>
      <c r="R1341" s="74" t="s">
        <v>63</v>
      </c>
      <c r="S1341" s="74" t="s">
        <v>63</v>
      </c>
      <c r="T1341" s="74">
        <v>0</v>
      </c>
    </row>
    <row r="1342" spans="7:20">
      <c r="G1342" s="66"/>
      <c r="H1342" s="66"/>
      <c r="I1342" s="67"/>
      <c r="L1342" s="72" t="s">
        <v>2634</v>
      </c>
      <c r="M1342" s="73">
        <v>20</v>
      </c>
      <c r="N1342" s="73" t="s">
        <v>2638</v>
      </c>
      <c r="O1342" s="73" t="s">
        <v>2636</v>
      </c>
      <c r="P1342" s="73" t="s">
        <v>112</v>
      </c>
      <c r="Q1342" s="74" t="s">
        <v>63</v>
      </c>
      <c r="R1342" s="74" t="s">
        <v>63</v>
      </c>
      <c r="S1342" s="74" t="s">
        <v>63</v>
      </c>
      <c r="T1342" s="74">
        <v>0</v>
      </c>
    </row>
    <row r="1343" spans="7:20">
      <c r="G1343" s="66"/>
      <c r="H1343" s="66"/>
      <c r="I1343" s="67"/>
      <c r="L1343" s="72" t="s">
        <v>2571</v>
      </c>
      <c r="M1343" s="73">
        <v>0</v>
      </c>
      <c r="N1343" s="73" t="s">
        <v>2639</v>
      </c>
      <c r="O1343" s="73" t="s">
        <v>2625</v>
      </c>
      <c r="P1343" s="73" t="s">
        <v>112</v>
      </c>
      <c r="Q1343" s="74" t="s">
        <v>63</v>
      </c>
      <c r="R1343" s="74" t="s">
        <v>63</v>
      </c>
      <c r="S1343" s="74" t="s">
        <v>63</v>
      </c>
      <c r="T1343" s="74">
        <v>0</v>
      </c>
    </row>
    <row r="1344" spans="7:20">
      <c r="G1344" s="66"/>
      <c r="H1344" s="66"/>
      <c r="I1344" s="67"/>
      <c r="L1344" s="72" t="s">
        <v>2559</v>
      </c>
      <c r="M1344" s="73">
        <v>2</v>
      </c>
      <c r="N1344" s="73" t="s">
        <v>2640</v>
      </c>
      <c r="O1344" s="73" t="s">
        <v>2641</v>
      </c>
      <c r="P1344" s="73" t="s">
        <v>112</v>
      </c>
      <c r="Q1344" s="74" t="s">
        <v>63</v>
      </c>
      <c r="R1344" s="74" t="s">
        <v>63</v>
      </c>
      <c r="S1344" s="74" t="s">
        <v>63</v>
      </c>
      <c r="T1344" s="74">
        <v>0</v>
      </c>
    </row>
    <row r="1345" spans="7:20">
      <c r="G1345" s="66"/>
      <c r="H1345" s="66"/>
      <c r="I1345" s="67"/>
      <c r="L1345" s="72" t="s">
        <v>2559</v>
      </c>
      <c r="M1345" s="73">
        <v>11</v>
      </c>
      <c r="N1345" s="73" t="s">
        <v>2642</v>
      </c>
      <c r="O1345" s="73" t="s">
        <v>2641</v>
      </c>
      <c r="P1345" s="73" t="s">
        <v>112</v>
      </c>
      <c r="Q1345" s="74" t="s">
        <v>63</v>
      </c>
      <c r="R1345" s="74" t="s">
        <v>63</v>
      </c>
      <c r="S1345" s="74" t="s">
        <v>63</v>
      </c>
      <c r="T1345" s="74">
        <v>0</v>
      </c>
    </row>
    <row r="1346" spans="7:20">
      <c r="G1346" s="66"/>
      <c r="H1346" s="66"/>
      <c r="I1346" s="67"/>
      <c r="L1346" s="72" t="s">
        <v>2559</v>
      </c>
      <c r="M1346" s="73">
        <v>12</v>
      </c>
      <c r="N1346" s="73" t="s">
        <v>2643</v>
      </c>
      <c r="O1346" s="73" t="s">
        <v>2644</v>
      </c>
      <c r="P1346" s="73" t="s">
        <v>112</v>
      </c>
      <c r="Q1346" s="74" t="s">
        <v>63</v>
      </c>
      <c r="R1346" s="74" t="s">
        <v>63</v>
      </c>
      <c r="S1346" s="74" t="s">
        <v>63</v>
      </c>
      <c r="T1346" s="74">
        <v>0</v>
      </c>
    </row>
    <row r="1347" spans="7:20">
      <c r="G1347" s="66"/>
      <c r="H1347" s="66"/>
      <c r="I1347" s="67"/>
      <c r="L1347" s="72" t="s">
        <v>2559</v>
      </c>
      <c r="M1347" s="73">
        <v>21</v>
      </c>
      <c r="N1347" s="73" t="s">
        <v>2645</v>
      </c>
      <c r="O1347" s="73" t="s">
        <v>2641</v>
      </c>
      <c r="P1347" s="73" t="s">
        <v>112</v>
      </c>
      <c r="Q1347" s="74" t="s">
        <v>63</v>
      </c>
      <c r="R1347" s="74" t="s">
        <v>63</v>
      </c>
      <c r="S1347" s="74" t="s">
        <v>63</v>
      </c>
      <c r="T1347" s="74">
        <v>0</v>
      </c>
    </row>
    <row r="1348" spans="7:20">
      <c r="G1348" s="66"/>
      <c r="H1348" s="66"/>
      <c r="I1348" s="67"/>
      <c r="L1348" s="72" t="s">
        <v>2559</v>
      </c>
      <c r="M1348" s="73">
        <v>22</v>
      </c>
      <c r="N1348" s="73" t="s">
        <v>2646</v>
      </c>
      <c r="O1348" s="73" t="s">
        <v>2644</v>
      </c>
      <c r="P1348" s="73" t="s">
        <v>112</v>
      </c>
      <c r="Q1348" s="74" t="s">
        <v>63</v>
      </c>
      <c r="R1348" s="74" t="s">
        <v>63</v>
      </c>
      <c r="S1348" s="74" t="s">
        <v>63</v>
      </c>
      <c r="T1348" s="74">
        <v>0</v>
      </c>
    </row>
    <row r="1349" spans="7:20">
      <c r="G1349" s="66"/>
      <c r="H1349" s="66"/>
      <c r="I1349" s="67"/>
      <c r="L1349" s="72" t="s">
        <v>2647</v>
      </c>
      <c r="M1349" s="73">
        <v>0</v>
      </c>
      <c r="N1349" s="73" t="s">
        <v>2648</v>
      </c>
      <c r="O1349" s="73" t="s">
        <v>2649</v>
      </c>
      <c r="P1349" s="73" t="s">
        <v>112</v>
      </c>
      <c r="Q1349" s="74" t="s">
        <v>63</v>
      </c>
      <c r="R1349" s="74" t="s">
        <v>63</v>
      </c>
      <c r="S1349" s="74" t="s">
        <v>63</v>
      </c>
      <c r="T1349" s="74">
        <v>0</v>
      </c>
    </row>
    <row r="1350" spans="7:20">
      <c r="G1350" s="66"/>
      <c r="H1350" s="66"/>
      <c r="I1350" s="67"/>
      <c r="L1350" s="72" t="s">
        <v>2548</v>
      </c>
      <c r="M1350" s="73">
        <v>10</v>
      </c>
      <c r="N1350" s="73" t="s">
        <v>2650</v>
      </c>
      <c r="O1350" s="73" t="s">
        <v>2651</v>
      </c>
      <c r="P1350" s="73" t="s">
        <v>112</v>
      </c>
      <c r="Q1350" s="74" t="s">
        <v>63</v>
      </c>
      <c r="R1350" s="74" t="s">
        <v>63</v>
      </c>
      <c r="S1350" s="74" t="s">
        <v>63</v>
      </c>
      <c r="T1350" s="74">
        <v>0</v>
      </c>
    </row>
    <row r="1351" spans="7:20">
      <c r="G1351" s="66"/>
      <c r="H1351" s="66"/>
      <c r="I1351" s="67"/>
      <c r="L1351" s="72" t="s">
        <v>2553</v>
      </c>
      <c r="M1351" s="73">
        <v>0</v>
      </c>
      <c r="N1351" s="73" t="s">
        <v>2652</v>
      </c>
      <c r="O1351" s="73" t="s">
        <v>2653</v>
      </c>
      <c r="P1351" s="73" t="s">
        <v>112</v>
      </c>
      <c r="Q1351" s="74" t="s">
        <v>63</v>
      </c>
      <c r="R1351" s="74" t="s">
        <v>63</v>
      </c>
      <c r="S1351" s="74" t="s">
        <v>63</v>
      </c>
      <c r="T1351" s="74">
        <v>0</v>
      </c>
    </row>
    <row r="1352" spans="7:20">
      <c r="G1352" s="66"/>
      <c r="H1352" s="66"/>
      <c r="I1352" s="67"/>
      <c r="L1352" s="72" t="s">
        <v>2553</v>
      </c>
      <c r="M1352" s="73">
        <v>1</v>
      </c>
      <c r="N1352" s="73" t="s">
        <v>2654</v>
      </c>
      <c r="O1352" s="73" t="s">
        <v>2653</v>
      </c>
      <c r="P1352" s="73" t="s">
        <v>112</v>
      </c>
      <c r="Q1352" s="74" t="s">
        <v>63</v>
      </c>
      <c r="R1352" s="74" t="s">
        <v>63</v>
      </c>
      <c r="S1352" s="74" t="s">
        <v>63</v>
      </c>
      <c r="T1352" s="74">
        <v>0</v>
      </c>
    </row>
    <row r="1353" spans="7:20">
      <c r="G1353" s="66"/>
      <c r="H1353" s="66"/>
      <c r="I1353" s="67"/>
      <c r="L1353" s="72" t="s">
        <v>2553</v>
      </c>
      <c r="M1353" s="73">
        <v>10</v>
      </c>
      <c r="N1353" s="73" t="s">
        <v>2655</v>
      </c>
      <c r="O1353" s="73" t="s">
        <v>2653</v>
      </c>
      <c r="P1353" s="73" t="s">
        <v>112</v>
      </c>
      <c r="Q1353" s="74" t="s">
        <v>63</v>
      </c>
      <c r="R1353" s="74" t="s">
        <v>63</v>
      </c>
      <c r="S1353" s="74" t="s">
        <v>63</v>
      </c>
      <c r="T1353" s="74">
        <v>0</v>
      </c>
    </row>
    <row r="1354" spans="7:20">
      <c r="G1354" s="66"/>
      <c r="H1354" s="66"/>
      <c r="I1354" s="67"/>
      <c r="L1354" s="72" t="s">
        <v>2553</v>
      </c>
      <c r="M1354" s="73">
        <v>11</v>
      </c>
      <c r="N1354" s="73" t="s">
        <v>2656</v>
      </c>
      <c r="O1354" s="73" t="s">
        <v>2653</v>
      </c>
      <c r="P1354" s="73" t="s">
        <v>112</v>
      </c>
      <c r="Q1354" s="74" t="s">
        <v>63</v>
      </c>
      <c r="R1354" s="74" t="s">
        <v>63</v>
      </c>
      <c r="S1354" s="74" t="s">
        <v>63</v>
      </c>
      <c r="T1354" s="74">
        <v>0</v>
      </c>
    </row>
    <row r="1355" spans="7:20">
      <c r="G1355" s="66"/>
      <c r="H1355" s="66"/>
      <c r="I1355" s="67"/>
      <c r="L1355" s="72" t="s">
        <v>2553</v>
      </c>
      <c r="M1355" s="73">
        <v>20</v>
      </c>
      <c r="N1355" s="73" t="s">
        <v>2657</v>
      </c>
      <c r="O1355" s="73" t="s">
        <v>2658</v>
      </c>
      <c r="P1355" s="73" t="s">
        <v>112</v>
      </c>
      <c r="Q1355" s="74" t="s">
        <v>63</v>
      </c>
      <c r="R1355" s="74" t="s">
        <v>63</v>
      </c>
      <c r="S1355" s="74" t="s">
        <v>63</v>
      </c>
      <c r="T1355" s="74">
        <v>0</v>
      </c>
    </row>
    <row r="1356" spans="7:20">
      <c r="G1356" s="66"/>
      <c r="H1356" s="66"/>
      <c r="I1356" s="67"/>
      <c r="L1356" s="72" t="s">
        <v>2553</v>
      </c>
      <c r="M1356" s="73">
        <v>21</v>
      </c>
      <c r="N1356" s="73" t="s">
        <v>2659</v>
      </c>
      <c r="O1356" s="73" t="s">
        <v>2660</v>
      </c>
      <c r="P1356" s="73" t="s">
        <v>112</v>
      </c>
      <c r="Q1356" s="74" t="s">
        <v>63</v>
      </c>
      <c r="R1356" s="74" t="s">
        <v>63</v>
      </c>
      <c r="S1356" s="74" t="s">
        <v>63</v>
      </c>
      <c r="T1356" s="74">
        <v>0</v>
      </c>
    </row>
    <row r="1357" spans="7:20">
      <c r="G1357" s="66"/>
      <c r="H1357" s="66"/>
      <c r="I1357" s="67"/>
      <c r="L1357" s="72" t="s">
        <v>2542</v>
      </c>
      <c r="M1357" s="73">
        <v>10</v>
      </c>
      <c r="N1357" s="73" t="s">
        <v>2661</v>
      </c>
      <c r="O1357" s="73" t="s">
        <v>2544</v>
      </c>
      <c r="P1357" s="73" t="s">
        <v>112</v>
      </c>
      <c r="Q1357" s="74" t="s">
        <v>63</v>
      </c>
      <c r="R1357" s="74" t="s">
        <v>63</v>
      </c>
      <c r="S1357" s="74" t="s">
        <v>63</v>
      </c>
      <c r="T1357" s="74">
        <v>0</v>
      </c>
    </row>
    <row r="1358" spans="7:20">
      <c r="G1358" s="66"/>
      <c r="H1358" s="66"/>
      <c r="I1358" s="67"/>
      <c r="L1358" s="72" t="s">
        <v>2542</v>
      </c>
      <c r="M1358" s="73">
        <v>20</v>
      </c>
      <c r="N1358" s="73" t="s">
        <v>2662</v>
      </c>
      <c r="O1358" s="73" t="s">
        <v>2544</v>
      </c>
      <c r="P1358" s="73" t="s">
        <v>112</v>
      </c>
      <c r="Q1358" s="74" t="s">
        <v>63</v>
      </c>
      <c r="R1358" s="74" t="s">
        <v>63</v>
      </c>
      <c r="S1358" s="74" t="s">
        <v>63</v>
      </c>
      <c r="T1358" s="74">
        <v>0</v>
      </c>
    </row>
    <row r="1359" spans="7:20">
      <c r="G1359" s="66"/>
      <c r="H1359" s="66"/>
      <c r="I1359" s="67"/>
      <c r="L1359" s="72" t="s">
        <v>2542</v>
      </c>
      <c r="M1359" s="73">
        <v>30</v>
      </c>
      <c r="N1359" s="73" t="s">
        <v>2663</v>
      </c>
      <c r="O1359" s="73" t="s">
        <v>2664</v>
      </c>
      <c r="P1359" s="73" t="s">
        <v>112</v>
      </c>
      <c r="Q1359" s="74" t="s">
        <v>63</v>
      </c>
      <c r="R1359" s="74" t="s">
        <v>63</v>
      </c>
      <c r="S1359" s="74" t="s">
        <v>63</v>
      </c>
      <c r="T1359" s="74">
        <v>0</v>
      </c>
    </row>
    <row r="1360" spans="7:20">
      <c r="G1360" s="66"/>
      <c r="H1360" s="66"/>
      <c r="I1360" s="67"/>
      <c r="L1360" s="72" t="s">
        <v>2665</v>
      </c>
      <c r="M1360" s="73">
        <v>0</v>
      </c>
      <c r="N1360" s="73" t="s">
        <v>2666</v>
      </c>
      <c r="O1360" s="73" t="s">
        <v>2667</v>
      </c>
      <c r="P1360" s="73" t="s">
        <v>112</v>
      </c>
      <c r="Q1360" s="74" t="s">
        <v>63</v>
      </c>
      <c r="R1360" s="74" t="s">
        <v>63</v>
      </c>
      <c r="S1360" s="74" t="s">
        <v>63</v>
      </c>
      <c r="T1360" s="74">
        <v>0</v>
      </c>
    </row>
    <row r="1361" spans="7:20">
      <c r="G1361" s="66"/>
      <c r="H1361" s="66"/>
      <c r="I1361" s="67"/>
      <c r="L1361" s="72" t="s">
        <v>2665</v>
      </c>
      <c r="M1361" s="73">
        <v>10</v>
      </c>
      <c r="N1361" s="73" t="s">
        <v>2668</v>
      </c>
      <c r="O1361" s="73" t="s">
        <v>2667</v>
      </c>
      <c r="P1361" s="73" t="s">
        <v>112</v>
      </c>
      <c r="Q1361" s="74" t="s">
        <v>63</v>
      </c>
      <c r="R1361" s="74" t="s">
        <v>63</v>
      </c>
      <c r="S1361" s="74" t="s">
        <v>63</v>
      </c>
      <c r="T1361" s="74">
        <v>0</v>
      </c>
    </row>
    <row r="1362" spans="7:20">
      <c r="G1362" s="66"/>
      <c r="H1362" s="66"/>
      <c r="I1362" s="67"/>
      <c r="L1362" s="72" t="s">
        <v>2665</v>
      </c>
      <c r="M1362" s="73">
        <v>11</v>
      </c>
      <c r="N1362" s="73" t="s">
        <v>2669</v>
      </c>
      <c r="O1362" s="73" t="s">
        <v>2667</v>
      </c>
      <c r="P1362" s="73" t="s">
        <v>112</v>
      </c>
      <c r="Q1362" s="74" t="s">
        <v>63</v>
      </c>
      <c r="R1362" s="74" t="s">
        <v>63</v>
      </c>
      <c r="S1362" s="74" t="s">
        <v>63</v>
      </c>
      <c r="T1362" s="74">
        <v>0</v>
      </c>
    </row>
    <row r="1363" spans="7:20">
      <c r="G1363" s="66"/>
      <c r="H1363" s="66"/>
      <c r="I1363" s="67"/>
      <c r="L1363" s="72" t="s">
        <v>2665</v>
      </c>
      <c r="M1363" s="73">
        <v>20</v>
      </c>
      <c r="N1363" s="73" t="s">
        <v>2670</v>
      </c>
      <c r="O1363" s="73" t="s">
        <v>2667</v>
      </c>
      <c r="P1363" s="73" t="s">
        <v>112</v>
      </c>
      <c r="Q1363" s="74" t="s">
        <v>63</v>
      </c>
      <c r="R1363" s="74" t="s">
        <v>63</v>
      </c>
      <c r="S1363" s="74" t="s">
        <v>63</v>
      </c>
      <c r="T1363" s="74">
        <v>0</v>
      </c>
    </row>
    <row r="1364" spans="7:20">
      <c r="G1364" s="66"/>
      <c r="H1364" s="66"/>
      <c r="I1364" s="67"/>
      <c r="L1364" s="72" t="s">
        <v>2665</v>
      </c>
      <c r="M1364" s="73">
        <v>21</v>
      </c>
      <c r="N1364" s="73" t="s">
        <v>2671</v>
      </c>
      <c r="O1364" s="73" t="s">
        <v>2667</v>
      </c>
      <c r="P1364" s="73" t="s">
        <v>112</v>
      </c>
      <c r="Q1364" s="74" t="s">
        <v>63</v>
      </c>
      <c r="R1364" s="74" t="s">
        <v>63</v>
      </c>
      <c r="S1364" s="74" t="s">
        <v>63</v>
      </c>
      <c r="T1364" s="74">
        <v>0</v>
      </c>
    </row>
    <row r="1365" spans="7:20">
      <c r="G1365" s="66"/>
      <c r="H1365" s="66"/>
      <c r="I1365" s="67"/>
      <c r="L1365" s="72" t="s">
        <v>2665</v>
      </c>
      <c r="M1365" s="73">
        <v>40</v>
      </c>
      <c r="N1365" s="73" t="s">
        <v>2672</v>
      </c>
      <c r="O1365" s="73" t="s">
        <v>2667</v>
      </c>
      <c r="P1365" s="73" t="s">
        <v>112</v>
      </c>
      <c r="Q1365" s="74" t="s">
        <v>63</v>
      </c>
      <c r="R1365" s="74" t="s">
        <v>63</v>
      </c>
      <c r="S1365" s="74" t="s">
        <v>63</v>
      </c>
      <c r="T1365" s="74">
        <v>0</v>
      </c>
    </row>
    <row r="1366" spans="7:20">
      <c r="G1366" s="66"/>
      <c r="H1366" s="66"/>
      <c r="I1366" s="67"/>
      <c r="L1366" s="72" t="s">
        <v>2665</v>
      </c>
      <c r="M1366" s="73">
        <v>41</v>
      </c>
      <c r="N1366" s="73" t="s">
        <v>2673</v>
      </c>
      <c r="O1366" s="73" t="s">
        <v>2667</v>
      </c>
      <c r="P1366" s="73" t="s">
        <v>112</v>
      </c>
      <c r="Q1366" s="74" t="s">
        <v>63</v>
      </c>
      <c r="R1366" s="74" t="s">
        <v>63</v>
      </c>
      <c r="S1366" s="74" t="s">
        <v>63</v>
      </c>
      <c r="T1366" s="74">
        <v>0</v>
      </c>
    </row>
    <row r="1367" spans="7:20">
      <c r="G1367" s="66"/>
      <c r="H1367" s="66"/>
      <c r="I1367" s="67"/>
      <c r="L1367" s="72" t="s">
        <v>2665</v>
      </c>
      <c r="M1367" s="73">
        <v>50</v>
      </c>
      <c r="N1367" s="73" t="s">
        <v>2674</v>
      </c>
      <c r="O1367" s="73" t="s">
        <v>2667</v>
      </c>
      <c r="P1367" s="73" t="s">
        <v>112</v>
      </c>
      <c r="Q1367" s="74" t="s">
        <v>63</v>
      </c>
      <c r="R1367" s="74" t="s">
        <v>63</v>
      </c>
      <c r="S1367" s="74" t="s">
        <v>63</v>
      </c>
      <c r="T1367" s="74">
        <v>0</v>
      </c>
    </row>
    <row r="1368" spans="7:20">
      <c r="G1368" s="66"/>
      <c r="H1368" s="66"/>
      <c r="I1368" s="67"/>
      <c r="L1368" s="72" t="s">
        <v>2665</v>
      </c>
      <c r="M1368" s="73">
        <v>51</v>
      </c>
      <c r="N1368" s="73" t="s">
        <v>2675</v>
      </c>
      <c r="O1368" s="73" t="s">
        <v>2667</v>
      </c>
      <c r="P1368" s="73" t="s">
        <v>112</v>
      </c>
      <c r="Q1368" s="74" t="s">
        <v>63</v>
      </c>
      <c r="R1368" s="74" t="s">
        <v>63</v>
      </c>
      <c r="S1368" s="74" t="s">
        <v>63</v>
      </c>
      <c r="T1368" s="74">
        <v>0</v>
      </c>
    </row>
    <row r="1369" spans="7:20">
      <c r="G1369" s="66"/>
      <c r="H1369" s="66"/>
      <c r="I1369" s="67"/>
      <c r="L1369" s="72" t="s">
        <v>2576</v>
      </c>
      <c r="M1369" s="73">
        <v>0</v>
      </c>
      <c r="N1369" s="73" t="s">
        <v>2676</v>
      </c>
      <c r="O1369" s="73" t="s">
        <v>2677</v>
      </c>
      <c r="P1369" s="73" t="s">
        <v>112</v>
      </c>
      <c r="Q1369" s="74" t="s">
        <v>63</v>
      </c>
      <c r="R1369" s="74" t="s">
        <v>63</v>
      </c>
      <c r="S1369" s="74" t="s">
        <v>63</v>
      </c>
      <c r="T1369" s="74">
        <v>0</v>
      </c>
    </row>
    <row r="1370" spans="7:20">
      <c r="G1370" s="66"/>
      <c r="H1370" s="66"/>
      <c r="I1370" s="67"/>
      <c r="L1370" s="72" t="s">
        <v>2576</v>
      </c>
      <c r="M1370" s="73">
        <v>1</v>
      </c>
      <c r="N1370" s="73" t="s">
        <v>2678</v>
      </c>
      <c r="O1370" s="73" t="s">
        <v>2679</v>
      </c>
      <c r="P1370" s="73" t="s">
        <v>112</v>
      </c>
      <c r="Q1370" s="74" t="s">
        <v>63</v>
      </c>
      <c r="R1370" s="74" t="s">
        <v>63</v>
      </c>
      <c r="S1370" s="74" t="s">
        <v>63</v>
      </c>
      <c r="T1370" s="74">
        <v>0</v>
      </c>
    </row>
    <row r="1371" spans="7:20">
      <c r="G1371" s="66"/>
      <c r="H1371" s="66"/>
      <c r="I1371" s="67"/>
      <c r="L1371" s="72" t="s">
        <v>2576</v>
      </c>
      <c r="M1371" s="73">
        <v>11</v>
      </c>
      <c r="N1371" s="73" t="s">
        <v>2680</v>
      </c>
      <c r="O1371" s="73" t="s">
        <v>2679</v>
      </c>
      <c r="P1371" s="73" t="s">
        <v>112</v>
      </c>
      <c r="Q1371" s="74" t="s">
        <v>63</v>
      </c>
      <c r="R1371" s="74" t="s">
        <v>63</v>
      </c>
      <c r="S1371" s="74" t="s">
        <v>63</v>
      </c>
      <c r="T1371" s="74">
        <v>0</v>
      </c>
    </row>
    <row r="1372" spans="7:20">
      <c r="G1372" s="66"/>
      <c r="H1372" s="66"/>
      <c r="I1372" s="67"/>
      <c r="L1372" s="72" t="s">
        <v>2681</v>
      </c>
      <c r="M1372" s="73">
        <v>0</v>
      </c>
      <c r="N1372" s="73" t="s">
        <v>2682</v>
      </c>
      <c r="O1372" s="73" t="s">
        <v>2683</v>
      </c>
      <c r="P1372" s="73" t="s">
        <v>112</v>
      </c>
      <c r="Q1372" s="74" t="s">
        <v>63</v>
      </c>
      <c r="R1372" s="74" t="s">
        <v>63</v>
      </c>
      <c r="S1372" s="74" t="s">
        <v>63</v>
      </c>
      <c r="T1372" s="74">
        <v>0</v>
      </c>
    </row>
    <row r="1373" spans="7:20">
      <c r="G1373" s="66"/>
      <c r="H1373" s="66"/>
      <c r="I1373" s="67"/>
      <c r="L1373" s="72" t="s">
        <v>2684</v>
      </c>
      <c r="M1373" s="73">
        <v>0</v>
      </c>
      <c r="N1373" s="73" t="s">
        <v>2685</v>
      </c>
      <c r="O1373" s="73" t="s">
        <v>2683</v>
      </c>
      <c r="P1373" s="73" t="s">
        <v>112</v>
      </c>
      <c r="Q1373" s="74" t="s">
        <v>63</v>
      </c>
      <c r="R1373" s="74" t="s">
        <v>63</v>
      </c>
      <c r="S1373" s="74" t="s">
        <v>63</v>
      </c>
      <c r="T1373" s="74">
        <v>0</v>
      </c>
    </row>
    <row r="1374" spans="7:20">
      <c r="G1374" s="66"/>
      <c r="H1374" s="66"/>
      <c r="I1374" s="67"/>
      <c r="L1374" s="72" t="s">
        <v>2686</v>
      </c>
      <c r="M1374" s="73">
        <v>0</v>
      </c>
      <c r="N1374" s="73" t="s">
        <v>2687</v>
      </c>
      <c r="O1374" s="73" t="s">
        <v>2688</v>
      </c>
      <c r="P1374" s="73" t="s">
        <v>112</v>
      </c>
      <c r="Q1374" s="74" t="s">
        <v>63</v>
      </c>
      <c r="R1374" s="74" t="s">
        <v>63</v>
      </c>
      <c r="S1374" s="74" t="s">
        <v>63</v>
      </c>
      <c r="T1374" s="74">
        <v>0</v>
      </c>
    </row>
    <row r="1375" spans="7:20">
      <c r="G1375" s="66"/>
      <c r="H1375" s="66"/>
      <c r="I1375" s="67"/>
      <c r="L1375" s="72" t="s">
        <v>2686</v>
      </c>
      <c r="M1375" s="73">
        <v>10</v>
      </c>
      <c r="N1375" s="73" t="s">
        <v>2689</v>
      </c>
      <c r="O1375" s="73" t="s">
        <v>2688</v>
      </c>
      <c r="P1375" s="73" t="s">
        <v>112</v>
      </c>
      <c r="Q1375" s="74" t="s">
        <v>63</v>
      </c>
      <c r="R1375" s="74" t="s">
        <v>63</v>
      </c>
      <c r="S1375" s="74" t="s">
        <v>63</v>
      </c>
      <c r="T1375" s="74">
        <v>0</v>
      </c>
    </row>
    <row r="1376" spans="7:20">
      <c r="G1376" s="66"/>
      <c r="H1376" s="66"/>
      <c r="I1376" s="67"/>
      <c r="L1376" s="72" t="s">
        <v>2686</v>
      </c>
      <c r="M1376" s="73">
        <v>20</v>
      </c>
      <c r="N1376" s="73" t="s">
        <v>2690</v>
      </c>
      <c r="O1376" s="73" t="s">
        <v>2688</v>
      </c>
      <c r="P1376" s="73" t="s">
        <v>112</v>
      </c>
      <c r="Q1376" s="74" t="s">
        <v>63</v>
      </c>
      <c r="R1376" s="74" t="s">
        <v>63</v>
      </c>
      <c r="S1376" s="74" t="s">
        <v>63</v>
      </c>
      <c r="T1376" s="74">
        <v>0</v>
      </c>
    </row>
    <row r="1377" spans="7:20">
      <c r="G1377" s="66"/>
      <c r="H1377" s="66"/>
      <c r="I1377" s="67"/>
      <c r="L1377" s="72" t="s">
        <v>2691</v>
      </c>
      <c r="M1377" s="73">
        <v>0</v>
      </c>
      <c r="N1377" s="73" t="s">
        <v>2692</v>
      </c>
      <c r="O1377" s="73" t="s">
        <v>2693</v>
      </c>
      <c r="P1377" s="73" t="s">
        <v>112</v>
      </c>
      <c r="Q1377" s="74" t="s">
        <v>63</v>
      </c>
      <c r="R1377" s="74" t="s">
        <v>63</v>
      </c>
      <c r="S1377" s="74" t="s">
        <v>63</v>
      </c>
      <c r="T1377" s="74">
        <v>0</v>
      </c>
    </row>
    <row r="1378" spans="7:20">
      <c r="G1378" s="66"/>
      <c r="H1378" s="66"/>
      <c r="I1378" s="67"/>
      <c r="L1378" s="72" t="s">
        <v>2694</v>
      </c>
      <c r="M1378" s="73">
        <v>0</v>
      </c>
      <c r="N1378" s="73" t="s">
        <v>2695</v>
      </c>
      <c r="O1378" s="73" t="s">
        <v>2696</v>
      </c>
      <c r="P1378" s="73" t="s">
        <v>112</v>
      </c>
      <c r="Q1378" s="74" t="s">
        <v>63</v>
      </c>
      <c r="R1378" s="74" t="s">
        <v>63</v>
      </c>
      <c r="S1378" s="74" t="s">
        <v>63</v>
      </c>
      <c r="T1378" s="74">
        <v>0</v>
      </c>
    </row>
    <row r="1379" spans="7:20">
      <c r="G1379" s="66"/>
      <c r="H1379" s="66"/>
      <c r="I1379" s="67"/>
      <c r="L1379" s="72" t="s">
        <v>2697</v>
      </c>
      <c r="M1379" s="73">
        <v>10</v>
      </c>
      <c r="N1379" s="73" t="s">
        <v>2698</v>
      </c>
      <c r="O1379" s="73" t="s">
        <v>2699</v>
      </c>
      <c r="P1379" s="73" t="s">
        <v>112</v>
      </c>
      <c r="Q1379" s="74" t="s">
        <v>63</v>
      </c>
      <c r="R1379" s="74" t="s">
        <v>63</v>
      </c>
      <c r="S1379" s="74" t="s">
        <v>63</v>
      </c>
      <c r="T1379" s="74">
        <v>0</v>
      </c>
    </row>
    <row r="1380" spans="7:20">
      <c r="G1380" s="66"/>
      <c r="H1380" s="66"/>
      <c r="I1380" s="67"/>
      <c r="L1380" s="72" t="s">
        <v>2697</v>
      </c>
      <c r="M1380" s="73">
        <v>11</v>
      </c>
      <c r="N1380" s="73" t="s">
        <v>2700</v>
      </c>
      <c r="O1380" s="73" t="s">
        <v>2699</v>
      </c>
      <c r="P1380" s="73" t="s">
        <v>112</v>
      </c>
      <c r="Q1380" s="74" t="s">
        <v>63</v>
      </c>
      <c r="R1380" s="74" t="s">
        <v>63</v>
      </c>
      <c r="S1380" s="74" t="s">
        <v>63</v>
      </c>
      <c r="T1380" s="74">
        <v>0</v>
      </c>
    </row>
    <row r="1381" spans="7:20">
      <c r="G1381" s="66"/>
      <c r="H1381" s="66"/>
      <c r="I1381" s="67"/>
      <c r="L1381" s="72" t="s">
        <v>2697</v>
      </c>
      <c r="M1381" s="73">
        <v>12</v>
      </c>
      <c r="N1381" s="73" t="s">
        <v>2701</v>
      </c>
      <c r="O1381" s="73" t="s">
        <v>2699</v>
      </c>
      <c r="P1381" s="73" t="s">
        <v>112</v>
      </c>
      <c r="Q1381" s="74" t="s">
        <v>63</v>
      </c>
      <c r="R1381" s="74" t="s">
        <v>63</v>
      </c>
      <c r="S1381" s="74" t="s">
        <v>63</v>
      </c>
      <c r="T1381" s="74">
        <v>0</v>
      </c>
    </row>
    <row r="1382" spans="7:20">
      <c r="G1382" s="66"/>
      <c r="H1382" s="66"/>
      <c r="I1382" s="67"/>
      <c r="L1382" s="72" t="s">
        <v>2697</v>
      </c>
      <c r="M1382" s="73">
        <v>13</v>
      </c>
      <c r="N1382" s="73" t="s">
        <v>2702</v>
      </c>
      <c r="O1382" s="73" t="s">
        <v>2699</v>
      </c>
      <c r="P1382" s="73" t="s">
        <v>112</v>
      </c>
      <c r="Q1382" s="74" t="s">
        <v>63</v>
      </c>
      <c r="R1382" s="74" t="s">
        <v>63</v>
      </c>
      <c r="S1382" s="74" t="s">
        <v>63</v>
      </c>
      <c r="T1382" s="74">
        <v>0</v>
      </c>
    </row>
    <row r="1383" spans="7:20">
      <c r="G1383" s="66"/>
      <c r="H1383" s="66"/>
      <c r="I1383" s="67"/>
      <c r="L1383" s="72" t="s">
        <v>2697</v>
      </c>
      <c r="M1383" s="73">
        <v>20</v>
      </c>
      <c r="N1383" s="73" t="s">
        <v>2703</v>
      </c>
      <c r="O1383" s="73" t="s">
        <v>2699</v>
      </c>
      <c r="P1383" s="73" t="s">
        <v>112</v>
      </c>
      <c r="Q1383" s="74" t="s">
        <v>63</v>
      </c>
      <c r="R1383" s="74" t="s">
        <v>63</v>
      </c>
      <c r="S1383" s="74" t="s">
        <v>63</v>
      </c>
      <c r="T1383" s="74">
        <v>0</v>
      </c>
    </row>
    <row r="1384" spans="7:20">
      <c r="G1384" s="66"/>
      <c r="H1384" s="66"/>
      <c r="I1384" s="67"/>
      <c r="L1384" s="72" t="s">
        <v>2697</v>
      </c>
      <c r="M1384" s="73">
        <v>21</v>
      </c>
      <c r="N1384" s="73" t="s">
        <v>2704</v>
      </c>
      <c r="O1384" s="73" t="s">
        <v>2699</v>
      </c>
      <c r="P1384" s="73" t="s">
        <v>112</v>
      </c>
      <c r="Q1384" s="74" t="s">
        <v>63</v>
      </c>
      <c r="R1384" s="74" t="s">
        <v>63</v>
      </c>
      <c r="S1384" s="74" t="s">
        <v>63</v>
      </c>
      <c r="T1384" s="74">
        <v>0</v>
      </c>
    </row>
    <row r="1385" spans="7:20">
      <c r="G1385" s="66"/>
      <c r="H1385" s="66"/>
      <c r="I1385" s="67"/>
      <c r="L1385" s="72" t="s">
        <v>2697</v>
      </c>
      <c r="M1385" s="73">
        <v>22</v>
      </c>
      <c r="N1385" s="73" t="s">
        <v>2705</v>
      </c>
      <c r="O1385" s="73" t="s">
        <v>2699</v>
      </c>
      <c r="P1385" s="73" t="s">
        <v>112</v>
      </c>
      <c r="Q1385" s="74" t="s">
        <v>63</v>
      </c>
      <c r="R1385" s="74" t="s">
        <v>63</v>
      </c>
      <c r="S1385" s="74" t="s">
        <v>63</v>
      </c>
      <c r="T1385" s="74">
        <v>0</v>
      </c>
    </row>
    <row r="1386" spans="7:20">
      <c r="G1386" s="66"/>
      <c r="H1386" s="66"/>
      <c r="I1386" s="67"/>
      <c r="L1386" s="72" t="s">
        <v>2697</v>
      </c>
      <c r="M1386" s="73">
        <v>23</v>
      </c>
      <c r="N1386" s="73" t="s">
        <v>2706</v>
      </c>
      <c r="O1386" s="73" t="s">
        <v>2699</v>
      </c>
      <c r="P1386" s="73" t="s">
        <v>112</v>
      </c>
      <c r="Q1386" s="74" t="s">
        <v>63</v>
      </c>
      <c r="R1386" s="74" t="s">
        <v>63</v>
      </c>
      <c r="S1386" s="74" t="s">
        <v>63</v>
      </c>
      <c r="T1386" s="74">
        <v>0</v>
      </c>
    </row>
    <row r="1387" spans="7:20">
      <c r="G1387" s="66"/>
      <c r="H1387" s="66"/>
      <c r="I1387" s="67"/>
      <c r="L1387" s="72" t="s">
        <v>2707</v>
      </c>
      <c r="M1387" s="73">
        <v>0</v>
      </c>
      <c r="N1387" s="73" t="s">
        <v>2708</v>
      </c>
      <c r="O1387" s="73" t="s">
        <v>2709</v>
      </c>
      <c r="P1387" s="73" t="s">
        <v>112</v>
      </c>
      <c r="Q1387" s="74" t="s">
        <v>63</v>
      </c>
      <c r="R1387" s="74" t="s">
        <v>63</v>
      </c>
      <c r="S1387" s="74" t="s">
        <v>63</v>
      </c>
      <c r="T1387" s="74">
        <v>0</v>
      </c>
    </row>
    <row r="1388" spans="7:20">
      <c r="G1388" s="66"/>
      <c r="H1388" s="66"/>
      <c r="I1388" s="67"/>
      <c r="L1388" s="72" t="s">
        <v>2707</v>
      </c>
      <c r="M1388" s="73">
        <v>10</v>
      </c>
      <c r="N1388" s="73" t="s">
        <v>2710</v>
      </c>
      <c r="O1388" s="73" t="s">
        <v>2709</v>
      </c>
      <c r="P1388" s="73" t="s">
        <v>112</v>
      </c>
      <c r="Q1388" s="74" t="s">
        <v>63</v>
      </c>
      <c r="R1388" s="74" t="s">
        <v>63</v>
      </c>
      <c r="S1388" s="74" t="s">
        <v>63</v>
      </c>
      <c r="T1388" s="74">
        <v>0</v>
      </c>
    </row>
    <row r="1389" spans="7:20">
      <c r="G1389" s="66"/>
      <c r="H1389" s="66"/>
      <c r="I1389" s="67"/>
      <c r="L1389" s="72" t="s">
        <v>2707</v>
      </c>
      <c r="M1389" s="73">
        <v>20</v>
      </c>
      <c r="N1389" s="73" t="s">
        <v>2711</v>
      </c>
      <c r="O1389" s="73" t="s">
        <v>2709</v>
      </c>
      <c r="P1389" s="73" t="s">
        <v>112</v>
      </c>
      <c r="Q1389" s="74" t="s">
        <v>63</v>
      </c>
      <c r="R1389" s="74" t="s">
        <v>63</v>
      </c>
      <c r="S1389" s="74" t="s">
        <v>63</v>
      </c>
      <c r="T1389" s="74">
        <v>0</v>
      </c>
    </row>
    <row r="1390" spans="7:20">
      <c r="G1390" s="66"/>
      <c r="H1390" s="66"/>
      <c r="I1390" s="67"/>
      <c r="L1390" s="72" t="s">
        <v>2712</v>
      </c>
      <c r="M1390" s="73">
        <v>0</v>
      </c>
      <c r="N1390" s="73" t="s">
        <v>2713</v>
      </c>
      <c r="O1390" s="73" t="s">
        <v>2714</v>
      </c>
      <c r="P1390" s="73" t="s">
        <v>112</v>
      </c>
      <c r="Q1390" s="74" t="s">
        <v>63</v>
      </c>
      <c r="R1390" s="74" t="s">
        <v>63</v>
      </c>
      <c r="S1390" s="74" t="s">
        <v>63</v>
      </c>
      <c r="T1390" s="74">
        <v>0</v>
      </c>
    </row>
    <row r="1391" spans="7:20">
      <c r="G1391" s="66"/>
      <c r="H1391" s="66"/>
      <c r="I1391" s="67"/>
      <c r="L1391" s="72" t="s">
        <v>2712</v>
      </c>
      <c r="M1391" s="73">
        <v>10</v>
      </c>
      <c r="N1391" s="73" t="s">
        <v>2715</v>
      </c>
      <c r="O1391" s="73" t="s">
        <v>2714</v>
      </c>
      <c r="P1391" s="73" t="s">
        <v>112</v>
      </c>
      <c r="Q1391" s="74" t="s">
        <v>63</v>
      </c>
      <c r="R1391" s="74" t="s">
        <v>63</v>
      </c>
      <c r="S1391" s="74" t="s">
        <v>63</v>
      </c>
      <c r="T1391" s="74">
        <v>0</v>
      </c>
    </row>
    <row r="1392" spans="7:20">
      <c r="G1392" s="66"/>
      <c r="H1392" s="66"/>
      <c r="I1392" s="67"/>
      <c r="L1392" s="72" t="s">
        <v>2712</v>
      </c>
      <c r="M1392" s="73">
        <v>20</v>
      </c>
      <c r="N1392" s="73" t="s">
        <v>2716</v>
      </c>
      <c r="O1392" s="73" t="s">
        <v>2714</v>
      </c>
      <c r="P1392" s="73" t="s">
        <v>112</v>
      </c>
      <c r="Q1392" s="74" t="s">
        <v>63</v>
      </c>
      <c r="R1392" s="74" t="s">
        <v>63</v>
      </c>
      <c r="S1392" s="74" t="s">
        <v>63</v>
      </c>
      <c r="T1392" s="74">
        <v>0</v>
      </c>
    </row>
    <row r="1393" spans="7:20">
      <c r="G1393" s="66"/>
      <c r="H1393" s="66"/>
      <c r="I1393" s="67"/>
      <c r="L1393" s="72" t="s">
        <v>2717</v>
      </c>
      <c r="M1393" s="73">
        <v>0</v>
      </c>
      <c r="N1393" s="73" t="s">
        <v>2718</v>
      </c>
      <c r="O1393" s="73" t="s">
        <v>2719</v>
      </c>
      <c r="P1393" s="73" t="s">
        <v>112</v>
      </c>
      <c r="Q1393" s="74" t="s">
        <v>63</v>
      </c>
      <c r="R1393" s="74" t="s">
        <v>63</v>
      </c>
      <c r="S1393" s="74" t="s">
        <v>63</v>
      </c>
      <c r="T1393" s="74">
        <v>0</v>
      </c>
    </row>
    <row r="1394" spans="7:20">
      <c r="G1394" s="66"/>
      <c r="H1394" s="66"/>
      <c r="I1394" s="67"/>
      <c r="L1394" s="72" t="s">
        <v>2717</v>
      </c>
      <c r="M1394" s="73">
        <v>1</v>
      </c>
      <c r="N1394" s="73" t="s">
        <v>2720</v>
      </c>
      <c r="O1394" s="73" t="s">
        <v>2719</v>
      </c>
      <c r="P1394" s="73" t="s">
        <v>112</v>
      </c>
      <c r="Q1394" s="74" t="s">
        <v>63</v>
      </c>
      <c r="R1394" s="74" t="s">
        <v>63</v>
      </c>
      <c r="S1394" s="74" t="s">
        <v>63</v>
      </c>
      <c r="T1394" s="74">
        <v>0</v>
      </c>
    </row>
    <row r="1395" spans="7:20">
      <c r="G1395" s="66"/>
      <c r="H1395" s="66"/>
      <c r="I1395" s="67"/>
      <c r="L1395" s="72" t="s">
        <v>2717</v>
      </c>
      <c r="M1395" s="73">
        <v>10</v>
      </c>
      <c r="N1395" s="73" t="s">
        <v>2721</v>
      </c>
      <c r="O1395" s="73" t="s">
        <v>2719</v>
      </c>
      <c r="P1395" s="73" t="s">
        <v>112</v>
      </c>
      <c r="Q1395" s="74" t="s">
        <v>63</v>
      </c>
      <c r="R1395" s="74" t="s">
        <v>63</v>
      </c>
      <c r="S1395" s="74" t="s">
        <v>63</v>
      </c>
      <c r="T1395" s="74">
        <v>0</v>
      </c>
    </row>
    <row r="1396" spans="7:20">
      <c r="G1396" s="66"/>
      <c r="H1396" s="66"/>
      <c r="I1396" s="67"/>
      <c r="L1396" s="72" t="s">
        <v>2717</v>
      </c>
      <c r="M1396" s="73">
        <v>11</v>
      </c>
      <c r="N1396" s="73" t="s">
        <v>2722</v>
      </c>
      <c r="O1396" s="73" t="s">
        <v>2719</v>
      </c>
      <c r="P1396" s="73" t="s">
        <v>112</v>
      </c>
      <c r="Q1396" s="74" t="s">
        <v>63</v>
      </c>
      <c r="R1396" s="74" t="s">
        <v>63</v>
      </c>
      <c r="S1396" s="74" t="s">
        <v>63</v>
      </c>
      <c r="T1396" s="74">
        <v>0</v>
      </c>
    </row>
    <row r="1397" spans="7:20">
      <c r="G1397" s="66"/>
      <c r="H1397" s="66"/>
      <c r="I1397" s="67"/>
      <c r="L1397" s="72" t="s">
        <v>2717</v>
      </c>
      <c r="M1397" s="73">
        <v>20</v>
      </c>
      <c r="N1397" s="73" t="s">
        <v>2723</v>
      </c>
      <c r="O1397" s="73" t="s">
        <v>2719</v>
      </c>
      <c r="P1397" s="73" t="s">
        <v>112</v>
      </c>
      <c r="Q1397" s="74" t="s">
        <v>63</v>
      </c>
      <c r="R1397" s="74" t="s">
        <v>63</v>
      </c>
      <c r="S1397" s="74" t="s">
        <v>63</v>
      </c>
      <c r="T1397" s="74">
        <v>0</v>
      </c>
    </row>
    <row r="1398" spans="7:20">
      <c r="G1398" s="66"/>
      <c r="H1398" s="66"/>
      <c r="I1398" s="67"/>
      <c r="L1398" s="72" t="s">
        <v>2717</v>
      </c>
      <c r="M1398" s="73">
        <v>30</v>
      </c>
      <c r="N1398" s="73" t="s">
        <v>2724</v>
      </c>
      <c r="O1398" s="73" t="s">
        <v>2719</v>
      </c>
      <c r="P1398" s="73" t="s">
        <v>112</v>
      </c>
      <c r="Q1398" s="74" t="s">
        <v>63</v>
      </c>
      <c r="R1398" s="74" t="s">
        <v>63</v>
      </c>
      <c r="S1398" s="74" t="s">
        <v>63</v>
      </c>
      <c r="T1398" s="74">
        <v>0</v>
      </c>
    </row>
    <row r="1399" spans="7:20">
      <c r="G1399" s="66"/>
      <c r="H1399" s="66"/>
      <c r="I1399" s="67"/>
      <c r="L1399" s="72" t="s">
        <v>2717</v>
      </c>
      <c r="M1399" s="73">
        <v>31</v>
      </c>
      <c r="N1399" s="73" t="s">
        <v>2725</v>
      </c>
      <c r="O1399" s="73" t="s">
        <v>2719</v>
      </c>
      <c r="P1399" s="73" t="s">
        <v>112</v>
      </c>
      <c r="Q1399" s="74" t="s">
        <v>63</v>
      </c>
      <c r="R1399" s="74" t="s">
        <v>63</v>
      </c>
      <c r="S1399" s="74" t="s">
        <v>63</v>
      </c>
      <c r="T1399" s="74">
        <v>0</v>
      </c>
    </row>
    <row r="1400" spans="7:20">
      <c r="G1400" s="66"/>
      <c r="H1400" s="66"/>
      <c r="I1400" s="67"/>
      <c r="L1400" s="72" t="s">
        <v>2717</v>
      </c>
      <c r="M1400" s="73">
        <v>40</v>
      </c>
      <c r="N1400" s="73" t="s">
        <v>2726</v>
      </c>
      <c r="O1400" s="73" t="s">
        <v>2719</v>
      </c>
      <c r="P1400" s="73" t="s">
        <v>112</v>
      </c>
      <c r="Q1400" s="74" t="s">
        <v>63</v>
      </c>
      <c r="R1400" s="74" t="s">
        <v>63</v>
      </c>
      <c r="S1400" s="74" t="s">
        <v>63</v>
      </c>
      <c r="T1400" s="74">
        <v>0</v>
      </c>
    </row>
    <row r="1401" spans="7:20">
      <c r="G1401" s="66"/>
      <c r="H1401" s="66"/>
      <c r="I1401" s="67"/>
      <c r="L1401" s="72" t="s">
        <v>2717</v>
      </c>
      <c r="M1401" s="73">
        <v>41</v>
      </c>
      <c r="N1401" s="73" t="s">
        <v>2727</v>
      </c>
      <c r="O1401" s="73" t="s">
        <v>2719</v>
      </c>
      <c r="P1401" s="73" t="s">
        <v>112</v>
      </c>
      <c r="Q1401" s="74" t="s">
        <v>63</v>
      </c>
      <c r="R1401" s="74" t="s">
        <v>63</v>
      </c>
      <c r="S1401" s="74" t="s">
        <v>63</v>
      </c>
      <c r="T1401" s="74">
        <v>0</v>
      </c>
    </row>
    <row r="1402" spans="7:20">
      <c r="G1402" s="66"/>
      <c r="H1402" s="66"/>
      <c r="I1402" s="67"/>
      <c r="L1402" s="72" t="s">
        <v>2717</v>
      </c>
      <c r="M1402" s="73">
        <v>50</v>
      </c>
      <c r="N1402" s="73" t="s">
        <v>2728</v>
      </c>
      <c r="O1402" s="73" t="s">
        <v>2719</v>
      </c>
      <c r="P1402" s="73" t="s">
        <v>112</v>
      </c>
      <c r="Q1402" s="74" t="s">
        <v>63</v>
      </c>
      <c r="R1402" s="74" t="s">
        <v>63</v>
      </c>
      <c r="S1402" s="74" t="s">
        <v>63</v>
      </c>
      <c r="T1402" s="74">
        <v>0</v>
      </c>
    </row>
    <row r="1403" spans="7:20">
      <c r="G1403" s="66"/>
      <c r="H1403" s="66"/>
      <c r="I1403" s="67"/>
      <c r="L1403" s="72" t="s">
        <v>2717</v>
      </c>
      <c r="M1403" s="73">
        <v>51</v>
      </c>
      <c r="N1403" s="73" t="s">
        <v>2729</v>
      </c>
      <c r="O1403" s="73" t="s">
        <v>2719</v>
      </c>
      <c r="P1403" s="73" t="s">
        <v>112</v>
      </c>
      <c r="Q1403" s="74" t="s">
        <v>63</v>
      </c>
      <c r="R1403" s="74" t="s">
        <v>63</v>
      </c>
      <c r="S1403" s="74" t="s">
        <v>63</v>
      </c>
      <c r="T1403" s="74">
        <v>0</v>
      </c>
    </row>
    <row r="1404" spans="7:20">
      <c r="G1404" s="66"/>
      <c r="H1404" s="66"/>
      <c r="I1404" s="67"/>
      <c r="L1404" s="72" t="s">
        <v>2717</v>
      </c>
      <c r="M1404" s="73">
        <v>60</v>
      </c>
      <c r="N1404" s="73" t="s">
        <v>2730</v>
      </c>
      <c r="O1404" s="73" t="s">
        <v>2719</v>
      </c>
      <c r="P1404" s="73" t="s">
        <v>112</v>
      </c>
      <c r="Q1404" s="74" t="s">
        <v>63</v>
      </c>
      <c r="R1404" s="74" t="s">
        <v>63</v>
      </c>
      <c r="S1404" s="74" t="s">
        <v>63</v>
      </c>
      <c r="T1404" s="74">
        <v>0</v>
      </c>
    </row>
    <row r="1405" spans="7:20">
      <c r="G1405" s="66"/>
      <c r="H1405" s="66"/>
      <c r="I1405" s="67"/>
      <c r="L1405" s="72" t="s">
        <v>2717</v>
      </c>
      <c r="M1405" s="73">
        <v>61</v>
      </c>
      <c r="N1405" s="73" t="s">
        <v>2731</v>
      </c>
      <c r="O1405" s="73" t="s">
        <v>2719</v>
      </c>
      <c r="P1405" s="73" t="s">
        <v>112</v>
      </c>
      <c r="Q1405" s="74" t="s">
        <v>63</v>
      </c>
      <c r="R1405" s="74" t="s">
        <v>63</v>
      </c>
      <c r="S1405" s="74" t="s">
        <v>63</v>
      </c>
      <c r="T1405" s="74">
        <v>0</v>
      </c>
    </row>
    <row r="1406" spans="7:20">
      <c r="G1406" s="66"/>
      <c r="H1406" s="66"/>
      <c r="I1406" s="67"/>
      <c r="L1406" s="72" t="s">
        <v>2586</v>
      </c>
      <c r="M1406" s="73">
        <v>70</v>
      </c>
      <c r="N1406" s="73" t="s">
        <v>2732</v>
      </c>
      <c r="O1406" s="73" t="s">
        <v>2631</v>
      </c>
      <c r="P1406" s="73" t="s">
        <v>112</v>
      </c>
      <c r="Q1406" s="74" t="s">
        <v>63</v>
      </c>
      <c r="R1406" s="74" t="s">
        <v>63</v>
      </c>
      <c r="S1406" s="74" t="s">
        <v>63</v>
      </c>
      <c r="T1406" s="74">
        <v>0</v>
      </c>
    </row>
    <row r="1407" spans="7:20">
      <c r="G1407" s="66"/>
      <c r="H1407" s="66"/>
      <c r="I1407" s="67"/>
      <c r="L1407" s="72" t="s">
        <v>2586</v>
      </c>
      <c r="M1407" s="73">
        <v>71</v>
      </c>
      <c r="N1407" s="73" t="s">
        <v>2733</v>
      </c>
      <c r="O1407" s="73" t="s">
        <v>2631</v>
      </c>
      <c r="P1407" s="73" t="s">
        <v>112</v>
      </c>
      <c r="Q1407" s="74" t="s">
        <v>63</v>
      </c>
      <c r="R1407" s="74" t="s">
        <v>63</v>
      </c>
      <c r="S1407" s="74" t="s">
        <v>63</v>
      </c>
      <c r="T1407" s="74">
        <v>0</v>
      </c>
    </row>
    <row r="1408" spans="7:20">
      <c r="G1408" s="66"/>
      <c r="H1408" s="66"/>
      <c r="I1408" s="67"/>
      <c r="L1408" s="72" t="s">
        <v>2734</v>
      </c>
      <c r="M1408" s="73">
        <v>81</v>
      </c>
      <c r="N1408" s="73" t="s">
        <v>2735</v>
      </c>
      <c r="O1408" s="73" t="s">
        <v>2633</v>
      </c>
      <c r="P1408" s="73" t="s">
        <v>112</v>
      </c>
      <c r="Q1408" s="74" t="s">
        <v>63</v>
      </c>
      <c r="R1408" s="74" t="s">
        <v>63</v>
      </c>
      <c r="S1408" s="74" t="s">
        <v>63</v>
      </c>
      <c r="T1408" s="74">
        <v>0</v>
      </c>
    </row>
    <row r="1409" spans="7:20">
      <c r="G1409" s="66"/>
      <c r="H1409" s="66"/>
      <c r="I1409" s="67"/>
      <c r="L1409" s="72" t="s">
        <v>2596</v>
      </c>
      <c r="M1409" s="73">
        <v>0</v>
      </c>
      <c r="N1409" s="73" t="s">
        <v>2736</v>
      </c>
      <c r="O1409" s="73" t="s">
        <v>2737</v>
      </c>
      <c r="P1409" s="73" t="s">
        <v>112</v>
      </c>
      <c r="Q1409" s="74" t="s">
        <v>63</v>
      </c>
      <c r="R1409" s="74" t="s">
        <v>63</v>
      </c>
      <c r="S1409" s="74" t="s">
        <v>63</v>
      </c>
      <c r="T1409" s="74">
        <v>0</v>
      </c>
    </row>
    <row r="1410" spans="7:20">
      <c r="G1410" s="66"/>
      <c r="H1410" s="66"/>
      <c r="I1410" s="67"/>
      <c r="L1410" s="72" t="s">
        <v>2596</v>
      </c>
      <c r="M1410" s="73">
        <v>10</v>
      </c>
      <c r="N1410" s="73" t="s">
        <v>2738</v>
      </c>
      <c r="O1410" s="73" t="s">
        <v>2739</v>
      </c>
      <c r="P1410" s="73" t="s">
        <v>112</v>
      </c>
      <c r="Q1410" s="74" t="s">
        <v>63</v>
      </c>
      <c r="R1410" s="74" t="s">
        <v>63</v>
      </c>
      <c r="S1410" s="74" t="s">
        <v>63</v>
      </c>
      <c r="T1410" s="74">
        <v>0</v>
      </c>
    </row>
    <row r="1411" spans="7:20">
      <c r="G1411" s="66"/>
      <c r="H1411" s="66"/>
      <c r="I1411" s="67"/>
      <c r="L1411" s="72" t="s">
        <v>2592</v>
      </c>
      <c r="M1411" s="73">
        <v>0</v>
      </c>
      <c r="N1411" s="73" t="s">
        <v>2740</v>
      </c>
      <c r="O1411" s="73" t="s">
        <v>2594</v>
      </c>
      <c r="P1411" s="73" t="s">
        <v>112</v>
      </c>
      <c r="Q1411" s="74" t="s">
        <v>63</v>
      </c>
      <c r="R1411" s="74" t="s">
        <v>63</v>
      </c>
      <c r="S1411" s="74" t="s">
        <v>63</v>
      </c>
      <c r="T1411" s="74">
        <v>0</v>
      </c>
    </row>
    <row r="1412" spans="7:20">
      <c r="G1412" s="66"/>
      <c r="H1412" s="66"/>
      <c r="I1412" s="67"/>
      <c r="L1412" s="72" t="s">
        <v>2592</v>
      </c>
      <c r="M1412" s="73">
        <v>1</v>
      </c>
      <c r="N1412" s="73" t="s">
        <v>2741</v>
      </c>
      <c r="O1412" s="73" t="s">
        <v>2594</v>
      </c>
      <c r="P1412" s="73" t="s">
        <v>112</v>
      </c>
      <c r="Q1412" s="74" t="s">
        <v>63</v>
      </c>
      <c r="R1412" s="74" t="s">
        <v>63</v>
      </c>
      <c r="S1412" s="74" t="s">
        <v>63</v>
      </c>
      <c r="T1412" s="74">
        <v>0</v>
      </c>
    </row>
    <row r="1413" spans="7:20">
      <c r="G1413" s="66"/>
      <c r="H1413" s="66"/>
      <c r="I1413" s="67"/>
      <c r="L1413" s="72" t="s">
        <v>2742</v>
      </c>
      <c r="M1413" s="73">
        <v>0</v>
      </c>
      <c r="N1413" s="73" t="s">
        <v>2743</v>
      </c>
      <c r="O1413" s="73" t="s">
        <v>2744</v>
      </c>
      <c r="P1413" s="73" t="s">
        <v>112</v>
      </c>
      <c r="Q1413" s="74" t="s">
        <v>63</v>
      </c>
      <c r="R1413" s="74" t="s">
        <v>63</v>
      </c>
      <c r="S1413" s="74" t="s">
        <v>63</v>
      </c>
      <c r="T1413" s="74">
        <v>0</v>
      </c>
    </row>
    <row r="1414" spans="7:20">
      <c r="G1414" s="66"/>
      <c r="H1414" s="66"/>
      <c r="I1414" s="67"/>
      <c r="L1414" s="72" t="s">
        <v>2745</v>
      </c>
      <c r="M1414" s="73">
        <v>0</v>
      </c>
      <c r="N1414" s="73" t="s">
        <v>2746</v>
      </c>
      <c r="O1414" s="73" t="s">
        <v>2747</v>
      </c>
      <c r="P1414" s="73" t="s">
        <v>112</v>
      </c>
      <c r="Q1414" s="74" t="s">
        <v>63</v>
      </c>
      <c r="R1414" s="74" t="s">
        <v>63</v>
      </c>
      <c r="S1414" s="74" t="s">
        <v>63</v>
      </c>
      <c r="T1414" s="74">
        <v>0</v>
      </c>
    </row>
    <row r="1415" spans="7:20">
      <c r="G1415" s="66"/>
      <c r="H1415" s="66"/>
      <c r="I1415" s="67"/>
      <c r="L1415" s="72" t="s">
        <v>2545</v>
      </c>
      <c r="M1415" s="73">
        <v>0</v>
      </c>
      <c r="N1415" s="73" t="s">
        <v>2748</v>
      </c>
      <c r="O1415" s="73" t="s">
        <v>2749</v>
      </c>
      <c r="P1415" s="73" t="s">
        <v>112</v>
      </c>
      <c r="Q1415" s="74" t="s">
        <v>63</v>
      </c>
      <c r="R1415" s="74" t="s">
        <v>63</v>
      </c>
      <c r="S1415" s="74" t="s">
        <v>63</v>
      </c>
      <c r="T1415" s="74">
        <v>0</v>
      </c>
    </row>
    <row r="1416" spans="7:20">
      <c r="G1416" s="66"/>
      <c r="H1416" s="66"/>
      <c r="I1416" s="67"/>
      <c r="L1416" s="72" t="s">
        <v>2545</v>
      </c>
      <c r="M1416" s="73">
        <v>10</v>
      </c>
      <c r="N1416" s="73" t="s">
        <v>2750</v>
      </c>
      <c r="O1416" s="73" t="s">
        <v>2547</v>
      </c>
      <c r="P1416" s="73" t="s">
        <v>112</v>
      </c>
      <c r="Q1416" s="74" t="s">
        <v>63</v>
      </c>
      <c r="R1416" s="74" t="s">
        <v>63</v>
      </c>
      <c r="S1416" s="74" t="s">
        <v>63</v>
      </c>
      <c r="T1416" s="74">
        <v>0</v>
      </c>
    </row>
    <row r="1417" spans="7:20">
      <c r="G1417" s="66"/>
      <c r="H1417" s="66"/>
      <c r="I1417" s="67"/>
      <c r="L1417" s="72" t="s">
        <v>2545</v>
      </c>
      <c r="M1417" s="73">
        <v>20</v>
      </c>
      <c r="N1417" s="73" t="s">
        <v>2751</v>
      </c>
      <c r="O1417" s="73" t="s">
        <v>2547</v>
      </c>
      <c r="P1417" s="73" t="s">
        <v>112</v>
      </c>
      <c r="Q1417" s="74" t="s">
        <v>63</v>
      </c>
      <c r="R1417" s="74" t="s">
        <v>63</v>
      </c>
      <c r="S1417" s="74" t="s">
        <v>63</v>
      </c>
      <c r="T1417" s="74">
        <v>0</v>
      </c>
    </row>
    <row r="1418" spans="7:20">
      <c r="G1418" s="66"/>
      <c r="H1418" s="66"/>
      <c r="I1418" s="67"/>
      <c r="L1418" s="72" t="s">
        <v>2545</v>
      </c>
      <c r="M1418" s="73">
        <v>21</v>
      </c>
      <c r="N1418" s="73" t="s">
        <v>2752</v>
      </c>
      <c r="O1418" s="73" t="s">
        <v>2547</v>
      </c>
      <c r="P1418" s="73" t="s">
        <v>112</v>
      </c>
      <c r="Q1418" s="74" t="s">
        <v>63</v>
      </c>
      <c r="R1418" s="74" t="s">
        <v>63</v>
      </c>
      <c r="S1418" s="74" t="s">
        <v>63</v>
      </c>
      <c r="T1418" s="74">
        <v>0</v>
      </c>
    </row>
    <row r="1419" spans="7:20">
      <c r="G1419" s="66"/>
      <c r="H1419" s="66"/>
      <c r="I1419" s="67"/>
      <c r="L1419" s="72" t="s">
        <v>2545</v>
      </c>
      <c r="M1419" s="73">
        <v>30</v>
      </c>
      <c r="N1419" s="73" t="s">
        <v>2753</v>
      </c>
      <c r="O1419" s="73" t="s">
        <v>2547</v>
      </c>
      <c r="P1419" s="73" t="s">
        <v>112</v>
      </c>
      <c r="Q1419" s="74" t="s">
        <v>63</v>
      </c>
      <c r="R1419" s="74" t="s">
        <v>63</v>
      </c>
      <c r="S1419" s="74" t="s">
        <v>63</v>
      </c>
      <c r="T1419" s="74">
        <v>0</v>
      </c>
    </row>
    <row r="1420" spans="7:20">
      <c r="G1420" s="66"/>
      <c r="H1420" s="66"/>
      <c r="I1420" s="67"/>
      <c r="L1420" s="72" t="s">
        <v>2545</v>
      </c>
      <c r="M1420" s="73">
        <v>31</v>
      </c>
      <c r="N1420" s="73" t="s">
        <v>2754</v>
      </c>
      <c r="O1420" s="73" t="s">
        <v>2547</v>
      </c>
      <c r="P1420" s="73" t="s">
        <v>112</v>
      </c>
      <c r="Q1420" s="74" t="s">
        <v>63</v>
      </c>
      <c r="R1420" s="74" t="s">
        <v>63</v>
      </c>
      <c r="S1420" s="74" t="s">
        <v>63</v>
      </c>
      <c r="T1420" s="74">
        <v>0</v>
      </c>
    </row>
    <row r="1421" spans="7:20">
      <c r="G1421" s="66"/>
      <c r="H1421" s="66"/>
      <c r="I1421" s="67"/>
      <c r="L1421" s="72" t="s">
        <v>2545</v>
      </c>
      <c r="M1421" s="73">
        <v>32</v>
      </c>
      <c r="N1421" s="73" t="s">
        <v>2755</v>
      </c>
      <c r="O1421" s="73" t="s">
        <v>2547</v>
      </c>
      <c r="P1421" s="73" t="s">
        <v>112</v>
      </c>
      <c r="Q1421" s="74" t="s">
        <v>63</v>
      </c>
      <c r="R1421" s="74" t="s">
        <v>63</v>
      </c>
      <c r="S1421" s="74" t="s">
        <v>63</v>
      </c>
      <c r="T1421" s="74">
        <v>0</v>
      </c>
    </row>
    <row r="1422" spans="7:20">
      <c r="G1422" s="66"/>
      <c r="H1422" s="66"/>
      <c r="I1422" s="67"/>
      <c r="L1422" s="72" t="s">
        <v>2545</v>
      </c>
      <c r="M1422" s="73">
        <v>33</v>
      </c>
      <c r="N1422" s="73" t="s">
        <v>2756</v>
      </c>
      <c r="O1422" s="73" t="s">
        <v>2547</v>
      </c>
      <c r="P1422" s="73" t="s">
        <v>112</v>
      </c>
      <c r="Q1422" s="74" t="s">
        <v>63</v>
      </c>
      <c r="R1422" s="74" t="s">
        <v>63</v>
      </c>
      <c r="S1422" s="74" t="s">
        <v>63</v>
      </c>
      <c r="T1422" s="74">
        <v>0</v>
      </c>
    </row>
    <row r="1423" spans="7:20">
      <c r="G1423" s="66"/>
      <c r="H1423" s="66"/>
      <c r="I1423" s="67"/>
      <c r="L1423" s="72" t="s">
        <v>2545</v>
      </c>
      <c r="M1423" s="73">
        <v>34</v>
      </c>
      <c r="N1423" s="73" t="s">
        <v>2758</v>
      </c>
      <c r="O1423" s="73" t="s">
        <v>2547</v>
      </c>
      <c r="P1423" s="73" t="s">
        <v>112</v>
      </c>
      <c r="Q1423" s="74" t="s">
        <v>63</v>
      </c>
      <c r="R1423" s="74" t="s">
        <v>63</v>
      </c>
      <c r="S1423" s="74" t="s">
        <v>63</v>
      </c>
      <c r="T1423" s="74">
        <v>0</v>
      </c>
    </row>
    <row r="1424" spans="7:20">
      <c r="G1424" s="66"/>
      <c r="H1424" s="66"/>
      <c r="I1424" s="67"/>
      <c r="L1424" s="72" t="s">
        <v>2545</v>
      </c>
      <c r="M1424" s="73">
        <v>35</v>
      </c>
      <c r="N1424" s="73" t="s">
        <v>2760</v>
      </c>
      <c r="O1424" s="73" t="s">
        <v>2547</v>
      </c>
      <c r="P1424" s="73" t="s">
        <v>112</v>
      </c>
      <c r="Q1424" s="74" t="s">
        <v>63</v>
      </c>
      <c r="R1424" s="74" t="s">
        <v>63</v>
      </c>
      <c r="S1424" s="74" t="s">
        <v>63</v>
      </c>
      <c r="T1424" s="74">
        <v>0</v>
      </c>
    </row>
    <row r="1425" spans="7:20">
      <c r="G1425" s="66"/>
      <c r="H1425" s="66"/>
      <c r="I1425" s="67"/>
      <c r="L1425" s="72" t="s">
        <v>2545</v>
      </c>
      <c r="M1425" s="73">
        <v>36</v>
      </c>
      <c r="N1425" s="73" t="s">
        <v>2762</v>
      </c>
      <c r="O1425" s="73" t="s">
        <v>2547</v>
      </c>
      <c r="P1425" s="73" t="s">
        <v>112</v>
      </c>
      <c r="Q1425" s="74" t="s">
        <v>63</v>
      </c>
      <c r="R1425" s="74" t="s">
        <v>63</v>
      </c>
      <c r="S1425" s="74" t="s">
        <v>63</v>
      </c>
      <c r="T1425" s="74">
        <v>0</v>
      </c>
    </row>
    <row r="1426" spans="7:20">
      <c r="G1426" s="66"/>
      <c r="H1426" s="66"/>
      <c r="I1426" s="67"/>
      <c r="L1426" s="72" t="s">
        <v>2545</v>
      </c>
      <c r="M1426" s="73">
        <v>37</v>
      </c>
      <c r="N1426" s="73" t="s">
        <v>2764</v>
      </c>
      <c r="O1426" s="73" t="s">
        <v>2547</v>
      </c>
      <c r="P1426" s="73" t="s">
        <v>112</v>
      </c>
      <c r="Q1426" s="74" t="s">
        <v>63</v>
      </c>
      <c r="R1426" s="74" t="s">
        <v>63</v>
      </c>
      <c r="S1426" s="74" t="s">
        <v>63</v>
      </c>
      <c r="T1426" s="74">
        <v>0</v>
      </c>
    </row>
    <row r="1427" spans="7:20">
      <c r="G1427" s="66"/>
      <c r="H1427" s="66"/>
      <c r="I1427" s="67"/>
      <c r="L1427" s="72" t="s">
        <v>2545</v>
      </c>
      <c r="M1427" s="73">
        <v>40</v>
      </c>
      <c r="N1427" s="73" t="s">
        <v>2765</v>
      </c>
      <c r="O1427" s="73" t="s">
        <v>2547</v>
      </c>
      <c r="P1427" s="73" t="s">
        <v>112</v>
      </c>
      <c r="Q1427" s="74" t="s">
        <v>63</v>
      </c>
      <c r="R1427" s="74" t="s">
        <v>63</v>
      </c>
      <c r="S1427" s="74" t="s">
        <v>63</v>
      </c>
      <c r="T1427" s="74">
        <v>0</v>
      </c>
    </row>
    <row r="1428" spans="7:20">
      <c r="G1428" s="66"/>
      <c r="H1428" s="66"/>
      <c r="I1428" s="67"/>
      <c r="L1428" s="72" t="s">
        <v>2545</v>
      </c>
      <c r="M1428" s="73">
        <v>50</v>
      </c>
      <c r="N1428" s="73" t="s">
        <v>2766</v>
      </c>
      <c r="O1428" s="73" t="s">
        <v>2547</v>
      </c>
      <c r="P1428" s="73" t="s">
        <v>112</v>
      </c>
      <c r="Q1428" s="74" t="s">
        <v>63</v>
      </c>
      <c r="R1428" s="74" t="s">
        <v>63</v>
      </c>
      <c r="S1428" s="74" t="s">
        <v>63</v>
      </c>
      <c r="T1428" s="74">
        <v>0</v>
      </c>
    </row>
    <row r="1429" spans="7:20">
      <c r="G1429" s="66"/>
      <c r="H1429" s="66"/>
      <c r="I1429" s="67"/>
      <c r="L1429" s="72" t="s">
        <v>2545</v>
      </c>
      <c r="M1429" s="73">
        <v>51</v>
      </c>
      <c r="N1429" s="73" t="s">
        <v>2767</v>
      </c>
      <c r="O1429" s="73" t="s">
        <v>2547</v>
      </c>
      <c r="P1429" s="73" t="s">
        <v>112</v>
      </c>
      <c r="Q1429" s="74" t="s">
        <v>63</v>
      </c>
      <c r="R1429" s="74" t="s">
        <v>63</v>
      </c>
      <c r="S1429" s="74" t="s">
        <v>63</v>
      </c>
      <c r="T1429" s="74">
        <v>0</v>
      </c>
    </row>
    <row r="1430" spans="7:20">
      <c r="G1430" s="66"/>
      <c r="H1430" s="66"/>
      <c r="I1430" s="67"/>
      <c r="L1430" s="72" t="s">
        <v>2545</v>
      </c>
      <c r="M1430" s="73">
        <v>60</v>
      </c>
      <c r="N1430" s="73" t="s">
        <v>2768</v>
      </c>
      <c r="O1430" s="73" t="s">
        <v>2547</v>
      </c>
      <c r="P1430" s="73" t="s">
        <v>112</v>
      </c>
      <c r="Q1430" s="74" t="s">
        <v>63</v>
      </c>
      <c r="R1430" s="74" t="s">
        <v>63</v>
      </c>
      <c r="S1430" s="74" t="s">
        <v>63</v>
      </c>
      <c r="T1430" s="74">
        <v>0</v>
      </c>
    </row>
    <row r="1431" spans="7:20">
      <c r="G1431" s="66"/>
      <c r="H1431" s="66"/>
      <c r="I1431" s="67"/>
      <c r="L1431" s="72" t="s">
        <v>2545</v>
      </c>
      <c r="M1431" s="73">
        <v>61</v>
      </c>
      <c r="N1431" s="73" t="s">
        <v>2769</v>
      </c>
      <c r="O1431" s="73" t="s">
        <v>2547</v>
      </c>
      <c r="P1431" s="73" t="s">
        <v>112</v>
      </c>
      <c r="Q1431" s="74" t="s">
        <v>63</v>
      </c>
      <c r="R1431" s="74" t="s">
        <v>63</v>
      </c>
      <c r="S1431" s="74" t="s">
        <v>63</v>
      </c>
      <c r="T1431" s="74">
        <v>0</v>
      </c>
    </row>
    <row r="1432" spans="7:20">
      <c r="G1432" s="66"/>
      <c r="H1432" s="66"/>
      <c r="I1432" s="67"/>
      <c r="L1432" s="72" t="s">
        <v>2545</v>
      </c>
      <c r="M1432" s="73">
        <v>70</v>
      </c>
      <c r="N1432" s="73" t="s">
        <v>2770</v>
      </c>
      <c r="O1432" s="73" t="s">
        <v>2547</v>
      </c>
      <c r="P1432" s="73" t="s">
        <v>112</v>
      </c>
      <c r="Q1432" s="74" t="s">
        <v>63</v>
      </c>
      <c r="R1432" s="74" t="s">
        <v>63</v>
      </c>
      <c r="S1432" s="74" t="s">
        <v>63</v>
      </c>
      <c r="T1432" s="74">
        <v>0</v>
      </c>
    </row>
    <row r="1433" spans="7:20">
      <c r="G1433" s="66"/>
      <c r="H1433" s="66"/>
      <c r="I1433" s="67"/>
      <c r="L1433" s="72" t="s">
        <v>2771</v>
      </c>
      <c r="M1433" s="73">
        <v>0</v>
      </c>
      <c r="N1433" s="73" t="s">
        <v>2772</v>
      </c>
      <c r="O1433" s="73" t="s">
        <v>2773</v>
      </c>
      <c r="P1433" s="73" t="s">
        <v>112</v>
      </c>
      <c r="Q1433" s="74" t="s">
        <v>63</v>
      </c>
      <c r="R1433" s="74" t="s">
        <v>63</v>
      </c>
      <c r="S1433" s="74" t="s">
        <v>63</v>
      </c>
      <c r="T1433" s="74">
        <v>0</v>
      </c>
    </row>
    <row r="1434" spans="7:20">
      <c r="G1434" s="66"/>
      <c r="H1434" s="66"/>
      <c r="I1434" s="67"/>
      <c r="L1434" s="72" t="s">
        <v>2771</v>
      </c>
      <c r="M1434" s="73">
        <v>10</v>
      </c>
      <c r="N1434" s="73" t="s">
        <v>2774</v>
      </c>
      <c r="O1434" s="73" t="s">
        <v>2773</v>
      </c>
      <c r="P1434" s="73" t="s">
        <v>112</v>
      </c>
      <c r="Q1434" s="74" t="s">
        <v>63</v>
      </c>
      <c r="R1434" s="74" t="s">
        <v>63</v>
      </c>
      <c r="S1434" s="74" t="s">
        <v>63</v>
      </c>
      <c r="T1434" s="74">
        <v>0</v>
      </c>
    </row>
    <row r="1435" spans="7:20">
      <c r="G1435" s="66"/>
      <c r="H1435" s="66"/>
      <c r="I1435" s="67"/>
      <c r="L1435" s="72" t="s">
        <v>2771</v>
      </c>
      <c r="M1435" s="73">
        <v>11</v>
      </c>
      <c r="N1435" s="73" t="s">
        <v>2775</v>
      </c>
      <c r="O1435" s="73" t="s">
        <v>2773</v>
      </c>
      <c r="P1435" s="73" t="s">
        <v>112</v>
      </c>
      <c r="Q1435" s="74" t="s">
        <v>63</v>
      </c>
      <c r="R1435" s="74" t="s">
        <v>63</v>
      </c>
      <c r="S1435" s="74" t="s">
        <v>63</v>
      </c>
      <c r="T1435" s="74">
        <v>0</v>
      </c>
    </row>
    <row r="1436" spans="7:20">
      <c r="G1436" s="66"/>
      <c r="H1436" s="66"/>
      <c r="I1436" s="67"/>
      <c r="L1436" s="72" t="s">
        <v>2771</v>
      </c>
      <c r="M1436" s="73">
        <v>20</v>
      </c>
      <c r="N1436" s="73" t="s">
        <v>2776</v>
      </c>
      <c r="O1436" s="73" t="s">
        <v>2773</v>
      </c>
      <c r="P1436" s="73" t="s">
        <v>112</v>
      </c>
      <c r="Q1436" s="74" t="s">
        <v>63</v>
      </c>
      <c r="R1436" s="74" t="s">
        <v>63</v>
      </c>
      <c r="S1436" s="74" t="s">
        <v>63</v>
      </c>
      <c r="T1436" s="74">
        <v>0</v>
      </c>
    </row>
    <row r="1437" spans="7:20">
      <c r="G1437" s="66"/>
      <c r="H1437" s="66"/>
      <c r="I1437" s="67"/>
      <c r="L1437" s="72" t="s">
        <v>2771</v>
      </c>
      <c r="M1437" s="73">
        <v>21</v>
      </c>
      <c r="N1437" s="73" t="s">
        <v>2777</v>
      </c>
      <c r="O1437" s="73" t="s">
        <v>2773</v>
      </c>
      <c r="P1437" s="73" t="s">
        <v>112</v>
      </c>
      <c r="Q1437" s="74" t="s">
        <v>63</v>
      </c>
      <c r="R1437" s="74" t="s">
        <v>63</v>
      </c>
      <c r="S1437" s="74" t="s">
        <v>63</v>
      </c>
      <c r="T1437" s="74">
        <v>0</v>
      </c>
    </row>
    <row r="1438" spans="7:20">
      <c r="G1438" s="66"/>
      <c r="H1438" s="66"/>
      <c r="I1438" s="67"/>
      <c r="L1438" s="72" t="s">
        <v>2771</v>
      </c>
      <c r="M1438" s="73">
        <v>22</v>
      </c>
      <c r="N1438" s="73" t="s">
        <v>2778</v>
      </c>
      <c r="O1438" s="73" t="s">
        <v>2773</v>
      </c>
      <c r="P1438" s="73" t="s">
        <v>112</v>
      </c>
      <c r="Q1438" s="74" t="s">
        <v>63</v>
      </c>
      <c r="R1438" s="74" t="s">
        <v>63</v>
      </c>
      <c r="S1438" s="74" t="s">
        <v>63</v>
      </c>
      <c r="T1438" s="74">
        <v>0</v>
      </c>
    </row>
    <row r="1439" spans="7:20">
      <c r="G1439" s="66"/>
      <c r="H1439" s="66"/>
      <c r="I1439" s="67"/>
      <c r="L1439" s="72" t="s">
        <v>2771</v>
      </c>
      <c r="M1439" s="73">
        <v>23</v>
      </c>
      <c r="N1439" s="73" t="s">
        <v>2779</v>
      </c>
      <c r="O1439" s="73" t="s">
        <v>2773</v>
      </c>
      <c r="P1439" s="73" t="s">
        <v>112</v>
      </c>
      <c r="Q1439" s="74" t="s">
        <v>63</v>
      </c>
      <c r="R1439" s="74" t="s">
        <v>63</v>
      </c>
      <c r="S1439" s="74" t="s">
        <v>63</v>
      </c>
      <c r="T1439" s="74">
        <v>0</v>
      </c>
    </row>
    <row r="1440" spans="7:20">
      <c r="G1440" s="66"/>
      <c r="H1440" s="66"/>
      <c r="I1440" s="67"/>
      <c r="L1440" s="72" t="s">
        <v>2771</v>
      </c>
      <c r="M1440" s="73">
        <v>24</v>
      </c>
      <c r="N1440" s="73" t="s">
        <v>2780</v>
      </c>
      <c r="O1440" s="73" t="s">
        <v>2773</v>
      </c>
      <c r="P1440" s="73" t="s">
        <v>112</v>
      </c>
      <c r="Q1440" s="74" t="s">
        <v>63</v>
      </c>
      <c r="R1440" s="74" t="s">
        <v>63</v>
      </c>
      <c r="S1440" s="74" t="s">
        <v>63</v>
      </c>
      <c r="T1440" s="74">
        <v>0</v>
      </c>
    </row>
    <row r="1441" spans="7:20">
      <c r="G1441" s="66"/>
      <c r="H1441" s="66"/>
      <c r="I1441" s="67"/>
      <c r="L1441" s="72" t="s">
        <v>2771</v>
      </c>
      <c r="M1441" s="73">
        <v>25</v>
      </c>
      <c r="N1441" s="73" t="s">
        <v>2781</v>
      </c>
      <c r="O1441" s="73" t="s">
        <v>2773</v>
      </c>
      <c r="P1441" s="73" t="s">
        <v>112</v>
      </c>
      <c r="Q1441" s="74" t="s">
        <v>63</v>
      </c>
      <c r="R1441" s="74" t="s">
        <v>63</v>
      </c>
      <c r="S1441" s="74" t="s">
        <v>63</v>
      </c>
      <c r="T1441" s="74">
        <v>0</v>
      </c>
    </row>
    <row r="1442" spans="7:20">
      <c r="G1442" s="66"/>
      <c r="H1442" s="66"/>
      <c r="I1442" s="67"/>
      <c r="L1442" s="72" t="s">
        <v>2771</v>
      </c>
      <c r="M1442" s="73">
        <v>26</v>
      </c>
      <c r="N1442" s="73" t="s">
        <v>2783</v>
      </c>
      <c r="O1442" s="73" t="s">
        <v>2773</v>
      </c>
      <c r="P1442" s="73" t="s">
        <v>112</v>
      </c>
      <c r="Q1442" s="74" t="s">
        <v>63</v>
      </c>
      <c r="R1442" s="74" t="s">
        <v>63</v>
      </c>
      <c r="S1442" s="74" t="s">
        <v>63</v>
      </c>
      <c r="T1442" s="74">
        <v>0</v>
      </c>
    </row>
    <row r="1443" spans="7:20">
      <c r="G1443" s="66"/>
      <c r="H1443" s="66"/>
      <c r="I1443" s="67"/>
      <c r="L1443" s="72" t="s">
        <v>2771</v>
      </c>
      <c r="M1443" s="73">
        <v>27</v>
      </c>
      <c r="N1443" s="73" t="s">
        <v>2785</v>
      </c>
      <c r="O1443" s="73" t="s">
        <v>2773</v>
      </c>
      <c r="P1443" s="73" t="s">
        <v>112</v>
      </c>
      <c r="Q1443" s="74" t="s">
        <v>63</v>
      </c>
      <c r="R1443" s="74" t="s">
        <v>63</v>
      </c>
      <c r="S1443" s="74" t="s">
        <v>63</v>
      </c>
      <c r="T1443" s="74">
        <v>0</v>
      </c>
    </row>
    <row r="1444" spans="7:20">
      <c r="G1444" s="66"/>
      <c r="H1444" s="66"/>
      <c r="I1444" s="67"/>
      <c r="L1444" s="72" t="s">
        <v>2771</v>
      </c>
      <c r="M1444" s="73">
        <v>30</v>
      </c>
      <c r="N1444" s="73" t="s">
        <v>2786</v>
      </c>
      <c r="O1444" s="73" t="s">
        <v>2773</v>
      </c>
      <c r="P1444" s="73" t="s">
        <v>112</v>
      </c>
      <c r="Q1444" s="74" t="s">
        <v>63</v>
      </c>
      <c r="R1444" s="74" t="s">
        <v>63</v>
      </c>
      <c r="S1444" s="74" t="s">
        <v>63</v>
      </c>
      <c r="T1444" s="74">
        <v>0</v>
      </c>
    </row>
    <row r="1445" spans="7:20">
      <c r="G1445" s="66"/>
      <c r="H1445" s="66"/>
      <c r="I1445" s="67"/>
      <c r="L1445" s="72" t="s">
        <v>2771</v>
      </c>
      <c r="M1445" s="73">
        <v>31</v>
      </c>
      <c r="N1445" s="73" t="s">
        <v>2787</v>
      </c>
      <c r="O1445" s="73" t="s">
        <v>2773</v>
      </c>
      <c r="P1445" s="73" t="s">
        <v>112</v>
      </c>
      <c r="Q1445" s="74" t="s">
        <v>63</v>
      </c>
      <c r="R1445" s="74" t="s">
        <v>63</v>
      </c>
      <c r="S1445" s="74" t="s">
        <v>63</v>
      </c>
      <c r="T1445" s="74">
        <v>0</v>
      </c>
    </row>
    <row r="1446" spans="7:20">
      <c r="G1446" s="66"/>
      <c r="H1446" s="66"/>
      <c r="I1446" s="67"/>
      <c r="L1446" s="72" t="s">
        <v>2771</v>
      </c>
      <c r="M1446" s="73">
        <v>40</v>
      </c>
      <c r="N1446" s="73" t="s">
        <v>2788</v>
      </c>
      <c r="O1446" s="73" t="s">
        <v>2773</v>
      </c>
      <c r="P1446" s="73" t="s">
        <v>112</v>
      </c>
      <c r="Q1446" s="74" t="s">
        <v>63</v>
      </c>
      <c r="R1446" s="74" t="s">
        <v>63</v>
      </c>
      <c r="S1446" s="74" t="s">
        <v>63</v>
      </c>
      <c r="T1446" s="74">
        <v>0</v>
      </c>
    </row>
    <row r="1447" spans="7:20">
      <c r="G1447" s="66"/>
      <c r="H1447" s="66"/>
      <c r="I1447" s="67"/>
      <c r="L1447" s="72" t="s">
        <v>2771</v>
      </c>
      <c r="M1447" s="73">
        <v>41</v>
      </c>
      <c r="N1447" s="73" t="s">
        <v>2789</v>
      </c>
      <c r="O1447" s="73" t="s">
        <v>2773</v>
      </c>
      <c r="P1447" s="73" t="s">
        <v>112</v>
      </c>
      <c r="Q1447" s="74" t="s">
        <v>63</v>
      </c>
      <c r="R1447" s="74" t="s">
        <v>63</v>
      </c>
      <c r="S1447" s="74" t="s">
        <v>63</v>
      </c>
      <c r="T1447" s="74">
        <v>0</v>
      </c>
    </row>
    <row r="1448" spans="7:20">
      <c r="G1448" s="66"/>
      <c r="H1448" s="66"/>
      <c r="I1448" s="67"/>
      <c r="L1448" s="72" t="s">
        <v>2771</v>
      </c>
      <c r="M1448" s="73">
        <v>50</v>
      </c>
      <c r="N1448" s="73" t="s">
        <v>2790</v>
      </c>
      <c r="O1448" s="73" t="s">
        <v>2773</v>
      </c>
      <c r="P1448" s="73" t="s">
        <v>112</v>
      </c>
      <c r="Q1448" s="74" t="s">
        <v>63</v>
      </c>
      <c r="R1448" s="74" t="s">
        <v>63</v>
      </c>
      <c r="S1448" s="74" t="s">
        <v>63</v>
      </c>
      <c r="T1448" s="74">
        <v>0</v>
      </c>
    </row>
    <row r="1449" spans="7:20">
      <c r="G1449" s="66"/>
      <c r="H1449" s="66"/>
      <c r="I1449" s="67"/>
      <c r="L1449" s="72" t="s">
        <v>2771</v>
      </c>
      <c r="M1449" s="73">
        <v>60</v>
      </c>
      <c r="N1449" s="73" t="s">
        <v>2791</v>
      </c>
      <c r="O1449" s="73" t="s">
        <v>2773</v>
      </c>
      <c r="P1449" s="73" t="s">
        <v>112</v>
      </c>
      <c r="Q1449" s="74" t="s">
        <v>63</v>
      </c>
      <c r="R1449" s="74" t="s">
        <v>63</v>
      </c>
      <c r="S1449" s="74" t="s">
        <v>63</v>
      </c>
      <c r="T1449" s="74">
        <v>0</v>
      </c>
    </row>
    <row r="1450" spans="7:20">
      <c r="G1450" s="66"/>
      <c r="H1450" s="66"/>
      <c r="I1450" s="67"/>
      <c r="L1450" s="72" t="s">
        <v>2771</v>
      </c>
      <c r="M1450" s="73">
        <v>61</v>
      </c>
      <c r="N1450" s="73" t="s">
        <v>2792</v>
      </c>
      <c r="O1450" s="73" t="s">
        <v>2773</v>
      </c>
      <c r="P1450" s="73" t="s">
        <v>112</v>
      </c>
      <c r="Q1450" s="74" t="s">
        <v>63</v>
      </c>
      <c r="R1450" s="74" t="s">
        <v>63</v>
      </c>
      <c r="S1450" s="74" t="s">
        <v>63</v>
      </c>
      <c r="T1450" s="74">
        <v>0</v>
      </c>
    </row>
    <row r="1451" spans="7:20">
      <c r="G1451" s="66"/>
      <c r="H1451" s="66"/>
      <c r="I1451" s="67"/>
      <c r="L1451" s="72" t="s">
        <v>2793</v>
      </c>
      <c r="M1451" s="73">
        <v>50</v>
      </c>
      <c r="N1451" s="73" t="s">
        <v>2794</v>
      </c>
      <c r="O1451" s="73" t="s">
        <v>2773</v>
      </c>
      <c r="P1451" s="73" t="s">
        <v>112</v>
      </c>
      <c r="Q1451" s="74" t="s">
        <v>63</v>
      </c>
      <c r="R1451" s="74" t="s">
        <v>63</v>
      </c>
      <c r="S1451" s="74" t="s">
        <v>63</v>
      </c>
      <c r="T1451" s="74">
        <v>0</v>
      </c>
    </row>
    <row r="1452" spans="7:20">
      <c r="G1452" s="66"/>
      <c r="H1452" s="66"/>
      <c r="I1452" s="67"/>
      <c r="L1452" s="72" t="s">
        <v>2586</v>
      </c>
      <c r="M1452" s="73">
        <v>92</v>
      </c>
      <c r="N1452" s="73" t="s">
        <v>2796</v>
      </c>
      <c r="O1452" s="73" t="s">
        <v>2719</v>
      </c>
      <c r="P1452" s="73" t="s">
        <v>112</v>
      </c>
      <c r="Q1452" s="74" t="s">
        <v>63</v>
      </c>
      <c r="R1452" s="74" t="s">
        <v>63</v>
      </c>
      <c r="S1452" s="74" t="s">
        <v>63</v>
      </c>
      <c r="T1452" s="74">
        <v>0</v>
      </c>
    </row>
    <row r="1453" spans="7:20">
      <c r="G1453" s="66"/>
      <c r="H1453" s="66"/>
      <c r="I1453" s="67"/>
      <c r="L1453" s="72" t="s">
        <v>2586</v>
      </c>
      <c r="M1453" s="73">
        <v>93</v>
      </c>
      <c r="N1453" s="73" t="s">
        <v>2798</v>
      </c>
      <c r="O1453" s="73" t="s">
        <v>2633</v>
      </c>
      <c r="P1453" s="73" t="s">
        <v>112</v>
      </c>
      <c r="Q1453" s="74" t="s">
        <v>63</v>
      </c>
      <c r="R1453" s="74" t="s">
        <v>63</v>
      </c>
      <c r="S1453" s="74" t="s">
        <v>63</v>
      </c>
      <c r="T1453" s="74">
        <v>0</v>
      </c>
    </row>
    <row r="1454" spans="7:20">
      <c r="G1454" s="66"/>
      <c r="H1454" s="66"/>
      <c r="I1454" s="67"/>
      <c r="L1454" s="72" t="s">
        <v>2586</v>
      </c>
      <c r="M1454" s="73">
        <v>95</v>
      </c>
      <c r="N1454" s="73" t="s">
        <v>2800</v>
      </c>
      <c r="O1454" s="73" t="s">
        <v>2801</v>
      </c>
      <c r="P1454" s="73" t="s">
        <v>112</v>
      </c>
      <c r="Q1454" s="74" t="s">
        <v>63</v>
      </c>
      <c r="R1454" s="74" t="s">
        <v>63</v>
      </c>
      <c r="S1454" s="74" t="s">
        <v>63</v>
      </c>
      <c r="T1454" s="74">
        <v>0</v>
      </c>
    </row>
    <row r="1455" spans="7:20">
      <c r="G1455" s="66"/>
      <c r="H1455" s="66"/>
      <c r="I1455" s="67"/>
      <c r="L1455" s="72" t="s">
        <v>2802</v>
      </c>
      <c r="M1455" s="73">
        <v>0</v>
      </c>
      <c r="N1455" s="73" t="s">
        <v>2803</v>
      </c>
      <c r="O1455" s="73" t="s">
        <v>2804</v>
      </c>
      <c r="P1455" s="73" t="s">
        <v>112</v>
      </c>
      <c r="Q1455" s="74" t="s">
        <v>63</v>
      </c>
      <c r="R1455" s="74" t="s">
        <v>63</v>
      </c>
      <c r="S1455" s="74" t="s">
        <v>63</v>
      </c>
      <c r="T1455" s="74">
        <v>0</v>
      </c>
    </row>
    <row r="1456" spans="7:20">
      <c r="G1456" s="66"/>
      <c r="H1456" s="66"/>
      <c r="I1456" s="67"/>
      <c r="L1456" s="72" t="s">
        <v>2802</v>
      </c>
      <c r="M1456" s="73">
        <v>1</v>
      </c>
      <c r="N1456" s="73" t="s">
        <v>2805</v>
      </c>
      <c r="O1456" s="73" t="s">
        <v>2806</v>
      </c>
      <c r="P1456" s="73" t="s">
        <v>112</v>
      </c>
      <c r="Q1456" s="74" t="s">
        <v>63</v>
      </c>
      <c r="R1456" s="74" t="s">
        <v>63</v>
      </c>
      <c r="S1456" s="74" t="s">
        <v>63</v>
      </c>
      <c r="T1456" s="74">
        <v>0</v>
      </c>
    </row>
    <row r="1457" spans="7:20">
      <c r="G1457" s="66"/>
      <c r="H1457" s="66"/>
      <c r="I1457" s="67"/>
      <c r="L1457" s="72" t="s">
        <v>2603</v>
      </c>
      <c r="M1457" s="73">
        <v>21</v>
      </c>
      <c r="N1457" s="73" t="s">
        <v>2807</v>
      </c>
      <c r="O1457" s="73" t="s">
        <v>2605</v>
      </c>
      <c r="P1457" s="73" t="s">
        <v>112</v>
      </c>
      <c r="Q1457" s="74" t="s">
        <v>63</v>
      </c>
      <c r="R1457" s="74" t="s">
        <v>63</v>
      </c>
      <c r="S1457" s="74" t="s">
        <v>63</v>
      </c>
      <c r="T1457" s="74">
        <v>0</v>
      </c>
    </row>
    <row r="1458" spans="7:20">
      <c r="G1458" s="66"/>
      <c r="H1458" s="66"/>
      <c r="I1458" s="67"/>
      <c r="L1458" s="72" t="s">
        <v>2610</v>
      </c>
      <c r="M1458" s="73">
        <v>21</v>
      </c>
      <c r="N1458" s="73" t="s">
        <v>2808</v>
      </c>
      <c r="O1458" s="73" t="s">
        <v>2612</v>
      </c>
      <c r="P1458" s="73" t="s">
        <v>112</v>
      </c>
      <c r="Q1458" s="74" t="s">
        <v>63</v>
      </c>
      <c r="R1458" s="74" t="s">
        <v>63</v>
      </c>
      <c r="S1458" s="74" t="s">
        <v>63</v>
      </c>
      <c r="T1458" s="74">
        <v>0</v>
      </c>
    </row>
    <row r="1459" spans="7:20">
      <c r="G1459" s="66"/>
      <c r="H1459" s="66"/>
      <c r="I1459" s="67"/>
      <c r="L1459" s="72" t="s">
        <v>2621</v>
      </c>
      <c r="M1459" s="73">
        <v>10</v>
      </c>
      <c r="N1459" s="73" t="s">
        <v>2809</v>
      </c>
      <c r="O1459" s="73" t="s">
        <v>2810</v>
      </c>
      <c r="P1459" s="73" t="s">
        <v>112</v>
      </c>
      <c r="Q1459" s="74" t="s">
        <v>63</v>
      </c>
      <c r="R1459" s="74" t="s">
        <v>63</v>
      </c>
      <c r="S1459" s="74" t="s">
        <v>63</v>
      </c>
      <c r="T1459" s="74">
        <v>0</v>
      </c>
    </row>
    <row r="1460" spans="7:20">
      <c r="G1460" s="66"/>
      <c r="H1460" s="66"/>
      <c r="I1460" s="67"/>
      <c r="L1460" s="72" t="s">
        <v>2802</v>
      </c>
      <c r="M1460" s="73">
        <v>11</v>
      </c>
      <c r="N1460" s="73" t="s">
        <v>2811</v>
      </c>
      <c r="O1460" s="73" t="s">
        <v>2806</v>
      </c>
      <c r="P1460" s="73" t="s">
        <v>112</v>
      </c>
      <c r="Q1460" s="74" t="s">
        <v>63</v>
      </c>
      <c r="R1460" s="74" t="s">
        <v>63</v>
      </c>
      <c r="S1460" s="74" t="s">
        <v>63</v>
      </c>
      <c r="T1460" s="74">
        <v>0</v>
      </c>
    </row>
    <row r="1461" spans="7:20">
      <c r="G1461" s="66"/>
      <c r="H1461" s="66"/>
      <c r="I1461" s="67"/>
      <c r="L1461" s="72" t="s">
        <v>2571</v>
      </c>
      <c r="M1461" s="73">
        <v>30</v>
      </c>
      <c r="N1461" s="73" t="s">
        <v>2812</v>
      </c>
      <c r="O1461" s="73" t="s">
        <v>2573</v>
      </c>
      <c r="P1461" s="73" t="s">
        <v>112</v>
      </c>
      <c r="Q1461" s="74" t="s">
        <v>63</v>
      </c>
      <c r="R1461" s="74" t="s">
        <v>63</v>
      </c>
      <c r="S1461" s="74" t="s">
        <v>63</v>
      </c>
      <c r="T1461" s="74">
        <v>0</v>
      </c>
    </row>
    <row r="1462" spans="7:20">
      <c r="G1462" s="66"/>
      <c r="H1462" s="66"/>
      <c r="I1462" s="67"/>
      <c r="L1462" s="72" t="s">
        <v>2571</v>
      </c>
      <c r="M1462" s="73">
        <v>31</v>
      </c>
      <c r="N1462" s="73" t="s">
        <v>2813</v>
      </c>
      <c r="O1462" s="73" t="s">
        <v>2575</v>
      </c>
      <c r="P1462" s="73" t="s">
        <v>112</v>
      </c>
      <c r="Q1462" s="74" t="s">
        <v>63</v>
      </c>
      <c r="R1462" s="74" t="s">
        <v>63</v>
      </c>
      <c r="S1462" s="74" t="s">
        <v>63</v>
      </c>
      <c r="T1462" s="74">
        <v>0</v>
      </c>
    </row>
    <row r="1463" spans="7:20">
      <c r="G1463" s="66"/>
      <c r="H1463" s="66"/>
      <c r="I1463" s="67"/>
      <c r="L1463" s="72" t="s">
        <v>2576</v>
      </c>
      <c r="M1463" s="73">
        <v>30</v>
      </c>
      <c r="N1463" s="73" t="s">
        <v>2814</v>
      </c>
      <c r="O1463" s="73" t="s">
        <v>2578</v>
      </c>
      <c r="P1463" s="73" t="s">
        <v>112</v>
      </c>
      <c r="Q1463" s="74" t="s">
        <v>63</v>
      </c>
      <c r="R1463" s="74" t="s">
        <v>63</v>
      </c>
      <c r="S1463" s="74" t="s">
        <v>63</v>
      </c>
      <c r="T1463" s="74">
        <v>0</v>
      </c>
    </row>
    <row r="1464" spans="7:20">
      <c r="G1464" s="66"/>
      <c r="H1464" s="66"/>
      <c r="I1464" s="67"/>
      <c r="L1464" s="72" t="s">
        <v>2576</v>
      </c>
      <c r="M1464" s="73">
        <v>31</v>
      </c>
      <c r="N1464" s="73" t="s">
        <v>2815</v>
      </c>
      <c r="O1464" s="73" t="s">
        <v>2580</v>
      </c>
      <c r="P1464" s="73" t="s">
        <v>112</v>
      </c>
      <c r="Q1464" s="74" t="s">
        <v>63</v>
      </c>
      <c r="R1464" s="74" t="s">
        <v>63</v>
      </c>
      <c r="S1464" s="74" t="s">
        <v>63</v>
      </c>
      <c r="T1464" s="74">
        <v>0</v>
      </c>
    </row>
    <row r="1465" spans="7:20">
      <c r="G1465" s="66"/>
      <c r="H1465" s="66"/>
      <c r="I1465" s="67"/>
      <c r="L1465" s="72" t="s">
        <v>2576</v>
      </c>
      <c r="M1465" s="73">
        <v>32</v>
      </c>
      <c r="N1465" s="73" t="s">
        <v>2816</v>
      </c>
      <c r="O1465" s="73" t="s">
        <v>2580</v>
      </c>
      <c r="P1465" s="73" t="s">
        <v>112</v>
      </c>
      <c r="Q1465" s="74" t="s">
        <v>63</v>
      </c>
      <c r="R1465" s="74" t="s">
        <v>63</v>
      </c>
      <c r="S1465" s="74" t="s">
        <v>63</v>
      </c>
      <c r="T1465" s="74">
        <v>0</v>
      </c>
    </row>
    <row r="1466" spans="7:20">
      <c r="G1466" s="66"/>
      <c r="H1466" s="66"/>
      <c r="I1466" s="67"/>
      <c r="L1466" s="72" t="s">
        <v>2583</v>
      </c>
      <c r="M1466" s="73">
        <v>10</v>
      </c>
      <c r="N1466" s="73" t="s">
        <v>2817</v>
      </c>
      <c r="O1466" s="73" t="s">
        <v>2585</v>
      </c>
      <c r="P1466" s="73" t="s">
        <v>112</v>
      </c>
      <c r="Q1466" s="74" t="s">
        <v>63</v>
      </c>
      <c r="R1466" s="74" t="s">
        <v>63</v>
      </c>
      <c r="S1466" s="74" t="s">
        <v>63</v>
      </c>
      <c r="T1466" s="74">
        <v>0</v>
      </c>
    </row>
    <row r="1467" spans="7:20">
      <c r="G1467" s="66"/>
      <c r="H1467" s="66"/>
      <c r="I1467" s="67"/>
      <c r="L1467" s="72" t="s">
        <v>2568</v>
      </c>
      <c r="M1467" s="73">
        <v>20</v>
      </c>
      <c r="N1467" s="73" t="s">
        <v>2818</v>
      </c>
      <c r="O1467" s="73" t="s">
        <v>2570</v>
      </c>
      <c r="P1467" s="73" t="s">
        <v>112</v>
      </c>
      <c r="Q1467" s="74" t="s">
        <v>63</v>
      </c>
      <c r="R1467" s="74" t="s">
        <v>63</v>
      </c>
      <c r="S1467" s="74" t="s">
        <v>63</v>
      </c>
      <c r="T1467" s="74">
        <v>0</v>
      </c>
    </row>
    <row r="1468" spans="7:20">
      <c r="G1468" s="66"/>
      <c r="H1468" s="66"/>
      <c r="I1468" s="67"/>
      <c r="L1468" s="72" t="s">
        <v>2586</v>
      </c>
      <c r="M1468" s="73">
        <v>96</v>
      </c>
      <c r="N1468" s="73" t="s">
        <v>2820</v>
      </c>
      <c r="O1468" s="73" t="s">
        <v>2821</v>
      </c>
      <c r="P1468" s="73" t="s">
        <v>112</v>
      </c>
      <c r="Q1468" s="74" t="s">
        <v>63</v>
      </c>
      <c r="R1468" s="74" t="s">
        <v>63</v>
      </c>
      <c r="S1468" s="74" t="s">
        <v>63</v>
      </c>
      <c r="T1468" s="74">
        <v>0</v>
      </c>
    </row>
    <row r="1469" spans="7:20">
      <c r="G1469" s="66"/>
      <c r="H1469" s="66"/>
      <c r="I1469" s="67"/>
      <c r="L1469" s="72" t="s">
        <v>2586</v>
      </c>
      <c r="M1469" s="73">
        <v>97</v>
      </c>
      <c r="N1469" s="73" t="s">
        <v>2823</v>
      </c>
      <c r="O1469" s="73" t="s">
        <v>2821</v>
      </c>
      <c r="P1469" s="73" t="s">
        <v>112</v>
      </c>
      <c r="Q1469" s="74" t="s">
        <v>63</v>
      </c>
      <c r="R1469" s="74" t="s">
        <v>63</v>
      </c>
      <c r="S1469" s="74" t="s">
        <v>63</v>
      </c>
      <c r="T1469" s="74">
        <v>0</v>
      </c>
    </row>
    <row r="1470" spans="7:20">
      <c r="G1470" s="66"/>
      <c r="H1470" s="66"/>
      <c r="I1470" s="67"/>
      <c r="L1470" s="72" t="s">
        <v>2586</v>
      </c>
      <c r="M1470" s="73">
        <v>98</v>
      </c>
      <c r="N1470" s="73" t="s">
        <v>2825</v>
      </c>
      <c r="O1470" s="73" t="s">
        <v>2826</v>
      </c>
      <c r="P1470" s="73" t="s">
        <v>112</v>
      </c>
      <c r="Q1470" s="74" t="s">
        <v>63</v>
      </c>
      <c r="R1470" s="74" t="s">
        <v>63</v>
      </c>
      <c r="S1470" s="74" t="s">
        <v>63</v>
      </c>
      <c r="T1470" s="74">
        <v>0</v>
      </c>
    </row>
    <row r="1471" spans="7:20">
      <c r="G1471" s="66"/>
      <c r="H1471" s="66"/>
      <c r="I1471" s="67"/>
      <c r="L1471" s="72" t="s">
        <v>2559</v>
      </c>
      <c r="M1471" s="73">
        <v>50</v>
      </c>
      <c r="N1471" s="73" t="s">
        <v>2827</v>
      </c>
      <c r="O1471" s="73" t="s">
        <v>2620</v>
      </c>
      <c r="P1471" s="73" t="s">
        <v>112</v>
      </c>
      <c r="Q1471" s="74" t="s">
        <v>63</v>
      </c>
      <c r="R1471" s="74" t="s">
        <v>63</v>
      </c>
      <c r="S1471" s="74" t="s">
        <v>63</v>
      </c>
      <c r="T1471" s="74">
        <v>0</v>
      </c>
    </row>
    <row r="1472" spans="7:20">
      <c r="G1472" s="66"/>
      <c r="H1472" s="66"/>
      <c r="I1472" s="67"/>
      <c r="L1472" s="72" t="s">
        <v>2559</v>
      </c>
      <c r="M1472" s="73">
        <v>51</v>
      </c>
      <c r="N1472" s="73" t="s">
        <v>2828</v>
      </c>
      <c r="O1472" s="73" t="s">
        <v>2616</v>
      </c>
      <c r="P1472" s="73" t="s">
        <v>112</v>
      </c>
      <c r="Q1472" s="74" t="s">
        <v>63</v>
      </c>
      <c r="R1472" s="74" t="s">
        <v>63</v>
      </c>
      <c r="S1472" s="74" t="s">
        <v>63</v>
      </c>
      <c r="T1472" s="74">
        <v>0</v>
      </c>
    </row>
    <row r="1473" spans="7:20">
      <c r="G1473" s="66"/>
      <c r="H1473" s="66"/>
      <c r="I1473" s="67"/>
      <c r="L1473" s="72" t="s">
        <v>2586</v>
      </c>
      <c r="M1473" s="73">
        <v>99</v>
      </c>
      <c r="N1473" s="73" t="s">
        <v>2830</v>
      </c>
      <c r="O1473" s="73" t="s">
        <v>2826</v>
      </c>
      <c r="P1473" s="73" t="s">
        <v>112</v>
      </c>
      <c r="Q1473" s="74" t="s">
        <v>63</v>
      </c>
      <c r="R1473" s="74" t="s">
        <v>63</v>
      </c>
      <c r="S1473" s="74" t="s">
        <v>63</v>
      </c>
      <c r="T1473" s="74">
        <v>0</v>
      </c>
    </row>
    <row r="1474" spans="7:20">
      <c r="G1474" s="66"/>
      <c r="H1474" s="66"/>
      <c r="I1474" s="67"/>
      <c r="L1474" s="72" t="s">
        <v>2568</v>
      </c>
      <c r="M1474" s="73">
        <v>30</v>
      </c>
      <c r="N1474" s="73" t="s">
        <v>2831</v>
      </c>
      <c r="O1474" s="73" t="s">
        <v>2832</v>
      </c>
      <c r="P1474" s="73" t="s">
        <v>112</v>
      </c>
      <c r="Q1474" s="74" t="s">
        <v>63</v>
      </c>
      <c r="R1474" s="74" t="s">
        <v>63</v>
      </c>
      <c r="S1474" s="74" t="s">
        <v>63</v>
      </c>
      <c r="T1474" s="74">
        <v>0</v>
      </c>
    </row>
    <row r="1475" spans="7:20">
      <c r="G1475" s="66"/>
      <c r="H1475" s="66"/>
      <c r="I1475" s="67"/>
      <c r="L1475" s="72" t="s">
        <v>2833</v>
      </c>
      <c r="M1475" s="73">
        <v>0</v>
      </c>
      <c r="N1475" s="73" t="s">
        <v>2834</v>
      </c>
      <c r="O1475" s="73" t="s">
        <v>2835</v>
      </c>
      <c r="P1475" s="73" t="s">
        <v>112</v>
      </c>
      <c r="Q1475" s="74" t="s">
        <v>63</v>
      </c>
      <c r="R1475" s="74" t="s">
        <v>63</v>
      </c>
      <c r="S1475" s="74" t="s">
        <v>63</v>
      </c>
      <c r="T1475" s="74">
        <v>0</v>
      </c>
    </row>
    <row r="1476" spans="7:20">
      <c r="G1476" s="66"/>
      <c r="H1476" s="66"/>
      <c r="I1476" s="67"/>
      <c r="L1476" s="72" t="s">
        <v>2836</v>
      </c>
      <c r="M1476" s="73">
        <v>0</v>
      </c>
      <c r="N1476" s="73" t="s">
        <v>2837</v>
      </c>
      <c r="O1476" s="73" t="s">
        <v>2838</v>
      </c>
      <c r="P1476" s="73" t="s">
        <v>112</v>
      </c>
      <c r="Q1476" s="74" t="s">
        <v>63</v>
      </c>
      <c r="R1476" s="74" t="s">
        <v>63</v>
      </c>
      <c r="S1476" s="74" t="s">
        <v>63</v>
      </c>
      <c r="T1476" s="74">
        <v>0</v>
      </c>
    </row>
    <row r="1477" spans="7:20">
      <c r="G1477" s="66"/>
      <c r="H1477" s="66"/>
      <c r="I1477" s="67"/>
      <c r="L1477" s="72" t="s">
        <v>2839</v>
      </c>
      <c r="M1477" s="73">
        <v>0</v>
      </c>
      <c r="N1477" s="73" t="s">
        <v>2840</v>
      </c>
      <c r="O1477" s="73" t="s">
        <v>2841</v>
      </c>
      <c r="P1477" s="73" t="s">
        <v>112</v>
      </c>
      <c r="Q1477" s="74" t="s">
        <v>63</v>
      </c>
      <c r="R1477" s="74" t="s">
        <v>63</v>
      </c>
      <c r="S1477" s="74" t="s">
        <v>63</v>
      </c>
      <c r="T1477" s="74">
        <v>0</v>
      </c>
    </row>
    <row r="1478" spans="7:20">
      <c r="G1478" s="66"/>
      <c r="H1478" s="66"/>
      <c r="I1478" s="67"/>
      <c r="L1478" s="72" t="s">
        <v>2842</v>
      </c>
      <c r="M1478" s="73" t="s">
        <v>294</v>
      </c>
      <c r="N1478" s="73" t="s">
        <v>2843</v>
      </c>
      <c r="O1478" s="73" t="s">
        <v>2844</v>
      </c>
      <c r="P1478" s="73" t="s">
        <v>112</v>
      </c>
      <c r="Q1478" s="74" t="s">
        <v>63</v>
      </c>
      <c r="R1478" s="74" t="s">
        <v>63</v>
      </c>
      <c r="S1478" s="74" t="s">
        <v>63</v>
      </c>
      <c r="T1478" s="74">
        <v>0</v>
      </c>
    </row>
    <row r="1479" spans="7:20">
      <c r="G1479" s="66"/>
      <c r="H1479" s="66"/>
      <c r="I1479" s="67"/>
      <c r="L1479" s="72" t="s">
        <v>2621</v>
      </c>
      <c r="M1479" s="73">
        <v>20</v>
      </c>
      <c r="N1479" s="73" t="s">
        <v>2845</v>
      </c>
      <c r="O1479" s="73" t="s">
        <v>2623</v>
      </c>
      <c r="P1479" s="73" t="s">
        <v>112</v>
      </c>
      <c r="Q1479" s="74" t="s">
        <v>63</v>
      </c>
      <c r="R1479" s="74" t="s">
        <v>63</v>
      </c>
      <c r="S1479" s="74" t="s">
        <v>63</v>
      </c>
      <c r="T1479" s="74">
        <v>0</v>
      </c>
    </row>
    <row r="1480" spans="7:20">
      <c r="G1480" s="66"/>
      <c r="H1480" s="66"/>
      <c r="I1480" s="67"/>
      <c r="L1480" s="72" t="s">
        <v>2802</v>
      </c>
      <c r="M1480" s="73">
        <v>21</v>
      </c>
      <c r="N1480" s="73" t="s">
        <v>2846</v>
      </c>
      <c r="O1480" s="73" t="s">
        <v>2806</v>
      </c>
      <c r="P1480" s="73" t="s">
        <v>112</v>
      </c>
      <c r="Q1480" s="74" t="s">
        <v>63</v>
      </c>
      <c r="R1480" s="74" t="s">
        <v>63</v>
      </c>
      <c r="S1480" s="74" t="s">
        <v>63</v>
      </c>
      <c r="T1480" s="74">
        <v>0</v>
      </c>
    </row>
    <row r="1481" spans="7:20">
      <c r="G1481" s="66"/>
      <c r="H1481" s="66"/>
      <c r="I1481" s="67"/>
      <c r="L1481" s="72" t="s">
        <v>2559</v>
      </c>
      <c r="M1481" s="73">
        <v>60</v>
      </c>
      <c r="N1481" s="73" t="s">
        <v>2847</v>
      </c>
      <c r="O1481" s="73" t="s">
        <v>2620</v>
      </c>
      <c r="P1481" s="73" t="s">
        <v>112</v>
      </c>
      <c r="Q1481" s="74" t="s">
        <v>63</v>
      </c>
      <c r="R1481" s="74" t="s">
        <v>63</v>
      </c>
      <c r="S1481" s="74" t="s">
        <v>63</v>
      </c>
      <c r="T1481" s="74">
        <v>0</v>
      </c>
    </row>
    <row r="1482" spans="7:20">
      <c r="G1482" s="66"/>
      <c r="H1482" s="66"/>
      <c r="I1482" s="67"/>
      <c r="L1482" s="72" t="s">
        <v>2559</v>
      </c>
      <c r="M1482" s="73">
        <v>61</v>
      </c>
      <c r="N1482" s="73" t="s">
        <v>2848</v>
      </c>
      <c r="O1482" s="73" t="s">
        <v>2616</v>
      </c>
      <c r="P1482" s="73" t="s">
        <v>112</v>
      </c>
      <c r="Q1482" s="74" t="s">
        <v>63</v>
      </c>
      <c r="R1482" s="74" t="s">
        <v>63</v>
      </c>
      <c r="S1482" s="74" t="s">
        <v>63</v>
      </c>
      <c r="T1482" s="74">
        <v>0</v>
      </c>
    </row>
    <row r="1483" spans="7:20">
      <c r="G1483" s="66"/>
      <c r="H1483" s="66"/>
      <c r="I1483" s="67"/>
      <c r="L1483" s="72" t="s">
        <v>2571</v>
      </c>
      <c r="M1483" s="73">
        <v>40</v>
      </c>
      <c r="N1483" s="73" t="s">
        <v>2849</v>
      </c>
      <c r="O1483" s="73" t="s">
        <v>2573</v>
      </c>
      <c r="P1483" s="73" t="s">
        <v>112</v>
      </c>
      <c r="Q1483" s="74" t="s">
        <v>63</v>
      </c>
      <c r="R1483" s="74" t="s">
        <v>63</v>
      </c>
      <c r="S1483" s="74" t="s">
        <v>63</v>
      </c>
      <c r="T1483" s="74">
        <v>0</v>
      </c>
    </row>
    <row r="1484" spans="7:20">
      <c r="G1484" s="66"/>
      <c r="H1484" s="66"/>
      <c r="I1484" s="67"/>
      <c r="L1484" s="72" t="s">
        <v>2571</v>
      </c>
      <c r="M1484" s="73">
        <v>41</v>
      </c>
      <c r="N1484" s="73" t="s">
        <v>2850</v>
      </c>
      <c r="O1484" s="73" t="s">
        <v>2575</v>
      </c>
      <c r="P1484" s="73" t="s">
        <v>112</v>
      </c>
      <c r="Q1484" s="74" t="s">
        <v>63</v>
      </c>
      <c r="R1484" s="74" t="s">
        <v>63</v>
      </c>
      <c r="S1484" s="74" t="s">
        <v>63</v>
      </c>
      <c r="T1484" s="74">
        <v>0</v>
      </c>
    </row>
    <row r="1485" spans="7:20">
      <c r="G1485" s="66"/>
      <c r="H1485" s="66"/>
      <c r="I1485" s="67"/>
      <c r="L1485" s="72" t="s">
        <v>2571</v>
      </c>
      <c r="M1485" s="73">
        <v>2</v>
      </c>
      <c r="N1485" s="73" t="s">
        <v>2851</v>
      </c>
      <c r="O1485" s="73" t="s">
        <v>2852</v>
      </c>
      <c r="P1485" s="73" t="s">
        <v>112</v>
      </c>
      <c r="Q1485" s="74" t="s">
        <v>63</v>
      </c>
      <c r="R1485" s="74" t="s">
        <v>63</v>
      </c>
      <c r="S1485" s="74" t="s">
        <v>63</v>
      </c>
      <c r="T1485" s="74">
        <v>0</v>
      </c>
    </row>
    <row r="1486" spans="7:20">
      <c r="G1486" s="66"/>
      <c r="H1486" s="66"/>
      <c r="I1486" s="67"/>
      <c r="L1486" s="72" t="s">
        <v>2583</v>
      </c>
      <c r="M1486" s="73">
        <v>20</v>
      </c>
      <c r="N1486" s="73" t="s">
        <v>2853</v>
      </c>
      <c r="O1486" s="73" t="s">
        <v>2585</v>
      </c>
      <c r="P1486" s="73" t="s">
        <v>112</v>
      </c>
      <c r="Q1486" s="74" t="s">
        <v>63</v>
      </c>
      <c r="R1486" s="74" t="s">
        <v>63</v>
      </c>
      <c r="S1486" s="74" t="s">
        <v>63</v>
      </c>
      <c r="T1486" s="74">
        <v>0</v>
      </c>
    </row>
    <row r="1487" spans="7:20">
      <c r="G1487" s="66"/>
      <c r="H1487" s="66"/>
      <c r="I1487" s="67"/>
      <c r="L1487" s="72" t="s">
        <v>2586</v>
      </c>
      <c r="M1487" s="73">
        <v>6</v>
      </c>
      <c r="N1487" s="73" t="s">
        <v>2854</v>
      </c>
      <c r="O1487" s="73" t="s">
        <v>2821</v>
      </c>
      <c r="P1487" s="73" t="s">
        <v>112</v>
      </c>
      <c r="Q1487" s="74" t="s">
        <v>63</v>
      </c>
      <c r="R1487" s="74" t="s">
        <v>63</v>
      </c>
      <c r="S1487" s="74" t="s">
        <v>63</v>
      </c>
      <c r="T1487" s="74">
        <v>0</v>
      </c>
    </row>
    <row r="1488" spans="7:20">
      <c r="G1488" s="66"/>
      <c r="H1488" s="66"/>
      <c r="I1488" s="67"/>
      <c r="L1488" s="72" t="s">
        <v>2586</v>
      </c>
      <c r="M1488" s="73">
        <v>7</v>
      </c>
      <c r="N1488" s="73" t="s">
        <v>2855</v>
      </c>
      <c r="O1488" s="73" t="s">
        <v>2821</v>
      </c>
      <c r="P1488" s="73" t="s">
        <v>112</v>
      </c>
      <c r="Q1488" s="74" t="s">
        <v>63</v>
      </c>
      <c r="R1488" s="74" t="s">
        <v>63</v>
      </c>
      <c r="S1488" s="74" t="s">
        <v>63</v>
      </c>
      <c r="T1488" s="74">
        <v>0</v>
      </c>
    </row>
    <row r="1489" spans="7:20">
      <c r="G1489" s="66"/>
      <c r="H1489" s="66"/>
      <c r="I1489" s="67"/>
      <c r="L1489" s="72" t="s">
        <v>2586</v>
      </c>
      <c r="M1489" s="73">
        <v>8</v>
      </c>
      <c r="N1489" s="73" t="s">
        <v>2856</v>
      </c>
      <c r="O1489" s="73" t="s">
        <v>2826</v>
      </c>
      <c r="P1489" s="73" t="s">
        <v>112</v>
      </c>
      <c r="Q1489" s="74" t="s">
        <v>63</v>
      </c>
      <c r="R1489" s="74" t="s">
        <v>63</v>
      </c>
      <c r="S1489" s="74" t="s">
        <v>63</v>
      </c>
      <c r="T1489" s="74">
        <v>0</v>
      </c>
    </row>
    <row r="1490" spans="7:20">
      <c r="G1490" s="66"/>
      <c r="H1490" s="66"/>
      <c r="I1490" s="67"/>
      <c r="L1490" s="72" t="s">
        <v>2586</v>
      </c>
      <c r="M1490" s="73">
        <v>9</v>
      </c>
      <c r="N1490" s="73" t="s">
        <v>2857</v>
      </c>
      <c r="O1490" s="73" t="s">
        <v>2826</v>
      </c>
      <c r="P1490" s="73" t="s">
        <v>112</v>
      </c>
      <c r="Q1490" s="74" t="s">
        <v>63</v>
      </c>
      <c r="R1490" s="74" t="s">
        <v>63</v>
      </c>
      <c r="S1490" s="74" t="s">
        <v>63</v>
      </c>
      <c r="T1490" s="74">
        <v>0</v>
      </c>
    </row>
    <row r="1491" spans="7:20">
      <c r="G1491" s="66"/>
      <c r="H1491" s="66"/>
      <c r="I1491" s="67"/>
      <c r="L1491" s="72" t="s">
        <v>2603</v>
      </c>
      <c r="M1491" s="73">
        <v>31</v>
      </c>
      <c r="N1491" s="73" t="s">
        <v>2858</v>
      </c>
      <c r="O1491" s="73" t="s">
        <v>2605</v>
      </c>
      <c r="P1491" s="73" t="s">
        <v>112</v>
      </c>
      <c r="Q1491" s="74" t="s">
        <v>63</v>
      </c>
      <c r="R1491" s="74" t="s">
        <v>63</v>
      </c>
      <c r="S1491" s="74" t="s">
        <v>63</v>
      </c>
      <c r="T1491" s="74">
        <v>0</v>
      </c>
    </row>
    <row r="1492" spans="7:20">
      <c r="G1492" s="81"/>
      <c r="H1492" s="81"/>
      <c r="I1492" s="83"/>
      <c r="L1492" s="72" t="s">
        <v>2610</v>
      </c>
      <c r="M1492" s="73">
        <v>31</v>
      </c>
      <c r="N1492" s="73" t="s">
        <v>2859</v>
      </c>
      <c r="O1492" s="73" t="s">
        <v>2612</v>
      </c>
      <c r="P1492" s="73" t="s">
        <v>112</v>
      </c>
      <c r="Q1492" s="74" t="s">
        <v>63</v>
      </c>
      <c r="R1492" s="74" t="s">
        <v>63</v>
      </c>
      <c r="S1492" s="74" t="s">
        <v>63</v>
      </c>
      <c r="T1492" s="74">
        <v>0</v>
      </c>
    </row>
    <row r="1493" spans="7:20">
      <c r="G1493" s="81"/>
      <c r="H1493" s="81"/>
      <c r="I1493" s="83"/>
      <c r="L1493" s="72" t="s">
        <v>2860</v>
      </c>
      <c r="M1493" s="73">
        <v>20</v>
      </c>
      <c r="N1493" s="73" t="s">
        <v>2861</v>
      </c>
      <c r="O1493" s="73" t="s">
        <v>2862</v>
      </c>
      <c r="P1493" s="73" t="s">
        <v>112</v>
      </c>
      <c r="Q1493" s="74" t="s">
        <v>63</v>
      </c>
      <c r="R1493" s="74" t="s">
        <v>63</v>
      </c>
      <c r="S1493" s="74" t="s">
        <v>63</v>
      </c>
      <c r="T1493" s="74">
        <v>0</v>
      </c>
    </row>
    <row r="1494" spans="7:20">
      <c r="G1494" s="81"/>
      <c r="H1494" s="81"/>
      <c r="I1494" s="83"/>
      <c r="L1494" s="72" t="s">
        <v>2860</v>
      </c>
      <c r="M1494" s="73">
        <v>21</v>
      </c>
      <c r="N1494" s="73" t="s">
        <v>2863</v>
      </c>
      <c r="O1494" s="73" t="s">
        <v>2864</v>
      </c>
      <c r="P1494" s="73" t="s">
        <v>112</v>
      </c>
      <c r="Q1494" s="74" t="s">
        <v>63</v>
      </c>
      <c r="R1494" s="74" t="s">
        <v>63</v>
      </c>
      <c r="S1494" s="74" t="s">
        <v>63</v>
      </c>
      <c r="T1494" s="74">
        <v>0</v>
      </c>
    </row>
    <row r="1495" spans="7:20">
      <c r="G1495" s="82"/>
      <c r="H1495" s="82"/>
      <c r="I1495" s="83"/>
      <c r="L1495" s="72" t="s">
        <v>2865</v>
      </c>
      <c r="M1495" s="73">
        <v>20</v>
      </c>
      <c r="N1495" s="73" t="s">
        <v>2866</v>
      </c>
      <c r="O1495" s="73" t="s">
        <v>2867</v>
      </c>
      <c r="P1495" s="73" t="s">
        <v>112</v>
      </c>
      <c r="Q1495" s="74" t="s">
        <v>63</v>
      </c>
      <c r="R1495" s="74" t="s">
        <v>63</v>
      </c>
      <c r="S1495" s="74" t="s">
        <v>63</v>
      </c>
      <c r="T1495" s="74">
        <v>0</v>
      </c>
    </row>
    <row r="1496" spans="7:20">
      <c r="G1496" s="82"/>
      <c r="H1496" s="82"/>
      <c r="I1496" s="83"/>
      <c r="L1496" s="72" t="s">
        <v>2842</v>
      </c>
      <c r="M1496" s="73">
        <v>0</v>
      </c>
      <c r="N1496" s="73" t="s">
        <v>2868</v>
      </c>
      <c r="O1496" s="73" t="s">
        <v>2844</v>
      </c>
      <c r="P1496" s="73" t="s">
        <v>112</v>
      </c>
      <c r="Q1496" s="74" t="s">
        <v>63</v>
      </c>
      <c r="R1496" s="74" t="s">
        <v>63</v>
      </c>
      <c r="S1496" s="74" t="s">
        <v>63</v>
      </c>
      <c r="T1496" s="74">
        <v>0</v>
      </c>
    </row>
    <row r="1497" spans="7:20">
      <c r="G1497" s="82"/>
      <c r="H1497" s="82"/>
      <c r="I1497" s="83"/>
      <c r="L1497" s="72" t="s">
        <v>2836</v>
      </c>
      <c r="M1497" s="73">
        <v>10</v>
      </c>
      <c r="N1497" s="73" t="s">
        <v>2869</v>
      </c>
      <c r="O1497" s="73" t="s">
        <v>2838</v>
      </c>
      <c r="P1497" s="73" t="s">
        <v>112</v>
      </c>
      <c r="Q1497" s="74" t="s">
        <v>63</v>
      </c>
      <c r="R1497" s="74" t="s">
        <v>63</v>
      </c>
      <c r="S1497" s="74" t="s">
        <v>63</v>
      </c>
      <c r="T1497" s="74">
        <v>0</v>
      </c>
    </row>
    <row r="1498" spans="7:20">
      <c r="G1498" s="82"/>
      <c r="H1498" s="82"/>
      <c r="I1498" s="83"/>
      <c r="L1498" s="72" t="s">
        <v>2839</v>
      </c>
      <c r="M1498" s="73">
        <v>10</v>
      </c>
      <c r="N1498" s="73" t="s">
        <v>2870</v>
      </c>
      <c r="O1498" s="73" t="s">
        <v>2841</v>
      </c>
      <c r="P1498" s="73" t="s">
        <v>112</v>
      </c>
      <c r="Q1498" s="74" t="s">
        <v>63</v>
      </c>
      <c r="R1498" s="74" t="s">
        <v>63</v>
      </c>
      <c r="S1498" s="74" t="s">
        <v>63</v>
      </c>
      <c r="T1498" s="74">
        <v>0</v>
      </c>
    </row>
    <row r="1499" spans="7:20">
      <c r="G1499" s="82"/>
      <c r="H1499" s="82"/>
      <c r="I1499" s="83"/>
      <c r="L1499" s="72" t="s">
        <v>2871</v>
      </c>
      <c r="M1499" s="73">
        <v>0</v>
      </c>
      <c r="N1499" s="73" t="s">
        <v>2872</v>
      </c>
      <c r="O1499" s="73" t="s">
        <v>2873</v>
      </c>
      <c r="P1499" s="73" t="s">
        <v>102</v>
      </c>
      <c r="Q1499" s="75" t="s">
        <v>161</v>
      </c>
      <c r="R1499" s="75" t="s">
        <v>161</v>
      </c>
      <c r="S1499" s="75" t="s">
        <v>161</v>
      </c>
      <c r="T1499" s="74">
        <v>0</v>
      </c>
    </row>
    <row r="1500" spans="7:20">
      <c r="G1500" s="82"/>
      <c r="H1500" s="82"/>
      <c r="I1500" s="83"/>
      <c r="L1500" s="72" t="s">
        <v>2874</v>
      </c>
      <c r="M1500" s="73">
        <v>0</v>
      </c>
      <c r="N1500" s="73" t="s">
        <v>2875</v>
      </c>
      <c r="O1500" s="73" t="s">
        <v>2873</v>
      </c>
      <c r="P1500" s="73" t="s">
        <v>102</v>
      </c>
      <c r="Q1500" s="75" t="s">
        <v>161</v>
      </c>
      <c r="R1500" s="75" t="s">
        <v>161</v>
      </c>
      <c r="S1500" s="75" t="s">
        <v>161</v>
      </c>
      <c r="T1500" s="74">
        <v>0</v>
      </c>
    </row>
    <row r="1501" spans="7:20">
      <c r="G1501" s="82"/>
      <c r="H1501" s="82"/>
      <c r="I1501" s="83"/>
      <c r="L1501" s="72" t="s">
        <v>2874</v>
      </c>
      <c r="M1501" s="73">
        <v>1</v>
      </c>
      <c r="N1501" s="73" t="s">
        <v>2876</v>
      </c>
      <c r="O1501" s="73" t="s">
        <v>2873</v>
      </c>
      <c r="P1501" s="73" t="s">
        <v>102</v>
      </c>
      <c r="Q1501" s="75" t="s">
        <v>161</v>
      </c>
      <c r="R1501" s="75" t="s">
        <v>161</v>
      </c>
      <c r="S1501" s="75" t="s">
        <v>161</v>
      </c>
      <c r="T1501" s="74">
        <v>0</v>
      </c>
    </row>
    <row r="1502" spans="7:20">
      <c r="G1502" s="82"/>
      <c r="H1502" s="82"/>
      <c r="I1502" s="83"/>
      <c r="L1502" s="72" t="s">
        <v>2874</v>
      </c>
      <c r="M1502" s="73" t="s">
        <v>1200</v>
      </c>
      <c r="N1502" s="73" t="s">
        <v>2877</v>
      </c>
      <c r="O1502" s="73" t="s">
        <v>2873</v>
      </c>
      <c r="P1502" s="73" t="s">
        <v>102</v>
      </c>
      <c r="Q1502" s="75" t="s">
        <v>161</v>
      </c>
      <c r="R1502" s="75" t="s">
        <v>161</v>
      </c>
      <c r="S1502" s="75" t="s">
        <v>161</v>
      </c>
      <c r="T1502" s="74">
        <v>0</v>
      </c>
    </row>
    <row r="1503" spans="7:20">
      <c r="G1503" s="82"/>
      <c r="H1503" s="82"/>
      <c r="I1503" s="83"/>
      <c r="L1503" s="72" t="s">
        <v>2874</v>
      </c>
      <c r="M1503" s="73">
        <v>3</v>
      </c>
      <c r="N1503" s="73" t="s">
        <v>2878</v>
      </c>
      <c r="O1503" s="73" t="s">
        <v>2873</v>
      </c>
      <c r="P1503" s="73" t="s">
        <v>102</v>
      </c>
      <c r="Q1503" s="75" t="s">
        <v>161</v>
      </c>
      <c r="R1503" s="75" t="s">
        <v>161</v>
      </c>
      <c r="S1503" s="75" t="s">
        <v>161</v>
      </c>
      <c r="T1503" s="74">
        <v>0</v>
      </c>
    </row>
    <row r="1504" spans="7:20">
      <c r="G1504" s="82"/>
      <c r="H1504" s="82"/>
      <c r="I1504" s="83"/>
      <c r="L1504" s="72" t="s">
        <v>2874</v>
      </c>
      <c r="M1504" s="73">
        <v>4</v>
      </c>
      <c r="N1504" s="73" t="s">
        <v>2879</v>
      </c>
      <c r="O1504" s="73" t="s">
        <v>2873</v>
      </c>
      <c r="P1504" s="73" t="s">
        <v>102</v>
      </c>
      <c r="Q1504" s="75" t="s">
        <v>161</v>
      </c>
      <c r="R1504" s="75" t="s">
        <v>161</v>
      </c>
      <c r="S1504" s="75" t="s">
        <v>161</v>
      </c>
      <c r="T1504" s="74">
        <v>0</v>
      </c>
    </row>
    <row r="1505" spans="7:20">
      <c r="G1505" s="82"/>
      <c r="H1505" s="82"/>
      <c r="I1505" s="83"/>
      <c r="L1505" s="72" t="s">
        <v>2880</v>
      </c>
      <c r="M1505" s="73">
        <v>2</v>
      </c>
      <c r="N1505" s="73" t="s">
        <v>2881</v>
      </c>
      <c r="O1505" s="73" t="s">
        <v>2882</v>
      </c>
      <c r="P1505" s="73" t="s">
        <v>102</v>
      </c>
      <c r="Q1505" s="75" t="s">
        <v>161</v>
      </c>
      <c r="R1505" s="75" t="s">
        <v>161</v>
      </c>
      <c r="S1505" s="75" t="s">
        <v>161</v>
      </c>
      <c r="T1505" s="74">
        <v>0</v>
      </c>
    </row>
    <row r="1506" spans="7:20">
      <c r="G1506" s="82"/>
      <c r="H1506" s="82"/>
      <c r="I1506" s="83"/>
      <c r="L1506" s="72" t="s">
        <v>2880</v>
      </c>
      <c r="M1506" s="73">
        <v>3</v>
      </c>
      <c r="N1506" s="73" t="s">
        <v>2883</v>
      </c>
      <c r="O1506" s="73" t="s">
        <v>2882</v>
      </c>
      <c r="P1506" s="73" t="s">
        <v>102</v>
      </c>
      <c r="Q1506" s="75" t="s">
        <v>161</v>
      </c>
      <c r="R1506" s="75" t="s">
        <v>161</v>
      </c>
      <c r="S1506" s="75" t="s">
        <v>161</v>
      </c>
      <c r="T1506" s="74">
        <v>0</v>
      </c>
    </row>
    <row r="1507" spans="7:20">
      <c r="G1507" s="82"/>
      <c r="H1507" s="82"/>
      <c r="I1507" s="83"/>
      <c r="L1507" s="72" t="s">
        <v>2884</v>
      </c>
      <c r="M1507" s="73">
        <v>10</v>
      </c>
      <c r="N1507" s="73" t="s">
        <v>2885</v>
      </c>
      <c r="O1507" s="73" t="s">
        <v>2873</v>
      </c>
      <c r="P1507" s="73" t="s">
        <v>102</v>
      </c>
      <c r="Q1507" s="75" t="s">
        <v>161</v>
      </c>
      <c r="R1507" s="75" t="s">
        <v>161</v>
      </c>
      <c r="S1507" s="75" t="s">
        <v>161</v>
      </c>
      <c r="T1507" s="74">
        <v>0</v>
      </c>
    </row>
    <row r="1508" spans="7:20">
      <c r="G1508" s="82"/>
      <c r="H1508" s="82"/>
      <c r="I1508" s="83"/>
      <c r="L1508" s="72" t="s">
        <v>2884</v>
      </c>
      <c r="M1508" s="73">
        <v>20</v>
      </c>
      <c r="N1508" s="73" t="s">
        <v>2886</v>
      </c>
      <c r="O1508" s="73" t="s">
        <v>2873</v>
      </c>
      <c r="P1508" s="73" t="s">
        <v>102</v>
      </c>
      <c r="Q1508" s="75" t="s">
        <v>161</v>
      </c>
      <c r="R1508" s="75" t="s">
        <v>161</v>
      </c>
      <c r="S1508" s="75" t="s">
        <v>161</v>
      </c>
      <c r="T1508" s="74">
        <v>0</v>
      </c>
    </row>
    <row r="1509" spans="7:20">
      <c r="G1509" s="82"/>
      <c r="H1509" s="82"/>
      <c r="I1509" s="83"/>
      <c r="L1509" s="72" t="s">
        <v>2884</v>
      </c>
      <c r="M1509" s="73">
        <v>30</v>
      </c>
      <c r="N1509" s="73" t="s">
        <v>2887</v>
      </c>
      <c r="O1509" s="73" t="s">
        <v>2873</v>
      </c>
      <c r="P1509" s="73" t="s">
        <v>102</v>
      </c>
      <c r="Q1509" s="75" t="s">
        <v>161</v>
      </c>
      <c r="R1509" s="75" t="s">
        <v>161</v>
      </c>
      <c r="S1509" s="75" t="s">
        <v>161</v>
      </c>
      <c r="T1509" s="74">
        <v>0</v>
      </c>
    </row>
    <row r="1510" spans="7:20">
      <c r="G1510" s="82"/>
      <c r="H1510" s="82"/>
      <c r="I1510" s="83"/>
      <c r="L1510" s="72" t="s">
        <v>2888</v>
      </c>
      <c r="M1510" s="73">
        <v>0</v>
      </c>
      <c r="N1510" s="73" t="s">
        <v>2889</v>
      </c>
      <c r="O1510" s="73" t="s">
        <v>2890</v>
      </c>
      <c r="P1510" s="73" t="s">
        <v>102</v>
      </c>
      <c r="Q1510" s="75" t="s">
        <v>161</v>
      </c>
      <c r="R1510" s="75" t="s">
        <v>161</v>
      </c>
      <c r="S1510" s="75" t="s">
        <v>161</v>
      </c>
      <c r="T1510" s="74">
        <v>0</v>
      </c>
    </row>
    <row r="1511" spans="7:20">
      <c r="G1511" s="82"/>
      <c r="H1511" s="82"/>
      <c r="I1511" s="83"/>
      <c r="L1511" s="72" t="s">
        <v>2871</v>
      </c>
      <c r="M1511" s="73">
        <v>70</v>
      </c>
      <c r="N1511" s="73" t="s">
        <v>2891</v>
      </c>
      <c r="O1511" s="73" t="s">
        <v>2873</v>
      </c>
      <c r="P1511" s="73" t="s">
        <v>102</v>
      </c>
      <c r="Q1511" s="75" t="s">
        <v>161</v>
      </c>
      <c r="R1511" s="75" t="s">
        <v>161</v>
      </c>
      <c r="S1511" s="75" t="s">
        <v>161</v>
      </c>
      <c r="T1511" s="74">
        <v>0</v>
      </c>
    </row>
    <row r="1512" spans="7:20">
      <c r="G1512" s="82"/>
      <c r="H1512" s="82"/>
      <c r="I1512" s="83"/>
      <c r="L1512" s="72" t="s">
        <v>2874</v>
      </c>
      <c r="M1512" s="73">
        <v>2</v>
      </c>
      <c r="N1512" s="73" t="s">
        <v>2892</v>
      </c>
      <c r="O1512" s="73" t="s">
        <v>2873</v>
      </c>
      <c r="P1512" s="73" t="s">
        <v>102</v>
      </c>
      <c r="Q1512" s="75" t="s">
        <v>161</v>
      </c>
      <c r="R1512" s="75" t="s">
        <v>161</v>
      </c>
      <c r="S1512" s="75" t="s">
        <v>161</v>
      </c>
      <c r="T1512" s="74">
        <v>0</v>
      </c>
    </row>
    <row r="1513" spans="7:20">
      <c r="G1513" s="82"/>
      <c r="H1513" s="82"/>
      <c r="I1513" s="83"/>
      <c r="L1513" s="72" t="s">
        <v>2874</v>
      </c>
      <c r="M1513" s="73" t="s">
        <v>2893</v>
      </c>
      <c r="N1513" s="73" t="s">
        <v>2894</v>
      </c>
      <c r="O1513" s="73" t="s">
        <v>2873</v>
      </c>
      <c r="P1513" s="73" t="s">
        <v>102</v>
      </c>
      <c r="Q1513" s="75" t="s">
        <v>161</v>
      </c>
      <c r="R1513" s="75" t="s">
        <v>161</v>
      </c>
      <c r="S1513" s="75" t="s">
        <v>161</v>
      </c>
      <c r="T1513" s="74">
        <v>0</v>
      </c>
    </row>
    <row r="1514" spans="7:20">
      <c r="G1514" s="82"/>
      <c r="H1514" s="82"/>
      <c r="I1514" s="83"/>
      <c r="L1514" s="72" t="s">
        <v>2874</v>
      </c>
      <c r="M1514" s="73" t="s">
        <v>1197</v>
      </c>
      <c r="N1514" s="73" t="s">
        <v>2895</v>
      </c>
      <c r="O1514" s="73" t="s">
        <v>2873</v>
      </c>
      <c r="P1514" s="73" t="s">
        <v>102</v>
      </c>
      <c r="Q1514" s="75" t="s">
        <v>161</v>
      </c>
      <c r="R1514" s="75" t="s">
        <v>161</v>
      </c>
      <c r="S1514" s="75" t="s">
        <v>161</v>
      </c>
      <c r="T1514" s="74">
        <v>0</v>
      </c>
    </row>
    <row r="1515" spans="7:20">
      <c r="G1515" s="82"/>
      <c r="H1515" s="82"/>
      <c r="I1515" s="83"/>
      <c r="L1515" s="72" t="s">
        <v>2880</v>
      </c>
      <c r="M1515" s="73">
        <v>1</v>
      </c>
      <c r="N1515" s="73" t="s">
        <v>2896</v>
      </c>
      <c r="O1515" s="73" t="s">
        <v>2882</v>
      </c>
      <c r="P1515" s="73" t="s">
        <v>102</v>
      </c>
      <c r="Q1515" s="75" t="s">
        <v>161</v>
      </c>
      <c r="R1515" s="75" t="s">
        <v>161</v>
      </c>
      <c r="S1515" s="75" t="s">
        <v>161</v>
      </c>
      <c r="T1515" s="74">
        <v>0</v>
      </c>
    </row>
    <row r="1516" spans="7:20">
      <c r="G1516" s="82"/>
      <c r="H1516" s="82"/>
      <c r="I1516" s="83"/>
      <c r="L1516" s="72" t="s">
        <v>2880</v>
      </c>
      <c r="M1516" s="73" t="s">
        <v>1657</v>
      </c>
      <c r="N1516" s="73" t="s">
        <v>2897</v>
      </c>
      <c r="O1516" s="73" t="s">
        <v>2882</v>
      </c>
      <c r="P1516" s="73" t="s">
        <v>102</v>
      </c>
      <c r="Q1516" s="75" t="s">
        <v>161</v>
      </c>
      <c r="R1516" s="75" t="s">
        <v>161</v>
      </c>
      <c r="S1516" s="75" t="s">
        <v>161</v>
      </c>
      <c r="T1516" s="74">
        <v>0</v>
      </c>
    </row>
    <row r="1517" spans="7:20">
      <c r="G1517" s="66"/>
      <c r="H1517" s="66"/>
      <c r="I1517" s="67"/>
      <c r="L1517" s="72" t="s">
        <v>2884</v>
      </c>
      <c r="M1517" s="73">
        <v>70</v>
      </c>
      <c r="N1517" s="73" t="s">
        <v>2898</v>
      </c>
      <c r="O1517" s="73" t="s">
        <v>2873</v>
      </c>
      <c r="P1517" s="73" t="s">
        <v>102</v>
      </c>
      <c r="Q1517" s="75" t="s">
        <v>161</v>
      </c>
      <c r="R1517" s="75" t="s">
        <v>161</v>
      </c>
      <c r="S1517" s="75" t="s">
        <v>161</v>
      </c>
      <c r="T1517" s="74">
        <v>0</v>
      </c>
    </row>
    <row r="1518" spans="7:20">
      <c r="G1518" s="66"/>
      <c r="H1518" s="66"/>
      <c r="I1518" s="67"/>
      <c r="L1518" s="72" t="s">
        <v>2888</v>
      </c>
      <c r="M1518" s="73">
        <v>11</v>
      </c>
      <c r="N1518" s="73" t="s">
        <v>2899</v>
      </c>
      <c r="O1518" s="73" t="s">
        <v>2900</v>
      </c>
      <c r="P1518" s="73" t="s">
        <v>102</v>
      </c>
      <c r="Q1518" s="75" t="s">
        <v>161</v>
      </c>
      <c r="R1518" s="75" t="s">
        <v>161</v>
      </c>
      <c r="S1518" s="75" t="s">
        <v>161</v>
      </c>
      <c r="T1518" s="74">
        <v>0</v>
      </c>
    </row>
    <row r="1519" spans="7:20">
      <c r="G1519" s="66"/>
      <c r="H1519" s="66"/>
      <c r="I1519" s="67"/>
      <c r="L1519" s="72" t="s">
        <v>2901</v>
      </c>
      <c r="M1519" s="73">
        <v>11</v>
      </c>
      <c r="N1519" s="73" t="s">
        <v>2902</v>
      </c>
      <c r="O1519" s="73" t="s">
        <v>2903</v>
      </c>
      <c r="P1519" s="73" t="s">
        <v>102</v>
      </c>
      <c r="Q1519" s="75" t="s">
        <v>161</v>
      </c>
      <c r="R1519" s="75" t="s">
        <v>161</v>
      </c>
      <c r="S1519" s="75" t="s">
        <v>161</v>
      </c>
      <c r="T1519" s="74">
        <v>0</v>
      </c>
    </row>
    <row r="1520" spans="7:20">
      <c r="G1520" s="66"/>
      <c r="H1520" s="66"/>
      <c r="I1520" s="67"/>
      <c r="L1520" s="72" t="s">
        <v>2901</v>
      </c>
      <c r="M1520" s="73">
        <v>10</v>
      </c>
      <c r="N1520" s="73" t="s">
        <v>2904</v>
      </c>
      <c r="O1520" s="73" t="s">
        <v>2903</v>
      </c>
      <c r="P1520" s="73" t="s">
        <v>102</v>
      </c>
      <c r="Q1520" s="75" t="s">
        <v>161</v>
      </c>
      <c r="R1520" s="75" t="s">
        <v>161</v>
      </c>
      <c r="S1520" s="75" t="s">
        <v>161</v>
      </c>
      <c r="T1520" s="74">
        <v>0</v>
      </c>
    </row>
    <row r="1521" spans="7:20">
      <c r="G1521" s="66"/>
      <c r="H1521" s="66"/>
      <c r="I1521" s="67"/>
      <c r="L1521" s="72" t="s">
        <v>2905</v>
      </c>
      <c r="M1521" s="73">
        <v>0</v>
      </c>
      <c r="N1521" s="73" t="s">
        <v>2906</v>
      </c>
      <c r="O1521" s="73" t="s">
        <v>2907</v>
      </c>
      <c r="P1521" s="73" t="s">
        <v>99</v>
      </c>
      <c r="Q1521" s="74" t="s">
        <v>63</v>
      </c>
      <c r="R1521" s="74" t="s">
        <v>63</v>
      </c>
      <c r="S1521" s="74" t="s">
        <v>63</v>
      </c>
      <c r="T1521" s="74">
        <v>0</v>
      </c>
    </row>
    <row r="1522" spans="7:20">
      <c r="G1522" s="66"/>
      <c r="H1522" s="66"/>
      <c r="I1522" s="67"/>
      <c r="L1522" s="72" t="s">
        <v>2908</v>
      </c>
      <c r="M1522" s="73">
        <v>0</v>
      </c>
      <c r="N1522" s="73" t="s">
        <v>2909</v>
      </c>
      <c r="O1522" s="73" t="s">
        <v>2910</v>
      </c>
      <c r="P1522" s="73" t="s">
        <v>105</v>
      </c>
      <c r="Q1522" s="74" t="s">
        <v>63</v>
      </c>
      <c r="R1522" s="74" t="s">
        <v>63</v>
      </c>
      <c r="S1522" s="74" t="s">
        <v>63</v>
      </c>
      <c r="T1522" s="74">
        <v>0</v>
      </c>
    </row>
    <row r="1523" spans="7:20">
      <c r="G1523" s="66"/>
      <c r="H1523" s="66"/>
      <c r="I1523" s="67"/>
      <c r="L1523" s="72" t="s">
        <v>2908</v>
      </c>
      <c r="M1523" s="73">
        <v>1</v>
      </c>
      <c r="N1523" s="73" t="s">
        <v>2911</v>
      </c>
      <c r="O1523" s="73" t="s">
        <v>2910</v>
      </c>
      <c r="P1523" s="73" t="s">
        <v>105</v>
      </c>
      <c r="Q1523" s="74" t="s">
        <v>63</v>
      </c>
      <c r="R1523" s="74" t="s">
        <v>63</v>
      </c>
      <c r="S1523" s="74" t="s">
        <v>63</v>
      </c>
      <c r="T1523" s="74">
        <v>0</v>
      </c>
    </row>
    <row r="1524" spans="7:20">
      <c r="G1524" s="66"/>
      <c r="H1524" s="66"/>
      <c r="I1524" s="67"/>
      <c r="L1524" s="72" t="s">
        <v>2908</v>
      </c>
      <c r="M1524" s="73">
        <v>2</v>
      </c>
      <c r="N1524" s="73" t="s">
        <v>2912</v>
      </c>
      <c r="O1524" s="73" t="s">
        <v>2910</v>
      </c>
      <c r="P1524" s="73" t="s">
        <v>105</v>
      </c>
      <c r="Q1524" s="74" t="s">
        <v>63</v>
      </c>
      <c r="R1524" s="74" t="s">
        <v>63</v>
      </c>
      <c r="S1524" s="74" t="s">
        <v>63</v>
      </c>
      <c r="T1524" s="74">
        <v>0</v>
      </c>
    </row>
    <row r="1525" spans="7:20">
      <c r="G1525" s="66"/>
      <c r="H1525" s="66"/>
      <c r="I1525" s="67"/>
      <c r="L1525" s="72" t="s">
        <v>2908</v>
      </c>
      <c r="M1525" s="73">
        <v>3</v>
      </c>
      <c r="N1525" s="73" t="s">
        <v>2913</v>
      </c>
      <c r="O1525" s="73" t="s">
        <v>2910</v>
      </c>
      <c r="P1525" s="73" t="s">
        <v>105</v>
      </c>
      <c r="Q1525" s="74" t="s">
        <v>63</v>
      </c>
      <c r="R1525" s="74" t="s">
        <v>63</v>
      </c>
      <c r="S1525" s="74" t="s">
        <v>63</v>
      </c>
      <c r="T1525" s="74">
        <v>0</v>
      </c>
    </row>
    <row r="1526" spans="7:20">
      <c r="G1526" s="66"/>
      <c r="H1526" s="66"/>
      <c r="I1526" s="67"/>
      <c r="L1526" s="72" t="s">
        <v>2908</v>
      </c>
      <c r="M1526" s="73">
        <v>4</v>
      </c>
      <c r="N1526" s="73" t="s">
        <v>2914</v>
      </c>
      <c r="O1526" s="73" t="s">
        <v>2915</v>
      </c>
      <c r="P1526" s="73" t="s">
        <v>105</v>
      </c>
      <c r="Q1526" s="74" t="s">
        <v>63</v>
      </c>
      <c r="R1526" s="74" t="s">
        <v>63</v>
      </c>
      <c r="S1526" s="74" t="s">
        <v>63</v>
      </c>
      <c r="T1526" s="74">
        <v>0</v>
      </c>
    </row>
    <row r="1527" spans="7:20">
      <c r="G1527" s="66"/>
      <c r="H1527" s="66"/>
      <c r="I1527" s="67"/>
      <c r="L1527" s="72" t="s">
        <v>2908</v>
      </c>
      <c r="M1527" s="73">
        <v>5</v>
      </c>
      <c r="N1527" s="73" t="s">
        <v>2916</v>
      </c>
      <c r="O1527" s="73" t="s">
        <v>2915</v>
      </c>
      <c r="P1527" s="73" t="s">
        <v>105</v>
      </c>
      <c r="Q1527" s="74" t="s">
        <v>63</v>
      </c>
      <c r="R1527" s="74" t="s">
        <v>63</v>
      </c>
      <c r="S1527" s="74" t="s">
        <v>63</v>
      </c>
      <c r="T1527" s="74">
        <v>0</v>
      </c>
    </row>
    <row r="1528" spans="7:20">
      <c r="G1528" s="66"/>
      <c r="H1528" s="66"/>
      <c r="I1528" s="67"/>
      <c r="L1528" s="72" t="s">
        <v>2908</v>
      </c>
      <c r="M1528" s="73">
        <v>6</v>
      </c>
      <c r="N1528" s="73" t="s">
        <v>2917</v>
      </c>
      <c r="O1528" s="73" t="s">
        <v>2915</v>
      </c>
      <c r="P1528" s="73" t="s">
        <v>105</v>
      </c>
      <c r="Q1528" s="74" t="s">
        <v>63</v>
      </c>
      <c r="R1528" s="74" t="s">
        <v>63</v>
      </c>
      <c r="S1528" s="74" t="s">
        <v>63</v>
      </c>
      <c r="T1528" s="74">
        <v>0</v>
      </c>
    </row>
    <row r="1529" spans="7:20">
      <c r="G1529" s="66"/>
      <c r="H1529" s="66"/>
      <c r="I1529" s="67"/>
      <c r="L1529" s="72" t="s">
        <v>2908</v>
      </c>
      <c r="M1529" s="73">
        <v>7</v>
      </c>
      <c r="N1529" s="73" t="s">
        <v>2918</v>
      </c>
      <c r="O1529" s="73" t="s">
        <v>2915</v>
      </c>
      <c r="P1529" s="73" t="s">
        <v>105</v>
      </c>
      <c r="Q1529" s="74" t="s">
        <v>63</v>
      </c>
      <c r="R1529" s="74" t="s">
        <v>63</v>
      </c>
      <c r="S1529" s="74" t="s">
        <v>63</v>
      </c>
      <c r="T1529" s="74">
        <v>0</v>
      </c>
    </row>
    <row r="1530" spans="7:20">
      <c r="G1530" s="66"/>
      <c r="H1530" s="66"/>
      <c r="I1530" s="67"/>
      <c r="L1530" s="72" t="s">
        <v>2908</v>
      </c>
      <c r="M1530" s="73">
        <v>14</v>
      </c>
      <c r="N1530" s="73" t="s">
        <v>2919</v>
      </c>
      <c r="O1530" s="73" t="s">
        <v>2915</v>
      </c>
      <c r="P1530" s="73" t="s">
        <v>105</v>
      </c>
      <c r="Q1530" s="74" t="s">
        <v>63</v>
      </c>
      <c r="R1530" s="74" t="s">
        <v>63</v>
      </c>
      <c r="S1530" s="74" t="s">
        <v>63</v>
      </c>
      <c r="T1530" s="74">
        <v>0</v>
      </c>
    </row>
    <row r="1531" spans="7:20">
      <c r="G1531" s="66"/>
      <c r="H1531" s="66"/>
      <c r="I1531" s="67"/>
      <c r="L1531" s="72" t="s">
        <v>2908</v>
      </c>
      <c r="M1531" s="73">
        <v>15</v>
      </c>
      <c r="N1531" s="73" t="s">
        <v>2920</v>
      </c>
      <c r="O1531" s="73" t="s">
        <v>2915</v>
      </c>
      <c r="P1531" s="73" t="s">
        <v>105</v>
      </c>
      <c r="Q1531" s="74" t="s">
        <v>63</v>
      </c>
      <c r="R1531" s="74" t="s">
        <v>63</v>
      </c>
      <c r="S1531" s="74" t="s">
        <v>63</v>
      </c>
      <c r="T1531" s="74">
        <v>0</v>
      </c>
    </row>
    <row r="1532" spans="7:20">
      <c r="G1532" s="66"/>
      <c r="H1532" s="66"/>
      <c r="I1532" s="67"/>
      <c r="L1532" s="72" t="s">
        <v>2908</v>
      </c>
      <c r="M1532" s="73">
        <v>17</v>
      </c>
      <c r="N1532" s="73" t="s">
        <v>2921</v>
      </c>
      <c r="O1532" s="73" t="s">
        <v>2915</v>
      </c>
      <c r="P1532" s="73" t="s">
        <v>105</v>
      </c>
      <c r="Q1532" s="74" t="s">
        <v>63</v>
      </c>
      <c r="R1532" s="74" t="s">
        <v>63</v>
      </c>
      <c r="S1532" s="74" t="s">
        <v>63</v>
      </c>
      <c r="T1532" s="74">
        <v>0</v>
      </c>
    </row>
    <row r="1533" spans="7:20">
      <c r="G1533" s="66"/>
      <c r="H1533" s="66"/>
      <c r="I1533" s="67"/>
      <c r="L1533" s="72" t="s">
        <v>2908</v>
      </c>
      <c r="M1533" s="73">
        <v>13</v>
      </c>
      <c r="N1533" s="73" t="s">
        <v>2922</v>
      </c>
      <c r="O1533" s="73" t="s">
        <v>2910</v>
      </c>
      <c r="P1533" s="73" t="s">
        <v>105</v>
      </c>
      <c r="Q1533" s="74" t="s">
        <v>63</v>
      </c>
      <c r="R1533" s="74" t="s">
        <v>63</v>
      </c>
      <c r="S1533" s="74" t="s">
        <v>63</v>
      </c>
      <c r="T1533" s="74">
        <v>0</v>
      </c>
    </row>
    <row r="1534" spans="7:20">
      <c r="G1534" s="66"/>
      <c r="H1534" s="66"/>
      <c r="I1534" s="67"/>
      <c r="L1534" s="72" t="s">
        <v>2908</v>
      </c>
      <c r="M1534" s="73">
        <v>10</v>
      </c>
      <c r="N1534" s="73" t="s">
        <v>2923</v>
      </c>
      <c r="O1534" s="73" t="s">
        <v>2910</v>
      </c>
      <c r="P1534" s="73" t="s">
        <v>105</v>
      </c>
      <c r="Q1534" s="74" t="s">
        <v>63</v>
      </c>
      <c r="R1534" s="74" t="s">
        <v>63</v>
      </c>
      <c r="S1534" s="74" t="s">
        <v>63</v>
      </c>
      <c r="T1534" s="74">
        <v>0</v>
      </c>
    </row>
    <row r="1535" spans="7:20">
      <c r="G1535" s="66"/>
      <c r="H1535" s="66"/>
      <c r="I1535" s="67"/>
      <c r="L1535" s="72" t="s">
        <v>2908</v>
      </c>
      <c r="M1535" s="73">
        <v>11</v>
      </c>
      <c r="N1535" s="73" t="s">
        <v>2924</v>
      </c>
      <c r="O1535" s="73" t="s">
        <v>2910</v>
      </c>
      <c r="P1535" s="73" t="s">
        <v>105</v>
      </c>
      <c r="Q1535" s="74" t="s">
        <v>63</v>
      </c>
      <c r="R1535" s="74" t="s">
        <v>63</v>
      </c>
      <c r="S1535" s="74" t="s">
        <v>63</v>
      </c>
      <c r="T1535" s="74">
        <v>0</v>
      </c>
    </row>
    <row r="1536" spans="7:20">
      <c r="G1536" s="81"/>
      <c r="H1536" s="81"/>
      <c r="I1536" s="83"/>
      <c r="L1536" s="72" t="s">
        <v>2908</v>
      </c>
      <c r="M1536" s="73">
        <v>18</v>
      </c>
      <c r="N1536" s="73" t="s">
        <v>2926</v>
      </c>
      <c r="O1536" s="73" t="s">
        <v>2915</v>
      </c>
      <c r="P1536" s="73" t="s">
        <v>105</v>
      </c>
      <c r="Q1536" s="74" t="s">
        <v>63</v>
      </c>
      <c r="R1536" s="74" t="s">
        <v>63</v>
      </c>
      <c r="S1536" s="74" t="s">
        <v>63</v>
      </c>
      <c r="T1536" s="74">
        <v>0</v>
      </c>
    </row>
    <row r="1537" spans="7:20">
      <c r="G1537" s="81"/>
      <c r="H1537" s="81"/>
      <c r="I1537" s="83"/>
      <c r="L1537" s="72" t="s">
        <v>2908</v>
      </c>
      <c r="M1537" s="73">
        <v>19</v>
      </c>
      <c r="N1537" s="73" t="s">
        <v>2928</v>
      </c>
      <c r="O1537" s="73" t="s">
        <v>2915</v>
      </c>
      <c r="P1537" s="73" t="s">
        <v>105</v>
      </c>
      <c r="Q1537" s="74" t="s">
        <v>63</v>
      </c>
      <c r="R1537" s="74" t="s">
        <v>63</v>
      </c>
      <c r="S1537" s="74" t="s">
        <v>63</v>
      </c>
      <c r="T1537" s="74">
        <v>0</v>
      </c>
    </row>
    <row r="1538" spans="7:20">
      <c r="G1538" s="81"/>
      <c r="H1538" s="81"/>
      <c r="I1538" s="83"/>
      <c r="L1538" s="72" t="s">
        <v>2908</v>
      </c>
      <c r="M1538" s="73" t="s">
        <v>1065</v>
      </c>
      <c r="N1538" s="73" t="s">
        <v>2929</v>
      </c>
      <c r="O1538" s="73" t="s">
        <v>2915</v>
      </c>
      <c r="P1538" s="73" t="s">
        <v>105</v>
      </c>
      <c r="Q1538" s="74" t="s">
        <v>63</v>
      </c>
      <c r="R1538" s="74" t="s">
        <v>63</v>
      </c>
      <c r="S1538" s="74" t="s">
        <v>63</v>
      </c>
      <c r="T1538" s="74">
        <v>0</v>
      </c>
    </row>
    <row r="1539" spans="7:20">
      <c r="G1539" s="66"/>
      <c r="H1539" s="66"/>
      <c r="I1539" s="67"/>
      <c r="L1539" s="72" t="s">
        <v>2908</v>
      </c>
      <c r="M1539" s="73" t="s">
        <v>294</v>
      </c>
      <c r="N1539" s="73" t="s">
        <v>2930</v>
      </c>
      <c r="O1539" s="73" t="s">
        <v>2910</v>
      </c>
      <c r="P1539" s="73" t="s">
        <v>105</v>
      </c>
      <c r="Q1539" s="74" t="s">
        <v>63</v>
      </c>
      <c r="R1539" s="74" t="s">
        <v>63</v>
      </c>
      <c r="S1539" s="74" t="s">
        <v>63</v>
      </c>
      <c r="T1539" s="74">
        <v>0</v>
      </c>
    </row>
    <row r="1540" spans="7:20">
      <c r="G1540" s="82"/>
      <c r="H1540" s="82"/>
      <c r="I1540" s="83"/>
      <c r="L1540" s="72" t="s">
        <v>2908</v>
      </c>
      <c r="M1540" s="73" t="s">
        <v>2931</v>
      </c>
      <c r="N1540" s="73" t="s">
        <v>2932</v>
      </c>
      <c r="O1540" s="73" t="s">
        <v>2933</v>
      </c>
      <c r="P1540" s="73" t="s">
        <v>105</v>
      </c>
      <c r="Q1540" s="74" t="s">
        <v>63</v>
      </c>
      <c r="R1540" s="74" t="s">
        <v>63</v>
      </c>
      <c r="S1540" s="74" t="s">
        <v>63</v>
      </c>
      <c r="T1540" s="74">
        <v>0</v>
      </c>
    </row>
    <row r="1541" spans="7:20">
      <c r="G1541" s="82"/>
      <c r="H1541" s="82"/>
      <c r="I1541" s="83"/>
      <c r="L1541" s="72" t="s">
        <v>2908</v>
      </c>
      <c r="M1541" s="73" t="s">
        <v>2934</v>
      </c>
      <c r="N1541" s="73" t="s">
        <v>2935</v>
      </c>
      <c r="O1541" s="73" t="s">
        <v>2936</v>
      </c>
      <c r="P1541" s="73" t="s">
        <v>105</v>
      </c>
      <c r="Q1541" s="74" t="s">
        <v>63</v>
      </c>
      <c r="R1541" s="74" t="s">
        <v>63</v>
      </c>
      <c r="S1541" s="74" t="s">
        <v>63</v>
      </c>
      <c r="T1541" s="74">
        <v>0</v>
      </c>
    </row>
    <row r="1542" spans="7:20">
      <c r="G1542" s="82"/>
      <c r="H1542" s="82"/>
      <c r="I1542" s="83"/>
      <c r="L1542" s="72" t="s">
        <v>2908</v>
      </c>
      <c r="M1542" s="73">
        <v>8</v>
      </c>
      <c r="N1542" s="73" t="s">
        <v>2937</v>
      </c>
      <c r="O1542" s="73" t="s">
        <v>2910</v>
      </c>
      <c r="P1542" s="73" t="s">
        <v>105</v>
      </c>
      <c r="Q1542" s="74" t="s">
        <v>63</v>
      </c>
      <c r="R1542" s="74" t="s">
        <v>63</v>
      </c>
      <c r="S1542" s="74" t="s">
        <v>63</v>
      </c>
      <c r="T1542" s="74">
        <v>0</v>
      </c>
    </row>
    <row r="1543" spans="7:20">
      <c r="G1543" s="82"/>
      <c r="H1543" s="82"/>
      <c r="I1543" s="83"/>
      <c r="L1543" s="72" t="s">
        <v>2938</v>
      </c>
      <c r="M1543" s="73" t="s">
        <v>2942</v>
      </c>
      <c r="N1543" s="73" t="s">
        <v>2943</v>
      </c>
      <c r="O1543" s="73" t="s">
        <v>2944</v>
      </c>
      <c r="P1543" s="73" t="s">
        <v>96</v>
      </c>
      <c r="Q1543" s="74" t="s">
        <v>63</v>
      </c>
      <c r="R1543" s="74" t="s">
        <v>63</v>
      </c>
      <c r="S1543" s="74" t="s">
        <v>63</v>
      </c>
      <c r="T1543" s="74">
        <v>0</v>
      </c>
    </row>
    <row r="1544" spans="7:20">
      <c r="G1544" s="82"/>
      <c r="H1544" s="82"/>
      <c r="I1544" s="83"/>
      <c r="L1544" s="72" t="s">
        <v>2945</v>
      </c>
      <c r="M1544" s="73">
        <v>10</v>
      </c>
      <c r="N1544" s="73" t="s">
        <v>2946</v>
      </c>
      <c r="O1544" s="73" t="s">
        <v>2947</v>
      </c>
      <c r="P1544" s="73" t="s">
        <v>107</v>
      </c>
      <c r="Q1544" s="75" t="s">
        <v>161</v>
      </c>
      <c r="R1544" s="75" t="s">
        <v>161</v>
      </c>
      <c r="S1544" s="75" t="s">
        <v>161</v>
      </c>
      <c r="T1544" s="74">
        <v>0</v>
      </c>
    </row>
    <row r="1545" spans="7:20">
      <c r="G1545" s="82"/>
      <c r="H1545" s="82"/>
      <c r="I1545" s="83"/>
      <c r="L1545" s="72" t="s">
        <v>2948</v>
      </c>
      <c r="M1545" s="73">
        <v>0</v>
      </c>
      <c r="N1545" s="73" t="s">
        <v>2949</v>
      </c>
      <c r="O1545" s="73" t="s">
        <v>2950</v>
      </c>
      <c r="P1545" s="73" t="s">
        <v>107</v>
      </c>
      <c r="Q1545" s="75" t="s">
        <v>161</v>
      </c>
      <c r="R1545" s="75" t="s">
        <v>161</v>
      </c>
      <c r="S1545" s="75" t="s">
        <v>161</v>
      </c>
      <c r="T1545" s="74">
        <v>0</v>
      </c>
    </row>
    <row r="1546" spans="7:20">
      <c r="G1546" s="82"/>
      <c r="H1546" s="82"/>
      <c r="I1546" s="83"/>
      <c r="L1546" s="72" t="s">
        <v>2945</v>
      </c>
      <c r="M1546" s="73">
        <v>0</v>
      </c>
      <c r="N1546" s="73" t="s">
        <v>2951</v>
      </c>
      <c r="O1546" s="73" t="s">
        <v>2947</v>
      </c>
      <c r="P1546" s="73" t="s">
        <v>107</v>
      </c>
      <c r="Q1546" s="75" t="s">
        <v>161</v>
      </c>
      <c r="R1546" s="75" t="s">
        <v>161</v>
      </c>
      <c r="S1546" s="75" t="s">
        <v>161</v>
      </c>
      <c r="T1546" s="74">
        <v>0</v>
      </c>
    </row>
    <row r="1547" spans="7:20">
      <c r="G1547" s="66"/>
      <c r="H1547" s="66"/>
      <c r="I1547" s="67"/>
      <c r="L1547" s="72" t="s">
        <v>2952</v>
      </c>
      <c r="M1547" s="73">
        <v>0</v>
      </c>
      <c r="N1547" s="73" t="s">
        <v>2953</v>
      </c>
      <c r="O1547" s="73" t="s">
        <v>2954</v>
      </c>
      <c r="P1547" s="73" t="s">
        <v>107</v>
      </c>
      <c r="Q1547" s="75" t="s">
        <v>161</v>
      </c>
      <c r="R1547" s="75" t="s">
        <v>161</v>
      </c>
      <c r="S1547" s="75" t="s">
        <v>161</v>
      </c>
      <c r="T1547" s="74">
        <v>0</v>
      </c>
    </row>
    <row r="1548" spans="7:20">
      <c r="G1548" s="66"/>
      <c r="H1548" s="66"/>
      <c r="I1548" s="67"/>
      <c r="L1548" s="72" t="s">
        <v>2955</v>
      </c>
      <c r="M1548" s="73">
        <v>1</v>
      </c>
      <c r="N1548" s="73" t="s">
        <v>2956</v>
      </c>
      <c r="O1548" s="73" t="s">
        <v>2957</v>
      </c>
      <c r="P1548" s="73" t="s">
        <v>107</v>
      </c>
      <c r="Q1548" s="75" t="s">
        <v>161</v>
      </c>
      <c r="R1548" s="75" t="s">
        <v>161</v>
      </c>
      <c r="S1548" s="75" t="s">
        <v>161</v>
      </c>
      <c r="T1548" s="74">
        <v>0</v>
      </c>
    </row>
    <row r="1549" spans="7:20">
      <c r="G1549" s="82"/>
      <c r="H1549" s="82"/>
      <c r="I1549" s="83"/>
      <c r="L1549" s="72" t="s">
        <v>2952</v>
      </c>
      <c r="M1549" s="73">
        <v>1</v>
      </c>
      <c r="N1549" s="73" t="s">
        <v>2958</v>
      </c>
      <c r="O1549" s="73" t="s">
        <v>2959</v>
      </c>
      <c r="P1549" s="73" t="s">
        <v>107</v>
      </c>
      <c r="Q1549" s="75" t="s">
        <v>161</v>
      </c>
      <c r="R1549" s="75" t="s">
        <v>161</v>
      </c>
      <c r="S1549" s="75" t="s">
        <v>161</v>
      </c>
      <c r="T1549" s="74">
        <v>0</v>
      </c>
    </row>
    <row r="1550" spans="7:20">
      <c r="G1550" s="82"/>
      <c r="H1550" s="82"/>
      <c r="I1550" s="83"/>
      <c r="L1550" s="72" t="s">
        <v>2955</v>
      </c>
      <c r="M1550" s="73">
        <v>2</v>
      </c>
      <c r="N1550" s="73" t="s">
        <v>2960</v>
      </c>
      <c r="O1550" s="73" t="s">
        <v>2957</v>
      </c>
      <c r="P1550" s="73" t="s">
        <v>107</v>
      </c>
      <c r="Q1550" s="75" t="s">
        <v>161</v>
      </c>
      <c r="R1550" s="75" t="s">
        <v>161</v>
      </c>
      <c r="S1550" s="75" t="s">
        <v>161</v>
      </c>
      <c r="T1550" s="74">
        <v>0</v>
      </c>
    </row>
    <row r="1551" spans="7:20">
      <c r="G1551" s="82"/>
      <c r="H1551" s="82"/>
      <c r="I1551" s="83"/>
      <c r="L1551" s="72" t="s">
        <v>3093</v>
      </c>
      <c r="M1551" s="73">
        <v>0</v>
      </c>
      <c r="N1551" s="73" t="s">
        <v>3094</v>
      </c>
      <c r="O1551" s="73" t="s">
        <v>3095</v>
      </c>
      <c r="P1551" s="73" t="s">
        <v>106</v>
      </c>
      <c r="Q1551" s="74" t="s">
        <v>63</v>
      </c>
      <c r="R1551" s="74" t="s">
        <v>63</v>
      </c>
      <c r="S1551" s="74" t="s">
        <v>63</v>
      </c>
      <c r="T1551" s="74">
        <v>0</v>
      </c>
    </row>
    <row r="1552" spans="7:20">
      <c r="G1552" s="82"/>
      <c r="H1552" s="82"/>
      <c r="I1552" s="83"/>
      <c r="L1552" s="72" t="s">
        <v>114</v>
      </c>
      <c r="M1552" s="73">
        <v>0</v>
      </c>
      <c r="N1552" s="73" t="s">
        <v>3099</v>
      </c>
      <c r="O1552" s="73" t="s">
        <v>114</v>
      </c>
      <c r="P1552" s="73" t="s">
        <v>114</v>
      </c>
      <c r="Q1552" s="74" t="s">
        <v>63</v>
      </c>
      <c r="R1552" s="74" t="s">
        <v>63</v>
      </c>
      <c r="S1552" s="74" t="s">
        <v>63</v>
      </c>
      <c r="T1552" s="74">
        <v>0</v>
      </c>
    </row>
    <row r="1553" spans="7:20">
      <c r="G1553" s="82"/>
      <c r="H1553" s="82"/>
      <c r="I1553" s="83"/>
      <c r="L1553" s="72" t="s">
        <v>3100</v>
      </c>
      <c r="M1553" s="73">
        <v>1</v>
      </c>
      <c r="N1553" s="73" t="s">
        <v>3101</v>
      </c>
      <c r="O1553" s="73" t="s">
        <v>3102</v>
      </c>
      <c r="P1553" s="73" t="s">
        <v>88</v>
      </c>
      <c r="Q1553" s="75" t="s">
        <v>161</v>
      </c>
      <c r="R1553" s="75" t="s">
        <v>161</v>
      </c>
      <c r="S1553" s="75" t="s">
        <v>161</v>
      </c>
      <c r="T1553" s="74">
        <v>0</v>
      </c>
    </row>
    <row r="1554" spans="7:20">
      <c r="G1554" s="82"/>
      <c r="H1554" s="82"/>
      <c r="I1554" s="83"/>
      <c r="L1554" s="72" t="s">
        <v>3100</v>
      </c>
      <c r="M1554" s="73">
        <v>10</v>
      </c>
      <c r="N1554" s="73" t="s">
        <v>3103</v>
      </c>
      <c r="O1554" s="73" t="s">
        <v>3102</v>
      </c>
      <c r="P1554" s="73" t="s">
        <v>88</v>
      </c>
      <c r="Q1554" s="75" t="s">
        <v>161</v>
      </c>
      <c r="R1554" s="75" t="s">
        <v>161</v>
      </c>
      <c r="S1554" s="75" t="s">
        <v>161</v>
      </c>
      <c r="T1554" s="74">
        <v>0</v>
      </c>
    </row>
    <row r="1555" spans="7:20">
      <c r="G1555" s="82"/>
      <c r="H1555" s="82"/>
      <c r="I1555" s="83"/>
      <c r="L1555" s="72" t="s">
        <v>3100</v>
      </c>
      <c r="M1555" s="73">
        <v>0</v>
      </c>
      <c r="N1555" s="73" t="s">
        <v>3104</v>
      </c>
      <c r="O1555" s="73" t="s">
        <v>3102</v>
      </c>
      <c r="P1555" s="73" t="s">
        <v>88</v>
      </c>
      <c r="Q1555" s="75" t="s">
        <v>161</v>
      </c>
      <c r="R1555" s="75" t="s">
        <v>161</v>
      </c>
      <c r="S1555" s="75" t="s">
        <v>161</v>
      </c>
      <c r="T1555" s="74">
        <v>0</v>
      </c>
    </row>
    <row r="1556" spans="7:20">
      <c r="G1556" s="82"/>
      <c r="H1556" s="82"/>
      <c r="I1556" s="83"/>
      <c r="L1556" s="72" t="s">
        <v>3100</v>
      </c>
      <c r="M1556" s="73">
        <v>20</v>
      </c>
      <c r="N1556" s="73" t="s">
        <v>3105</v>
      </c>
      <c r="O1556" s="73" t="s">
        <v>3106</v>
      </c>
      <c r="P1556" s="73" t="s">
        <v>88</v>
      </c>
      <c r="Q1556" s="75" t="s">
        <v>161</v>
      </c>
      <c r="R1556" s="75" t="s">
        <v>161</v>
      </c>
      <c r="S1556" s="75" t="s">
        <v>161</v>
      </c>
      <c r="T1556" s="74">
        <v>0</v>
      </c>
    </row>
    <row r="1557" spans="7:20">
      <c r="G1557" s="82"/>
      <c r="H1557" s="82"/>
      <c r="I1557" s="83"/>
      <c r="L1557" s="72" t="s">
        <v>3100</v>
      </c>
      <c r="M1557" s="73">
        <v>30</v>
      </c>
      <c r="N1557" s="73" t="s">
        <v>3107</v>
      </c>
      <c r="O1557" s="73" t="s">
        <v>3106</v>
      </c>
      <c r="P1557" s="73" t="s">
        <v>88</v>
      </c>
      <c r="Q1557" s="75" t="s">
        <v>161</v>
      </c>
      <c r="R1557" s="75" t="s">
        <v>161</v>
      </c>
      <c r="S1557" s="75" t="s">
        <v>161</v>
      </c>
      <c r="T1557" s="74">
        <v>0</v>
      </c>
    </row>
    <row r="1558" spans="7:20">
      <c r="G1558" s="82"/>
      <c r="H1558" s="82"/>
      <c r="I1558" s="83"/>
      <c r="L1558" s="72" t="s">
        <v>3100</v>
      </c>
      <c r="M1558" s="73">
        <v>31</v>
      </c>
      <c r="N1558" s="73" t="s">
        <v>3108</v>
      </c>
      <c r="O1558" s="73" t="s">
        <v>3106</v>
      </c>
      <c r="P1558" s="73" t="s">
        <v>88</v>
      </c>
      <c r="Q1558" s="75" t="s">
        <v>161</v>
      </c>
      <c r="R1558" s="75" t="s">
        <v>161</v>
      </c>
      <c r="S1558" s="75" t="s">
        <v>161</v>
      </c>
      <c r="T1558" s="74">
        <v>0</v>
      </c>
    </row>
    <row r="1559" spans="7:20">
      <c r="G1559" s="82"/>
      <c r="H1559" s="82"/>
      <c r="I1559" s="83"/>
      <c r="L1559" s="72" t="s">
        <v>3109</v>
      </c>
      <c r="M1559" s="73">
        <v>0</v>
      </c>
      <c r="N1559" s="73" t="s">
        <v>3110</v>
      </c>
      <c r="O1559" s="73" t="s">
        <v>3111</v>
      </c>
      <c r="P1559" s="73" t="s">
        <v>88</v>
      </c>
      <c r="Q1559" s="75" t="s">
        <v>161</v>
      </c>
      <c r="R1559" s="75" t="s">
        <v>161</v>
      </c>
      <c r="S1559" s="75" t="s">
        <v>161</v>
      </c>
      <c r="T1559" s="74">
        <v>0</v>
      </c>
    </row>
    <row r="1560" spans="7:20">
      <c r="G1560" s="82"/>
      <c r="H1560" s="82"/>
      <c r="I1560" s="83"/>
      <c r="L1560" s="72" t="s">
        <v>3109</v>
      </c>
      <c r="M1560" s="73">
        <v>1</v>
      </c>
      <c r="N1560" s="73" t="s">
        <v>3112</v>
      </c>
      <c r="O1560" s="73" t="s">
        <v>3111</v>
      </c>
      <c r="P1560" s="73" t="s">
        <v>88</v>
      </c>
      <c r="Q1560" s="75" t="s">
        <v>161</v>
      </c>
      <c r="R1560" s="75" t="s">
        <v>161</v>
      </c>
      <c r="S1560" s="75" t="s">
        <v>161</v>
      </c>
      <c r="T1560" s="74">
        <v>0</v>
      </c>
    </row>
    <row r="1561" spans="7:20">
      <c r="G1561" s="82"/>
      <c r="H1561" s="82"/>
      <c r="I1561" s="83"/>
      <c r="L1561" s="72" t="s">
        <v>3109</v>
      </c>
      <c r="M1561" s="73">
        <v>10</v>
      </c>
      <c r="N1561" s="73" t="s">
        <v>3113</v>
      </c>
      <c r="O1561" s="73" t="s">
        <v>3111</v>
      </c>
      <c r="P1561" s="73" t="s">
        <v>88</v>
      </c>
      <c r="Q1561" s="75" t="s">
        <v>161</v>
      </c>
      <c r="R1561" s="75" t="s">
        <v>161</v>
      </c>
      <c r="S1561" s="75" t="s">
        <v>161</v>
      </c>
      <c r="T1561" s="74">
        <v>0</v>
      </c>
    </row>
    <row r="1562" spans="7:20">
      <c r="G1562" s="82"/>
      <c r="H1562" s="82"/>
      <c r="I1562" s="83"/>
      <c r="L1562" s="72" t="s">
        <v>3109</v>
      </c>
      <c r="M1562" s="73">
        <v>11</v>
      </c>
      <c r="N1562" s="73" t="s">
        <v>3114</v>
      </c>
      <c r="O1562" s="73" t="s">
        <v>3106</v>
      </c>
      <c r="P1562" s="73" t="s">
        <v>88</v>
      </c>
      <c r="Q1562" s="75" t="s">
        <v>161</v>
      </c>
      <c r="R1562" s="75" t="s">
        <v>161</v>
      </c>
      <c r="S1562" s="75" t="s">
        <v>161</v>
      </c>
      <c r="T1562" s="74">
        <v>0</v>
      </c>
    </row>
    <row r="1563" spans="7:20">
      <c r="G1563" s="82"/>
      <c r="H1563" s="82"/>
      <c r="I1563" s="83"/>
      <c r="L1563" s="72" t="s">
        <v>3109</v>
      </c>
      <c r="M1563" s="73">
        <v>20</v>
      </c>
      <c r="N1563" s="73" t="s">
        <v>3115</v>
      </c>
      <c r="O1563" s="73" t="s">
        <v>3116</v>
      </c>
      <c r="P1563" s="73" t="s">
        <v>88</v>
      </c>
      <c r="Q1563" s="75" t="s">
        <v>161</v>
      </c>
      <c r="R1563" s="75" t="s">
        <v>161</v>
      </c>
      <c r="S1563" s="75" t="s">
        <v>161</v>
      </c>
      <c r="T1563" s="74">
        <v>0</v>
      </c>
    </row>
    <row r="1564" spans="7:20">
      <c r="G1564" s="82"/>
      <c r="H1564" s="82"/>
      <c r="I1564" s="83"/>
      <c r="L1564" s="72" t="s">
        <v>3109</v>
      </c>
      <c r="M1564" s="73">
        <v>30</v>
      </c>
      <c r="N1564" s="73" t="s">
        <v>3117</v>
      </c>
      <c r="O1564" s="73" t="s">
        <v>3116</v>
      </c>
      <c r="P1564" s="73" t="s">
        <v>88</v>
      </c>
      <c r="Q1564" s="75" t="s">
        <v>161</v>
      </c>
      <c r="R1564" s="75" t="s">
        <v>161</v>
      </c>
      <c r="S1564" s="75" t="s">
        <v>161</v>
      </c>
      <c r="T1564" s="74">
        <v>0</v>
      </c>
    </row>
    <row r="1565" spans="7:20">
      <c r="G1565" s="82"/>
      <c r="H1565" s="82"/>
      <c r="I1565" s="83"/>
      <c r="L1565" s="72" t="s">
        <v>3109</v>
      </c>
      <c r="M1565" s="73">
        <v>31</v>
      </c>
      <c r="N1565" s="73" t="s">
        <v>3118</v>
      </c>
      <c r="O1565" s="73" t="s">
        <v>3116</v>
      </c>
      <c r="P1565" s="73" t="s">
        <v>88</v>
      </c>
      <c r="Q1565" s="75" t="s">
        <v>161</v>
      </c>
      <c r="R1565" s="75" t="s">
        <v>161</v>
      </c>
      <c r="S1565" s="75" t="s">
        <v>161</v>
      </c>
      <c r="T1565" s="74">
        <v>0</v>
      </c>
    </row>
    <row r="1566" spans="7:20">
      <c r="G1566" s="82"/>
      <c r="H1566" s="82"/>
      <c r="I1566" s="83"/>
      <c r="L1566" s="72" t="s">
        <v>3109</v>
      </c>
      <c r="M1566" s="73">
        <v>40</v>
      </c>
      <c r="N1566" s="73" t="s">
        <v>3119</v>
      </c>
      <c r="O1566" s="73" t="s">
        <v>3116</v>
      </c>
      <c r="P1566" s="73" t="s">
        <v>88</v>
      </c>
      <c r="Q1566" s="75" t="s">
        <v>161</v>
      </c>
      <c r="R1566" s="75" t="s">
        <v>161</v>
      </c>
      <c r="S1566" s="75" t="s">
        <v>161</v>
      </c>
      <c r="T1566" s="74">
        <v>0</v>
      </c>
    </row>
    <row r="1567" spans="7:20">
      <c r="G1567" s="82"/>
      <c r="H1567" s="82"/>
      <c r="I1567" s="83"/>
      <c r="L1567" s="72" t="s">
        <v>3109</v>
      </c>
      <c r="M1567" s="73">
        <v>41</v>
      </c>
      <c r="N1567" s="73" t="s">
        <v>3120</v>
      </c>
      <c r="O1567" s="73" t="s">
        <v>3116</v>
      </c>
      <c r="P1567" s="73" t="s">
        <v>88</v>
      </c>
      <c r="Q1567" s="75" t="s">
        <v>161</v>
      </c>
      <c r="R1567" s="75" t="s">
        <v>161</v>
      </c>
      <c r="S1567" s="75" t="s">
        <v>161</v>
      </c>
      <c r="T1567" s="74">
        <v>0</v>
      </c>
    </row>
    <row r="1568" spans="7:20">
      <c r="G1568" s="82"/>
      <c r="H1568" s="82"/>
      <c r="I1568" s="83"/>
      <c r="L1568" s="72" t="s">
        <v>3121</v>
      </c>
      <c r="M1568" s="73">
        <v>0</v>
      </c>
      <c r="N1568" s="73" t="s">
        <v>3122</v>
      </c>
      <c r="O1568" s="73" t="s">
        <v>3123</v>
      </c>
      <c r="P1568" s="73" t="s">
        <v>88</v>
      </c>
      <c r="Q1568" s="75" t="s">
        <v>161</v>
      </c>
      <c r="R1568" s="75" t="s">
        <v>161</v>
      </c>
      <c r="S1568" s="75" t="s">
        <v>161</v>
      </c>
      <c r="T1568" s="74">
        <v>0</v>
      </c>
    </row>
    <row r="1569" spans="7:20">
      <c r="G1569" s="82"/>
      <c r="H1569" s="82"/>
      <c r="I1569" s="83"/>
      <c r="L1569" s="72" t="s">
        <v>3121</v>
      </c>
      <c r="M1569" s="73">
        <v>10</v>
      </c>
      <c r="N1569" s="73" t="s">
        <v>3124</v>
      </c>
      <c r="O1569" s="73" t="s">
        <v>3123</v>
      </c>
      <c r="P1569" s="73" t="s">
        <v>88</v>
      </c>
      <c r="Q1569" s="75" t="s">
        <v>161</v>
      </c>
      <c r="R1569" s="75" t="s">
        <v>161</v>
      </c>
      <c r="S1569" s="75" t="s">
        <v>161</v>
      </c>
      <c r="T1569" s="74">
        <v>0</v>
      </c>
    </row>
    <row r="1570" spans="7:20">
      <c r="G1570" s="82"/>
      <c r="H1570" s="82"/>
      <c r="I1570" s="83"/>
      <c r="L1570" s="72" t="s">
        <v>3121</v>
      </c>
      <c r="M1570" s="73">
        <v>20</v>
      </c>
      <c r="N1570" s="73" t="s">
        <v>3125</v>
      </c>
      <c r="O1570" s="73" t="s">
        <v>3123</v>
      </c>
      <c r="P1570" s="73" t="s">
        <v>88</v>
      </c>
      <c r="Q1570" s="75" t="s">
        <v>161</v>
      </c>
      <c r="R1570" s="75" t="s">
        <v>161</v>
      </c>
      <c r="S1570" s="75" t="s">
        <v>161</v>
      </c>
      <c r="T1570" s="74">
        <v>0</v>
      </c>
    </row>
    <row r="1571" spans="7:20">
      <c r="G1571" s="82"/>
      <c r="H1571" s="82"/>
      <c r="I1571" s="83"/>
      <c r="L1571" s="72" t="s">
        <v>3121</v>
      </c>
      <c r="M1571" s="73">
        <v>30</v>
      </c>
      <c r="N1571" s="73" t="s">
        <v>3126</v>
      </c>
      <c r="O1571" s="73" t="s">
        <v>3123</v>
      </c>
      <c r="P1571" s="73" t="s">
        <v>88</v>
      </c>
      <c r="Q1571" s="75" t="s">
        <v>161</v>
      </c>
      <c r="R1571" s="75" t="s">
        <v>161</v>
      </c>
      <c r="S1571" s="75" t="s">
        <v>161</v>
      </c>
      <c r="T1571" s="74">
        <v>0</v>
      </c>
    </row>
    <row r="1572" spans="7:20">
      <c r="G1572" s="82"/>
      <c r="H1572" s="82"/>
      <c r="I1572" s="83"/>
      <c r="L1572" s="72" t="s">
        <v>3121</v>
      </c>
      <c r="M1572" s="73">
        <v>31</v>
      </c>
      <c r="N1572" s="73" t="s">
        <v>3127</v>
      </c>
      <c r="O1572" s="73" t="s">
        <v>3123</v>
      </c>
      <c r="P1572" s="73" t="s">
        <v>88</v>
      </c>
      <c r="Q1572" s="75" t="s">
        <v>161</v>
      </c>
      <c r="R1572" s="75" t="s">
        <v>161</v>
      </c>
      <c r="S1572" s="75" t="s">
        <v>161</v>
      </c>
      <c r="T1572" s="74">
        <v>0</v>
      </c>
    </row>
    <row r="1573" spans="7:20">
      <c r="G1573" s="82"/>
      <c r="H1573" s="82"/>
      <c r="I1573" s="83"/>
      <c r="L1573" s="72" t="s">
        <v>3128</v>
      </c>
      <c r="M1573" s="73">
        <v>1</v>
      </c>
      <c r="N1573" s="73" t="s">
        <v>3129</v>
      </c>
      <c r="O1573" s="73" t="s">
        <v>3130</v>
      </c>
      <c r="P1573" s="73" t="s">
        <v>88</v>
      </c>
      <c r="Q1573" s="75" t="s">
        <v>161</v>
      </c>
      <c r="R1573" s="75" t="s">
        <v>161</v>
      </c>
      <c r="S1573" s="75" t="s">
        <v>161</v>
      </c>
      <c r="T1573" s="74">
        <v>0</v>
      </c>
    </row>
    <row r="1574" spans="7:20">
      <c r="G1574" s="82"/>
      <c r="H1574" s="82"/>
      <c r="I1574" s="83"/>
      <c r="L1574" s="72" t="s">
        <v>3128</v>
      </c>
      <c r="M1574" s="73">
        <v>10</v>
      </c>
      <c r="N1574" s="73" t="s">
        <v>3131</v>
      </c>
      <c r="O1574" s="73" t="s">
        <v>3130</v>
      </c>
      <c r="P1574" s="73" t="s">
        <v>88</v>
      </c>
      <c r="Q1574" s="75" t="s">
        <v>161</v>
      </c>
      <c r="R1574" s="75" t="s">
        <v>161</v>
      </c>
      <c r="S1574" s="75" t="s">
        <v>161</v>
      </c>
      <c r="T1574" s="74">
        <v>0</v>
      </c>
    </row>
    <row r="1575" spans="7:20">
      <c r="G1575" s="82"/>
      <c r="H1575" s="82"/>
      <c r="I1575" s="83"/>
      <c r="L1575" s="72" t="s">
        <v>3128</v>
      </c>
      <c r="M1575" s="73">
        <v>11</v>
      </c>
      <c r="N1575" s="73" t="s">
        <v>3132</v>
      </c>
      <c r="O1575" s="73" t="s">
        <v>3123</v>
      </c>
      <c r="P1575" s="73" t="s">
        <v>88</v>
      </c>
      <c r="Q1575" s="75" t="s">
        <v>161</v>
      </c>
      <c r="R1575" s="75" t="s">
        <v>161</v>
      </c>
      <c r="S1575" s="75" t="s">
        <v>161</v>
      </c>
      <c r="T1575" s="74">
        <v>0</v>
      </c>
    </row>
    <row r="1576" spans="7:20">
      <c r="G1576" s="82"/>
      <c r="H1576" s="82"/>
      <c r="I1576" s="83"/>
      <c r="L1576" s="72" t="s">
        <v>3128</v>
      </c>
      <c r="M1576" s="73">
        <v>20</v>
      </c>
      <c r="N1576" s="73" t="s">
        <v>3133</v>
      </c>
      <c r="O1576" s="73" t="s">
        <v>3134</v>
      </c>
      <c r="P1576" s="73" t="s">
        <v>88</v>
      </c>
      <c r="Q1576" s="75" t="s">
        <v>161</v>
      </c>
      <c r="R1576" s="75" t="s">
        <v>161</v>
      </c>
      <c r="S1576" s="75" t="s">
        <v>161</v>
      </c>
      <c r="T1576" s="74">
        <v>0</v>
      </c>
    </row>
    <row r="1577" spans="7:20">
      <c r="G1577" s="82"/>
      <c r="H1577" s="82"/>
      <c r="I1577" s="83"/>
      <c r="L1577" s="72" t="s">
        <v>3128</v>
      </c>
      <c r="M1577" s="73">
        <v>30</v>
      </c>
      <c r="N1577" s="73" t="s">
        <v>3135</v>
      </c>
      <c r="O1577" s="73" t="s">
        <v>3134</v>
      </c>
      <c r="P1577" s="73" t="s">
        <v>88</v>
      </c>
      <c r="Q1577" s="75" t="s">
        <v>161</v>
      </c>
      <c r="R1577" s="75" t="s">
        <v>161</v>
      </c>
      <c r="S1577" s="75" t="s">
        <v>161</v>
      </c>
      <c r="T1577" s="74">
        <v>0</v>
      </c>
    </row>
    <row r="1578" spans="7:20">
      <c r="G1578" s="82"/>
      <c r="H1578" s="82"/>
      <c r="I1578" s="83"/>
      <c r="L1578" s="72" t="s">
        <v>3128</v>
      </c>
      <c r="M1578" s="73">
        <v>31</v>
      </c>
      <c r="N1578" s="73" t="s">
        <v>3136</v>
      </c>
      <c r="O1578" s="73" t="s">
        <v>3134</v>
      </c>
      <c r="P1578" s="73" t="s">
        <v>88</v>
      </c>
      <c r="Q1578" s="75" t="s">
        <v>161</v>
      </c>
      <c r="R1578" s="75" t="s">
        <v>161</v>
      </c>
      <c r="S1578" s="75" t="s">
        <v>161</v>
      </c>
      <c r="T1578" s="74">
        <v>0</v>
      </c>
    </row>
    <row r="1579" spans="7:20">
      <c r="G1579" s="82"/>
      <c r="H1579" s="82"/>
      <c r="I1579" s="83"/>
      <c r="L1579" s="72" t="s">
        <v>3128</v>
      </c>
      <c r="M1579" s="73">
        <v>40</v>
      </c>
      <c r="N1579" s="73" t="s">
        <v>3137</v>
      </c>
      <c r="O1579" s="73" t="s">
        <v>3134</v>
      </c>
      <c r="P1579" s="73" t="s">
        <v>88</v>
      </c>
      <c r="Q1579" s="75" t="s">
        <v>161</v>
      </c>
      <c r="R1579" s="75" t="s">
        <v>161</v>
      </c>
      <c r="S1579" s="75" t="s">
        <v>161</v>
      </c>
      <c r="T1579" s="74">
        <v>0</v>
      </c>
    </row>
    <row r="1580" spans="7:20">
      <c r="G1580" s="82"/>
      <c r="H1580" s="82"/>
      <c r="I1580" s="83"/>
      <c r="L1580" s="72" t="s">
        <v>3128</v>
      </c>
      <c r="M1580" s="73">
        <v>41</v>
      </c>
      <c r="N1580" s="73" t="s">
        <v>3138</v>
      </c>
      <c r="O1580" s="73" t="s">
        <v>3134</v>
      </c>
      <c r="P1580" s="73" t="s">
        <v>88</v>
      </c>
      <c r="Q1580" s="75" t="s">
        <v>161</v>
      </c>
      <c r="R1580" s="75" t="s">
        <v>161</v>
      </c>
      <c r="S1580" s="75" t="s">
        <v>161</v>
      </c>
      <c r="T1580" s="74">
        <v>0</v>
      </c>
    </row>
    <row r="1581" spans="7:20">
      <c r="G1581" s="82"/>
      <c r="H1581" s="82"/>
      <c r="I1581" s="83"/>
      <c r="L1581" s="72" t="s">
        <v>3128</v>
      </c>
      <c r="M1581" s="73">
        <v>0</v>
      </c>
      <c r="N1581" s="73" t="s">
        <v>3139</v>
      </c>
      <c r="O1581" s="73" t="s">
        <v>3130</v>
      </c>
      <c r="P1581" s="73" t="s">
        <v>88</v>
      </c>
      <c r="Q1581" s="75" t="s">
        <v>161</v>
      </c>
      <c r="R1581" s="75" t="s">
        <v>161</v>
      </c>
      <c r="S1581" s="75" t="s">
        <v>161</v>
      </c>
      <c r="T1581" s="74">
        <v>0</v>
      </c>
    </row>
    <row r="1582" spans="7:20">
      <c r="G1582" s="82"/>
      <c r="H1582" s="82"/>
      <c r="I1582" s="83"/>
      <c r="L1582" s="72" t="s">
        <v>3140</v>
      </c>
      <c r="M1582" s="73">
        <v>0</v>
      </c>
      <c r="N1582" s="73" t="s">
        <v>3141</v>
      </c>
      <c r="O1582" s="73" t="s">
        <v>3142</v>
      </c>
      <c r="P1582" s="73" t="s">
        <v>88</v>
      </c>
      <c r="Q1582" s="75" t="s">
        <v>161</v>
      </c>
      <c r="R1582" s="75" t="s">
        <v>161</v>
      </c>
      <c r="S1582" s="75" t="s">
        <v>161</v>
      </c>
      <c r="T1582" s="74">
        <v>0</v>
      </c>
    </row>
    <row r="1583" spans="7:20">
      <c r="G1583" s="82"/>
      <c r="H1583" s="82"/>
      <c r="I1583" s="83"/>
      <c r="L1583" s="72" t="s">
        <v>3143</v>
      </c>
      <c r="M1583" s="73">
        <v>0</v>
      </c>
      <c r="N1583" s="73" t="s">
        <v>3144</v>
      </c>
      <c r="O1583" s="73" t="s">
        <v>3145</v>
      </c>
      <c r="P1583" s="73" t="s">
        <v>88</v>
      </c>
      <c r="Q1583" s="75" t="s">
        <v>161</v>
      </c>
      <c r="R1583" s="75" t="s">
        <v>161</v>
      </c>
      <c r="S1583" s="75" t="s">
        <v>161</v>
      </c>
      <c r="T1583" s="74">
        <v>0</v>
      </c>
    </row>
    <row r="1584" spans="7:20">
      <c r="G1584" s="82"/>
      <c r="H1584" s="82"/>
      <c r="I1584" s="83"/>
      <c r="L1584" s="72" t="s">
        <v>3146</v>
      </c>
      <c r="M1584" s="73">
        <v>0</v>
      </c>
      <c r="N1584" s="73" t="s">
        <v>3147</v>
      </c>
      <c r="O1584" s="73" t="s">
        <v>3148</v>
      </c>
      <c r="P1584" s="73" t="s">
        <v>88</v>
      </c>
      <c r="Q1584" s="75" t="s">
        <v>161</v>
      </c>
      <c r="R1584" s="75" t="s">
        <v>161</v>
      </c>
      <c r="S1584" s="75" t="s">
        <v>161</v>
      </c>
      <c r="T1584" s="74">
        <v>0</v>
      </c>
    </row>
    <row r="1585" spans="7:20">
      <c r="G1585" s="82"/>
      <c r="H1585" s="82"/>
      <c r="I1585" s="83"/>
      <c r="L1585" s="72" t="s">
        <v>3149</v>
      </c>
      <c r="M1585" s="73">
        <v>0</v>
      </c>
      <c r="N1585" s="73" t="s">
        <v>3150</v>
      </c>
      <c r="O1585" s="73" t="s">
        <v>3151</v>
      </c>
      <c r="P1585" s="73" t="s">
        <v>88</v>
      </c>
      <c r="Q1585" s="75" t="s">
        <v>161</v>
      </c>
      <c r="R1585" s="75" t="s">
        <v>161</v>
      </c>
      <c r="S1585" s="75" t="s">
        <v>161</v>
      </c>
      <c r="T1585" s="74">
        <v>0</v>
      </c>
    </row>
    <row r="1586" spans="7:20">
      <c r="G1586" s="82"/>
      <c r="H1586" s="82"/>
      <c r="I1586" s="83"/>
      <c r="L1586" s="72" t="s">
        <v>3140</v>
      </c>
      <c r="M1586" s="73">
        <v>10</v>
      </c>
      <c r="N1586" s="73" t="s">
        <v>3153</v>
      </c>
      <c r="O1586" s="73" t="s">
        <v>3154</v>
      </c>
      <c r="P1586" s="73" t="s">
        <v>88</v>
      </c>
      <c r="Q1586" s="75" t="s">
        <v>161</v>
      </c>
      <c r="R1586" s="75" t="s">
        <v>161</v>
      </c>
      <c r="S1586" s="75" t="s">
        <v>161</v>
      </c>
      <c r="T1586" s="74">
        <v>0</v>
      </c>
    </row>
    <row r="1587" spans="7:20">
      <c r="G1587" s="82"/>
      <c r="H1587" s="82"/>
      <c r="I1587" s="83"/>
      <c r="L1587" s="72" t="s">
        <v>3143</v>
      </c>
      <c r="M1587" s="73">
        <v>10</v>
      </c>
      <c r="N1587" s="73" t="s">
        <v>3155</v>
      </c>
      <c r="O1587" s="73" t="s">
        <v>3156</v>
      </c>
      <c r="P1587" s="73" t="s">
        <v>88</v>
      </c>
      <c r="Q1587" s="75" t="s">
        <v>161</v>
      </c>
      <c r="R1587" s="75" t="s">
        <v>161</v>
      </c>
      <c r="S1587" s="75" t="s">
        <v>161</v>
      </c>
      <c r="T1587" s="74">
        <v>0</v>
      </c>
    </row>
    <row r="1588" spans="7:20">
      <c r="G1588" s="82"/>
      <c r="H1588" s="82"/>
      <c r="I1588" s="83"/>
      <c r="L1588" s="72" t="s">
        <v>3149</v>
      </c>
      <c r="M1588" s="73">
        <v>10</v>
      </c>
      <c r="N1588" s="73" t="s">
        <v>3157</v>
      </c>
      <c r="O1588" s="73" t="s">
        <v>3158</v>
      </c>
      <c r="P1588" s="73" t="s">
        <v>88</v>
      </c>
      <c r="Q1588" s="75" t="s">
        <v>161</v>
      </c>
      <c r="R1588" s="75" t="s">
        <v>161</v>
      </c>
      <c r="S1588" s="75" t="s">
        <v>161</v>
      </c>
      <c r="T1588" s="74">
        <v>0</v>
      </c>
    </row>
    <row r="1589" spans="7:20">
      <c r="G1589" s="82"/>
      <c r="H1589" s="82"/>
      <c r="I1589" s="83"/>
      <c r="L1589" s="72" t="s">
        <v>3146</v>
      </c>
      <c r="M1589" s="73">
        <v>10</v>
      </c>
      <c r="N1589" s="73" t="s">
        <v>3159</v>
      </c>
      <c r="O1589" s="73" t="s">
        <v>3160</v>
      </c>
      <c r="P1589" s="73" t="s">
        <v>88</v>
      </c>
      <c r="Q1589" s="75" t="s">
        <v>161</v>
      </c>
      <c r="R1589" s="75" t="s">
        <v>161</v>
      </c>
      <c r="S1589" s="75" t="s">
        <v>161</v>
      </c>
      <c r="T1589" s="74">
        <v>0</v>
      </c>
    </row>
    <row r="1590" spans="7:20">
      <c r="G1590" s="82"/>
      <c r="H1590" s="82"/>
      <c r="I1590" s="83"/>
      <c r="L1590" s="72" t="s">
        <v>3140</v>
      </c>
      <c r="M1590" s="73" t="s">
        <v>300</v>
      </c>
      <c r="N1590" s="73" t="s">
        <v>3161</v>
      </c>
      <c r="O1590" s="73" t="s">
        <v>3162</v>
      </c>
      <c r="P1590" s="73" t="s">
        <v>88</v>
      </c>
      <c r="Q1590" s="75" t="s">
        <v>161</v>
      </c>
      <c r="R1590" s="75" t="s">
        <v>161</v>
      </c>
      <c r="S1590" s="75" t="s">
        <v>161</v>
      </c>
      <c r="T1590" s="74">
        <v>0</v>
      </c>
    </row>
    <row r="1591" spans="7:20">
      <c r="G1591" s="82"/>
      <c r="H1591" s="82"/>
      <c r="I1591" s="83"/>
      <c r="L1591" s="72" t="s">
        <v>3143</v>
      </c>
      <c r="M1591" s="73" t="s">
        <v>300</v>
      </c>
      <c r="N1591" s="73" t="s">
        <v>3163</v>
      </c>
      <c r="O1591" s="73" t="s">
        <v>3164</v>
      </c>
      <c r="P1591" s="73" t="s">
        <v>88</v>
      </c>
      <c r="Q1591" s="75" t="s">
        <v>161</v>
      </c>
      <c r="R1591" s="75" t="s">
        <v>161</v>
      </c>
      <c r="S1591" s="75" t="s">
        <v>161</v>
      </c>
      <c r="T1591" s="74">
        <v>0</v>
      </c>
    </row>
    <row r="1592" spans="7:20">
      <c r="G1592" s="82"/>
      <c r="H1592" s="82"/>
      <c r="I1592" s="83"/>
      <c r="L1592" s="72" t="s">
        <v>3149</v>
      </c>
      <c r="M1592" s="73" t="s">
        <v>300</v>
      </c>
      <c r="N1592" s="73" t="s">
        <v>3165</v>
      </c>
      <c r="O1592" s="73" t="s">
        <v>3166</v>
      </c>
      <c r="P1592" s="73" t="s">
        <v>88</v>
      </c>
      <c r="Q1592" s="75" t="s">
        <v>161</v>
      </c>
      <c r="R1592" s="75" t="s">
        <v>161</v>
      </c>
      <c r="S1592" s="75" t="s">
        <v>161</v>
      </c>
      <c r="T1592" s="74">
        <v>0</v>
      </c>
    </row>
    <row r="1593" spans="7:20">
      <c r="G1593" s="82"/>
      <c r="H1593" s="82"/>
      <c r="I1593" s="83"/>
      <c r="L1593" s="72" t="s">
        <v>3146</v>
      </c>
      <c r="M1593" s="73" t="s">
        <v>300</v>
      </c>
      <c r="N1593" s="73" t="s">
        <v>3167</v>
      </c>
      <c r="O1593" s="73" t="s">
        <v>3168</v>
      </c>
      <c r="P1593" s="73" t="s">
        <v>88</v>
      </c>
      <c r="Q1593" s="75" t="s">
        <v>161</v>
      </c>
      <c r="R1593" s="75" t="s">
        <v>161</v>
      </c>
      <c r="S1593" s="75" t="s">
        <v>161</v>
      </c>
      <c r="T1593" s="74">
        <v>0</v>
      </c>
    </row>
    <row r="1594" spans="7:20">
      <c r="G1594" s="81"/>
      <c r="H1594" s="81"/>
      <c r="I1594" s="83"/>
      <c r="L1594" s="72" t="s">
        <v>3140</v>
      </c>
      <c r="M1594" s="73" t="s">
        <v>683</v>
      </c>
      <c r="N1594" s="73" t="s">
        <v>3169</v>
      </c>
      <c r="O1594" s="73" t="s">
        <v>3170</v>
      </c>
      <c r="P1594" s="73" t="s">
        <v>88</v>
      </c>
      <c r="Q1594" s="75" t="s">
        <v>161</v>
      </c>
      <c r="R1594" s="75" t="s">
        <v>161</v>
      </c>
      <c r="S1594" s="75" t="s">
        <v>161</v>
      </c>
      <c r="T1594" s="74">
        <v>0</v>
      </c>
    </row>
    <row r="1595" spans="7:20">
      <c r="G1595" s="81"/>
      <c r="H1595" s="81"/>
      <c r="I1595" s="83"/>
      <c r="L1595" s="72" t="s">
        <v>3143</v>
      </c>
      <c r="M1595" s="73" t="s">
        <v>683</v>
      </c>
      <c r="N1595" s="73" t="s">
        <v>3171</v>
      </c>
      <c r="O1595" s="73" t="s">
        <v>3172</v>
      </c>
      <c r="P1595" s="73" t="s">
        <v>88</v>
      </c>
      <c r="Q1595" s="75" t="s">
        <v>161</v>
      </c>
      <c r="R1595" s="75" t="s">
        <v>161</v>
      </c>
      <c r="S1595" s="75" t="s">
        <v>161</v>
      </c>
      <c r="T1595" s="74">
        <v>0</v>
      </c>
    </row>
    <row r="1596" spans="7:20">
      <c r="G1596" s="82"/>
      <c r="H1596" s="82"/>
      <c r="I1596" s="83"/>
      <c r="L1596" s="72" t="s">
        <v>3149</v>
      </c>
      <c r="M1596" s="73" t="s">
        <v>683</v>
      </c>
      <c r="N1596" s="73" t="s">
        <v>3173</v>
      </c>
      <c r="O1596" s="73" t="s">
        <v>3174</v>
      </c>
      <c r="P1596" s="73" t="s">
        <v>88</v>
      </c>
      <c r="Q1596" s="75" t="s">
        <v>161</v>
      </c>
      <c r="R1596" s="75" t="s">
        <v>161</v>
      </c>
      <c r="S1596" s="75" t="s">
        <v>161</v>
      </c>
      <c r="T1596" s="74">
        <v>0</v>
      </c>
    </row>
    <row r="1597" spans="7:20">
      <c r="G1597" s="82"/>
      <c r="H1597" s="82"/>
      <c r="I1597" s="83"/>
      <c r="L1597" s="72" t="s">
        <v>3146</v>
      </c>
      <c r="M1597" s="73" t="s">
        <v>683</v>
      </c>
      <c r="N1597" s="73" t="s">
        <v>3175</v>
      </c>
      <c r="O1597" s="73" t="s">
        <v>3176</v>
      </c>
      <c r="P1597" s="73" t="s">
        <v>88</v>
      </c>
      <c r="Q1597" s="75" t="s">
        <v>161</v>
      </c>
      <c r="R1597" s="75" t="s">
        <v>161</v>
      </c>
      <c r="S1597" s="75" t="s">
        <v>161</v>
      </c>
      <c r="T1597" s="74">
        <v>0</v>
      </c>
    </row>
    <row r="1598" spans="7:20">
      <c r="G1598" s="82"/>
      <c r="H1598" s="82"/>
      <c r="I1598" s="83"/>
      <c r="L1598" s="72" t="s">
        <v>3140</v>
      </c>
      <c r="M1598" s="73">
        <v>20</v>
      </c>
      <c r="N1598" s="73" t="s">
        <v>3177</v>
      </c>
      <c r="O1598" s="73" t="s">
        <v>3154</v>
      </c>
      <c r="P1598" s="73" t="s">
        <v>88</v>
      </c>
      <c r="Q1598" s="74" t="s">
        <v>3179</v>
      </c>
      <c r="R1598" s="74" t="s">
        <v>228</v>
      </c>
      <c r="S1598" s="74">
        <v>0</v>
      </c>
      <c r="T1598" s="74">
        <v>1</v>
      </c>
    </row>
    <row r="1599" spans="7:20">
      <c r="G1599" s="82"/>
      <c r="H1599" s="82"/>
      <c r="I1599" s="83"/>
      <c r="L1599" s="72" t="s">
        <v>3143</v>
      </c>
      <c r="M1599" s="73">
        <v>20</v>
      </c>
      <c r="N1599" s="73" t="s">
        <v>3180</v>
      </c>
      <c r="O1599" s="73" t="s">
        <v>3156</v>
      </c>
      <c r="P1599" s="73" t="s">
        <v>88</v>
      </c>
      <c r="Q1599" s="74" t="s">
        <v>3179</v>
      </c>
      <c r="R1599" s="74" t="s">
        <v>228</v>
      </c>
      <c r="S1599" s="74">
        <v>0</v>
      </c>
      <c r="T1599" s="74">
        <v>1</v>
      </c>
    </row>
    <row r="1600" spans="7:20">
      <c r="G1600" s="82"/>
      <c r="H1600" s="82"/>
      <c r="I1600" s="83"/>
      <c r="L1600" s="72" t="s">
        <v>3149</v>
      </c>
      <c r="M1600" s="73">
        <v>20</v>
      </c>
      <c r="N1600" s="73" t="s">
        <v>3182</v>
      </c>
      <c r="O1600" s="73" t="s">
        <v>3158</v>
      </c>
      <c r="P1600" s="73" t="s">
        <v>88</v>
      </c>
      <c r="Q1600" s="75" t="s">
        <v>161</v>
      </c>
      <c r="R1600" s="75" t="s">
        <v>161</v>
      </c>
      <c r="S1600" s="75" t="s">
        <v>161</v>
      </c>
      <c r="T1600" s="74">
        <v>0</v>
      </c>
    </row>
    <row r="1601" spans="7:20">
      <c r="G1601" s="82"/>
      <c r="H1601" s="82"/>
      <c r="I1601" s="83"/>
      <c r="L1601" s="72" t="s">
        <v>3146</v>
      </c>
      <c r="M1601" s="73">
        <v>20</v>
      </c>
      <c r="N1601" s="73" t="s">
        <v>3183</v>
      </c>
      <c r="O1601" s="73" t="s">
        <v>3160</v>
      </c>
      <c r="P1601" s="73" t="s">
        <v>88</v>
      </c>
      <c r="Q1601" s="75" t="s">
        <v>161</v>
      </c>
      <c r="R1601" s="75" t="s">
        <v>161</v>
      </c>
      <c r="S1601" s="75" t="s">
        <v>161</v>
      </c>
      <c r="T1601" s="74">
        <v>0</v>
      </c>
    </row>
    <row r="1602" spans="7:20">
      <c r="G1602" s="82"/>
      <c r="H1602" s="82"/>
      <c r="I1602" s="83"/>
      <c r="L1602" s="72" t="s">
        <v>3149</v>
      </c>
      <c r="M1602" s="73" t="s">
        <v>690</v>
      </c>
      <c r="N1602" s="73" t="s">
        <v>3184</v>
      </c>
      <c r="O1602" s="73" t="s">
        <v>3158</v>
      </c>
      <c r="P1602" s="73" t="s">
        <v>88</v>
      </c>
      <c r="Q1602" s="75" t="s">
        <v>161</v>
      </c>
      <c r="R1602" s="75" t="s">
        <v>161</v>
      </c>
      <c r="S1602" s="75" t="s">
        <v>161</v>
      </c>
      <c r="T1602" s="74">
        <v>0</v>
      </c>
    </row>
    <row r="1603" spans="7:20">
      <c r="G1603" s="82"/>
      <c r="H1603" s="82"/>
      <c r="I1603" s="83"/>
      <c r="L1603" s="72" t="s">
        <v>3149</v>
      </c>
      <c r="M1603" s="73" t="s">
        <v>692</v>
      </c>
      <c r="N1603" s="73" t="s">
        <v>3185</v>
      </c>
      <c r="O1603" s="73" t="s">
        <v>3158</v>
      </c>
      <c r="P1603" s="73" t="s">
        <v>88</v>
      </c>
      <c r="Q1603" s="75" t="s">
        <v>161</v>
      </c>
      <c r="R1603" s="75" t="s">
        <v>161</v>
      </c>
      <c r="S1603" s="75" t="s">
        <v>161</v>
      </c>
      <c r="T1603" s="74">
        <v>0</v>
      </c>
    </row>
    <row r="1604" spans="7:20">
      <c r="G1604" s="82"/>
      <c r="H1604" s="82"/>
      <c r="I1604" s="83"/>
      <c r="L1604" s="72" t="s">
        <v>3146</v>
      </c>
      <c r="M1604" s="73" t="s">
        <v>690</v>
      </c>
      <c r="N1604" s="73" t="s">
        <v>3186</v>
      </c>
      <c r="O1604" s="73" t="s">
        <v>3160</v>
      </c>
      <c r="P1604" s="73" t="s">
        <v>88</v>
      </c>
      <c r="Q1604" s="75" t="s">
        <v>161</v>
      </c>
      <c r="R1604" s="75" t="s">
        <v>161</v>
      </c>
      <c r="S1604" s="75" t="s">
        <v>161</v>
      </c>
      <c r="T1604" s="74">
        <v>0</v>
      </c>
    </row>
    <row r="1605" spans="7:20">
      <c r="G1605" s="82"/>
      <c r="H1605" s="82"/>
      <c r="I1605" s="83"/>
      <c r="L1605" s="72" t="s">
        <v>3146</v>
      </c>
      <c r="M1605" s="73" t="s">
        <v>692</v>
      </c>
      <c r="N1605" s="73" t="s">
        <v>3187</v>
      </c>
      <c r="O1605" s="73" t="s">
        <v>3160</v>
      </c>
      <c r="P1605" s="73" t="s">
        <v>88</v>
      </c>
      <c r="Q1605" s="75" t="s">
        <v>161</v>
      </c>
      <c r="R1605" s="75" t="s">
        <v>161</v>
      </c>
      <c r="S1605" s="75" t="s">
        <v>161</v>
      </c>
      <c r="T1605" s="74">
        <v>0</v>
      </c>
    </row>
    <row r="1606" spans="7:20">
      <c r="G1606" s="82"/>
      <c r="H1606" s="82"/>
      <c r="I1606" s="83"/>
      <c r="L1606" s="72" t="s">
        <v>3140</v>
      </c>
      <c r="M1606" s="73" t="s">
        <v>1065</v>
      </c>
      <c r="N1606" s="73" t="s">
        <v>3188</v>
      </c>
      <c r="O1606" s="73" t="s">
        <v>3154</v>
      </c>
      <c r="P1606" s="73" t="s">
        <v>88</v>
      </c>
      <c r="Q1606" s="75" t="s">
        <v>161</v>
      </c>
      <c r="R1606" s="75" t="s">
        <v>161</v>
      </c>
      <c r="S1606" s="75" t="s">
        <v>161</v>
      </c>
      <c r="T1606" s="74">
        <v>0</v>
      </c>
    </row>
    <row r="1607" spans="7:20">
      <c r="G1607" s="82"/>
      <c r="H1607" s="82"/>
      <c r="I1607" s="83"/>
      <c r="L1607" s="72" t="s">
        <v>3143</v>
      </c>
      <c r="M1607" s="73" t="s">
        <v>1065</v>
      </c>
      <c r="N1607" s="73" t="s">
        <v>3189</v>
      </c>
      <c r="O1607" s="73" t="s">
        <v>3156</v>
      </c>
      <c r="P1607" s="73" t="s">
        <v>88</v>
      </c>
      <c r="Q1607" s="75" t="s">
        <v>161</v>
      </c>
      <c r="R1607" s="75" t="s">
        <v>161</v>
      </c>
      <c r="S1607" s="75" t="s">
        <v>161</v>
      </c>
      <c r="T1607" s="74">
        <v>0</v>
      </c>
    </row>
    <row r="1608" spans="7:20">
      <c r="G1608" s="82"/>
      <c r="H1608" s="82"/>
      <c r="I1608" s="83"/>
      <c r="L1608" s="72" t="s">
        <v>3149</v>
      </c>
      <c r="M1608" s="73" t="s">
        <v>1065</v>
      </c>
      <c r="N1608" s="73" t="s">
        <v>3190</v>
      </c>
      <c r="O1608" s="73" t="s">
        <v>3158</v>
      </c>
      <c r="P1608" s="73" t="s">
        <v>88</v>
      </c>
      <c r="Q1608" s="75" t="s">
        <v>161</v>
      </c>
      <c r="R1608" s="75" t="s">
        <v>161</v>
      </c>
      <c r="S1608" s="75" t="s">
        <v>161</v>
      </c>
      <c r="T1608" s="74">
        <v>0</v>
      </c>
    </row>
    <row r="1609" spans="7:20">
      <c r="G1609" s="82"/>
      <c r="H1609" s="82"/>
      <c r="I1609" s="83"/>
      <c r="L1609" s="72" t="s">
        <v>3146</v>
      </c>
      <c r="M1609" s="73" t="s">
        <v>1065</v>
      </c>
      <c r="N1609" s="73" t="s">
        <v>3191</v>
      </c>
      <c r="O1609" s="73" t="s">
        <v>3160</v>
      </c>
      <c r="P1609" s="73" t="s">
        <v>88</v>
      </c>
      <c r="Q1609" s="75" t="s">
        <v>161</v>
      </c>
      <c r="R1609" s="75" t="s">
        <v>161</v>
      </c>
      <c r="S1609" s="75" t="s">
        <v>161</v>
      </c>
      <c r="T1609" s="74">
        <v>0</v>
      </c>
    </row>
    <row r="1610" spans="7:20">
      <c r="G1610" s="81"/>
      <c r="H1610" s="81"/>
      <c r="I1610" s="83"/>
      <c r="L1610" s="72" t="s">
        <v>3149</v>
      </c>
      <c r="M1610" s="73" t="s">
        <v>573</v>
      </c>
      <c r="N1610" s="73" t="s">
        <v>3192</v>
      </c>
      <c r="O1610" s="73" t="s">
        <v>3158</v>
      </c>
      <c r="P1610" s="73" t="s">
        <v>88</v>
      </c>
      <c r="Q1610" s="75" t="s">
        <v>161</v>
      </c>
      <c r="R1610" s="75" t="s">
        <v>161</v>
      </c>
      <c r="S1610" s="75" t="s">
        <v>161</v>
      </c>
      <c r="T1610" s="74">
        <v>0</v>
      </c>
    </row>
    <row r="1611" spans="7:20">
      <c r="G1611" s="81"/>
      <c r="H1611" s="81"/>
      <c r="I1611" s="83"/>
      <c r="L1611" s="72" t="s">
        <v>3149</v>
      </c>
      <c r="M1611" s="73" t="s">
        <v>575</v>
      </c>
      <c r="N1611" s="73" t="s">
        <v>3193</v>
      </c>
      <c r="O1611" s="73" t="s">
        <v>3158</v>
      </c>
      <c r="P1611" s="73" t="s">
        <v>88</v>
      </c>
      <c r="Q1611" s="75" t="s">
        <v>161</v>
      </c>
      <c r="R1611" s="75" t="s">
        <v>161</v>
      </c>
      <c r="S1611" s="75" t="s">
        <v>161</v>
      </c>
      <c r="T1611" s="74">
        <v>0</v>
      </c>
    </row>
    <row r="1612" spans="7:20">
      <c r="G1612" s="82"/>
      <c r="H1612" s="82"/>
      <c r="I1612" s="83"/>
      <c r="L1612" s="72" t="s">
        <v>3146</v>
      </c>
      <c r="M1612" s="73" t="s">
        <v>573</v>
      </c>
      <c r="N1612" s="73" t="s">
        <v>3194</v>
      </c>
      <c r="O1612" s="73" t="s">
        <v>3160</v>
      </c>
      <c r="P1612" s="73" t="s">
        <v>88</v>
      </c>
      <c r="Q1612" s="75" t="s">
        <v>161</v>
      </c>
      <c r="R1612" s="75" t="s">
        <v>161</v>
      </c>
      <c r="S1612" s="75" t="s">
        <v>161</v>
      </c>
      <c r="T1612" s="74">
        <v>0</v>
      </c>
    </row>
    <row r="1613" spans="7:20">
      <c r="G1613" s="82"/>
      <c r="H1613" s="82"/>
      <c r="I1613" s="83"/>
      <c r="L1613" s="72" t="s">
        <v>3146</v>
      </c>
      <c r="M1613" s="73" t="s">
        <v>575</v>
      </c>
      <c r="N1613" s="73" t="s">
        <v>3195</v>
      </c>
      <c r="O1613" s="73" t="s">
        <v>3160</v>
      </c>
      <c r="P1613" s="73" t="s">
        <v>88</v>
      </c>
      <c r="Q1613" s="75" t="s">
        <v>161</v>
      </c>
      <c r="R1613" s="75" t="s">
        <v>161</v>
      </c>
      <c r="S1613" s="75" t="s">
        <v>161</v>
      </c>
      <c r="T1613" s="74">
        <v>0</v>
      </c>
    </row>
    <row r="1614" spans="7:20">
      <c r="G1614" s="82"/>
      <c r="H1614" s="82"/>
      <c r="I1614" s="83"/>
      <c r="L1614" s="72" t="s">
        <v>3149</v>
      </c>
      <c r="M1614" s="73">
        <v>30</v>
      </c>
      <c r="N1614" s="73" t="s">
        <v>3196</v>
      </c>
      <c r="O1614" s="73" t="s">
        <v>3158</v>
      </c>
      <c r="P1614" s="73" t="s">
        <v>88</v>
      </c>
      <c r="Q1614" s="74" t="s">
        <v>3152</v>
      </c>
      <c r="R1614" s="74" t="s">
        <v>252</v>
      </c>
      <c r="S1614" s="74">
        <v>0</v>
      </c>
      <c r="T1614" s="74">
        <v>1</v>
      </c>
    </row>
    <row r="1615" spans="7:20">
      <c r="G1615" s="82"/>
      <c r="H1615" s="82"/>
      <c r="I1615" s="83"/>
      <c r="L1615" s="72" t="s">
        <v>3146</v>
      </c>
      <c r="M1615" s="73">
        <v>30</v>
      </c>
      <c r="N1615" s="73" t="s">
        <v>3198</v>
      </c>
      <c r="O1615" s="73" t="s">
        <v>3160</v>
      </c>
      <c r="P1615" s="73" t="s">
        <v>88</v>
      </c>
      <c r="Q1615" s="74" t="s">
        <v>3152</v>
      </c>
      <c r="R1615" s="74" t="s">
        <v>252</v>
      </c>
      <c r="S1615" s="74">
        <v>0</v>
      </c>
      <c r="T1615" s="74">
        <v>1</v>
      </c>
    </row>
    <row r="1616" spans="7:20">
      <c r="G1616" s="66"/>
      <c r="H1616" s="66"/>
      <c r="I1616" s="83"/>
      <c r="L1616" s="72" t="s">
        <v>3149</v>
      </c>
      <c r="M1616" s="73" t="s">
        <v>1415</v>
      </c>
      <c r="N1616" s="73" t="s">
        <v>3200</v>
      </c>
      <c r="O1616" s="73" t="s">
        <v>3158</v>
      </c>
      <c r="P1616" s="73" t="s">
        <v>88</v>
      </c>
      <c r="Q1616" s="75" t="s">
        <v>161</v>
      </c>
      <c r="R1616" s="75" t="s">
        <v>161</v>
      </c>
      <c r="S1616" s="75" t="s">
        <v>161</v>
      </c>
      <c r="T1616" s="74">
        <v>0</v>
      </c>
    </row>
    <row r="1617" spans="7:20">
      <c r="G1617" s="66"/>
      <c r="H1617" s="66"/>
      <c r="I1617" s="83"/>
      <c r="L1617" s="72" t="s">
        <v>3149</v>
      </c>
      <c r="M1617" s="73" t="s">
        <v>610</v>
      </c>
      <c r="N1617" s="73" t="s">
        <v>3201</v>
      </c>
      <c r="O1617" s="73" t="s">
        <v>3158</v>
      </c>
      <c r="P1617" s="73" t="s">
        <v>88</v>
      </c>
      <c r="Q1617" s="75" t="s">
        <v>161</v>
      </c>
      <c r="R1617" s="75" t="s">
        <v>161</v>
      </c>
      <c r="S1617" s="75" t="s">
        <v>161</v>
      </c>
      <c r="T1617" s="74">
        <v>0</v>
      </c>
    </row>
    <row r="1618" spans="7:20">
      <c r="G1618" s="66"/>
      <c r="H1618" s="66"/>
      <c r="I1618" s="83"/>
      <c r="L1618" s="72" t="s">
        <v>3146</v>
      </c>
      <c r="M1618" s="73" t="s">
        <v>1415</v>
      </c>
      <c r="N1618" s="73" t="s">
        <v>3202</v>
      </c>
      <c r="O1618" s="73" t="s">
        <v>3160</v>
      </c>
      <c r="P1618" s="73" t="s">
        <v>88</v>
      </c>
      <c r="Q1618" s="75" t="s">
        <v>161</v>
      </c>
      <c r="R1618" s="75" t="s">
        <v>161</v>
      </c>
      <c r="S1618" s="75" t="s">
        <v>161</v>
      </c>
      <c r="T1618" s="74">
        <v>0</v>
      </c>
    </row>
    <row r="1619" spans="7:20">
      <c r="G1619" s="66"/>
      <c r="H1619" s="66"/>
      <c r="I1619" s="83"/>
      <c r="L1619" s="72" t="s">
        <v>3146</v>
      </c>
      <c r="M1619" s="73" t="s">
        <v>610</v>
      </c>
      <c r="N1619" s="73" t="s">
        <v>3203</v>
      </c>
      <c r="O1619" s="73" t="s">
        <v>3160</v>
      </c>
      <c r="P1619" s="73" t="s">
        <v>88</v>
      </c>
      <c r="Q1619" s="75" t="s">
        <v>161</v>
      </c>
      <c r="R1619" s="75" t="s">
        <v>161</v>
      </c>
      <c r="S1619" s="75" t="s">
        <v>161</v>
      </c>
      <c r="T1619" s="74">
        <v>0</v>
      </c>
    </row>
    <row r="1620" spans="7:20">
      <c r="G1620" s="66"/>
      <c r="H1620" s="66"/>
      <c r="I1620" s="83"/>
      <c r="L1620" s="72" t="s">
        <v>3204</v>
      </c>
      <c r="M1620" s="73">
        <v>0</v>
      </c>
      <c r="N1620" s="73" t="s">
        <v>3205</v>
      </c>
      <c r="O1620" s="73" t="s">
        <v>3206</v>
      </c>
      <c r="P1620" s="73" t="s">
        <v>89</v>
      </c>
      <c r="Q1620" s="74" t="s">
        <v>63</v>
      </c>
      <c r="R1620" s="74" t="s">
        <v>63</v>
      </c>
      <c r="S1620" s="74" t="s">
        <v>63</v>
      </c>
      <c r="T1620" s="74">
        <v>0</v>
      </c>
    </row>
    <row r="1621" spans="7:20">
      <c r="G1621" s="66"/>
      <c r="H1621" s="66"/>
      <c r="I1621" s="83"/>
      <c r="L1621" s="72" t="s">
        <v>3204</v>
      </c>
      <c r="M1621" s="73">
        <v>1</v>
      </c>
      <c r="N1621" s="73" t="s">
        <v>3207</v>
      </c>
      <c r="O1621" s="73" t="s">
        <v>3206</v>
      </c>
      <c r="P1621" s="73" t="s">
        <v>89</v>
      </c>
      <c r="Q1621" s="74" t="s">
        <v>63</v>
      </c>
      <c r="R1621" s="74" t="s">
        <v>63</v>
      </c>
      <c r="S1621" s="74" t="s">
        <v>63</v>
      </c>
      <c r="T1621" s="74">
        <v>0</v>
      </c>
    </row>
    <row r="1622" spans="7:20">
      <c r="G1622" s="66"/>
      <c r="H1622" s="66"/>
      <c r="I1622" s="83"/>
      <c r="L1622" s="72" t="s">
        <v>3208</v>
      </c>
      <c r="M1622" s="73">
        <v>0</v>
      </c>
      <c r="N1622" s="73" t="s">
        <v>3209</v>
      </c>
      <c r="O1622" s="73" t="s">
        <v>3210</v>
      </c>
      <c r="P1622" s="73" t="s">
        <v>89</v>
      </c>
      <c r="Q1622" s="74" t="s">
        <v>63</v>
      </c>
      <c r="R1622" s="74" t="s">
        <v>63</v>
      </c>
      <c r="S1622" s="74" t="s">
        <v>63</v>
      </c>
      <c r="T1622" s="74">
        <v>0</v>
      </c>
    </row>
    <row r="1623" spans="7:20">
      <c r="G1623" s="66"/>
      <c r="H1623" s="66"/>
      <c r="I1623" s="83"/>
      <c r="L1623" s="72" t="s">
        <v>3208</v>
      </c>
      <c r="M1623" s="73">
        <v>1</v>
      </c>
      <c r="N1623" s="73" t="s">
        <v>3211</v>
      </c>
      <c r="O1623" s="73" t="s">
        <v>3210</v>
      </c>
      <c r="P1623" s="73" t="s">
        <v>89</v>
      </c>
      <c r="Q1623" s="74" t="s">
        <v>63</v>
      </c>
      <c r="R1623" s="74" t="s">
        <v>63</v>
      </c>
      <c r="S1623" s="74" t="s">
        <v>63</v>
      </c>
      <c r="T1623" s="74">
        <v>0</v>
      </c>
    </row>
    <row r="1624" spans="7:20">
      <c r="G1624" s="66"/>
      <c r="H1624" s="66"/>
      <c r="I1624" s="83"/>
      <c r="L1624" s="72" t="s">
        <v>3212</v>
      </c>
      <c r="M1624" s="73">
        <v>0</v>
      </c>
      <c r="N1624" s="73" t="s">
        <v>3213</v>
      </c>
      <c r="O1624" s="73" t="s">
        <v>3214</v>
      </c>
      <c r="P1624" s="73" t="s">
        <v>89</v>
      </c>
      <c r="Q1624" s="74" t="s">
        <v>63</v>
      </c>
      <c r="R1624" s="74" t="s">
        <v>63</v>
      </c>
      <c r="S1624" s="74" t="s">
        <v>63</v>
      </c>
      <c r="T1624" s="74">
        <v>0</v>
      </c>
    </row>
    <row r="1625" spans="7:20">
      <c r="G1625" s="66"/>
      <c r="H1625" s="66"/>
      <c r="I1625" s="83"/>
      <c r="L1625" s="72" t="s">
        <v>3212</v>
      </c>
      <c r="M1625" s="73">
        <v>1</v>
      </c>
      <c r="N1625" s="73" t="s">
        <v>3215</v>
      </c>
      <c r="O1625" s="73" t="s">
        <v>3214</v>
      </c>
      <c r="P1625" s="73" t="s">
        <v>89</v>
      </c>
      <c r="Q1625" s="74" t="s">
        <v>63</v>
      </c>
      <c r="R1625" s="74" t="s">
        <v>63</v>
      </c>
      <c r="S1625" s="74" t="s">
        <v>63</v>
      </c>
      <c r="T1625" s="74">
        <v>0</v>
      </c>
    </row>
    <row r="1626" spans="7:20">
      <c r="G1626" s="66"/>
      <c r="H1626" s="66"/>
      <c r="I1626" s="83"/>
      <c r="L1626" s="72" t="s">
        <v>3212</v>
      </c>
      <c r="M1626" s="73">
        <v>2</v>
      </c>
      <c r="N1626" s="73" t="s">
        <v>3216</v>
      </c>
      <c r="O1626" s="73" t="s">
        <v>3214</v>
      </c>
      <c r="P1626" s="73" t="s">
        <v>89</v>
      </c>
      <c r="Q1626" s="74" t="s">
        <v>63</v>
      </c>
      <c r="R1626" s="74" t="s">
        <v>63</v>
      </c>
      <c r="S1626" s="74" t="s">
        <v>63</v>
      </c>
      <c r="T1626" s="74">
        <v>0</v>
      </c>
    </row>
    <row r="1627" spans="7:20">
      <c r="G1627" s="66"/>
      <c r="H1627" s="66"/>
      <c r="I1627" s="83"/>
      <c r="L1627" s="72" t="s">
        <v>3212</v>
      </c>
      <c r="M1627" s="73">
        <v>3</v>
      </c>
      <c r="N1627" s="73" t="s">
        <v>3217</v>
      </c>
      <c r="O1627" s="73" t="s">
        <v>3214</v>
      </c>
      <c r="P1627" s="73" t="s">
        <v>89</v>
      </c>
      <c r="Q1627" s="74" t="s">
        <v>63</v>
      </c>
      <c r="R1627" s="74" t="s">
        <v>63</v>
      </c>
      <c r="S1627" s="74" t="s">
        <v>63</v>
      </c>
      <c r="T1627" s="74">
        <v>0</v>
      </c>
    </row>
    <row r="1628" spans="7:20">
      <c r="G1628" s="66"/>
      <c r="H1628" s="66"/>
      <c r="I1628" s="83"/>
      <c r="L1628" s="72" t="s">
        <v>3218</v>
      </c>
      <c r="M1628" s="73">
        <v>0</v>
      </c>
      <c r="N1628" s="73" t="s">
        <v>3219</v>
      </c>
      <c r="O1628" s="73" t="s">
        <v>3220</v>
      </c>
      <c r="P1628" s="73" t="s">
        <v>89</v>
      </c>
      <c r="Q1628" s="74" t="s">
        <v>63</v>
      </c>
      <c r="R1628" s="74" t="s">
        <v>63</v>
      </c>
      <c r="S1628" s="74" t="s">
        <v>63</v>
      </c>
      <c r="T1628" s="74">
        <v>0</v>
      </c>
    </row>
    <row r="1629" spans="7:20">
      <c r="G1629" s="66"/>
      <c r="H1629" s="66"/>
      <c r="I1629" s="83"/>
      <c r="L1629" s="72" t="s">
        <v>3218</v>
      </c>
      <c r="M1629" s="73">
        <v>1</v>
      </c>
      <c r="N1629" s="73" t="s">
        <v>3221</v>
      </c>
      <c r="O1629" s="73" t="s">
        <v>3220</v>
      </c>
      <c r="P1629" s="73" t="s">
        <v>89</v>
      </c>
      <c r="Q1629" s="74" t="s">
        <v>63</v>
      </c>
      <c r="R1629" s="74" t="s">
        <v>63</v>
      </c>
      <c r="S1629" s="74" t="s">
        <v>63</v>
      </c>
      <c r="T1629" s="74">
        <v>0</v>
      </c>
    </row>
    <row r="1630" spans="7:20">
      <c r="G1630" s="66"/>
      <c r="H1630" s="66"/>
      <c r="I1630" s="83"/>
      <c r="L1630" s="72" t="s">
        <v>3222</v>
      </c>
      <c r="M1630" s="73">
        <v>0</v>
      </c>
      <c r="N1630" s="73" t="s">
        <v>3223</v>
      </c>
      <c r="O1630" s="73" t="s">
        <v>3224</v>
      </c>
      <c r="P1630" s="73" t="s">
        <v>89</v>
      </c>
      <c r="Q1630" s="74" t="s">
        <v>63</v>
      </c>
      <c r="R1630" s="74" t="s">
        <v>63</v>
      </c>
      <c r="S1630" s="74" t="s">
        <v>63</v>
      </c>
      <c r="T1630" s="74">
        <v>0</v>
      </c>
    </row>
    <row r="1631" spans="7:20">
      <c r="G1631" s="66"/>
      <c r="H1631" s="66"/>
      <c r="I1631" s="83"/>
      <c r="L1631" s="72" t="s">
        <v>3222</v>
      </c>
      <c r="M1631" s="73">
        <v>1</v>
      </c>
      <c r="N1631" s="73" t="s">
        <v>3225</v>
      </c>
      <c r="O1631" s="73" t="s">
        <v>3224</v>
      </c>
      <c r="P1631" s="73" t="s">
        <v>89</v>
      </c>
      <c r="Q1631" s="74" t="s">
        <v>63</v>
      </c>
      <c r="R1631" s="74" t="s">
        <v>63</v>
      </c>
      <c r="S1631" s="74" t="s">
        <v>63</v>
      </c>
      <c r="T1631" s="74">
        <v>0</v>
      </c>
    </row>
    <row r="1632" spans="7:20">
      <c r="G1632" s="66"/>
      <c r="H1632" s="66"/>
      <c r="I1632" s="83"/>
      <c r="L1632" s="72" t="s">
        <v>3226</v>
      </c>
      <c r="M1632" s="73">
        <v>0</v>
      </c>
      <c r="N1632" s="73" t="s">
        <v>3227</v>
      </c>
      <c r="O1632" s="73" t="s">
        <v>3228</v>
      </c>
      <c r="P1632" s="73" t="s">
        <v>89</v>
      </c>
      <c r="Q1632" s="74" t="s">
        <v>63</v>
      </c>
      <c r="R1632" s="74" t="s">
        <v>63</v>
      </c>
      <c r="S1632" s="74" t="s">
        <v>63</v>
      </c>
      <c r="T1632" s="74">
        <v>0</v>
      </c>
    </row>
    <row r="1633" spans="7:20">
      <c r="G1633" s="66"/>
      <c r="H1633" s="66"/>
      <c r="I1633" s="83"/>
      <c r="L1633" s="72" t="s">
        <v>3226</v>
      </c>
      <c r="M1633" s="73">
        <v>1</v>
      </c>
      <c r="N1633" s="73" t="s">
        <v>3229</v>
      </c>
      <c r="O1633" s="73" t="s">
        <v>3228</v>
      </c>
      <c r="P1633" s="73" t="s">
        <v>89</v>
      </c>
      <c r="Q1633" s="74" t="s">
        <v>63</v>
      </c>
      <c r="R1633" s="74" t="s">
        <v>63</v>
      </c>
      <c r="S1633" s="74" t="s">
        <v>63</v>
      </c>
      <c r="T1633" s="74">
        <v>0</v>
      </c>
    </row>
    <row r="1634" spans="7:20">
      <c r="G1634" s="66"/>
      <c r="H1634" s="66"/>
      <c r="I1634" s="83"/>
      <c r="L1634" s="72" t="s">
        <v>3226</v>
      </c>
      <c r="M1634" s="73">
        <v>2</v>
      </c>
      <c r="N1634" s="73" t="s">
        <v>3230</v>
      </c>
      <c r="O1634" s="73" t="s">
        <v>3228</v>
      </c>
      <c r="P1634" s="73" t="s">
        <v>89</v>
      </c>
      <c r="Q1634" s="74" t="s">
        <v>63</v>
      </c>
      <c r="R1634" s="74" t="s">
        <v>63</v>
      </c>
      <c r="S1634" s="74" t="s">
        <v>63</v>
      </c>
      <c r="T1634" s="74">
        <v>0</v>
      </c>
    </row>
    <row r="1635" spans="7:20">
      <c r="G1635" s="66"/>
      <c r="H1635" s="66"/>
      <c r="I1635" s="83"/>
      <c r="L1635" s="72" t="s">
        <v>3226</v>
      </c>
      <c r="M1635" s="73">
        <v>3</v>
      </c>
      <c r="N1635" s="73" t="s">
        <v>3231</v>
      </c>
      <c r="O1635" s="73" t="s">
        <v>3228</v>
      </c>
      <c r="P1635" s="73" t="s">
        <v>89</v>
      </c>
      <c r="Q1635" s="74" t="s">
        <v>63</v>
      </c>
      <c r="R1635" s="74" t="s">
        <v>63</v>
      </c>
      <c r="S1635" s="74" t="s">
        <v>63</v>
      </c>
      <c r="T1635" s="74">
        <v>0</v>
      </c>
    </row>
    <row r="1636" spans="7:20">
      <c r="G1636" s="66"/>
      <c r="H1636" s="66"/>
      <c r="I1636" s="83"/>
      <c r="L1636" s="72" t="s">
        <v>3232</v>
      </c>
      <c r="M1636" s="73">
        <v>0</v>
      </c>
      <c r="N1636" s="73" t="s">
        <v>3233</v>
      </c>
      <c r="O1636" s="73" t="s">
        <v>3234</v>
      </c>
      <c r="P1636" s="73" t="s">
        <v>89</v>
      </c>
      <c r="Q1636" s="74" t="s">
        <v>63</v>
      </c>
      <c r="R1636" s="74" t="s">
        <v>63</v>
      </c>
      <c r="S1636" s="74" t="s">
        <v>63</v>
      </c>
      <c r="T1636" s="74">
        <v>0</v>
      </c>
    </row>
    <row r="1637" spans="7:20">
      <c r="G1637" s="66"/>
      <c r="H1637" s="66"/>
      <c r="I1637" s="83"/>
      <c r="L1637" s="72" t="s">
        <v>3232</v>
      </c>
      <c r="M1637" s="73">
        <v>1</v>
      </c>
      <c r="N1637" s="73" t="s">
        <v>3235</v>
      </c>
      <c r="O1637" s="73" t="s">
        <v>3234</v>
      </c>
      <c r="P1637" s="73" t="s">
        <v>89</v>
      </c>
      <c r="Q1637" s="74" t="s">
        <v>63</v>
      </c>
      <c r="R1637" s="74" t="s">
        <v>63</v>
      </c>
      <c r="S1637" s="74" t="s">
        <v>63</v>
      </c>
      <c r="T1637" s="74">
        <v>0</v>
      </c>
    </row>
    <row r="1638" spans="7:20">
      <c r="G1638" s="66"/>
      <c r="H1638" s="66"/>
      <c r="I1638" s="83"/>
      <c r="L1638" s="72" t="s">
        <v>3232</v>
      </c>
      <c r="M1638" s="73">
        <v>2</v>
      </c>
      <c r="N1638" s="73" t="s">
        <v>3236</v>
      </c>
      <c r="O1638" s="73" t="s">
        <v>3234</v>
      </c>
      <c r="P1638" s="73" t="s">
        <v>89</v>
      </c>
      <c r="Q1638" s="74" t="s">
        <v>63</v>
      </c>
      <c r="R1638" s="74" t="s">
        <v>63</v>
      </c>
      <c r="S1638" s="74" t="s">
        <v>63</v>
      </c>
      <c r="T1638" s="74">
        <v>0</v>
      </c>
    </row>
    <row r="1639" spans="7:20">
      <c r="G1639" s="66"/>
      <c r="H1639" s="66"/>
      <c r="I1639" s="83"/>
      <c r="L1639" s="72" t="s">
        <v>3232</v>
      </c>
      <c r="M1639" s="73">
        <v>3</v>
      </c>
      <c r="N1639" s="73" t="s">
        <v>3237</v>
      </c>
      <c r="O1639" s="73" t="s">
        <v>3234</v>
      </c>
      <c r="P1639" s="73" t="s">
        <v>89</v>
      </c>
      <c r="Q1639" s="74" t="s">
        <v>63</v>
      </c>
      <c r="R1639" s="74" t="s">
        <v>63</v>
      </c>
      <c r="S1639" s="74" t="s">
        <v>63</v>
      </c>
      <c r="T1639" s="74">
        <v>0</v>
      </c>
    </row>
    <row r="1640" spans="7:20">
      <c r="G1640" s="66"/>
      <c r="H1640" s="66"/>
      <c r="I1640" s="83"/>
      <c r="L1640" s="72" t="s">
        <v>3238</v>
      </c>
      <c r="M1640" s="73">
        <v>0</v>
      </c>
      <c r="N1640" s="73" t="s">
        <v>3239</v>
      </c>
      <c r="O1640" s="73" t="s">
        <v>3240</v>
      </c>
      <c r="P1640" s="73" t="s">
        <v>89</v>
      </c>
      <c r="Q1640" s="74" t="s">
        <v>63</v>
      </c>
      <c r="R1640" s="74" t="s">
        <v>63</v>
      </c>
      <c r="S1640" s="74" t="s">
        <v>63</v>
      </c>
      <c r="T1640" s="74">
        <v>0</v>
      </c>
    </row>
    <row r="1641" spans="7:20">
      <c r="G1641" s="66"/>
      <c r="H1641" s="66"/>
      <c r="I1641" s="83"/>
      <c r="L1641" s="72" t="s">
        <v>3204</v>
      </c>
      <c r="M1641" s="73" t="s">
        <v>1206</v>
      </c>
      <c r="N1641" s="73" t="s">
        <v>3241</v>
      </c>
      <c r="O1641" s="73" t="s">
        <v>3206</v>
      </c>
      <c r="P1641" s="73" t="s">
        <v>89</v>
      </c>
      <c r="Q1641" s="74" t="s">
        <v>63</v>
      </c>
      <c r="R1641" s="74" t="s">
        <v>63</v>
      </c>
      <c r="S1641" s="74" t="s">
        <v>63</v>
      </c>
      <c r="T1641" s="74">
        <v>0</v>
      </c>
    </row>
    <row r="1642" spans="7:20">
      <c r="G1642" s="66"/>
      <c r="H1642" s="66"/>
      <c r="I1642" s="83"/>
      <c r="L1642" s="72" t="s">
        <v>3218</v>
      </c>
      <c r="M1642" s="73" t="s">
        <v>1206</v>
      </c>
      <c r="N1642" s="73" t="s">
        <v>3242</v>
      </c>
      <c r="O1642" s="73" t="s">
        <v>3220</v>
      </c>
      <c r="P1642" s="73" t="s">
        <v>89</v>
      </c>
      <c r="Q1642" s="74" t="s">
        <v>63</v>
      </c>
      <c r="R1642" s="74" t="s">
        <v>63</v>
      </c>
      <c r="S1642" s="74" t="s">
        <v>63</v>
      </c>
      <c r="T1642" s="74">
        <v>0</v>
      </c>
    </row>
    <row r="1643" spans="7:20">
      <c r="G1643" s="66"/>
      <c r="H1643" s="66"/>
      <c r="I1643" s="83"/>
      <c r="L1643" s="72" t="s">
        <v>3208</v>
      </c>
      <c r="M1643" s="73" t="s">
        <v>1206</v>
      </c>
      <c r="N1643" s="73" t="s">
        <v>3243</v>
      </c>
      <c r="O1643" s="73" t="s">
        <v>3210</v>
      </c>
      <c r="P1643" s="73" t="s">
        <v>89</v>
      </c>
      <c r="Q1643" s="74" t="s">
        <v>63</v>
      </c>
      <c r="R1643" s="74" t="s">
        <v>63</v>
      </c>
      <c r="S1643" s="74" t="s">
        <v>63</v>
      </c>
      <c r="T1643" s="74">
        <v>0</v>
      </c>
    </row>
    <row r="1644" spans="7:20">
      <c r="G1644" s="66"/>
      <c r="H1644" s="66"/>
      <c r="I1644" s="83"/>
      <c r="L1644" s="72" t="s">
        <v>3222</v>
      </c>
      <c r="M1644" s="73" t="s">
        <v>1206</v>
      </c>
      <c r="N1644" s="73" t="s">
        <v>3244</v>
      </c>
      <c r="O1644" s="73" t="s">
        <v>3224</v>
      </c>
      <c r="P1644" s="73" t="s">
        <v>89</v>
      </c>
      <c r="Q1644" s="74" t="s">
        <v>63</v>
      </c>
      <c r="R1644" s="74" t="s">
        <v>63</v>
      </c>
      <c r="S1644" s="74" t="s">
        <v>63</v>
      </c>
      <c r="T1644" s="74">
        <v>0</v>
      </c>
    </row>
    <row r="1645" spans="7:20">
      <c r="G1645" s="66"/>
      <c r="H1645" s="66"/>
      <c r="I1645" s="83"/>
      <c r="L1645" s="72" t="s">
        <v>3212</v>
      </c>
      <c r="M1645" s="73" t="s">
        <v>1206</v>
      </c>
      <c r="N1645" s="73" t="s">
        <v>3245</v>
      </c>
      <c r="O1645" s="73" t="s">
        <v>3214</v>
      </c>
      <c r="P1645" s="73" t="s">
        <v>89</v>
      </c>
      <c r="Q1645" s="74" t="s">
        <v>63</v>
      </c>
      <c r="R1645" s="74" t="s">
        <v>63</v>
      </c>
      <c r="S1645" s="74" t="s">
        <v>63</v>
      </c>
      <c r="T1645" s="74">
        <v>0</v>
      </c>
    </row>
    <row r="1646" spans="7:20">
      <c r="G1646" s="66"/>
      <c r="H1646" s="66"/>
      <c r="I1646" s="83"/>
      <c r="L1646" s="72" t="s">
        <v>3226</v>
      </c>
      <c r="M1646" s="73" t="s">
        <v>1206</v>
      </c>
      <c r="N1646" s="73" t="s">
        <v>3246</v>
      </c>
      <c r="O1646" s="73" t="s">
        <v>3228</v>
      </c>
      <c r="P1646" s="73" t="s">
        <v>89</v>
      </c>
      <c r="Q1646" s="74" t="s">
        <v>63</v>
      </c>
      <c r="R1646" s="74" t="s">
        <v>63</v>
      </c>
      <c r="S1646" s="74" t="s">
        <v>63</v>
      </c>
      <c r="T1646" s="74">
        <v>0</v>
      </c>
    </row>
    <row r="1647" spans="7:20">
      <c r="G1647" s="66"/>
      <c r="H1647" s="66"/>
      <c r="I1647" s="83"/>
      <c r="L1647" s="72" t="s">
        <v>3232</v>
      </c>
      <c r="M1647" s="73" t="s">
        <v>1206</v>
      </c>
      <c r="N1647" s="73" t="s">
        <v>3247</v>
      </c>
      <c r="O1647" s="73" t="s">
        <v>3234</v>
      </c>
      <c r="P1647" s="73" t="s">
        <v>89</v>
      </c>
      <c r="Q1647" s="74" t="s">
        <v>63</v>
      </c>
      <c r="R1647" s="74" t="s">
        <v>63</v>
      </c>
      <c r="S1647" s="74" t="s">
        <v>63</v>
      </c>
      <c r="T1647" s="74">
        <v>0</v>
      </c>
    </row>
    <row r="1648" spans="7:20">
      <c r="G1648" s="66"/>
      <c r="H1648" s="66"/>
      <c r="I1648" s="83"/>
      <c r="L1648" s="72" t="s">
        <v>3212</v>
      </c>
      <c r="M1648" s="73" t="s">
        <v>1208</v>
      </c>
      <c r="N1648" s="73" t="s">
        <v>3248</v>
      </c>
      <c r="O1648" s="73" t="s">
        <v>3214</v>
      </c>
      <c r="P1648" s="73" t="s">
        <v>89</v>
      </c>
      <c r="Q1648" s="74" t="s">
        <v>63</v>
      </c>
      <c r="R1648" s="74" t="s">
        <v>63</v>
      </c>
      <c r="S1648" s="74" t="s">
        <v>63</v>
      </c>
      <c r="T1648" s="74">
        <v>0</v>
      </c>
    </row>
    <row r="1649" spans="7:20">
      <c r="G1649" s="66"/>
      <c r="H1649" s="66"/>
      <c r="I1649" s="83"/>
      <c r="L1649" s="72" t="s">
        <v>3226</v>
      </c>
      <c r="M1649" s="73" t="s">
        <v>1208</v>
      </c>
      <c r="N1649" s="73" t="s">
        <v>3249</v>
      </c>
      <c r="O1649" s="73" t="s">
        <v>3228</v>
      </c>
      <c r="P1649" s="73" t="s">
        <v>89</v>
      </c>
      <c r="Q1649" s="74" t="s">
        <v>63</v>
      </c>
      <c r="R1649" s="74" t="s">
        <v>63</v>
      </c>
      <c r="S1649" s="74" t="s">
        <v>63</v>
      </c>
      <c r="T1649" s="74">
        <v>0</v>
      </c>
    </row>
    <row r="1650" spans="7:20">
      <c r="G1650" s="66"/>
      <c r="H1650" s="66"/>
      <c r="I1650" s="83"/>
      <c r="L1650" s="72" t="s">
        <v>3232</v>
      </c>
      <c r="M1650" s="73" t="s">
        <v>1208</v>
      </c>
      <c r="N1650" s="73" t="s">
        <v>3250</v>
      </c>
      <c r="O1650" s="73" t="s">
        <v>3234</v>
      </c>
      <c r="P1650" s="73" t="s">
        <v>89</v>
      </c>
      <c r="Q1650" s="74" t="s">
        <v>63</v>
      </c>
      <c r="R1650" s="74" t="s">
        <v>63</v>
      </c>
      <c r="S1650" s="74" t="s">
        <v>63</v>
      </c>
      <c r="T1650" s="74">
        <v>0</v>
      </c>
    </row>
    <row r="1651" spans="7:20">
      <c r="G1651" s="66"/>
      <c r="H1651" s="66"/>
      <c r="I1651" s="83"/>
      <c r="L1651" s="72" t="s">
        <v>3232</v>
      </c>
      <c r="M1651" s="73">
        <v>4</v>
      </c>
      <c r="N1651" s="73" t="s">
        <v>3251</v>
      </c>
      <c r="O1651" s="73" t="s">
        <v>3252</v>
      </c>
      <c r="P1651" s="73" t="s">
        <v>89</v>
      </c>
      <c r="Q1651" s="74" t="s">
        <v>63</v>
      </c>
      <c r="R1651" s="74" t="s">
        <v>63</v>
      </c>
      <c r="S1651" s="74" t="s">
        <v>63</v>
      </c>
      <c r="T1651" s="74">
        <v>0</v>
      </c>
    </row>
    <row r="1652" spans="7:20">
      <c r="G1652" s="66"/>
      <c r="H1652" s="66"/>
      <c r="I1652" s="83"/>
      <c r="L1652" s="72" t="s">
        <v>3232</v>
      </c>
      <c r="M1652" s="73">
        <v>5</v>
      </c>
      <c r="N1652" s="73" t="s">
        <v>3253</v>
      </c>
      <c r="O1652" s="73" t="s">
        <v>3252</v>
      </c>
      <c r="P1652" s="73" t="s">
        <v>89</v>
      </c>
      <c r="Q1652" s="74" t="s">
        <v>63</v>
      </c>
      <c r="R1652" s="74" t="s">
        <v>63</v>
      </c>
      <c r="S1652" s="74" t="s">
        <v>63</v>
      </c>
      <c r="T1652" s="74">
        <v>0</v>
      </c>
    </row>
    <row r="1653" spans="7:20">
      <c r="G1653" s="66"/>
      <c r="H1653" s="66"/>
      <c r="I1653" s="83"/>
      <c r="L1653" s="72" t="s">
        <v>3232</v>
      </c>
      <c r="M1653" s="73">
        <v>6</v>
      </c>
      <c r="N1653" s="73" t="s">
        <v>3254</v>
      </c>
      <c r="O1653" s="73" t="s">
        <v>3252</v>
      </c>
      <c r="P1653" s="73" t="s">
        <v>89</v>
      </c>
      <c r="Q1653" s="74" t="s">
        <v>63</v>
      </c>
      <c r="R1653" s="74" t="s">
        <v>63</v>
      </c>
      <c r="S1653" s="74" t="s">
        <v>63</v>
      </c>
      <c r="T1653" s="74">
        <v>0</v>
      </c>
    </row>
    <row r="1654" spans="7:20">
      <c r="G1654" s="66"/>
      <c r="H1654" s="66"/>
      <c r="I1654" s="83"/>
      <c r="L1654" s="72" t="s">
        <v>3204</v>
      </c>
      <c r="M1654" s="73">
        <v>7</v>
      </c>
      <c r="N1654" s="73" t="s">
        <v>3255</v>
      </c>
      <c r="O1654" s="73" t="s">
        <v>3256</v>
      </c>
      <c r="P1654" s="73" t="s">
        <v>89</v>
      </c>
      <c r="Q1654" s="74" t="s">
        <v>63</v>
      </c>
      <c r="R1654" s="74" t="s">
        <v>63</v>
      </c>
      <c r="S1654" s="74" t="s">
        <v>63</v>
      </c>
      <c r="T1654" s="74">
        <v>0</v>
      </c>
    </row>
    <row r="1655" spans="7:20">
      <c r="G1655" s="66"/>
      <c r="H1655" s="66"/>
      <c r="I1655" s="83"/>
      <c r="L1655" s="72" t="s">
        <v>3218</v>
      </c>
      <c r="M1655" s="73">
        <v>7</v>
      </c>
      <c r="N1655" s="73" t="s">
        <v>3257</v>
      </c>
      <c r="O1655" s="73" t="s">
        <v>3258</v>
      </c>
      <c r="P1655" s="73" t="s">
        <v>89</v>
      </c>
      <c r="Q1655" s="74" t="s">
        <v>63</v>
      </c>
      <c r="R1655" s="74" t="s">
        <v>63</v>
      </c>
      <c r="S1655" s="74" t="s">
        <v>63</v>
      </c>
      <c r="T1655" s="74">
        <v>0</v>
      </c>
    </row>
    <row r="1656" spans="7:20">
      <c r="G1656" s="66"/>
      <c r="H1656" s="66"/>
      <c r="I1656" s="83"/>
      <c r="L1656" s="72" t="s">
        <v>3208</v>
      </c>
      <c r="M1656" s="73">
        <v>7</v>
      </c>
      <c r="N1656" s="73" t="s">
        <v>3259</v>
      </c>
      <c r="O1656" s="73" t="s">
        <v>3260</v>
      </c>
      <c r="P1656" s="73" t="s">
        <v>89</v>
      </c>
      <c r="Q1656" s="74" t="s">
        <v>63</v>
      </c>
      <c r="R1656" s="74" t="s">
        <v>63</v>
      </c>
      <c r="S1656" s="74" t="s">
        <v>63</v>
      </c>
      <c r="T1656" s="74">
        <v>0</v>
      </c>
    </row>
    <row r="1657" spans="7:20">
      <c r="G1657" s="66"/>
      <c r="H1657" s="66"/>
      <c r="I1657" s="83"/>
      <c r="L1657" s="72" t="s">
        <v>3222</v>
      </c>
      <c r="M1657" s="73">
        <v>7</v>
      </c>
      <c r="N1657" s="73" t="s">
        <v>3261</v>
      </c>
      <c r="O1657" s="73" t="s">
        <v>3262</v>
      </c>
      <c r="P1657" s="73" t="s">
        <v>89</v>
      </c>
      <c r="Q1657" s="74" t="s">
        <v>63</v>
      </c>
      <c r="R1657" s="74" t="s">
        <v>63</v>
      </c>
      <c r="S1657" s="74" t="s">
        <v>63</v>
      </c>
      <c r="T1657" s="74">
        <v>0</v>
      </c>
    </row>
    <row r="1658" spans="7:20">
      <c r="G1658" s="66"/>
      <c r="H1658" s="66"/>
      <c r="I1658" s="83"/>
      <c r="L1658" s="72" t="s">
        <v>3212</v>
      </c>
      <c r="M1658" s="73">
        <v>7</v>
      </c>
      <c r="N1658" s="73" t="s">
        <v>3263</v>
      </c>
      <c r="O1658" s="73" t="s">
        <v>3264</v>
      </c>
      <c r="P1658" s="73" t="s">
        <v>89</v>
      </c>
      <c r="Q1658" s="74" t="s">
        <v>63</v>
      </c>
      <c r="R1658" s="74" t="s">
        <v>63</v>
      </c>
      <c r="S1658" s="74" t="s">
        <v>63</v>
      </c>
      <c r="T1658" s="74">
        <v>0</v>
      </c>
    </row>
    <row r="1659" spans="7:20">
      <c r="G1659" s="66"/>
      <c r="H1659" s="66"/>
      <c r="I1659" s="83"/>
      <c r="L1659" s="72" t="s">
        <v>3226</v>
      </c>
      <c r="M1659" s="73">
        <v>7</v>
      </c>
      <c r="N1659" s="73" t="s">
        <v>3265</v>
      </c>
      <c r="O1659" s="73" t="s">
        <v>3266</v>
      </c>
      <c r="P1659" s="73" t="s">
        <v>89</v>
      </c>
      <c r="Q1659" s="74" t="s">
        <v>63</v>
      </c>
      <c r="R1659" s="74" t="s">
        <v>63</v>
      </c>
      <c r="S1659" s="74" t="s">
        <v>63</v>
      </c>
      <c r="T1659" s="74">
        <v>0</v>
      </c>
    </row>
    <row r="1660" spans="7:20">
      <c r="G1660" s="66"/>
      <c r="H1660" s="66"/>
      <c r="I1660" s="83"/>
      <c r="L1660" s="72" t="s">
        <v>3232</v>
      </c>
      <c r="M1660" s="73">
        <v>7</v>
      </c>
      <c r="N1660" s="73" t="s">
        <v>3267</v>
      </c>
      <c r="O1660" s="73" t="s">
        <v>3252</v>
      </c>
      <c r="P1660" s="73" t="s">
        <v>89</v>
      </c>
      <c r="Q1660" s="74" t="s">
        <v>63</v>
      </c>
      <c r="R1660" s="74" t="s">
        <v>63</v>
      </c>
      <c r="S1660" s="74" t="s">
        <v>63</v>
      </c>
      <c r="T1660" s="74">
        <v>0</v>
      </c>
    </row>
    <row r="1661" spans="7:20">
      <c r="G1661" s="66"/>
      <c r="H1661" s="66"/>
      <c r="I1661" s="83"/>
      <c r="L1661" s="72" t="s">
        <v>3212</v>
      </c>
      <c r="M1661" s="73">
        <v>8</v>
      </c>
      <c r="N1661" s="73" t="s">
        <v>3268</v>
      </c>
      <c r="O1661" s="73" t="s">
        <v>3264</v>
      </c>
      <c r="P1661" s="73" t="s">
        <v>89</v>
      </c>
      <c r="Q1661" s="74" t="s">
        <v>63</v>
      </c>
      <c r="R1661" s="74" t="s">
        <v>63</v>
      </c>
      <c r="S1661" s="74" t="s">
        <v>63</v>
      </c>
      <c r="T1661" s="74">
        <v>0</v>
      </c>
    </row>
    <row r="1662" spans="7:20">
      <c r="G1662" s="66"/>
      <c r="H1662" s="66"/>
      <c r="I1662" s="83"/>
      <c r="L1662" s="72" t="s">
        <v>3226</v>
      </c>
      <c r="M1662" s="73">
        <v>8</v>
      </c>
      <c r="N1662" s="73" t="s">
        <v>3269</v>
      </c>
      <c r="O1662" s="73" t="s">
        <v>3266</v>
      </c>
      <c r="P1662" s="73" t="s">
        <v>89</v>
      </c>
      <c r="Q1662" s="74" t="s">
        <v>63</v>
      </c>
      <c r="R1662" s="74" t="s">
        <v>63</v>
      </c>
      <c r="S1662" s="74" t="s">
        <v>63</v>
      </c>
      <c r="T1662" s="74">
        <v>0</v>
      </c>
    </row>
    <row r="1663" spans="7:20">
      <c r="G1663" s="66"/>
      <c r="H1663" s="66"/>
      <c r="I1663" s="83"/>
      <c r="L1663" s="72" t="s">
        <v>3232</v>
      </c>
      <c r="M1663" s="73">
        <v>8</v>
      </c>
      <c r="N1663" s="73" t="s">
        <v>3270</v>
      </c>
      <c r="O1663" s="73" t="s">
        <v>3252</v>
      </c>
      <c r="P1663" s="73" t="s">
        <v>89</v>
      </c>
      <c r="Q1663" s="74" t="s">
        <v>63</v>
      </c>
      <c r="R1663" s="74" t="s">
        <v>63</v>
      </c>
      <c r="S1663" s="74" t="s">
        <v>63</v>
      </c>
      <c r="T1663" s="74">
        <v>0</v>
      </c>
    </row>
    <row r="1664" spans="7:20">
      <c r="G1664" s="66"/>
      <c r="H1664" s="66"/>
      <c r="I1664" s="83"/>
      <c r="L1664" s="72" t="s">
        <v>3204</v>
      </c>
      <c r="M1664" s="73" t="s">
        <v>3271</v>
      </c>
      <c r="N1664" s="73" t="s">
        <v>3272</v>
      </c>
      <c r="O1664" s="73" t="s">
        <v>3256</v>
      </c>
      <c r="P1664" s="73" t="s">
        <v>89</v>
      </c>
      <c r="Q1664" s="74" t="s">
        <v>63</v>
      </c>
      <c r="R1664" s="74" t="s">
        <v>63</v>
      </c>
      <c r="S1664" s="74" t="s">
        <v>63</v>
      </c>
      <c r="T1664" s="74">
        <v>0</v>
      </c>
    </row>
    <row r="1665" spans="7:20">
      <c r="G1665" s="66"/>
      <c r="H1665" s="66"/>
      <c r="I1665" s="83"/>
      <c r="L1665" s="72" t="s">
        <v>3218</v>
      </c>
      <c r="M1665" s="73" t="s">
        <v>3271</v>
      </c>
      <c r="N1665" s="73" t="s">
        <v>3273</v>
      </c>
      <c r="O1665" s="73" t="s">
        <v>3258</v>
      </c>
      <c r="P1665" s="73" t="s">
        <v>89</v>
      </c>
      <c r="Q1665" s="74" t="s">
        <v>63</v>
      </c>
      <c r="R1665" s="74" t="s">
        <v>63</v>
      </c>
      <c r="S1665" s="74" t="s">
        <v>63</v>
      </c>
      <c r="T1665" s="74">
        <v>0</v>
      </c>
    </row>
    <row r="1666" spans="7:20">
      <c r="G1666" s="66"/>
      <c r="H1666" s="66"/>
      <c r="I1666" s="83"/>
      <c r="L1666" s="72" t="s">
        <v>3208</v>
      </c>
      <c r="M1666" s="73" t="s">
        <v>3271</v>
      </c>
      <c r="N1666" s="73" t="s">
        <v>3274</v>
      </c>
      <c r="O1666" s="73" t="s">
        <v>3260</v>
      </c>
      <c r="P1666" s="73" t="s">
        <v>89</v>
      </c>
      <c r="Q1666" s="74" t="s">
        <v>63</v>
      </c>
      <c r="R1666" s="74" t="s">
        <v>63</v>
      </c>
      <c r="S1666" s="74" t="s">
        <v>63</v>
      </c>
      <c r="T1666" s="74">
        <v>0</v>
      </c>
    </row>
    <row r="1667" spans="7:20">
      <c r="G1667" s="66"/>
      <c r="H1667" s="66"/>
      <c r="I1667" s="83"/>
      <c r="L1667" s="72" t="s">
        <v>3222</v>
      </c>
      <c r="M1667" s="73" t="s">
        <v>3271</v>
      </c>
      <c r="N1667" s="73" t="s">
        <v>3275</v>
      </c>
      <c r="O1667" s="73" t="s">
        <v>3262</v>
      </c>
      <c r="P1667" s="73" t="s">
        <v>89</v>
      </c>
      <c r="Q1667" s="74" t="s">
        <v>63</v>
      </c>
      <c r="R1667" s="74" t="s">
        <v>63</v>
      </c>
      <c r="S1667" s="74" t="s">
        <v>63</v>
      </c>
      <c r="T1667" s="74">
        <v>0</v>
      </c>
    </row>
    <row r="1668" spans="7:20">
      <c r="G1668" s="66"/>
      <c r="H1668" s="66"/>
      <c r="I1668" s="83"/>
      <c r="L1668" s="72" t="s">
        <v>3212</v>
      </c>
      <c r="M1668" s="73" t="s">
        <v>3271</v>
      </c>
      <c r="N1668" s="73" t="s">
        <v>3276</v>
      </c>
      <c r="O1668" s="73" t="s">
        <v>3264</v>
      </c>
      <c r="P1668" s="73" t="s">
        <v>89</v>
      </c>
      <c r="Q1668" s="74" t="s">
        <v>63</v>
      </c>
      <c r="R1668" s="74" t="s">
        <v>63</v>
      </c>
      <c r="S1668" s="74" t="s">
        <v>63</v>
      </c>
      <c r="T1668" s="74">
        <v>0</v>
      </c>
    </row>
    <row r="1669" spans="7:20">
      <c r="G1669" s="66"/>
      <c r="H1669" s="66"/>
      <c r="I1669" s="83"/>
      <c r="L1669" s="72" t="s">
        <v>3226</v>
      </c>
      <c r="M1669" s="73" t="s">
        <v>3271</v>
      </c>
      <c r="N1669" s="73" t="s">
        <v>3277</v>
      </c>
      <c r="O1669" s="73" t="s">
        <v>3266</v>
      </c>
      <c r="P1669" s="73" t="s">
        <v>89</v>
      </c>
      <c r="Q1669" s="74" t="s">
        <v>63</v>
      </c>
      <c r="R1669" s="74" t="s">
        <v>63</v>
      </c>
      <c r="S1669" s="74" t="s">
        <v>63</v>
      </c>
      <c r="T1669" s="74">
        <v>0</v>
      </c>
    </row>
    <row r="1670" spans="7:20">
      <c r="G1670" s="66"/>
      <c r="H1670" s="66"/>
      <c r="I1670" s="83"/>
      <c r="L1670" s="72" t="s">
        <v>3232</v>
      </c>
      <c r="M1670" s="73" t="s">
        <v>3271</v>
      </c>
      <c r="N1670" s="73" t="s">
        <v>3278</v>
      </c>
      <c r="O1670" s="73" t="s">
        <v>3252</v>
      </c>
      <c r="P1670" s="73" t="s">
        <v>89</v>
      </c>
      <c r="Q1670" s="74" t="s">
        <v>63</v>
      </c>
      <c r="R1670" s="74" t="s">
        <v>63</v>
      </c>
      <c r="S1670" s="74" t="s">
        <v>63</v>
      </c>
      <c r="T1670" s="74">
        <v>0</v>
      </c>
    </row>
    <row r="1671" spans="7:20">
      <c r="G1671" s="66"/>
      <c r="H1671" s="66"/>
      <c r="I1671" s="83"/>
      <c r="L1671" s="72" t="s">
        <v>3212</v>
      </c>
      <c r="M1671" s="73" t="s">
        <v>3279</v>
      </c>
      <c r="N1671" s="73" t="s">
        <v>3280</v>
      </c>
      <c r="O1671" s="73" t="s">
        <v>3264</v>
      </c>
      <c r="P1671" s="73" t="s">
        <v>89</v>
      </c>
      <c r="Q1671" s="74" t="s">
        <v>63</v>
      </c>
      <c r="R1671" s="74" t="s">
        <v>63</v>
      </c>
      <c r="S1671" s="74" t="s">
        <v>63</v>
      </c>
      <c r="T1671" s="74">
        <v>0</v>
      </c>
    </row>
    <row r="1672" spans="7:20">
      <c r="G1672" s="66"/>
      <c r="H1672" s="66"/>
      <c r="I1672" s="83"/>
      <c r="L1672" s="72" t="s">
        <v>3226</v>
      </c>
      <c r="M1672" s="73" t="s">
        <v>3279</v>
      </c>
      <c r="N1672" s="73" t="s">
        <v>3281</v>
      </c>
      <c r="O1672" s="73" t="s">
        <v>3266</v>
      </c>
      <c r="P1672" s="73" t="s">
        <v>89</v>
      </c>
      <c r="Q1672" s="74" t="s">
        <v>63</v>
      </c>
      <c r="R1672" s="74" t="s">
        <v>63</v>
      </c>
      <c r="S1672" s="74" t="s">
        <v>63</v>
      </c>
      <c r="T1672" s="74">
        <v>0</v>
      </c>
    </row>
    <row r="1673" spans="7:20">
      <c r="G1673" s="66"/>
      <c r="H1673" s="66"/>
      <c r="I1673" s="83"/>
      <c r="L1673" s="72" t="s">
        <v>3226</v>
      </c>
      <c r="M1673" s="73" t="s">
        <v>1369</v>
      </c>
      <c r="N1673" s="73" t="s">
        <v>3282</v>
      </c>
      <c r="O1673" s="73" t="s">
        <v>3228</v>
      </c>
      <c r="P1673" s="73" t="s">
        <v>89</v>
      </c>
      <c r="Q1673" s="74" t="s">
        <v>63</v>
      </c>
      <c r="R1673" s="74" t="s">
        <v>63</v>
      </c>
      <c r="S1673" s="74" t="s">
        <v>63</v>
      </c>
      <c r="T1673" s="74">
        <v>0</v>
      </c>
    </row>
    <row r="1674" spans="7:20">
      <c r="G1674" s="66"/>
      <c r="H1674" s="66"/>
      <c r="I1674" s="83"/>
      <c r="L1674" s="72" t="s">
        <v>3232</v>
      </c>
      <c r="M1674" s="73" t="s">
        <v>3283</v>
      </c>
      <c r="N1674" s="73" t="s">
        <v>3284</v>
      </c>
      <c r="O1674" s="73" t="s">
        <v>3234</v>
      </c>
      <c r="P1674" s="73" t="s">
        <v>89</v>
      </c>
      <c r="Q1674" s="74" t="s">
        <v>63</v>
      </c>
      <c r="R1674" s="74" t="s">
        <v>63</v>
      </c>
      <c r="S1674" s="74" t="s">
        <v>63</v>
      </c>
      <c r="T1674" s="74">
        <v>0</v>
      </c>
    </row>
    <row r="1675" spans="7:20">
      <c r="G1675" s="66"/>
      <c r="H1675" s="66"/>
      <c r="I1675" s="83"/>
      <c r="L1675" s="72" t="s">
        <v>3208</v>
      </c>
      <c r="M1675" s="73" t="s">
        <v>1369</v>
      </c>
      <c r="N1675" s="73" t="s">
        <v>3285</v>
      </c>
      <c r="O1675" s="73" t="s">
        <v>3210</v>
      </c>
      <c r="P1675" s="73" t="s">
        <v>89</v>
      </c>
      <c r="Q1675" s="74" t="s">
        <v>63</v>
      </c>
      <c r="R1675" s="74" t="s">
        <v>63</v>
      </c>
      <c r="S1675" s="74" t="s">
        <v>63</v>
      </c>
      <c r="T1675" s="74">
        <v>0</v>
      </c>
    </row>
    <row r="1676" spans="7:20">
      <c r="G1676" s="66"/>
      <c r="H1676" s="66"/>
      <c r="I1676" s="83"/>
      <c r="L1676" s="72" t="s">
        <v>3222</v>
      </c>
      <c r="M1676" s="73" t="s">
        <v>1369</v>
      </c>
      <c r="N1676" s="73" t="s">
        <v>3286</v>
      </c>
      <c r="O1676" s="73" t="s">
        <v>3224</v>
      </c>
      <c r="P1676" s="73" t="s">
        <v>89</v>
      </c>
      <c r="Q1676" s="74" t="s">
        <v>63</v>
      </c>
      <c r="R1676" s="74" t="s">
        <v>63</v>
      </c>
      <c r="S1676" s="74" t="s">
        <v>63</v>
      </c>
      <c r="T1676" s="74">
        <v>0</v>
      </c>
    </row>
    <row r="1677" spans="7:20">
      <c r="G1677" s="66"/>
      <c r="H1677" s="66"/>
      <c r="I1677" s="83"/>
      <c r="L1677" s="72" t="s">
        <v>3212</v>
      </c>
      <c r="M1677" s="73" t="s">
        <v>1369</v>
      </c>
      <c r="N1677" s="73" t="s">
        <v>3287</v>
      </c>
      <c r="O1677" s="73" t="s">
        <v>3214</v>
      </c>
      <c r="P1677" s="73" t="s">
        <v>89</v>
      </c>
      <c r="Q1677" s="74" t="s">
        <v>63</v>
      </c>
      <c r="R1677" s="74" t="s">
        <v>63</v>
      </c>
      <c r="S1677" s="74" t="s">
        <v>63</v>
      </c>
      <c r="T1677" s="74">
        <v>0</v>
      </c>
    </row>
    <row r="1678" spans="7:20">
      <c r="G1678" s="66"/>
      <c r="H1678" s="66"/>
      <c r="I1678" s="83"/>
      <c r="L1678" s="72" t="s">
        <v>3232</v>
      </c>
      <c r="M1678" s="73" t="s">
        <v>3288</v>
      </c>
      <c r="N1678" s="73" t="s">
        <v>3289</v>
      </c>
      <c r="O1678" s="73" t="s">
        <v>3234</v>
      </c>
      <c r="P1678" s="73" t="s">
        <v>89</v>
      </c>
      <c r="Q1678" s="74" t="s">
        <v>63</v>
      </c>
      <c r="R1678" s="74" t="s">
        <v>63</v>
      </c>
      <c r="S1678" s="74" t="s">
        <v>63</v>
      </c>
      <c r="T1678" s="74">
        <v>0</v>
      </c>
    </row>
    <row r="1679" spans="7:20">
      <c r="G1679" s="66"/>
      <c r="H1679" s="66"/>
      <c r="I1679" s="83"/>
      <c r="L1679" s="72" t="s">
        <v>3212</v>
      </c>
      <c r="M1679" s="73" t="s">
        <v>2257</v>
      </c>
      <c r="N1679" s="73" t="s">
        <v>3290</v>
      </c>
      <c r="O1679" s="73" t="s">
        <v>3214</v>
      </c>
      <c r="P1679" s="73" t="s">
        <v>89</v>
      </c>
      <c r="Q1679" s="74" t="s">
        <v>63</v>
      </c>
      <c r="R1679" s="74" t="s">
        <v>63</v>
      </c>
      <c r="S1679" s="74" t="s">
        <v>63</v>
      </c>
      <c r="T1679" s="74">
        <v>0</v>
      </c>
    </row>
    <row r="1680" spans="7:20">
      <c r="G1680" s="66"/>
      <c r="H1680" s="66"/>
      <c r="I1680" s="83"/>
      <c r="L1680" s="72" t="s">
        <v>3204</v>
      </c>
      <c r="M1680" s="73">
        <v>17</v>
      </c>
      <c r="N1680" s="73" t="s">
        <v>3291</v>
      </c>
      <c r="O1680" s="73" t="s">
        <v>3292</v>
      </c>
      <c r="P1680" s="73" t="s">
        <v>89</v>
      </c>
      <c r="Q1680" s="74" t="s">
        <v>63</v>
      </c>
      <c r="R1680" s="74" t="s">
        <v>63</v>
      </c>
      <c r="S1680" s="74" t="s">
        <v>63</v>
      </c>
      <c r="T1680" s="74">
        <v>0</v>
      </c>
    </row>
    <row r="1681" spans="7:20">
      <c r="G1681" s="81"/>
      <c r="H1681" s="81"/>
      <c r="I1681" s="83"/>
      <c r="L1681" s="72" t="s">
        <v>3218</v>
      </c>
      <c r="M1681" s="73">
        <v>17</v>
      </c>
      <c r="N1681" s="73" t="s">
        <v>3293</v>
      </c>
      <c r="O1681" s="73" t="s">
        <v>3294</v>
      </c>
      <c r="P1681" s="73" t="s">
        <v>89</v>
      </c>
      <c r="Q1681" s="74" t="s">
        <v>63</v>
      </c>
      <c r="R1681" s="74" t="s">
        <v>63</v>
      </c>
      <c r="S1681" s="74" t="s">
        <v>63</v>
      </c>
      <c r="T1681" s="74">
        <v>0</v>
      </c>
    </row>
    <row r="1682" spans="7:20">
      <c r="G1682" s="81"/>
      <c r="H1682" s="81"/>
      <c r="I1682" s="83"/>
      <c r="L1682" s="72" t="s">
        <v>3208</v>
      </c>
      <c r="M1682" s="73">
        <v>17</v>
      </c>
      <c r="N1682" s="73" t="s">
        <v>3295</v>
      </c>
      <c r="O1682" s="73" t="s">
        <v>3296</v>
      </c>
      <c r="P1682" s="73" t="s">
        <v>89</v>
      </c>
      <c r="Q1682" s="74" t="s">
        <v>63</v>
      </c>
      <c r="R1682" s="74" t="s">
        <v>63</v>
      </c>
      <c r="S1682" s="74" t="s">
        <v>63</v>
      </c>
      <c r="T1682" s="74">
        <v>0</v>
      </c>
    </row>
    <row r="1683" spans="7:20">
      <c r="G1683" s="66"/>
      <c r="H1683" s="66"/>
      <c r="I1683" s="83"/>
      <c r="L1683" s="72" t="s">
        <v>3222</v>
      </c>
      <c r="M1683" s="73">
        <v>17</v>
      </c>
      <c r="N1683" s="73" t="s">
        <v>3297</v>
      </c>
      <c r="O1683" s="73" t="s">
        <v>3298</v>
      </c>
      <c r="P1683" s="73" t="s">
        <v>89</v>
      </c>
      <c r="Q1683" s="74" t="s">
        <v>63</v>
      </c>
      <c r="R1683" s="74" t="s">
        <v>63</v>
      </c>
      <c r="S1683" s="74" t="s">
        <v>63</v>
      </c>
      <c r="T1683" s="74">
        <v>0</v>
      </c>
    </row>
    <row r="1684" spans="7:20">
      <c r="G1684" s="66"/>
      <c r="H1684" s="66"/>
      <c r="I1684" s="83"/>
      <c r="L1684" s="72" t="s">
        <v>3212</v>
      </c>
      <c r="M1684" s="73">
        <v>17</v>
      </c>
      <c r="N1684" s="73" t="s">
        <v>3299</v>
      </c>
      <c r="O1684" s="73" t="s">
        <v>3300</v>
      </c>
      <c r="P1684" s="73" t="s">
        <v>89</v>
      </c>
      <c r="Q1684" s="74" t="s">
        <v>63</v>
      </c>
      <c r="R1684" s="74" t="s">
        <v>63</v>
      </c>
      <c r="S1684" s="74" t="s">
        <v>63</v>
      </c>
      <c r="T1684" s="74">
        <v>0</v>
      </c>
    </row>
    <row r="1685" spans="7:20">
      <c r="G1685" s="66"/>
      <c r="H1685" s="66"/>
      <c r="I1685" s="83"/>
      <c r="L1685" s="72" t="s">
        <v>3226</v>
      </c>
      <c r="M1685" s="73">
        <v>17</v>
      </c>
      <c r="N1685" s="73" t="s">
        <v>3301</v>
      </c>
      <c r="O1685" s="73" t="s">
        <v>3302</v>
      </c>
      <c r="P1685" s="73" t="s">
        <v>89</v>
      </c>
      <c r="Q1685" s="74">
        <v>0</v>
      </c>
      <c r="R1685" s="74">
        <v>0</v>
      </c>
      <c r="S1685" s="74" t="s">
        <v>231</v>
      </c>
      <c r="T1685" s="74">
        <v>1</v>
      </c>
    </row>
    <row r="1686" spans="7:20">
      <c r="G1686" s="66"/>
      <c r="H1686" s="66"/>
      <c r="I1686" s="83"/>
      <c r="L1686" s="72" t="s">
        <v>3232</v>
      </c>
      <c r="M1686" s="73">
        <v>17</v>
      </c>
      <c r="N1686" s="73" t="s">
        <v>3303</v>
      </c>
      <c r="O1686" s="73" t="s">
        <v>3304</v>
      </c>
      <c r="P1686" s="73" t="s">
        <v>89</v>
      </c>
      <c r="Q1686" s="74">
        <v>0</v>
      </c>
      <c r="R1686" s="74">
        <v>0</v>
      </c>
      <c r="S1686" s="74" t="s">
        <v>231</v>
      </c>
      <c r="T1686" s="74">
        <v>1</v>
      </c>
    </row>
    <row r="1687" spans="7:20">
      <c r="G1687" s="66"/>
      <c r="H1687" s="66"/>
      <c r="I1687" s="83"/>
      <c r="L1687" s="72" t="s">
        <v>3232</v>
      </c>
      <c r="M1687" s="73" t="s">
        <v>3305</v>
      </c>
      <c r="N1687" s="73" t="s">
        <v>3306</v>
      </c>
      <c r="O1687" s="73" t="s">
        <v>3304</v>
      </c>
      <c r="P1687" s="73" t="s">
        <v>89</v>
      </c>
      <c r="Q1687" s="74" t="s">
        <v>63</v>
      </c>
      <c r="R1687" s="74" t="s">
        <v>63</v>
      </c>
      <c r="S1687" s="74" t="s">
        <v>63</v>
      </c>
      <c r="T1687" s="74">
        <v>0</v>
      </c>
    </row>
    <row r="1688" spans="7:20">
      <c r="G1688" s="66"/>
      <c r="H1688" s="66"/>
      <c r="I1688" s="83"/>
      <c r="L1688" s="72" t="s">
        <v>3212</v>
      </c>
      <c r="M1688" s="73" t="s">
        <v>3305</v>
      </c>
      <c r="N1688" s="73" t="s">
        <v>3307</v>
      </c>
      <c r="O1688" s="73" t="s">
        <v>3300</v>
      </c>
      <c r="P1688" s="73" t="s">
        <v>89</v>
      </c>
      <c r="Q1688" s="74" t="s">
        <v>63</v>
      </c>
      <c r="R1688" s="74" t="s">
        <v>63</v>
      </c>
      <c r="S1688" s="74" t="s">
        <v>63</v>
      </c>
      <c r="T1688" s="74">
        <v>0</v>
      </c>
    </row>
    <row r="1689" spans="7:20">
      <c r="G1689" s="81"/>
      <c r="H1689" s="81"/>
      <c r="I1689" s="83"/>
      <c r="L1689" s="72" t="s">
        <v>3208</v>
      </c>
      <c r="M1689" s="73" t="s">
        <v>3305</v>
      </c>
      <c r="N1689" s="73" t="s">
        <v>3308</v>
      </c>
      <c r="O1689" s="73" t="s">
        <v>3296</v>
      </c>
      <c r="P1689" s="73" t="s">
        <v>89</v>
      </c>
      <c r="Q1689" s="74" t="s">
        <v>63</v>
      </c>
      <c r="R1689" s="74" t="s">
        <v>63</v>
      </c>
      <c r="S1689" s="74" t="s">
        <v>63</v>
      </c>
      <c r="T1689" s="74">
        <v>0</v>
      </c>
    </row>
    <row r="1690" spans="7:20">
      <c r="G1690" s="66"/>
      <c r="H1690" s="66"/>
      <c r="I1690" s="83"/>
      <c r="L1690" s="72" t="s">
        <v>3226</v>
      </c>
      <c r="M1690" s="73" t="s">
        <v>3305</v>
      </c>
      <c r="N1690" s="73" t="s">
        <v>3309</v>
      </c>
      <c r="O1690" s="73" t="s">
        <v>3302</v>
      </c>
      <c r="P1690" s="73" t="s">
        <v>89</v>
      </c>
      <c r="Q1690" s="74" t="s">
        <v>63</v>
      </c>
      <c r="R1690" s="74" t="s">
        <v>63</v>
      </c>
      <c r="S1690" s="74" t="s">
        <v>63</v>
      </c>
      <c r="T1690" s="74">
        <v>0</v>
      </c>
    </row>
    <row r="1691" spans="7:20">
      <c r="G1691" s="66"/>
      <c r="H1691" s="66"/>
      <c r="I1691" s="83"/>
      <c r="L1691" s="72" t="s">
        <v>3222</v>
      </c>
      <c r="M1691" s="73" t="s">
        <v>3305</v>
      </c>
      <c r="N1691" s="73" t="s">
        <v>3310</v>
      </c>
      <c r="O1691" s="73" t="s">
        <v>3298</v>
      </c>
      <c r="P1691" s="73" t="s">
        <v>89</v>
      </c>
      <c r="Q1691" s="74" t="s">
        <v>63</v>
      </c>
      <c r="R1691" s="74" t="s">
        <v>63</v>
      </c>
      <c r="S1691" s="74" t="s">
        <v>63</v>
      </c>
      <c r="T1691" s="74">
        <v>0</v>
      </c>
    </row>
    <row r="1692" spans="7:20">
      <c r="G1692" s="66"/>
      <c r="H1692" s="66"/>
      <c r="I1692" s="83"/>
      <c r="L1692" s="72" t="s">
        <v>3212</v>
      </c>
      <c r="M1692" s="73">
        <v>18</v>
      </c>
      <c r="N1692" s="73" t="s">
        <v>3311</v>
      </c>
      <c r="O1692" s="73" t="s">
        <v>3312</v>
      </c>
      <c r="P1692" s="73" t="s">
        <v>89</v>
      </c>
      <c r="Q1692" s="74" t="s">
        <v>63</v>
      </c>
      <c r="R1692" s="74" t="s">
        <v>63</v>
      </c>
      <c r="S1692" s="74" t="s">
        <v>63</v>
      </c>
      <c r="T1692" s="74">
        <v>0</v>
      </c>
    </row>
    <row r="1693" spans="7:20">
      <c r="G1693" s="66"/>
      <c r="H1693" s="66"/>
      <c r="I1693" s="83"/>
      <c r="L1693" s="72" t="s">
        <v>3226</v>
      </c>
      <c r="M1693" s="73">
        <v>18</v>
      </c>
      <c r="N1693" s="73" t="s">
        <v>3313</v>
      </c>
      <c r="O1693" s="73" t="s">
        <v>3314</v>
      </c>
      <c r="P1693" s="73" t="s">
        <v>89</v>
      </c>
      <c r="Q1693" s="74">
        <v>0</v>
      </c>
      <c r="R1693" s="74">
        <v>0</v>
      </c>
      <c r="S1693" s="74" t="s">
        <v>231</v>
      </c>
      <c r="T1693" s="74">
        <v>1</v>
      </c>
    </row>
    <row r="1694" spans="7:20">
      <c r="G1694" s="66"/>
      <c r="H1694" s="66"/>
      <c r="I1694" s="83"/>
      <c r="L1694" s="72" t="s">
        <v>3212</v>
      </c>
      <c r="M1694" s="73">
        <v>19</v>
      </c>
      <c r="N1694" s="73" t="s">
        <v>3315</v>
      </c>
      <c r="O1694" s="73" t="s">
        <v>3316</v>
      </c>
      <c r="P1694" s="73" t="s">
        <v>89</v>
      </c>
      <c r="Q1694" s="74" t="s">
        <v>63</v>
      </c>
      <c r="R1694" s="74" t="s">
        <v>63</v>
      </c>
      <c r="S1694" s="74" t="s">
        <v>63</v>
      </c>
      <c r="T1694" s="74">
        <v>0</v>
      </c>
    </row>
    <row r="1695" spans="7:20">
      <c r="G1695" s="66"/>
      <c r="H1695" s="66"/>
      <c r="I1695" s="83"/>
      <c r="L1695" s="72" t="s">
        <v>3208</v>
      </c>
      <c r="M1695" s="73" t="s">
        <v>3317</v>
      </c>
      <c r="N1695" s="73" t="s">
        <v>3318</v>
      </c>
      <c r="O1695" s="73" t="s">
        <v>3296</v>
      </c>
      <c r="P1695" s="73" t="s">
        <v>89</v>
      </c>
      <c r="Q1695" s="74" t="s">
        <v>63</v>
      </c>
      <c r="R1695" s="74" t="s">
        <v>63</v>
      </c>
      <c r="S1695" s="74" t="s">
        <v>63</v>
      </c>
      <c r="T1695" s="74">
        <v>0</v>
      </c>
    </row>
    <row r="1696" spans="7:20">
      <c r="G1696" s="81"/>
      <c r="H1696" s="81"/>
      <c r="I1696" s="83"/>
      <c r="L1696" s="72" t="s">
        <v>3222</v>
      </c>
      <c r="M1696" s="73" t="s">
        <v>3317</v>
      </c>
      <c r="N1696" s="73" t="s">
        <v>3319</v>
      </c>
      <c r="O1696" s="73" t="s">
        <v>3298</v>
      </c>
      <c r="P1696" s="73" t="s">
        <v>89</v>
      </c>
      <c r="Q1696" s="74" t="s">
        <v>63</v>
      </c>
      <c r="R1696" s="74" t="s">
        <v>63</v>
      </c>
      <c r="S1696" s="74" t="s">
        <v>63</v>
      </c>
      <c r="T1696" s="74">
        <v>0</v>
      </c>
    </row>
    <row r="1697" spans="7:20">
      <c r="G1697" s="81"/>
      <c r="H1697" s="81"/>
      <c r="I1697" s="83"/>
      <c r="L1697" s="72" t="s">
        <v>3212</v>
      </c>
      <c r="M1697" s="73" t="s">
        <v>3317</v>
      </c>
      <c r="N1697" s="73" t="s">
        <v>3320</v>
      </c>
      <c r="O1697" s="73" t="s">
        <v>3300</v>
      </c>
      <c r="P1697" s="73" t="s">
        <v>89</v>
      </c>
      <c r="Q1697" s="74" t="s">
        <v>63</v>
      </c>
      <c r="R1697" s="74" t="s">
        <v>63</v>
      </c>
      <c r="S1697" s="74" t="s">
        <v>63</v>
      </c>
      <c r="T1697" s="74">
        <v>0</v>
      </c>
    </row>
    <row r="1698" spans="7:20">
      <c r="G1698" s="81"/>
      <c r="H1698" s="81"/>
      <c r="I1698" s="83"/>
      <c r="L1698" s="72" t="s">
        <v>3226</v>
      </c>
      <c r="M1698" s="73" t="s">
        <v>3317</v>
      </c>
      <c r="N1698" s="73" t="s">
        <v>3321</v>
      </c>
      <c r="O1698" s="73" t="s">
        <v>3302</v>
      </c>
      <c r="P1698" s="73" t="s">
        <v>89</v>
      </c>
      <c r="Q1698" s="74" t="s">
        <v>63</v>
      </c>
      <c r="R1698" s="74" t="s">
        <v>63</v>
      </c>
      <c r="S1698" s="74" t="s">
        <v>63</v>
      </c>
      <c r="T1698" s="74">
        <v>0</v>
      </c>
    </row>
    <row r="1699" spans="7:20">
      <c r="G1699" s="82"/>
      <c r="H1699" s="82"/>
      <c r="I1699" s="83"/>
      <c r="L1699" s="72" t="s">
        <v>3232</v>
      </c>
      <c r="M1699" s="73" t="s">
        <v>3317</v>
      </c>
      <c r="N1699" s="73" t="s">
        <v>3322</v>
      </c>
      <c r="O1699" s="73" t="s">
        <v>3304</v>
      </c>
      <c r="P1699" s="73" t="s">
        <v>89</v>
      </c>
      <c r="Q1699" s="74" t="s">
        <v>63</v>
      </c>
      <c r="R1699" s="74" t="s">
        <v>63</v>
      </c>
      <c r="S1699" s="74" t="s">
        <v>63</v>
      </c>
      <c r="T1699" s="74">
        <v>0</v>
      </c>
    </row>
    <row r="1700" spans="7:20">
      <c r="G1700" s="82"/>
      <c r="H1700" s="82"/>
      <c r="I1700" s="83"/>
      <c r="L1700" s="72" t="s">
        <v>3212</v>
      </c>
      <c r="M1700" s="73" t="s">
        <v>3323</v>
      </c>
      <c r="N1700" s="73" t="s">
        <v>3324</v>
      </c>
      <c r="O1700" s="73" t="s">
        <v>3312</v>
      </c>
      <c r="P1700" s="73" t="s">
        <v>89</v>
      </c>
      <c r="Q1700" s="74" t="s">
        <v>63</v>
      </c>
      <c r="R1700" s="74" t="s">
        <v>63</v>
      </c>
      <c r="S1700" s="74" t="s">
        <v>63</v>
      </c>
      <c r="T1700" s="74">
        <v>0</v>
      </c>
    </row>
    <row r="1701" spans="7:20">
      <c r="G1701" s="82"/>
      <c r="H1701" s="82"/>
      <c r="I1701" s="83"/>
      <c r="L1701" s="72" t="s">
        <v>3226</v>
      </c>
      <c r="M1701" s="73" t="s">
        <v>3323</v>
      </c>
      <c r="N1701" s="73" t="s">
        <v>3325</v>
      </c>
      <c r="O1701" s="73" t="s">
        <v>3314</v>
      </c>
      <c r="P1701" s="73" t="s">
        <v>89</v>
      </c>
      <c r="Q1701" s="74" t="s">
        <v>63</v>
      </c>
      <c r="R1701" s="74" t="s">
        <v>63</v>
      </c>
      <c r="S1701" s="74" t="s">
        <v>63</v>
      </c>
      <c r="T1701" s="74">
        <v>0</v>
      </c>
    </row>
    <row r="1702" spans="7:20">
      <c r="G1702" s="82"/>
      <c r="H1702" s="82"/>
      <c r="I1702" s="83"/>
      <c r="L1702" s="72" t="s">
        <v>3212</v>
      </c>
      <c r="M1702" s="73" t="s">
        <v>3326</v>
      </c>
      <c r="N1702" s="73" t="s">
        <v>3327</v>
      </c>
      <c r="O1702" s="73" t="s">
        <v>3328</v>
      </c>
      <c r="P1702" s="73" t="s">
        <v>89</v>
      </c>
      <c r="Q1702" s="74" t="s">
        <v>63</v>
      </c>
      <c r="R1702" s="74" t="s">
        <v>63</v>
      </c>
      <c r="S1702" s="74" t="s">
        <v>63</v>
      </c>
      <c r="T1702" s="74">
        <v>0</v>
      </c>
    </row>
    <row r="1703" spans="7:20">
      <c r="G1703" s="82"/>
      <c r="H1703" s="82"/>
      <c r="I1703" s="83"/>
      <c r="L1703" s="72" t="s">
        <v>3329</v>
      </c>
      <c r="M1703" s="73">
        <v>1</v>
      </c>
      <c r="N1703" s="73" t="s">
        <v>3330</v>
      </c>
      <c r="O1703" s="73" t="s">
        <v>3331</v>
      </c>
      <c r="P1703" s="73" t="s">
        <v>90</v>
      </c>
      <c r="Q1703" s="75" t="s">
        <v>161</v>
      </c>
      <c r="R1703" s="75" t="s">
        <v>161</v>
      </c>
      <c r="S1703" s="75" t="s">
        <v>161</v>
      </c>
      <c r="T1703" s="74">
        <v>0</v>
      </c>
    </row>
    <row r="1704" spans="7:20">
      <c r="G1704" s="81"/>
      <c r="H1704" s="81"/>
      <c r="I1704" s="83"/>
      <c r="L1704" s="72" t="s">
        <v>3329</v>
      </c>
      <c r="M1704" s="73">
        <v>0</v>
      </c>
      <c r="N1704" s="73" t="s">
        <v>3332</v>
      </c>
      <c r="O1704" s="73" t="s">
        <v>3331</v>
      </c>
      <c r="P1704" s="73" t="s">
        <v>90</v>
      </c>
      <c r="Q1704" s="75" t="s">
        <v>161</v>
      </c>
      <c r="R1704" s="75" t="s">
        <v>161</v>
      </c>
      <c r="S1704" s="75" t="s">
        <v>161</v>
      </c>
      <c r="T1704" s="74">
        <v>0</v>
      </c>
    </row>
    <row r="1705" spans="7:20">
      <c r="G1705" s="81"/>
      <c r="H1705" s="81"/>
      <c r="I1705" s="83"/>
      <c r="L1705" s="72" t="s">
        <v>3333</v>
      </c>
      <c r="M1705" s="73">
        <v>2</v>
      </c>
      <c r="N1705" s="73" t="s">
        <v>3334</v>
      </c>
      <c r="O1705" s="73" t="s">
        <v>3335</v>
      </c>
      <c r="P1705" s="73" t="s">
        <v>90</v>
      </c>
      <c r="Q1705" s="75" t="s">
        <v>161</v>
      </c>
      <c r="R1705" s="75" t="s">
        <v>161</v>
      </c>
      <c r="S1705" s="75" t="s">
        <v>161</v>
      </c>
      <c r="T1705" s="74">
        <v>0</v>
      </c>
    </row>
    <row r="1706" spans="7:20">
      <c r="G1706" s="82"/>
      <c r="H1706" s="82"/>
      <c r="I1706" s="83"/>
      <c r="L1706" s="72" t="s">
        <v>3333</v>
      </c>
      <c r="M1706" s="73">
        <v>1</v>
      </c>
      <c r="N1706" s="73" t="s">
        <v>3336</v>
      </c>
      <c r="O1706" s="73" t="s">
        <v>3337</v>
      </c>
      <c r="P1706" s="73" t="s">
        <v>90</v>
      </c>
      <c r="Q1706" s="75" t="s">
        <v>161</v>
      </c>
      <c r="R1706" s="75" t="s">
        <v>161</v>
      </c>
      <c r="S1706" s="75" t="s">
        <v>161</v>
      </c>
      <c r="T1706" s="74">
        <v>0</v>
      </c>
    </row>
    <row r="1707" spans="7:20">
      <c r="G1707" s="82"/>
      <c r="H1707" s="82"/>
      <c r="I1707" s="83"/>
      <c r="L1707" s="72" t="s">
        <v>3333</v>
      </c>
      <c r="M1707" s="73">
        <v>0</v>
      </c>
      <c r="N1707" s="73" t="s">
        <v>3338</v>
      </c>
      <c r="O1707" s="73" t="s">
        <v>3337</v>
      </c>
      <c r="P1707" s="73" t="s">
        <v>90</v>
      </c>
      <c r="Q1707" s="75" t="s">
        <v>161</v>
      </c>
      <c r="R1707" s="75" t="s">
        <v>161</v>
      </c>
      <c r="S1707" s="75" t="s">
        <v>161</v>
      </c>
      <c r="T1707" s="74">
        <v>0</v>
      </c>
    </row>
    <row r="1708" spans="7:20">
      <c r="G1708" s="82"/>
      <c r="H1708" s="82"/>
      <c r="I1708" s="83"/>
      <c r="L1708" s="72" t="s">
        <v>3339</v>
      </c>
      <c r="M1708" s="73">
        <v>1</v>
      </c>
      <c r="N1708" s="73" t="s">
        <v>3340</v>
      </c>
      <c r="O1708" s="73" t="s">
        <v>3341</v>
      </c>
      <c r="P1708" s="73" t="s">
        <v>90</v>
      </c>
      <c r="Q1708" s="74" t="s">
        <v>3342</v>
      </c>
      <c r="R1708" s="74" t="s">
        <v>228</v>
      </c>
      <c r="S1708" s="74" t="s">
        <v>231</v>
      </c>
      <c r="T1708" s="74">
        <v>1</v>
      </c>
    </row>
    <row r="1709" spans="7:20">
      <c r="G1709" s="82"/>
      <c r="H1709" s="82"/>
      <c r="I1709" s="83"/>
      <c r="L1709" s="72" t="s">
        <v>3339</v>
      </c>
      <c r="M1709" s="73">
        <v>0</v>
      </c>
      <c r="N1709" s="73" t="s">
        <v>3343</v>
      </c>
      <c r="O1709" s="73" t="s">
        <v>3341</v>
      </c>
      <c r="P1709" s="73" t="s">
        <v>90</v>
      </c>
      <c r="Q1709" s="74" t="s">
        <v>3342</v>
      </c>
      <c r="R1709" s="74" t="s">
        <v>228</v>
      </c>
      <c r="S1709" s="74" t="s">
        <v>231</v>
      </c>
      <c r="T1709" s="74">
        <v>1</v>
      </c>
    </row>
    <row r="1710" spans="7:20">
      <c r="G1710" s="82"/>
      <c r="H1710" s="82"/>
      <c r="I1710" s="83"/>
      <c r="L1710" s="72" t="s">
        <v>419</v>
      </c>
      <c r="M1710" s="73">
        <v>2</v>
      </c>
      <c r="N1710" s="73" t="s">
        <v>3344</v>
      </c>
      <c r="O1710" s="73" t="s">
        <v>3345</v>
      </c>
      <c r="P1710" s="73" t="s">
        <v>97</v>
      </c>
      <c r="Q1710" s="75" t="s">
        <v>161</v>
      </c>
      <c r="R1710" s="75" t="s">
        <v>161</v>
      </c>
      <c r="S1710" s="75" t="s">
        <v>161</v>
      </c>
      <c r="T1710" s="74">
        <v>0</v>
      </c>
    </row>
    <row r="1711" spans="7:20">
      <c r="G1711" s="82"/>
      <c r="H1711" s="82"/>
      <c r="I1711" s="83"/>
      <c r="L1711" s="72" t="s">
        <v>419</v>
      </c>
      <c r="M1711" s="73">
        <v>5</v>
      </c>
      <c r="N1711" s="73" t="s">
        <v>3346</v>
      </c>
      <c r="O1711" s="73" t="s">
        <v>3347</v>
      </c>
      <c r="P1711" s="73" t="s">
        <v>97</v>
      </c>
      <c r="Q1711" s="75" t="s">
        <v>161</v>
      </c>
      <c r="R1711" s="75" t="s">
        <v>161</v>
      </c>
      <c r="S1711" s="75" t="s">
        <v>161</v>
      </c>
      <c r="T1711" s="74">
        <v>0</v>
      </c>
    </row>
    <row r="1712" spans="7:20">
      <c r="G1712" s="82"/>
      <c r="H1712" s="82"/>
      <c r="I1712" s="83"/>
      <c r="L1712" s="72" t="s">
        <v>419</v>
      </c>
      <c r="M1712" s="73">
        <v>8</v>
      </c>
      <c r="N1712" s="73" t="s">
        <v>3348</v>
      </c>
      <c r="O1712" s="73" t="s">
        <v>3347</v>
      </c>
      <c r="P1712" s="73" t="s">
        <v>97</v>
      </c>
      <c r="Q1712" s="75" t="s">
        <v>161</v>
      </c>
      <c r="R1712" s="75" t="s">
        <v>161</v>
      </c>
      <c r="S1712" s="75" t="s">
        <v>161</v>
      </c>
      <c r="T1712" s="74">
        <v>0</v>
      </c>
    </row>
    <row r="1713" spans="7:20">
      <c r="G1713" s="82"/>
      <c r="H1713" s="81"/>
      <c r="I1713" s="83"/>
      <c r="L1713" s="72" t="s">
        <v>419</v>
      </c>
      <c r="M1713" s="73">
        <v>13</v>
      </c>
      <c r="N1713" s="73" t="s">
        <v>3349</v>
      </c>
      <c r="O1713" s="73" t="s">
        <v>3350</v>
      </c>
      <c r="P1713" s="73" t="s">
        <v>97</v>
      </c>
      <c r="Q1713" s="75" t="s">
        <v>161</v>
      </c>
      <c r="R1713" s="75" t="s">
        <v>161</v>
      </c>
      <c r="S1713" s="75" t="s">
        <v>161</v>
      </c>
      <c r="T1713" s="74">
        <v>0</v>
      </c>
    </row>
    <row r="1714" spans="7:20">
      <c r="G1714" s="82"/>
      <c r="H1714" s="82"/>
      <c r="I1714" s="83"/>
      <c r="L1714" s="72" t="s">
        <v>449</v>
      </c>
      <c r="M1714" s="73">
        <v>23</v>
      </c>
      <c r="N1714" s="73" t="s">
        <v>3351</v>
      </c>
      <c r="O1714" s="73" t="s">
        <v>3347</v>
      </c>
      <c r="P1714" s="73" t="s">
        <v>97</v>
      </c>
      <c r="Q1714" s="75" t="s">
        <v>161</v>
      </c>
      <c r="R1714" s="75" t="s">
        <v>161</v>
      </c>
      <c r="S1714" s="75" t="s">
        <v>161</v>
      </c>
      <c r="T1714" s="74">
        <v>0</v>
      </c>
    </row>
    <row r="1715" spans="7:20">
      <c r="G1715" s="82"/>
      <c r="H1715" s="82"/>
      <c r="I1715" s="83"/>
      <c r="L1715" s="72" t="s">
        <v>419</v>
      </c>
      <c r="M1715" s="73">
        <v>23</v>
      </c>
      <c r="N1715" s="73" t="s">
        <v>3352</v>
      </c>
      <c r="O1715" s="73" t="s">
        <v>3345</v>
      </c>
      <c r="P1715" s="73" t="s">
        <v>97</v>
      </c>
      <c r="Q1715" s="75" t="s">
        <v>161</v>
      </c>
      <c r="R1715" s="75" t="s">
        <v>161</v>
      </c>
      <c r="S1715" s="75" t="s">
        <v>161</v>
      </c>
      <c r="T1715" s="74">
        <v>0</v>
      </c>
    </row>
    <row r="1716" spans="7:20">
      <c r="G1716" s="66"/>
      <c r="H1716" s="66"/>
      <c r="I1716" s="67"/>
      <c r="L1716" s="72" t="s">
        <v>419</v>
      </c>
      <c r="M1716" s="73">
        <v>25</v>
      </c>
      <c r="N1716" s="73" t="s">
        <v>3353</v>
      </c>
      <c r="O1716" s="73" t="s">
        <v>3347</v>
      </c>
      <c r="P1716" s="73" t="s">
        <v>97</v>
      </c>
      <c r="Q1716" s="75" t="s">
        <v>161</v>
      </c>
      <c r="R1716" s="75" t="s">
        <v>161</v>
      </c>
      <c r="S1716" s="75" t="s">
        <v>161</v>
      </c>
      <c r="T1716" s="74">
        <v>0</v>
      </c>
    </row>
    <row r="1717" spans="7:20">
      <c r="G1717" s="66"/>
      <c r="H1717" s="66"/>
      <c r="I1717" s="67"/>
      <c r="L1717" s="72" t="s">
        <v>419</v>
      </c>
      <c r="M1717" s="73">
        <v>24</v>
      </c>
      <c r="N1717" s="73" t="s">
        <v>3354</v>
      </c>
      <c r="O1717" s="73" t="s">
        <v>3347</v>
      </c>
      <c r="P1717" s="73" t="s">
        <v>97</v>
      </c>
      <c r="Q1717" s="74" t="s">
        <v>3347</v>
      </c>
      <c r="R1717" s="75" t="s">
        <v>161</v>
      </c>
      <c r="S1717" s="74" t="s">
        <v>231</v>
      </c>
      <c r="T1717" s="74">
        <v>1</v>
      </c>
    </row>
    <row r="1718" spans="7:20">
      <c r="G1718" s="66"/>
      <c r="H1718" s="66"/>
      <c r="I1718" s="67"/>
      <c r="L1718" s="72" t="s">
        <v>419</v>
      </c>
      <c r="M1718" s="73" t="s">
        <v>240</v>
      </c>
      <c r="N1718" s="73" t="s">
        <v>3355</v>
      </c>
      <c r="O1718" s="73" t="s">
        <v>3356</v>
      </c>
      <c r="P1718" s="73" t="s">
        <v>97</v>
      </c>
      <c r="Q1718" s="75" t="s">
        <v>161</v>
      </c>
      <c r="R1718" s="75" t="s">
        <v>161</v>
      </c>
      <c r="S1718" s="75" t="s">
        <v>161</v>
      </c>
      <c r="T1718" s="74">
        <v>0</v>
      </c>
    </row>
    <row r="1719" spans="7:20">
      <c r="G1719" s="66"/>
      <c r="H1719" s="66"/>
      <c r="I1719" s="67"/>
      <c r="L1719" s="72" t="s">
        <v>419</v>
      </c>
      <c r="M1719" s="73" t="s">
        <v>3357</v>
      </c>
      <c r="N1719" s="73" t="s">
        <v>3358</v>
      </c>
      <c r="O1719" s="73" t="s">
        <v>3356</v>
      </c>
      <c r="P1719" s="73" t="s">
        <v>97</v>
      </c>
      <c r="Q1719" s="75" t="s">
        <v>161</v>
      </c>
      <c r="R1719" s="75" t="s">
        <v>161</v>
      </c>
      <c r="S1719" s="75" t="s">
        <v>161</v>
      </c>
      <c r="T1719" s="74">
        <v>0</v>
      </c>
    </row>
    <row r="1720" spans="7:20">
      <c r="G1720" s="66"/>
      <c r="H1720" s="66"/>
      <c r="I1720" s="67"/>
      <c r="L1720" s="72" t="s">
        <v>3359</v>
      </c>
      <c r="M1720" s="73">
        <v>0</v>
      </c>
      <c r="N1720" s="73" t="s">
        <v>3360</v>
      </c>
      <c r="O1720" s="73" t="s">
        <v>3361</v>
      </c>
      <c r="P1720" s="73" t="s">
        <v>91</v>
      </c>
      <c r="Q1720" s="74" t="s">
        <v>63</v>
      </c>
      <c r="R1720" s="74" t="s">
        <v>63</v>
      </c>
      <c r="S1720" s="74" t="s">
        <v>63</v>
      </c>
      <c r="T1720" s="74">
        <v>0</v>
      </c>
    </row>
    <row r="1721" spans="7:20">
      <c r="G1721" s="66"/>
      <c r="H1721" s="66"/>
      <c r="I1721" s="67"/>
      <c r="L1721" s="72" t="s">
        <v>3359</v>
      </c>
      <c r="M1721" s="73">
        <v>1</v>
      </c>
      <c r="N1721" s="73" t="s">
        <v>3362</v>
      </c>
      <c r="O1721" s="73" t="s">
        <v>3361</v>
      </c>
      <c r="P1721" s="73" t="s">
        <v>91</v>
      </c>
      <c r="Q1721" s="74" t="s">
        <v>63</v>
      </c>
      <c r="R1721" s="74" t="s">
        <v>63</v>
      </c>
      <c r="S1721" s="74" t="s">
        <v>63</v>
      </c>
      <c r="T1721" s="74">
        <v>0</v>
      </c>
    </row>
    <row r="1722" spans="7:20">
      <c r="G1722" s="66"/>
      <c r="H1722" s="66"/>
      <c r="I1722" s="67"/>
      <c r="L1722" s="72" t="s">
        <v>3359</v>
      </c>
      <c r="M1722" s="73">
        <v>2</v>
      </c>
      <c r="N1722" s="73" t="s">
        <v>3363</v>
      </c>
      <c r="O1722" s="73" t="s">
        <v>3361</v>
      </c>
      <c r="P1722" s="73" t="s">
        <v>91</v>
      </c>
      <c r="Q1722" s="74" t="s">
        <v>63</v>
      </c>
      <c r="R1722" s="74" t="s">
        <v>63</v>
      </c>
      <c r="S1722" s="74" t="s">
        <v>63</v>
      </c>
      <c r="T1722" s="74">
        <v>0</v>
      </c>
    </row>
    <row r="1723" spans="7:20">
      <c r="G1723" s="66"/>
      <c r="H1723" s="66"/>
      <c r="I1723" s="67"/>
      <c r="L1723" s="72" t="s">
        <v>3359</v>
      </c>
      <c r="M1723" s="73">
        <v>3</v>
      </c>
      <c r="N1723" s="73" t="s">
        <v>3364</v>
      </c>
      <c r="O1723" s="73" t="s">
        <v>3361</v>
      </c>
      <c r="P1723" s="73" t="s">
        <v>91</v>
      </c>
      <c r="Q1723" s="74" t="s">
        <v>63</v>
      </c>
      <c r="R1723" s="74" t="s">
        <v>63</v>
      </c>
      <c r="S1723" s="74" t="s">
        <v>63</v>
      </c>
      <c r="T1723" s="74">
        <v>0</v>
      </c>
    </row>
    <row r="1724" spans="7:20">
      <c r="G1724" s="66"/>
      <c r="H1724" s="66"/>
      <c r="I1724" s="67"/>
      <c r="L1724" s="72" t="s">
        <v>3359</v>
      </c>
      <c r="M1724" s="73" t="s">
        <v>266</v>
      </c>
      <c r="N1724" s="73" t="s">
        <v>3365</v>
      </c>
      <c r="O1724" s="73" t="s">
        <v>3366</v>
      </c>
      <c r="P1724" s="73" t="s">
        <v>91</v>
      </c>
      <c r="Q1724" s="74" t="s">
        <v>63</v>
      </c>
      <c r="R1724" s="74" t="s">
        <v>63</v>
      </c>
      <c r="S1724" s="74" t="s">
        <v>63</v>
      </c>
      <c r="T1724" s="74">
        <v>0</v>
      </c>
    </row>
    <row r="1725" spans="7:20">
      <c r="G1725" s="81"/>
      <c r="H1725" s="81"/>
      <c r="I1725" s="83"/>
      <c r="L1725" s="72" t="s">
        <v>3359</v>
      </c>
      <c r="M1725" s="73" t="s">
        <v>294</v>
      </c>
      <c r="N1725" s="73" t="s">
        <v>3367</v>
      </c>
      <c r="O1725" s="73" t="s">
        <v>3368</v>
      </c>
      <c r="P1725" s="73" t="s">
        <v>91</v>
      </c>
      <c r="Q1725" s="74" t="s">
        <v>63</v>
      </c>
      <c r="R1725" s="74" t="s">
        <v>63</v>
      </c>
      <c r="S1725" s="74" t="s">
        <v>63</v>
      </c>
      <c r="T1725" s="74">
        <v>0</v>
      </c>
    </row>
    <row r="1726" spans="7:20">
      <c r="G1726" s="81"/>
      <c r="H1726" s="81"/>
      <c r="I1726" s="83"/>
      <c r="L1726" s="72" t="s">
        <v>3359</v>
      </c>
      <c r="M1726" s="73">
        <v>10</v>
      </c>
      <c r="N1726" s="73" t="s">
        <v>3369</v>
      </c>
      <c r="O1726" s="73" t="s">
        <v>3361</v>
      </c>
      <c r="P1726" s="73" t="s">
        <v>91</v>
      </c>
      <c r="Q1726" s="74" t="s">
        <v>63</v>
      </c>
      <c r="R1726" s="74" t="s">
        <v>63</v>
      </c>
      <c r="S1726" s="74" t="s">
        <v>63</v>
      </c>
      <c r="T1726" s="74">
        <v>0</v>
      </c>
    </row>
    <row r="1727" spans="7:20">
      <c r="G1727" s="81"/>
      <c r="H1727" s="81"/>
      <c r="I1727" s="83"/>
      <c r="L1727" s="72" t="s">
        <v>3359</v>
      </c>
      <c r="M1727" s="73">
        <v>12</v>
      </c>
      <c r="N1727" s="73" t="s">
        <v>3370</v>
      </c>
      <c r="O1727" s="73" t="s">
        <v>3361</v>
      </c>
      <c r="P1727" s="73" t="s">
        <v>91</v>
      </c>
      <c r="Q1727" s="74" t="s">
        <v>63</v>
      </c>
      <c r="R1727" s="74" t="s">
        <v>63</v>
      </c>
      <c r="S1727" s="74" t="s">
        <v>63</v>
      </c>
      <c r="T1727" s="74">
        <v>0</v>
      </c>
    </row>
    <row r="1728" spans="7:20">
      <c r="G1728" s="66"/>
      <c r="H1728" s="66"/>
      <c r="I1728" s="67"/>
      <c r="L1728" s="72" t="s">
        <v>3359</v>
      </c>
      <c r="M1728" s="73">
        <v>13</v>
      </c>
      <c r="N1728" s="73" t="s">
        <v>3371</v>
      </c>
      <c r="O1728" s="73" t="s">
        <v>3361</v>
      </c>
      <c r="P1728" s="73" t="s">
        <v>91</v>
      </c>
      <c r="Q1728" s="74" t="s">
        <v>63</v>
      </c>
      <c r="R1728" s="74" t="s">
        <v>63</v>
      </c>
      <c r="S1728" s="74" t="s">
        <v>63</v>
      </c>
      <c r="T1728" s="74">
        <v>0</v>
      </c>
    </row>
    <row r="1729" spans="7:20">
      <c r="G1729" s="66"/>
      <c r="H1729" s="66"/>
      <c r="I1729" s="67"/>
      <c r="L1729" s="72" t="s">
        <v>3359</v>
      </c>
      <c r="M1729" s="73">
        <v>11</v>
      </c>
      <c r="N1729" s="73" t="s">
        <v>3372</v>
      </c>
      <c r="O1729" s="73" t="s">
        <v>3361</v>
      </c>
      <c r="P1729" s="73" t="s">
        <v>91</v>
      </c>
      <c r="Q1729" s="74" t="s">
        <v>63</v>
      </c>
      <c r="R1729" s="74" t="s">
        <v>63</v>
      </c>
      <c r="S1729" s="74" t="s">
        <v>63</v>
      </c>
      <c r="T1729" s="74">
        <v>0</v>
      </c>
    </row>
    <row r="1730" spans="7:20">
      <c r="G1730" s="66"/>
      <c r="H1730" s="66"/>
      <c r="I1730" s="67"/>
      <c r="L1730" s="72" t="s">
        <v>3359</v>
      </c>
      <c r="M1730" s="73">
        <v>20</v>
      </c>
      <c r="N1730" s="73" t="s">
        <v>3373</v>
      </c>
      <c r="O1730" s="73" t="s">
        <v>3361</v>
      </c>
      <c r="P1730" s="73" t="s">
        <v>91</v>
      </c>
      <c r="Q1730" s="74" t="s">
        <v>63</v>
      </c>
      <c r="R1730" s="74" t="s">
        <v>63</v>
      </c>
      <c r="S1730" s="74" t="s">
        <v>63</v>
      </c>
      <c r="T1730" s="74">
        <v>0</v>
      </c>
    </row>
    <row r="1731" spans="7:20">
      <c r="G1731" s="81"/>
      <c r="H1731" s="81"/>
      <c r="I1731" s="67"/>
      <c r="L1731" s="72" t="s">
        <v>3359</v>
      </c>
      <c r="M1731" s="73">
        <v>22</v>
      </c>
      <c r="N1731" s="73" t="s">
        <v>3374</v>
      </c>
      <c r="O1731" s="73" t="s">
        <v>3361</v>
      </c>
      <c r="P1731" s="73" t="s">
        <v>91</v>
      </c>
      <c r="Q1731" s="74" t="s">
        <v>63</v>
      </c>
      <c r="R1731" s="74" t="s">
        <v>63</v>
      </c>
      <c r="S1731" s="74" t="s">
        <v>63</v>
      </c>
      <c r="T1731" s="74">
        <v>0</v>
      </c>
    </row>
    <row r="1732" spans="7:20">
      <c r="G1732" s="81"/>
      <c r="H1732" s="81"/>
      <c r="I1732" s="67"/>
      <c r="L1732" s="72" t="s">
        <v>3359</v>
      </c>
      <c r="M1732" s="73">
        <v>21</v>
      </c>
      <c r="N1732" s="73" t="s">
        <v>3375</v>
      </c>
      <c r="O1732" s="73" t="s">
        <v>3361</v>
      </c>
      <c r="P1732" s="73" t="s">
        <v>91</v>
      </c>
      <c r="Q1732" s="74" t="s">
        <v>63</v>
      </c>
      <c r="R1732" s="74" t="s">
        <v>63</v>
      </c>
      <c r="S1732" s="74" t="s">
        <v>63</v>
      </c>
      <c r="T1732" s="74">
        <v>0</v>
      </c>
    </row>
    <row r="1733" spans="7:20">
      <c r="G1733" s="82"/>
      <c r="H1733" s="82"/>
      <c r="I1733" s="83"/>
      <c r="L1733" s="72" t="s">
        <v>3359</v>
      </c>
      <c r="M1733" s="73">
        <v>23</v>
      </c>
      <c r="N1733" s="73" t="s">
        <v>3376</v>
      </c>
      <c r="O1733" s="73" t="s">
        <v>3361</v>
      </c>
      <c r="P1733" s="73" t="s">
        <v>91</v>
      </c>
      <c r="Q1733" s="74" t="s">
        <v>63</v>
      </c>
      <c r="R1733" s="74" t="s">
        <v>63</v>
      </c>
      <c r="S1733" s="74" t="s">
        <v>63</v>
      </c>
      <c r="T1733" s="74">
        <v>0</v>
      </c>
    </row>
    <row r="1734" spans="7:20">
      <c r="G1734" s="82"/>
      <c r="H1734" s="82"/>
      <c r="I1734" s="83"/>
      <c r="L1734" s="72" t="s">
        <v>3359</v>
      </c>
      <c r="M1734" s="73" t="s">
        <v>3377</v>
      </c>
      <c r="N1734" s="73" t="s">
        <v>3378</v>
      </c>
      <c r="O1734" s="73" t="s">
        <v>3361</v>
      </c>
      <c r="P1734" s="73" t="s">
        <v>91</v>
      </c>
      <c r="Q1734" s="74" t="s">
        <v>63</v>
      </c>
      <c r="R1734" s="74" t="s">
        <v>63</v>
      </c>
      <c r="S1734" s="74" t="s">
        <v>63</v>
      </c>
      <c r="T1734" s="74">
        <v>0</v>
      </c>
    </row>
    <row r="1735" spans="7:20">
      <c r="G1735" s="82"/>
      <c r="H1735" s="82"/>
      <c r="I1735" s="83"/>
      <c r="L1735" s="72" t="s">
        <v>3379</v>
      </c>
      <c r="M1735" s="73">
        <v>0</v>
      </c>
      <c r="N1735" s="73" t="s">
        <v>3380</v>
      </c>
      <c r="O1735" s="73" t="s">
        <v>3361</v>
      </c>
      <c r="P1735" s="73" t="s">
        <v>91</v>
      </c>
      <c r="Q1735" s="74">
        <v>0</v>
      </c>
      <c r="R1735" s="74" t="s">
        <v>349</v>
      </c>
      <c r="S1735" s="74">
        <v>0</v>
      </c>
      <c r="T1735" s="74">
        <v>1</v>
      </c>
    </row>
    <row r="1736" spans="7:20">
      <c r="G1736" s="82"/>
      <c r="H1736" s="82"/>
      <c r="I1736" s="83"/>
      <c r="L1736" s="72" t="s">
        <v>3379</v>
      </c>
      <c r="M1736" s="73">
        <v>1</v>
      </c>
      <c r="N1736" s="73" t="s">
        <v>3381</v>
      </c>
      <c r="O1736" s="73" t="s">
        <v>3361</v>
      </c>
      <c r="P1736" s="73" t="s">
        <v>91</v>
      </c>
      <c r="Q1736" s="74">
        <v>0</v>
      </c>
      <c r="R1736" s="74" t="s">
        <v>349</v>
      </c>
      <c r="S1736" s="74" t="s">
        <v>231</v>
      </c>
      <c r="T1736" s="74">
        <v>1</v>
      </c>
    </row>
    <row r="1737" spans="7:20">
      <c r="G1737" s="82"/>
      <c r="H1737" s="82"/>
      <c r="I1737" s="83"/>
      <c r="L1737" s="72" t="s">
        <v>3453</v>
      </c>
      <c r="M1737" s="73">
        <v>0</v>
      </c>
      <c r="N1737" s="73" t="s">
        <v>3454</v>
      </c>
      <c r="O1737" s="73" t="s">
        <v>3455</v>
      </c>
      <c r="P1737" s="73" t="s">
        <v>93</v>
      </c>
      <c r="Q1737" s="75" t="s">
        <v>161</v>
      </c>
      <c r="R1737" s="75" t="s">
        <v>161</v>
      </c>
      <c r="S1737" s="75" t="s">
        <v>161</v>
      </c>
      <c r="T1737" s="74">
        <v>0</v>
      </c>
    </row>
    <row r="1738" spans="7:20">
      <c r="G1738" s="82"/>
      <c r="H1738" s="82"/>
      <c r="I1738" s="83"/>
      <c r="L1738" s="72" t="s">
        <v>3453</v>
      </c>
      <c r="M1738" s="73">
        <v>70</v>
      </c>
      <c r="N1738" s="73" t="s">
        <v>3456</v>
      </c>
      <c r="O1738" s="73" t="s">
        <v>3457</v>
      </c>
      <c r="P1738" s="73" t="s">
        <v>93</v>
      </c>
      <c r="Q1738" s="75" t="s">
        <v>161</v>
      </c>
      <c r="R1738" s="75" t="s">
        <v>161</v>
      </c>
      <c r="S1738" s="75" t="s">
        <v>161</v>
      </c>
      <c r="T1738" s="74">
        <v>0</v>
      </c>
    </row>
    <row r="1739" spans="7:20">
      <c r="G1739" s="82"/>
      <c r="H1739" s="82"/>
      <c r="I1739" s="83"/>
      <c r="L1739" s="72" t="s">
        <v>3458</v>
      </c>
      <c r="M1739" s="73">
        <v>0</v>
      </c>
      <c r="N1739" s="73" t="s">
        <v>3459</v>
      </c>
      <c r="O1739" s="73" t="s">
        <v>3460</v>
      </c>
      <c r="P1739" s="73" t="s">
        <v>93</v>
      </c>
      <c r="Q1739" s="75" t="s">
        <v>161</v>
      </c>
      <c r="R1739" s="75" t="s">
        <v>161</v>
      </c>
      <c r="S1739" s="75" t="s">
        <v>161</v>
      </c>
      <c r="T1739" s="74">
        <v>0</v>
      </c>
    </row>
    <row r="1740" spans="7:20">
      <c r="G1740" s="82"/>
      <c r="H1740" s="82"/>
      <c r="I1740" s="83"/>
      <c r="L1740" s="72" t="s">
        <v>3458</v>
      </c>
      <c r="M1740" s="73">
        <v>70</v>
      </c>
      <c r="N1740" s="73" t="s">
        <v>3461</v>
      </c>
      <c r="O1740" s="73" t="s">
        <v>3462</v>
      </c>
      <c r="P1740" s="73" t="s">
        <v>93</v>
      </c>
      <c r="Q1740" s="75" t="s">
        <v>161</v>
      </c>
      <c r="R1740" s="75" t="s">
        <v>161</v>
      </c>
      <c r="S1740" s="75" t="s">
        <v>161</v>
      </c>
      <c r="T1740" s="74">
        <v>0</v>
      </c>
    </row>
    <row r="1741" spans="7:20">
      <c r="G1741" s="82"/>
      <c r="H1741" s="82"/>
      <c r="I1741" s="83"/>
      <c r="L1741" s="72" t="s">
        <v>3463</v>
      </c>
      <c r="M1741" s="73">
        <v>0</v>
      </c>
      <c r="N1741" s="73" t="s">
        <v>3464</v>
      </c>
      <c r="O1741" s="73" t="s">
        <v>3465</v>
      </c>
      <c r="P1741" s="73" t="s">
        <v>93</v>
      </c>
      <c r="Q1741" s="75" t="s">
        <v>161</v>
      </c>
      <c r="R1741" s="75" t="s">
        <v>161</v>
      </c>
      <c r="S1741" s="75" t="s">
        <v>161</v>
      </c>
      <c r="T1741" s="74">
        <v>0</v>
      </c>
    </row>
    <row r="1742" spans="7:20">
      <c r="G1742" s="82"/>
      <c r="H1742" s="82"/>
      <c r="I1742" s="83"/>
      <c r="L1742" s="72" t="s">
        <v>3463</v>
      </c>
      <c r="M1742" s="73">
        <v>70</v>
      </c>
      <c r="N1742" s="73" t="s">
        <v>3466</v>
      </c>
      <c r="O1742" s="73" t="s">
        <v>3467</v>
      </c>
      <c r="P1742" s="73" t="s">
        <v>93</v>
      </c>
      <c r="Q1742" s="75" t="s">
        <v>161</v>
      </c>
      <c r="R1742" s="75" t="s">
        <v>161</v>
      </c>
      <c r="S1742" s="75" t="s">
        <v>161</v>
      </c>
      <c r="T1742" s="74">
        <v>0</v>
      </c>
    </row>
    <row r="1743" spans="7:20">
      <c r="G1743" s="82"/>
      <c r="H1743" s="82"/>
      <c r="I1743" s="83"/>
      <c r="L1743" s="72" t="s">
        <v>3468</v>
      </c>
      <c r="M1743" s="73">
        <v>0</v>
      </c>
      <c r="N1743" s="73" t="s">
        <v>3469</v>
      </c>
      <c r="O1743" s="73" t="s">
        <v>3470</v>
      </c>
      <c r="P1743" s="73" t="s">
        <v>93</v>
      </c>
      <c r="Q1743" s="75" t="s">
        <v>161</v>
      </c>
      <c r="R1743" s="75" t="s">
        <v>161</v>
      </c>
      <c r="S1743" s="75" t="s">
        <v>161</v>
      </c>
      <c r="T1743" s="74">
        <v>0</v>
      </c>
    </row>
    <row r="1744" spans="7:20">
      <c r="G1744" s="82"/>
      <c r="H1744" s="82"/>
      <c r="I1744" s="83"/>
      <c r="L1744" s="72" t="s">
        <v>3468</v>
      </c>
      <c r="M1744" s="73">
        <v>70</v>
      </c>
      <c r="N1744" s="73" t="s">
        <v>3471</v>
      </c>
      <c r="O1744" s="73" t="s">
        <v>3472</v>
      </c>
      <c r="P1744" s="73" t="s">
        <v>93</v>
      </c>
      <c r="Q1744" s="75" t="s">
        <v>161</v>
      </c>
      <c r="R1744" s="75" t="s">
        <v>161</v>
      </c>
      <c r="S1744" s="75" t="s">
        <v>161</v>
      </c>
      <c r="T1744" s="74">
        <v>0</v>
      </c>
    </row>
    <row r="1745" spans="7:20">
      <c r="G1745" s="82"/>
      <c r="H1745" s="82"/>
      <c r="I1745" s="83"/>
      <c r="L1745" s="72" t="s">
        <v>3473</v>
      </c>
      <c r="M1745" s="73">
        <v>0</v>
      </c>
      <c r="N1745" s="73" t="s">
        <v>3474</v>
      </c>
      <c r="O1745" s="73" t="s">
        <v>3455</v>
      </c>
      <c r="P1745" s="73" t="s">
        <v>93</v>
      </c>
      <c r="Q1745" s="75" t="s">
        <v>161</v>
      </c>
      <c r="R1745" s="75" t="s">
        <v>161</v>
      </c>
      <c r="S1745" s="75" t="s">
        <v>161</v>
      </c>
      <c r="T1745" s="74">
        <v>0</v>
      </c>
    </row>
    <row r="1746" spans="7:20">
      <c r="G1746" s="82"/>
      <c r="H1746" s="82"/>
      <c r="I1746" s="83"/>
      <c r="L1746" s="72" t="s">
        <v>3473</v>
      </c>
      <c r="M1746" s="73">
        <v>1</v>
      </c>
      <c r="N1746" s="73" t="s">
        <v>3475</v>
      </c>
      <c r="O1746" s="73" t="s">
        <v>3455</v>
      </c>
      <c r="P1746" s="73" t="s">
        <v>93</v>
      </c>
      <c r="Q1746" s="75" t="s">
        <v>161</v>
      </c>
      <c r="R1746" s="75" t="s">
        <v>161</v>
      </c>
      <c r="S1746" s="75" t="s">
        <v>161</v>
      </c>
      <c r="T1746" s="74">
        <v>0</v>
      </c>
    </row>
    <row r="1747" spans="7:20">
      <c r="G1747" s="82"/>
      <c r="H1747" s="82"/>
      <c r="I1747" s="83"/>
      <c r="L1747" s="72" t="s">
        <v>3473</v>
      </c>
      <c r="M1747" s="73" t="s">
        <v>1168</v>
      </c>
      <c r="N1747" s="73" t="s">
        <v>3476</v>
      </c>
      <c r="O1747" s="73" t="s">
        <v>3455</v>
      </c>
      <c r="P1747" s="73" t="s">
        <v>93</v>
      </c>
      <c r="Q1747" s="75" t="s">
        <v>161</v>
      </c>
      <c r="R1747" s="75" t="s">
        <v>161</v>
      </c>
      <c r="S1747" s="75" t="s">
        <v>161</v>
      </c>
      <c r="T1747" s="74">
        <v>0</v>
      </c>
    </row>
    <row r="1748" spans="7:20">
      <c r="G1748" s="82"/>
      <c r="H1748" s="82"/>
      <c r="I1748" s="83"/>
      <c r="L1748" s="72" t="s">
        <v>3473</v>
      </c>
      <c r="M1748" s="73" t="s">
        <v>1170</v>
      </c>
      <c r="N1748" s="73" t="s">
        <v>3477</v>
      </c>
      <c r="O1748" s="73" t="s">
        <v>3455</v>
      </c>
      <c r="P1748" s="73" t="s">
        <v>93</v>
      </c>
      <c r="Q1748" s="75" t="s">
        <v>161</v>
      </c>
      <c r="R1748" s="75" t="s">
        <v>161</v>
      </c>
      <c r="S1748" s="75" t="s">
        <v>161</v>
      </c>
      <c r="T1748" s="74">
        <v>0</v>
      </c>
    </row>
    <row r="1749" spans="7:20">
      <c r="G1749" s="82"/>
      <c r="H1749" s="82"/>
      <c r="I1749" s="83"/>
      <c r="L1749" s="72" t="s">
        <v>3478</v>
      </c>
      <c r="M1749" s="73">
        <v>0</v>
      </c>
      <c r="N1749" s="73" t="s">
        <v>3479</v>
      </c>
      <c r="O1749" s="73" t="s">
        <v>3460</v>
      </c>
      <c r="P1749" s="73" t="s">
        <v>93</v>
      </c>
      <c r="Q1749" s="75" t="s">
        <v>161</v>
      </c>
      <c r="R1749" s="75" t="s">
        <v>161</v>
      </c>
      <c r="S1749" s="75" t="s">
        <v>161</v>
      </c>
      <c r="T1749" s="74">
        <v>0</v>
      </c>
    </row>
    <row r="1750" spans="7:20">
      <c r="G1750" s="82"/>
      <c r="H1750" s="82"/>
      <c r="I1750" s="83"/>
      <c r="L1750" s="72" t="s">
        <v>3480</v>
      </c>
      <c r="M1750" s="73">
        <v>0</v>
      </c>
      <c r="N1750" s="73" t="s">
        <v>3481</v>
      </c>
      <c r="O1750" s="73" t="s">
        <v>3465</v>
      </c>
      <c r="P1750" s="73" t="s">
        <v>93</v>
      </c>
      <c r="Q1750" s="75" t="s">
        <v>161</v>
      </c>
      <c r="R1750" s="75" t="s">
        <v>161</v>
      </c>
      <c r="S1750" s="75" t="s">
        <v>161</v>
      </c>
      <c r="T1750" s="74">
        <v>0</v>
      </c>
    </row>
    <row r="1751" spans="7:20">
      <c r="G1751" s="82"/>
      <c r="H1751" s="82"/>
      <c r="I1751" s="83"/>
      <c r="L1751" s="72" t="s">
        <v>3480</v>
      </c>
      <c r="M1751" s="73">
        <v>1</v>
      </c>
      <c r="N1751" s="73" t="s">
        <v>3482</v>
      </c>
      <c r="O1751" s="73" t="s">
        <v>3465</v>
      </c>
      <c r="P1751" s="73" t="s">
        <v>93</v>
      </c>
      <c r="Q1751" s="75" t="s">
        <v>161</v>
      </c>
      <c r="R1751" s="75" t="s">
        <v>161</v>
      </c>
      <c r="S1751" s="75" t="s">
        <v>161</v>
      </c>
      <c r="T1751" s="74">
        <v>0</v>
      </c>
    </row>
    <row r="1752" spans="7:20">
      <c r="G1752" s="82"/>
      <c r="H1752" s="82"/>
      <c r="I1752" s="83"/>
      <c r="L1752" s="72" t="s">
        <v>3480</v>
      </c>
      <c r="M1752" s="73" t="s">
        <v>1168</v>
      </c>
      <c r="N1752" s="73" t="s">
        <v>3483</v>
      </c>
      <c r="O1752" s="73" t="s">
        <v>3465</v>
      </c>
      <c r="P1752" s="73" t="s">
        <v>93</v>
      </c>
      <c r="Q1752" s="75" t="s">
        <v>161</v>
      </c>
      <c r="R1752" s="75" t="s">
        <v>161</v>
      </c>
      <c r="S1752" s="75" t="s">
        <v>161</v>
      </c>
      <c r="T1752" s="74">
        <v>0</v>
      </c>
    </row>
    <row r="1753" spans="7:20">
      <c r="G1753" s="82"/>
      <c r="H1753" s="82"/>
      <c r="I1753" s="83"/>
      <c r="L1753" s="72" t="s">
        <v>3480</v>
      </c>
      <c r="M1753" s="73" t="s">
        <v>1170</v>
      </c>
      <c r="N1753" s="73" t="s">
        <v>3484</v>
      </c>
      <c r="O1753" s="73" t="s">
        <v>3465</v>
      </c>
      <c r="P1753" s="73" t="s">
        <v>93</v>
      </c>
      <c r="Q1753" s="75" t="s">
        <v>161</v>
      </c>
      <c r="R1753" s="75" t="s">
        <v>161</v>
      </c>
      <c r="S1753" s="75" t="s">
        <v>161</v>
      </c>
      <c r="T1753" s="74">
        <v>0</v>
      </c>
    </row>
    <row r="1754" spans="7:20">
      <c r="G1754" s="82"/>
      <c r="H1754" s="82"/>
      <c r="I1754" s="83"/>
      <c r="L1754" s="72" t="s">
        <v>3480</v>
      </c>
      <c r="M1754" s="73" t="s">
        <v>1180</v>
      </c>
      <c r="N1754" s="73" t="s">
        <v>3485</v>
      </c>
      <c r="O1754" s="73" t="s">
        <v>3465</v>
      </c>
      <c r="P1754" s="73" t="s">
        <v>93</v>
      </c>
      <c r="Q1754" s="75" t="s">
        <v>161</v>
      </c>
      <c r="R1754" s="75" t="s">
        <v>161</v>
      </c>
      <c r="S1754" s="75" t="s">
        <v>161</v>
      </c>
      <c r="T1754" s="74">
        <v>0</v>
      </c>
    </row>
    <row r="1755" spans="7:20">
      <c r="G1755" s="82"/>
      <c r="H1755" s="82"/>
      <c r="I1755" s="83"/>
      <c r="L1755" s="72" t="s">
        <v>2880</v>
      </c>
      <c r="M1755" s="73">
        <v>0</v>
      </c>
      <c r="N1755" s="73" t="s">
        <v>3486</v>
      </c>
      <c r="O1755" s="73" t="s">
        <v>3470</v>
      </c>
      <c r="P1755" s="73" t="s">
        <v>93</v>
      </c>
      <c r="Q1755" s="75" t="s">
        <v>161</v>
      </c>
      <c r="R1755" s="75" t="s">
        <v>161</v>
      </c>
      <c r="S1755" s="75" t="s">
        <v>161</v>
      </c>
      <c r="T1755" s="74">
        <v>0</v>
      </c>
    </row>
    <row r="1756" spans="7:20">
      <c r="G1756" s="82"/>
      <c r="H1756" s="82"/>
      <c r="I1756" s="83"/>
      <c r="L1756" s="72" t="s">
        <v>2880</v>
      </c>
      <c r="M1756" s="73" t="s">
        <v>1168</v>
      </c>
      <c r="N1756" s="73" t="s">
        <v>3487</v>
      </c>
      <c r="O1756" s="73" t="s">
        <v>3470</v>
      </c>
      <c r="P1756" s="73" t="s">
        <v>93</v>
      </c>
      <c r="Q1756" s="75" t="s">
        <v>161</v>
      </c>
      <c r="R1756" s="75" t="s">
        <v>161</v>
      </c>
      <c r="S1756" s="75" t="s">
        <v>161</v>
      </c>
      <c r="T1756" s="74">
        <v>0</v>
      </c>
    </row>
    <row r="1757" spans="7:20">
      <c r="G1757" s="82"/>
      <c r="H1757" s="82"/>
      <c r="I1757" s="83"/>
      <c r="L1757" s="72" t="s">
        <v>3488</v>
      </c>
      <c r="M1757" s="73">
        <v>10</v>
      </c>
      <c r="N1757" s="73" t="s">
        <v>3489</v>
      </c>
      <c r="O1757" s="73" t="s">
        <v>3457</v>
      </c>
      <c r="P1757" s="73" t="s">
        <v>93</v>
      </c>
      <c r="Q1757" s="75" t="s">
        <v>161</v>
      </c>
      <c r="R1757" s="75" t="s">
        <v>161</v>
      </c>
      <c r="S1757" s="75" t="s">
        <v>161</v>
      </c>
      <c r="T1757" s="74">
        <v>0</v>
      </c>
    </row>
    <row r="1758" spans="7:20">
      <c r="G1758" s="82"/>
      <c r="H1758" s="82"/>
      <c r="I1758" s="83"/>
      <c r="L1758" s="72" t="s">
        <v>3488</v>
      </c>
      <c r="M1758" s="73">
        <v>0</v>
      </c>
      <c r="N1758" s="73" t="s">
        <v>3490</v>
      </c>
      <c r="O1758" s="73" t="s">
        <v>3457</v>
      </c>
      <c r="P1758" s="73" t="s">
        <v>93</v>
      </c>
      <c r="Q1758" s="75" t="s">
        <v>161</v>
      </c>
      <c r="R1758" s="75" t="s">
        <v>161</v>
      </c>
      <c r="S1758" s="75" t="s">
        <v>161</v>
      </c>
      <c r="T1758" s="74">
        <v>0</v>
      </c>
    </row>
    <row r="1759" spans="7:20">
      <c r="G1759" s="82"/>
      <c r="H1759" s="82"/>
      <c r="I1759" s="83"/>
      <c r="L1759" s="72" t="s">
        <v>3488</v>
      </c>
      <c r="M1759" s="73">
        <v>20</v>
      </c>
      <c r="N1759" s="73" t="s">
        <v>3491</v>
      </c>
      <c r="O1759" s="73" t="s">
        <v>3455</v>
      </c>
      <c r="P1759" s="73" t="s">
        <v>93</v>
      </c>
      <c r="Q1759" s="75" t="s">
        <v>161</v>
      </c>
      <c r="R1759" s="75" t="s">
        <v>161</v>
      </c>
      <c r="S1759" s="75" t="s">
        <v>161</v>
      </c>
      <c r="T1759" s="74">
        <v>0</v>
      </c>
    </row>
    <row r="1760" spans="7:20">
      <c r="G1760" s="82"/>
      <c r="H1760" s="82"/>
      <c r="I1760" s="83"/>
      <c r="L1760" s="72" t="s">
        <v>3492</v>
      </c>
      <c r="M1760" s="73">
        <v>0</v>
      </c>
      <c r="N1760" s="73" t="s">
        <v>3493</v>
      </c>
      <c r="O1760" s="73" t="s">
        <v>3462</v>
      </c>
      <c r="P1760" s="73" t="s">
        <v>93</v>
      </c>
      <c r="Q1760" s="75" t="s">
        <v>161</v>
      </c>
      <c r="R1760" s="75" t="s">
        <v>161</v>
      </c>
      <c r="S1760" s="75" t="s">
        <v>161</v>
      </c>
      <c r="T1760" s="74">
        <v>0</v>
      </c>
    </row>
    <row r="1761" spans="7:20">
      <c r="G1761" s="82"/>
      <c r="H1761" s="82"/>
      <c r="I1761" s="83"/>
      <c r="L1761" s="72" t="s">
        <v>3492</v>
      </c>
      <c r="M1761" s="73">
        <v>10</v>
      </c>
      <c r="N1761" s="73" t="s">
        <v>3494</v>
      </c>
      <c r="O1761" s="73" t="s">
        <v>3460</v>
      </c>
      <c r="P1761" s="73" t="s">
        <v>93</v>
      </c>
      <c r="Q1761" s="75" t="s">
        <v>161</v>
      </c>
      <c r="R1761" s="75" t="s">
        <v>161</v>
      </c>
      <c r="S1761" s="75" t="s">
        <v>161</v>
      </c>
      <c r="T1761" s="74">
        <v>0</v>
      </c>
    </row>
    <row r="1762" spans="7:20">
      <c r="G1762" s="82"/>
      <c r="H1762" s="82"/>
      <c r="I1762" s="83"/>
      <c r="L1762" s="72" t="s">
        <v>3492</v>
      </c>
      <c r="M1762" s="73">
        <v>60</v>
      </c>
      <c r="N1762" s="73" t="s">
        <v>3495</v>
      </c>
      <c r="O1762" s="73" t="s">
        <v>3460</v>
      </c>
      <c r="P1762" s="73" t="s">
        <v>93</v>
      </c>
      <c r="Q1762" s="75" t="s">
        <v>161</v>
      </c>
      <c r="R1762" s="75" t="s">
        <v>161</v>
      </c>
      <c r="S1762" s="75" t="s">
        <v>161</v>
      </c>
      <c r="T1762" s="74">
        <v>0</v>
      </c>
    </row>
    <row r="1763" spans="7:20">
      <c r="G1763" s="82"/>
      <c r="H1763" s="82"/>
      <c r="I1763" s="83"/>
      <c r="L1763" s="72" t="s">
        <v>3492</v>
      </c>
      <c r="M1763" s="73">
        <v>20</v>
      </c>
      <c r="N1763" s="73" t="s">
        <v>3496</v>
      </c>
      <c r="O1763" s="73" t="s">
        <v>3460</v>
      </c>
      <c r="P1763" s="73" t="s">
        <v>93</v>
      </c>
      <c r="Q1763" s="75" t="s">
        <v>161</v>
      </c>
      <c r="R1763" s="75" t="s">
        <v>161</v>
      </c>
      <c r="S1763" s="75" t="s">
        <v>161</v>
      </c>
      <c r="T1763" s="74">
        <v>0</v>
      </c>
    </row>
    <row r="1764" spans="7:20">
      <c r="G1764" s="82"/>
      <c r="H1764" s="82"/>
      <c r="I1764" s="83"/>
      <c r="L1764" s="72" t="s">
        <v>3492</v>
      </c>
      <c r="M1764" s="73">
        <v>70</v>
      </c>
      <c r="N1764" s="73" t="s">
        <v>3497</v>
      </c>
      <c r="O1764" s="73" t="s">
        <v>3460</v>
      </c>
      <c r="P1764" s="73" t="s">
        <v>93</v>
      </c>
      <c r="Q1764" s="75" t="s">
        <v>161</v>
      </c>
      <c r="R1764" s="75" t="s">
        <v>161</v>
      </c>
      <c r="S1764" s="75" t="s">
        <v>161</v>
      </c>
      <c r="T1764" s="74">
        <v>0</v>
      </c>
    </row>
    <row r="1765" spans="7:20">
      <c r="G1765" s="82"/>
      <c r="H1765" s="82"/>
      <c r="I1765" s="83"/>
      <c r="L1765" s="72" t="s">
        <v>3492</v>
      </c>
      <c r="M1765" s="73">
        <v>30</v>
      </c>
      <c r="N1765" s="73" t="s">
        <v>3498</v>
      </c>
      <c r="O1765" s="73" t="s">
        <v>3460</v>
      </c>
      <c r="P1765" s="73" t="s">
        <v>93</v>
      </c>
      <c r="Q1765" s="75" t="s">
        <v>161</v>
      </c>
      <c r="R1765" s="75" t="s">
        <v>161</v>
      </c>
      <c r="S1765" s="75" t="s">
        <v>161</v>
      </c>
      <c r="T1765" s="74">
        <v>0</v>
      </c>
    </row>
    <row r="1766" spans="7:20">
      <c r="G1766" s="82"/>
      <c r="H1766" s="82"/>
      <c r="I1766" s="83"/>
      <c r="L1766" s="72" t="s">
        <v>3499</v>
      </c>
      <c r="M1766" s="73">
        <v>10</v>
      </c>
      <c r="N1766" s="73" t="s">
        <v>3500</v>
      </c>
      <c r="O1766" s="73" t="s">
        <v>3465</v>
      </c>
      <c r="P1766" s="73" t="s">
        <v>93</v>
      </c>
      <c r="Q1766" s="75" t="s">
        <v>161</v>
      </c>
      <c r="R1766" s="75" t="s">
        <v>161</v>
      </c>
      <c r="S1766" s="75" t="s">
        <v>161</v>
      </c>
      <c r="T1766" s="74">
        <v>0</v>
      </c>
    </row>
    <row r="1767" spans="7:20">
      <c r="G1767" s="82"/>
      <c r="H1767" s="82"/>
      <c r="I1767" s="83"/>
      <c r="L1767" s="72" t="s">
        <v>3499</v>
      </c>
      <c r="M1767" s="73">
        <v>11</v>
      </c>
      <c r="N1767" s="73" t="s">
        <v>3501</v>
      </c>
      <c r="O1767" s="73" t="s">
        <v>3467</v>
      </c>
      <c r="P1767" s="73" t="s">
        <v>93</v>
      </c>
      <c r="Q1767" s="75" t="s">
        <v>161</v>
      </c>
      <c r="R1767" s="75" t="s">
        <v>161</v>
      </c>
      <c r="S1767" s="75" t="s">
        <v>161</v>
      </c>
      <c r="T1767" s="74">
        <v>0</v>
      </c>
    </row>
    <row r="1768" spans="7:20">
      <c r="G1768" s="82"/>
      <c r="H1768" s="82"/>
      <c r="I1768" s="83"/>
      <c r="L1768" s="72" t="s">
        <v>3499</v>
      </c>
      <c r="M1768" s="73">
        <v>60</v>
      </c>
      <c r="N1768" s="73" t="s">
        <v>3502</v>
      </c>
      <c r="O1768" s="73" t="s">
        <v>3465</v>
      </c>
      <c r="P1768" s="73" t="s">
        <v>93</v>
      </c>
      <c r="Q1768" s="75" t="s">
        <v>161</v>
      </c>
      <c r="R1768" s="75" t="s">
        <v>161</v>
      </c>
      <c r="S1768" s="75" t="s">
        <v>161</v>
      </c>
      <c r="T1768" s="74">
        <v>0</v>
      </c>
    </row>
    <row r="1769" spans="7:20">
      <c r="G1769" s="82"/>
      <c r="H1769" s="82"/>
      <c r="I1769" s="83"/>
      <c r="L1769" s="72" t="s">
        <v>3499</v>
      </c>
      <c r="M1769" s="73">
        <v>0</v>
      </c>
      <c r="N1769" s="73" t="s">
        <v>3503</v>
      </c>
      <c r="O1769" s="73" t="s">
        <v>3467</v>
      </c>
      <c r="P1769" s="73" t="s">
        <v>93</v>
      </c>
      <c r="Q1769" s="75" t="s">
        <v>161</v>
      </c>
      <c r="R1769" s="75" t="s">
        <v>161</v>
      </c>
      <c r="S1769" s="75" t="s">
        <v>161</v>
      </c>
      <c r="T1769" s="74">
        <v>0</v>
      </c>
    </row>
    <row r="1770" spans="7:20">
      <c r="G1770" s="82"/>
      <c r="H1770" s="82"/>
      <c r="I1770" s="83"/>
      <c r="L1770" s="72" t="s">
        <v>3499</v>
      </c>
      <c r="M1770" s="73">
        <v>20</v>
      </c>
      <c r="N1770" s="73" t="s">
        <v>3504</v>
      </c>
      <c r="O1770" s="73" t="s">
        <v>3465</v>
      </c>
      <c r="P1770" s="73" t="s">
        <v>93</v>
      </c>
      <c r="Q1770" s="75" t="s">
        <v>161</v>
      </c>
      <c r="R1770" s="75" t="s">
        <v>161</v>
      </c>
      <c r="S1770" s="75" t="s">
        <v>161</v>
      </c>
      <c r="T1770" s="74">
        <v>0</v>
      </c>
    </row>
    <row r="1771" spans="7:20">
      <c r="G1771" s="82"/>
      <c r="H1771" s="82"/>
      <c r="I1771" s="83"/>
      <c r="L1771" s="72" t="s">
        <v>3499</v>
      </c>
      <c r="M1771" s="73">
        <v>21</v>
      </c>
      <c r="N1771" s="73" t="s">
        <v>3505</v>
      </c>
      <c r="O1771" s="73" t="s">
        <v>3465</v>
      </c>
      <c r="P1771" s="73" t="s">
        <v>93</v>
      </c>
      <c r="Q1771" s="75" t="s">
        <v>161</v>
      </c>
      <c r="R1771" s="75" t="s">
        <v>161</v>
      </c>
      <c r="S1771" s="75" t="s">
        <v>161</v>
      </c>
      <c r="T1771" s="74">
        <v>0</v>
      </c>
    </row>
    <row r="1772" spans="7:20">
      <c r="G1772" s="82"/>
      <c r="H1772" s="82"/>
      <c r="I1772" s="83"/>
      <c r="L1772" s="72" t="s">
        <v>3499</v>
      </c>
      <c r="M1772" s="73">
        <v>71</v>
      </c>
      <c r="N1772" s="73" t="s">
        <v>3506</v>
      </c>
      <c r="O1772" s="73" t="s">
        <v>3467</v>
      </c>
      <c r="P1772" s="73" t="s">
        <v>93</v>
      </c>
      <c r="Q1772" s="75" t="s">
        <v>161</v>
      </c>
      <c r="R1772" s="75" t="s">
        <v>161</v>
      </c>
      <c r="S1772" s="75" t="s">
        <v>161</v>
      </c>
      <c r="T1772" s="74">
        <v>0</v>
      </c>
    </row>
    <row r="1773" spans="7:20">
      <c r="G1773" s="82"/>
      <c r="H1773" s="82"/>
      <c r="I1773" s="83"/>
      <c r="L1773" s="72" t="s">
        <v>3499</v>
      </c>
      <c r="M1773" s="73">
        <v>31</v>
      </c>
      <c r="N1773" s="73" t="s">
        <v>3507</v>
      </c>
      <c r="O1773" s="73" t="s">
        <v>3465</v>
      </c>
      <c r="P1773" s="73" t="s">
        <v>93</v>
      </c>
      <c r="Q1773" s="75" t="s">
        <v>161</v>
      </c>
      <c r="R1773" s="75" t="s">
        <v>161</v>
      </c>
      <c r="S1773" s="75" t="s">
        <v>161</v>
      </c>
      <c r="T1773" s="74">
        <v>0</v>
      </c>
    </row>
    <row r="1774" spans="7:20">
      <c r="G1774" s="82"/>
      <c r="H1774" s="82"/>
      <c r="I1774" s="83"/>
      <c r="L1774" s="72" t="s">
        <v>3499</v>
      </c>
      <c r="M1774" s="73">
        <v>70</v>
      </c>
      <c r="N1774" s="73" t="s">
        <v>3508</v>
      </c>
      <c r="O1774" s="73" t="s">
        <v>3465</v>
      </c>
      <c r="P1774" s="73" t="s">
        <v>93</v>
      </c>
      <c r="Q1774" s="75" t="s">
        <v>161</v>
      </c>
      <c r="R1774" s="75" t="s">
        <v>161</v>
      </c>
      <c r="S1774" s="75" t="s">
        <v>161</v>
      </c>
      <c r="T1774" s="74">
        <v>0</v>
      </c>
    </row>
    <row r="1775" spans="7:20">
      <c r="G1775" s="82"/>
      <c r="H1775" s="82"/>
      <c r="I1775" s="83"/>
      <c r="L1775" s="72" t="s">
        <v>3509</v>
      </c>
      <c r="M1775" s="73">
        <v>0</v>
      </c>
      <c r="N1775" s="73" t="s">
        <v>3510</v>
      </c>
      <c r="O1775" s="73" t="s">
        <v>3455</v>
      </c>
      <c r="P1775" s="73" t="s">
        <v>93</v>
      </c>
      <c r="Q1775" s="75" t="s">
        <v>161</v>
      </c>
      <c r="R1775" s="75" t="s">
        <v>161</v>
      </c>
      <c r="S1775" s="75" t="s">
        <v>161</v>
      </c>
      <c r="T1775" s="74">
        <v>0</v>
      </c>
    </row>
    <row r="1776" spans="7:20">
      <c r="G1776" s="82"/>
      <c r="H1776" s="82"/>
      <c r="I1776" s="83"/>
      <c r="L1776" s="72" t="s">
        <v>3509</v>
      </c>
      <c r="M1776" s="73">
        <v>1</v>
      </c>
      <c r="N1776" s="73" t="s">
        <v>3511</v>
      </c>
      <c r="O1776" s="73" t="s">
        <v>3455</v>
      </c>
      <c r="P1776" s="73" t="s">
        <v>93</v>
      </c>
      <c r="Q1776" s="75" t="s">
        <v>161</v>
      </c>
      <c r="R1776" s="75" t="s">
        <v>161</v>
      </c>
      <c r="S1776" s="75" t="s">
        <v>161</v>
      </c>
      <c r="T1776" s="74">
        <v>0</v>
      </c>
    </row>
    <row r="1777" spans="7:20">
      <c r="G1777" s="82"/>
      <c r="H1777" s="82"/>
      <c r="I1777" s="83"/>
      <c r="L1777" s="72" t="s">
        <v>3512</v>
      </c>
      <c r="M1777" s="73">
        <v>0</v>
      </c>
      <c r="N1777" s="73" t="s">
        <v>3513</v>
      </c>
      <c r="O1777" s="73" t="s">
        <v>3460</v>
      </c>
      <c r="P1777" s="73" t="s">
        <v>93</v>
      </c>
      <c r="Q1777" s="75" t="s">
        <v>161</v>
      </c>
      <c r="R1777" s="75" t="s">
        <v>161</v>
      </c>
      <c r="S1777" s="75" t="s">
        <v>161</v>
      </c>
      <c r="T1777" s="74">
        <v>0</v>
      </c>
    </row>
    <row r="1778" spans="7:20">
      <c r="G1778" s="82"/>
      <c r="H1778" s="82"/>
      <c r="I1778" s="83"/>
      <c r="L1778" s="72" t="s">
        <v>3514</v>
      </c>
      <c r="M1778" s="73">
        <v>0</v>
      </c>
      <c r="N1778" s="73" t="s">
        <v>3515</v>
      </c>
      <c r="O1778" s="73" t="s">
        <v>3516</v>
      </c>
      <c r="P1778" s="73" t="s">
        <v>93</v>
      </c>
      <c r="Q1778" s="75" t="s">
        <v>161</v>
      </c>
      <c r="R1778" s="75" t="s">
        <v>161</v>
      </c>
      <c r="S1778" s="75" t="s">
        <v>161</v>
      </c>
      <c r="T1778" s="74">
        <v>0</v>
      </c>
    </row>
    <row r="1779" spans="7:20">
      <c r="G1779" s="82"/>
      <c r="H1779" s="82"/>
      <c r="I1779" s="83"/>
      <c r="L1779" s="72" t="s">
        <v>3514</v>
      </c>
      <c r="M1779" s="73">
        <v>1</v>
      </c>
      <c r="N1779" s="73" t="s">
        <v>3517</v>
      </c>
      <c r="O1779" s="73" t="s">
        <v>3516</v>
      </c>
      <c r="P1779" s="73" t="s">
        <v>93</v>
      </c>
      <c r="Q1779" s="75" t="s">
        <v>161</v>
      </c>
      <c r="R1779" s="75" t="s">
        <v>161</v>
      </c>
      <c r="S1779" s="75" t="s">
        <v>161</v>
      </c>
      <c r="T1779" s="74">
        <v>0</v>
      </c>
    </row>
    <row r="1780" spans="7:20">
      <c r="G1780" s="82"/>
      <c r="H1780" s="82"/>
      <c r="I1780" s="83"/>
      <c r="L1780" s="72" t="s">
        <v>3518</v>
      </c>
      <c r="M1780" s="73">
        <v>0</v>
      </c>
      <c r="N1780" s="73" t="s">
        <v>3519</v>
      </c>
      <c r="O1780" s="73" t="s">
        <v>3520</v>
      </c>
      <c r="P1780" s="73" t="s">
        <v>93</v>
      </c>
      <c r="Q1780" s="75" t="s">
        <v>161</v>
      </c>
      <c r="R1780" s="75" t="s">
        <v>161</v>
      </c>
      <c r="S1780" s="75" t="s">
        <v>161</v>
      </c>
      <c r="T1780" s="74">
        <v>0</v>
      </c>
    </row>
    <row r="1781" spans="7:20">
      <c r="G1781" s="82"/>
      <c r="H1781" s="82"/>
      <c r="I1781" s="83"/>
      <c r="L1781" s="72" t="s">
        <v>3473</v>
      </c>
      <c r="M1781" s="73" t="s">
        <v>1200</v>
      </c>
      <c r="N1781" s="73" t="s">
        <v>3521</v>
      </c>
      <c r="O1781" s="73" t="s">
        <v>3455</v>
      </c>
      <c r="P1781" s="73" t="s">
        <v>93</v>
      </c>
      <c r="Q1781" s="75" t="s">
        <v>161</v>
      </c>
      <c r="R1781" s="75" t="s">
        <v>161</v>
      </c>
      <c r="S1781" s="75" t="s">
        <v>161</v>
      </c>
      <c r="T1781" s="74">
        <v>0</v>
      </c>
    </row>
    <row r="1782" spans="7:20">
      <c r="G1782" s="82"/>
      <c r="H1782" s="82"/>
      <c r="I1782" s="83"/>
      <c r="L1782" s="72" t="s">
        <v>3473</v>
      </c>
      <c r="M1782" s="73" t="s">
        <v>1180</v>
      </c>
      <c r="N1782" s="73" t="s">
        <v>3522</v>
      </c>
      <c r="O1782" s="73" t="s">
        <v>3455</v>
      </c>
      <c r="P1782" s="73" t="s">
        <v>93</v>
      </c>
      <c r="Q1782" s="75" t="s">
        <v>161</v>
      </c>
      <c r="R1782" s="75" t="s">
        <v>161</v>
      </c>
      <c r="S1782" s="75" t="s">
        <v>161</v>
      </c>
      <c r="T1782" s="74">
        <v>0</v>
      </c>
    </row>
    <row r="1783" spans="7:20">
      <c r="G1783" s="82"/>
      <c r="H1783" s="82"/>
      <c r="I1783" s="83"/>
      <c r="L1783" s="72" t="s">
        <v>3473</v>
      </c>
      <c r="M1783" s="73" t="s">
        <v>1197</v>
      </c>
      <c r="N1783" s="73" t="s">
        <v>3523</v>
      </c>
      <c r="O1783" s="73" t="s">
        <v>3455</v>
      </c>
      <c r="P1783" s="73" t="s">
        <v>93</v>
      </c>
      <c r="Q1783" s="75" t="s">
        <v>161</v>
      </c>
      <c r="R1783" s="75" t="s">
        <v>161</v>
      </c>
      <c r="S1783" s="75" t="s">
        <v>161</v>
      </c>
      <c r="T1783" s="74">
        <v>0</v>
      </c>
    </row>
    <row r="1784" spans="7:20">
      <c r="G1784" s="82"/>
      <c r="H1784" s="82"/>
      <c r="I1784" s="83"/>
      <c r="L1784" s="72" t="s">
        <v>3478</v>
      </c>
      <c r="M1784" s="73" t="s">
        <v>1168</v>
      </c>
      <c r="N1784" s="73" t="s">
        <v>3524</v>
      </c>
      <c r="O1784" s="73" t="s">
        <v>3460</v>
      </c>
      <c r="P1784" s="73" t="s">
        <v>93</v>
      </c>
      <c r="Q1784" s="75" t="s">
        <v>161</v>
      </c>
      <c r="R1784" s="75" t="s">
        <v>161</v>
      </c>
      <c r="S1784" s="75" t="s">
        <v>161</v>
      </c>
      <c r="T1784" s="74">
        <v>0</v>
      </c>
    </row>
    <row r="1785" spans="7:20">
      <c r="G1785" s="82"/>
      <c r="H1785" s="82"/>
      <c r="I1785" s="83"/>
      <c r="L1785" s="72" t="s">
        <v>3478</v>
      </c>
      <c r="M1785" s="73" t="s">
        <v>1170</v>
      </c>
      <c r="N1785" s="73" t="s">
        <v>3525</v>
      </c>
      <c r="O1785" s="73" t="s">
        <v>3460</v>
      </c>
      <c r="P1785" s="73" t="s">
        <v>93</v>
      </c>
      <c r="Q1785" s="75" t="s">
        <v>161</v>
      </c>
      <c r="R1785" s="75" t="s">
        <v>161</v>
      </c>
      <c r="S1785" s="75" t="s">
        <v>161</v>
      </c>
      <c r="T1785" s="74">
        <v>0</v>
      </c>
    </row>
    <row r="1786" spans="7:20">
      <c r="G1786" s="82"/>
      <c r="H1786" s="82"/>
      <c r="I1786" s="83"/>
      <c r="L1786" s="72" t="s">
        <v>3478</v>
      </c>
      <c r="M1786" s="73" t="s">
        <v>1197</v>
      </c>
      <c r="N1786" s="73" t="s">
        <v>3526</v>
      </c>
      <c r="O1786" s="73" t="s">
        <v>3460</v>
      </c>
      <c r="P1786" s="73" t="s">
        <v>93</v>
      </c>
      <c r="Q1786" s="75" t="s">
        <v>161</v>
      </c>
      <c r="R1786" s="75" t="s">
        <v>161</v>
      </c>
      <c r="S1786" s="75" t="s">
        <v>161</v>
      </c>
      <c r="T1786" s="74">
        <v>0</v>
      </c>
    </row>
    <row r="1787" spans="7:20">
      <c r="G1787" s="82"/>
      <c r="H1787" s="82"/>
      <c r="I1787" s="83"/>
      <c r="L1787" s="72" t="s">
        <v>3480</v>
      </c>
      <c r="M1787" s="73" t="s">
        <v>1200</v>
      </c>
      <c r="N1787" s="73" t="s">
        <v>3527</v>
      </c>
      <c r="O1787" s="73" t="s">
        <v>3465</v>
      </c>
      <c r="P1787" s="73" t="s">
        <v>93</v>
      </c>
      <c r="Q1787" s="75" t="s">
        <v>161</v>
      </c>
      <c r="R1787" s="75" t="s">
        <v>161</v>
      </c>
      <c r="S1787" s="75" t="s">
        <v>161</v>
      </c>
      <c r="T1787" s="74">
        <v>0</v>
      </c>
    </row>
    <row r="1788" spans="7:20">
      <c r="G1788" s="82"/>
      <c r="H1788" s="82"/>
      <c r="I1788" s="83"/>
      <c r="L1788" s="72" t="s">
        <v>3480</v>
      </c>
      <c r="M1788" s="73" t="s">
        <v>1197</v>
      </c>
      <c r="N1788" s="73" t="s">
        <v>3528</v>
      </c>
      <c r="O1788" s="73" t="s">
        <v>3465</v>
      </c>
      <c r="P1788" s="73" t="s">
        <v>93</v>
      </c>
      <c r="Q1788" s="75" t="s">
        <v>161</v>
      </c>
      <c r="R1788" s="75" t="s">
        <v>161</v>
      </c>
      <c r="S1788" s="75" t="s">
        <v>161</v>
      </c>
      <c r="T1788" s="74">
        <v>0</v>
      </c>
    </row>
    <row r="1789" spans="7:20">
      <c r="G1789" s="82"/>
      <c r="H1789" s="82"/>
      <c r="I1789" s="83"/>
      <c r="L1789" s="72" t="s">
        <v>2880</v>
      </c>
      <c r="M1789" s="73" t="s">
        <v>1170</v>
      </c>
      <c r="N1789" s="73" t="s">
        <v>3529</v>
      </c>
      <c r="O1789" s="73" t="s">
        <v>3470</v>
      </c>
      <c r="P1789" s="73" t="s">
        <v>93</v>
      </c>
      <c r="Q1789" s="75" t="s">
        <v>161</v>
      </c>
      <c r="R1789" s="75" t="s">
        <v>161</v>
      </c>
      <c r="S1789" s="75" t="s">
        <v>161</v>
      </c>
      <c r="T1789" s="74">
        <v>0</v>
      </c>
    </row>
    <row r="1790" spans="7:20">
      <c r="G1790" s="82"/>
      <c r="H1790" s="82"/>
      <c r="I1790" s="83"/>
      <c r="L1790" s="72" t="s">
        <v>2880</v>
      </c>
      <c r="M1790" s="73" t="s">
        <v>1197</v>
      </c>
      <c r="N1790" s="73" t="s">
        <v>3530</v>
      </c>
      <c r="O1790" s="73" t="s">
        <v>3470</v>
      </c>
      <c r="P1790" s="73" t="s">
        <v>93</v>
      </c>
      <c r="Q1790" s="75" t="s">
        <v>161</v>
      </c>
      <c r="R1790" s="75" t="s">
        <v>161</v>
      </c>
      <c r="S1790" s="75" t="s">
        <v>161</v>
      </c>
      <c r="T1790" s="74">
        <v>0</v>
      </c>
    </row>
    <row r="1791" spans="7:20">
      <c r="G1791" s="82"/>
      <c r="H1791" s="82"/>
      <c r="I1791" s="83"/>
      <c r="L1791" s="72" t="s">
        <v>3488</v>
      </c>
      <c r="M1791" s="73">
        <v>21</v>
      </c>
      <c r="N1791" s="73" t="s">
        <v>3531</v>
      </c>
      <c r="O1791" s="73" t="s">
        <v>3455</v>
      </c>
      <c r="P1791" s="73" t="s">
        <v>93</v>
      </c>
      <c r="Q1791" s="75" t="s">
        <v>161</v>
      </c>
      <c r="R1791" s="75" t="s">
        <v>161</v>
      </c>
      <c r="S1791" s="75" t="s">
        <v>161</v>
      </c>
      <c r="T1791" s="74">
        <v>0</v>
      </c>
    </row>
    <row r="1792" spans="7:20">
      <c r="G1792" s="82"/>
      <c r="H1792" s="82"/>
      <c r="I1792" s="83"/>
      <c r="L1792" s="72" t="s">
        <v>3488</v>
      </c>
      <c r="M1792" s="73">
        <v>60</v>
      </c>
      <c r="N1792" s="73" t="s">
        <v>3532</v>
      </c>
      <c r="O1792" s="73" t="s">
        <v>3457</v>
      </c>
      <c r="P1792" s="73" t="s">
        <v>93</v>
      </c>
      <c r="Q1792" s="75" t="s">
        <v>161</v>
      </c>
      <c r="R1792" s="75" t="s">
        <v>161</v>
      </c>
      <c r="S1792" s="75" t="s">
        <v>161</v>
      </c>
      <c r="T1792" s="74">
        <v>0</v>
      </c>
    </row>
    <row r="1793" spans="7:20">
      <c r="G1793" s="82"/>
      <c r="H1793" s="82"/>
      <c r="I1793" s="83"/>
      <c r="L1793" s="72" t="s">
        <v>3488</v>
      </c>
      <c r="M1793" s="73">
        <v>61</v>
      </c>
      <c r="N1793" s="73" t="s">
        <v>3533</v>
      </c>
      <c r="O1793" s="73" t="s">
        <v>3457</v>
      </c>
      <c r="P1793" s="73" t="s">
        <v>93</v>
      </c>
      <c r="Q1793" s="75" t="s">
        <v>161</v>
      </c>
      <c r="R1793" s="75" t="s">
        <v>161</v>
      </c>
      <c r="S1793" s="75" t="s">
        <v>161</v>
      </c>
      <c r="T1793" s="74">
        <v>0</v>
      </c>
    </row>
    <row r="1794" spans="7:20">
      <c r="G1794" s="82"/>
      <c r="H1794" s="82"/>
      <c r="I1794" s="83"/>
      <c r="L1794" s="72" t="s">
        <v>3499</v>
      </c>
      <c r="M1794" s="73">
        <v>61</v>
      </c>
      <c r="N1794" s="73" t="s">
        <v>3534</v>
      </c>
      <c r="O1794" s="73" t="s">
        <v>3467</v>
      </c>
      <c r="P1794" s="73" t="s">
        <v>93</v>
      </c>
      <c r="Q1794" s="75" t="s">
        <v>161</v>
      </c>
      <c r="R1794" s="75" t="s">
        <v>161</v>
      </c>
      <c r="S1794" s="75" t="s">
        <v>161</v>
      </c>
      <c r="T1794" s="74">
        <v>0</v>
      </c>
    </row>
    <row r="1795" spans="7:20">
      <c r="G1795" s="82"/>
      <c r="H1795" s="82"/>
      <c r="I1795" s="83"/>
      <c r="L1795" s="72" t="s">
        <v>3512</v>
      </c>
      <c r="M1795" s="73" t="s">
        <v>1206</v>
      </c>
      <c r="N1795" s="73" t="s">
        <v>3535</v>
      </c>
      <c r="O1795" s="73" t="s">
        <v>3460</v>
      </c>
      <c r="P1795" s="73" t="s">
        <v>93</v>
      </c>
      <c r="Q1795" s="75" t="s">
        <v>161</v>
      </c>
      <c r="R1795" s="75" t="s">
        <v>161</v>
      </c>
      <c r="S1795" s="75" t="s">
        <v>161</v>
      </c>
      <c r="T1795" s="74">
        <v>0</v>
      </c>
    </row>
    <row r="1796" spans="7:20">
      <c r="G1796" s="82"/>
      <c r="H1796" s="82"/>
      <c r="I1796" s="83"/>
      <c r="L1796" s="72" t="s">
        <v>3518</v>
      </c>
      <c r="M1796" s="73" t="s">
        <v>1206</v>
      </c>
      <c r="N1796" s="73" t="s">
        <v>3536</v>
      </c>
      <c r="O1796" s="73" t="s">
        <v>3520</v>
      </c>
      <c r="P1796" s="73" t="s">
        <v>93</v>
      </c>
      <c r="Q1796" s="75" t="s">
        <v>161</v>
      </c>
      <c r="R1796" s="75" t="s">
        <v>161</v>
      </c>
      <c r="S1796" s="75" t="s">
        <v>161</v>
      </c>
      <c r="T1796" s="74">
        <v>0</v>
      </c>
    </row>
    <row r="1797" spans="7:20">
      <c r="G1797" s="82"/>
      <c r="H1797" s="82"/>
      <c r="I1797" s="83"/>
      <c r="L1797" s="72" t="s">
        <v>3509</v>
      </c>
      <c r="M1797" s="73" t="s">
        <v>1206</v>
      </c>
      <c r="N1797" s="73" t="s">
        <v>3537</v>
      </c>
      <c r="O1797" s="73" t="s">
        <v>3455</v>
      </c>
      <c r="P1797" s="73" t="s">
        <v>93</v>
      </c>
      <c r="Q1797" s="75" t="s">
        <v>161</v>
      </c>
      <c r="R1797" s="75" t="s">
        <v>161</v>
      </c>
      <c r="S1797" s="75" t="s">
        <v>161</v>
      </c>
      <c r="T1797" s="74">
        <v>0</v>
      </c>
    </row>
    <row r="1798" spans="7:20">
      <c r="G1798" s="82"/>
      <c r="H1798" s="82"/>
      <c r="I1798" s="83"/>
      <c r="L1798" s="72" t="s">
        <v>3514</v>
      </c>
      <c r="M1798" s="73" t="s">
        <v>1206</v>
      </c>
      <c r="N1798" s="73" t="s">
        <v>3538</v>
      </c>
      <c r="O1798" s="73" t="s">
        <v>3516</v>
      </c>
      <c r="P1798" s="73" t="s">
        <v>93</v>
      </c>
      <c r="Q1798" s="75" t="s">
        <v>161</v>
      </c>
      <c r="R1798" s="75" t="s">
        <v>161</v>
      </c>
      <c r="S1798" s="75" t="s">
        <v>161</v>
      </c>
      <c r="T1798" s="74">
        <v>0</v>
      </c>
    </row>
    <row r="1799" spans="7:20">
      <c r="G1799" s="82"/>
      <c r="H1799" s="82"/>
      <c r="I1799" s="83"/>
      <c r="L1799" s="72" t="s">
        <v>3509</v>
      </c>
      <c r="M1799" s="73" t="s">
        <v>1210</v>
      </c>
      <c r="N1799" s="73" t="s">
        <v>3539</v>
      </c>
      <c r="O1799" s="73" t="s">
        <v>3455</v>
      </c>
      <c r="P1799" s="73" t="s">
        <v>93</v>
      </c>
      <c r="Q1799" s="75" t="s">
        <v>161</v>
      </c>
      <c r="R1799" s="75" t="s">
        <v>161</v>
      </c>
      <c r="S1799" s="75" t="s">
        <v>161</v>
      </c>
      <c r="T1799" s="74">
        <v>0</v>
      </c>
    </row>
    <row r="1800" spans="7:20">
      <c r="G1800" s="82"/>
      <c r="H1800" s="82"/>
      <c r="I1800" s="83"/>
      <c r="L1800" s="72" t="s">
        <v>3514</v>
      </c>
      <c r="M1800" s="73" t="s">
        <v>1210</v>
      </c>
      <c r="N1800" s="73" t="s">
        <v>3540</v>
      </c>
      <c r="O1800" s="73" t="s">
        <v>3516</v>
      </c>
      <c r="P1800" s="73" t="s">
        <v>93</v>
      </c>
      <c r="Q1800" s="75" t="s">
        <v>161</v>
      </c>
      <c r="R1800" s="75" t="s">
        <v>161</v>
      </c>
      <c r="S1800" s="75" t="s">
        <v>161</v>
      </c>
      <c r="T1800" s="74">
        <v>0</v>
      </c>
    </row>
    <row r="1801" spans="7:20">
      <c r="G1801" s="82"/>
      <c r="H1801" s="82"/>
      <c r="I1801" s="83"/>
      <c r="L1801" s="72" t="s">
        <v>3514</v>
      </c>
      <c r="M1801" s="73">
        <v>10</v>
      </c>
      <c r="N1801" s="73" t="s">
        <v>3541</v>
      </c>
      <c r="O1801" s="73" t="s">
        <v>3542</v>
      </c>
      <c r="P1801" s="73" t="s">
        <v>93</v>
      </c>
      <c r="Q1801" s="75" t="s">
        <v>161</v>
      </c>
      <c r="R1801" s="75" t="s">
        <v>161</v>
      </c>
      <c r="S1801" s="75" t="s">
        <v>161</v>
      </c>
      <c r="T1801" s="74">
        <v>0</v>
      </c>
    </row>
    <row r="1802" spans="7:20">
      <c r="G1802" s="82"/>
      <c r="H1802" s="82"/>
      <c r="I1802" s="83"/>
      <c r="L1802" s="72" t="s">
        <v>3509</v>
      </c>
      <c r="M1802" s="73">
        <v>10</v>
      </c>
      <c r="N1802" s="73" t="s">
        <v>3543</v>
      </c>
      <c r="O1802" s="73" t="s">
        <v>3544</v>
      </c>
      <c r="P1802" s="73" t="s">
        <v>93</v>
      </c>
      <c r="Q1802" s="75" t="s">
        <v>161</v>
      </c>
      <c r="R1802" s="75" t="s">
        <v>161</v>
      </c>
      <c r="S1802" s="75" t="s">
        <v>161</v>
      </c>
      <c r="T1802" s="74">
        <v>0</v>
      </c>
    </row>
    <row r="1803" spans="7:20">
      <c r="G1803" s="82"/>
      <c r="H1803" s="82"/>
      <c r="I1803" s="83"/>
      <c r="L1803" s="72" t="s">
        <v>3518</v>
      </c>
      <c r="M1803" s="73">
        <v>10</v>
      </c>
      <c r="N1803" s="73" t="s">
        <v>3545</v>
      </c>
      <c r="O1803" s="73" t="s">
        <v>3546</v>
      </c>
      <c r="P1803" s="73" t="s">
        <v>93</v>
      </c>
      <c r="Q1803" s="75" t="s">
        <v>161</v>
      </c>
      <c r="R1803" s="75" t="s">
        <v>161</v>
      </c>
      <c r="S1803" s="75" t="s">
        <v>161</v>
      </c>
      <c r="T1803" s="74">
        <v>0</v>
      </c>
    </row>
    <row r="1804" spans="7:20">
      <c r="G1804" s="82"/>
      <c r="H1804" s="82"/>
      <c r="I1804" s="83"/>
      <c r="L1804" s="72" t="s">
        <v>3512</v>
      </c>
      <c r="M1804" s="73">
        <v>10</v>
      </c>
      <c r="N1804" s="73" t="s">
        <v>3547</v>
      </c>
      <c r="O1804" s="73" t="s">
        <v>3548</v>
      </c>
      <c r="P1804" s="73" t="s">
        <v>93</v>
      </c>
      <c r="Q1804" s="75" t="s">
        <v>161</v>
      </c>
      <c r="R1804" s="75" t="s">
        <v>161</v>
      </c>
      <c r="S1804" s="75" t="s">
        <v>161</v>
      </c>
      <c r="T1804" s="74">
        <v>0</v>
      </c>
    </row>
    <row r="1805" spans="7:20">
      <c r="G1805" s="82"/>
      <c r="H1805" s="82"/>
      <c r="I1805" s="83"/>
      <c r="L1805" s="72" t="s">
        <v>3549</v>
      </c>
      <c r="M1805" s="73">
        <v>0</v>
      </c>
      <c r="N1805" s="73" t="s">
        <v>3550</v>
      </c>
      <c r="O1805" s="73" t="s">
        <v>3551</v>
      </c>
      <c r="P1805" s="73" t="s">
        <v>93</v>
      </c>
      <c r="Q1805" s="75" t="s">
        <v>161</v>
      </c>
      <c r="R1805" s="75" t="s">
        <v>161</v>
      </c>
      <c r="S1805" s="75" t="s">
        <v>161</v>
      </c>
      <c r="T1805" s="74">
        <v>0</v>
      </c>
    </row>
    <row r="1806" spans="7:20">
      <c r="G1806" s="82"/>
      <c r="H1806" s="82"/>
      <c r="I1806" s="83"/>
      <c r="L1806" s="72" t="s">
        <v>3552</v>
      </c>
      <c r="M1806" s="73">
        <v>0</v>
      </c>
      <c r="N1806" s="73" t="s">
        <v>3553</v>
      </c>
      <c r="O1806" s="73" t="s">
        <v>3554</v>
      </c>
      <c r="P1806" s="73" t="s">
        <v>93</v>
      </c>
      <c r="Q1806" s="75" t="s">
        <v>161</v>
      </c>
      <c r="R1806" s="75" t="s">
        <v>161</v>
      </c>
      <c r="S1806" s="75" t="s">
        <v>161</v>
      </c>
      <c r="T1806" s="74">
        <v>0</v>
      </c>
    </row>
    <row r="1807" spans="7:20">
      <c r="G1807" s="82"/>
      <c r="H1807" s="82"/>
      <c r="I1807" s="83"/>
      <c r="L1807" s="72" t="s">
        <v>3512</v>
      </c>
      <c r="M1807" s="73" t="s">
        <v>683</v>
      </c>
      <c r="N1807" s="73" t="s">
        <v>3555</v>
      </c>
      <c r="O1807" s="73" t="s">
        <v>3460</v>
      </c>
      <c r="P1807" s="73" t="s">
        <v>93</v>
      </c>
      <c r="Q1807" s="75" t="s">
        <v>161</v>
      </c>
      <c r="R1807" s="75" t="s">
        <v>161</v>
      </c>
      <c r="S1807" s="75" t="s">
        <v>161</v>
      </c>
      <c r="T1807" s="74">
        <v>0</v>
      </c>
    </row>
    <row r="1808" spans="7:20">
      <c r="G1808" s="81"/>
      <c r="H1808" s="81"/>
      <c r="I1808" s="83"/>
      <c r="L1808" s="72" t="s">
        <v>3514</v>
      </c>
      <c r="M1808" s="73" t="s">
        <v>683</v>
      </c>
      <c r="N1808" s="73" t="s">
        <v>3556</v>
      </c>
      <c r="O1808" s="73" t="s">
        <v>3516</v>
      </c>
      <c r="P1808" s="73" t="s">
        <v>93</v>
      </c>
      <c r="Q1808" s="75" t="s">
        <v>161</v>
      </c>
      <c r="R1808" s="75" t="s">
        <v>161</v>
      </c>
      <c r="S1808" s="75" t="s">
        <v>161</v>
      </c>
      <c r="T1808" s="74">
        <v>0</v>
      </c>
    </row>
    <row r="1809" spans="7:20">
      <c r="G1809" s="81"/>
      <c r="H1809" s="82"/>
      <c r="I1809" s="83"/>
      <c r="L1809" s="72" t="s">
        <v>3509</v>
      </c>
      <c r="M1809" s="73" t="s">
        <v>683</v>
      </c>
      <c r="N1809" s="73" t="s">
        <v>3557</v>
      </c>
      <c r="O1809" s="73" t="s">
        <v>3455</v>
      </c>
      <c r="P1809" s="73" t="s">
        <v>93</v>
      </c>
      <c r="Q1809" s="75" t="s">
        <v>161</v>
      </c>
      <c r="R1809" s="75" t="s">
        <v>161</v>
      </c>
      <c r="S1809" s="75" t="s">
        <v>161</v>
      </c>
      <c r="T1809" s="74">
        <v>0</v>
      </c>
    </row>
    <row r="1810" spans="7:20">
      <c r="G1810" s="81"/>
      <c r="H1810" s="82"/>
      <c r="I1810" s="83"/>
      <c r="L1810" s="72" t="s">
        <v>3518</v>
      </c>
      <c r="M1810" s="73" t="s">
        <v>683</v>
      </c>
      <c r="N1810" s="73" t="s">
        <v>3558</v>
      </c>
      <c r="O1810" s="73" t="s">
        <v>3520</v>
      </c>
      <c r="P1810" s="73" t="s">
        <v>93</v>
      </c>
      <c r="Q1810" s="75" t="s">
        <v>161</v>
      </c>
      <c r="R1810" s="75" t="s">
        <v>161</v>
      </c>
      <c r="S1810" s="75" t="s">
        <v>161</v>
      </c>
      <c r="T1810" s="74">
        <v>0</v>
      </c>
    </row>
    <row r="1811" spans="7:20">
      <c r="G1811" s="81"/>
      <c r="H1811" s="81"/>
      <c r="I1811" s="83"/>
      <c r="L1811" s="72" t="s">
        <v>3559</v>
      </c>
      <c r="M1811" s="73" t="s">
        <v>3560</v>
      </c>
      <c r="N1811" s="73" t="s">
        <v>3561</v>
      </c>
      <c r="O1811" s="73" t="s">
        <v>3562</v>
      </c>
      <c r="P1811" s="73" t="s">
        <v>93</v>
      </c>
      <c r="Q1811" s="75" t="s">
        <v>161</v>
      </c>
      <c r="R1811" s="75" t="s">
        <v>161</v>
      </c>
      <c r="S1811" s="75" t="s">
        <v>161</v>
      </c>
      <c r="T1811" s="74">
        <v>0</v>
      </c>
    </row>
    <row r="1812" spans="7:20">
      <c r="G1812" s="81"/>
      <c r="H1812" s="81"/>
      <c r="I1812" s="83"/>
      <c r="L1812" s="72" t="s">
        <v>3563</v>
      </c>
      <c r="M1812" s="73">
        <v>0</v>
      </c>
      <c r="N1812" s="73" t="s">
        <v>3564</v>
      </c>
      <c r="O1812" s="73" t="s">
        <v>3565</v>
      </c>
      <c r="P1812" s="73" t="s">
        <v>93</v>
      </c>
      <c r="Q1812" s="74" t="s">
        <v>3566</v>
      </c>
      <c r="R1812" s="74" t="s">
        <v>228</v>
      </c>
      <c r="S1812" s="74" t="s">
        <v>231</v>
      </c>
      <c r="T1812" s="74">
        <v>1</v>
      </c>
    </row>
    <row r="1813" spans="7:20">
      <c r="G1813" s="81"/>
      <c r="H1813" s="81"/>
      <c r="I1813" s="83"/>
      <c r="L1813" s="72" t="s">
        <v>3567</v>
      </c>
      <c r="M1813" s="73">
        <v>0</v>
      </c>
      <c r="N1813" s="73" t="s">
        <v>3568</v>
      </c>
      <c r="O1813" s="73" t="s">
        <v>3569</v>
      </c>
      <c r="P1813" s="73" t="s">
        <v>93</v>
      </c>
      <c r="Q1813" s="74" t="s">
        <v>3570</v>
      </c>
      <c r="R1813" s="74" t="s">
        <v>252</v>
      </c>
      <c r="S1813" s="75" t="s">
        <v>161</v>
      </c>
      <c r="T1813" s="74">
        <v>1</v>
      </c>
    </row>
    <row r="1814" spans="7:20">
      <c r="G1814" s="81"/>
      <c r="H1814" s="81"/>
      <c r="I1814" s="83"/>
      <c r="L1814" s="72" t="s">
        <v>3567</v>
      </c>
      <c r="M1814" s="73">
        <v>1</v>
      </c>
      <c r="N1814" s="73" t="s">
        <v>3571</v>
      </c>
      <c r="O1814" s="73" t="s">
        <v>3572</v>
      </c>
      <c r="P1814" s="73" t="s">
        <v>93</v>
      </c>
      <c r="Q1814" s="74" t="s">
        <v>3573</v>
      </c>
      <c r="R1814" s="74" t="s">
        <v>252</v>
      </c>
      <c r="S1814" s="75" t="s">
        <v>161</v>
      </c>
      <c r="T1814" s="74">
        <v>1</v>
      </c>
    </row>
    <row r="1815" spans="7:20">
      <c r="G1815" s="81"/>
      <c r="H1815" s="81"/>
      <c r="I1815" s="83"/>
      <c r="L1815" s="72" t="s">
        <v>3563</v>
      </c>
      <c r="M1815" s="73">
        <v>70</v>
      </c>
      <c r="N1815" s="73" t="s">
        <v>3574</v>
      </c>
      <c r="O1815" s="73" t="s">
        <v>3565</v>
      </c>
      <c r="P1815" s="73" t="s">
        <v>93</v>
      </c>
      <c r="Q1815" s="74" t="s">
        <v>3566</v>
      </c>
      <c r="R1815" s="74" t="s">
        <v>228</v>
      </c>
      <c r="S1815" s="74" t="s">
        <v>231</v>
      </c>
      <c r="T1815" s="74">
        <v>1</v>
      </c>
    </row>
    <row r="1816" spans="7:20">
      <c r="G1816" s="81"/>
      <c r="H1816" s="81"/>
      <c r="I1816" s="83"/>
      <c r="L1816" s="72" t="s">
        <v>3567</v>
      </c>
      <c r="M1816" s="73">
        <v>70</v>
      </c>
      <c r="N1816" s="73" t="s">
        <v>3575</v>
      </c>
      <c r="O1816" s="73" t="s">
        <v>3569</v>
      </c>
      <c r="P1816" s="73" t="s">
        <v>93</v>
      </c>
      <c r="Q1816" s="74" t="s">
        <v>3570</v>
      </c>
      <c r="R1816" s="74" t="s">
        <v>228</v>
      </c>
      <c r="S1816" s="74" t="s">
        <v>231</v>
      </c>
      <c r="T1816" s="74">
        <v>1</v>
      </c>
    </row>
    <row r="1817" spans="7:20">
      <c r="G1817" s="81"/>
      <c r="H1817" s="81"/>
      <c r="I1817" s="83"/>
      <c r="L1817" s="72" t="s">
        <v>3567</v>
      </c>
      <c r="M1817" s="73">
        <v>71</v>
      </c>
      <c r="N1817" s="73" t="s">
        <v>3576</v>
      </c>
      <c r="O1817" s="73" t="s">
        <v>3572</v>
      </c>
      <c r="P1817" s="73" t="s">
        <v>93</v>
      </c>
      <c r="Q1817" s="74" t="s">
        <v>3573</v>
      </c>
      <c r="R1817" s="74" t="s">
        <v>228</v>
      </c>
      <c r="S1817" s="74" t="s">
        <v>231</v>
      </c>
      <c r="T1817" s="74">
        <v>1</v>
      </c>
    </row>
    <row r="1818" spans="7:20">
      <c r="G1818" s="66"/>
      <c r="H1818" s="66"/>
      <c r="I1818" s="67"/>
      <c r="L1818" s="72" t="s">
        <v>3567</v>
      </c>
      <c r="M1818" s="73">
        <v>2</v>
      </c>
      <c r="N1818" s="73" t="s">
        <v>3577</v>
      </c>
      <c r="O1818" s="73" t="s">
        <v>3569</v>
      </c>
      <c r="P1818" s="73" t="s">
        <v>93</v>
      </c>
      <c r="Q1818" s="74" t="s">
        <v>3570</v>
      </c>
      <c r="R1818" s="74" t="s">
        <v>228</v>
      </c>
      <c r="S1818" s="74" t="s">
        <v>231</v>
      </c>
      <c r="T1818" s="74">
        <v>1</v>
      </c>
    </row>
    <row r="1819" spans="7:20">
      <c r="G1819" s="66"/>
      <c r="H1819" s="66"/>
      <c r="I1819" s="67"/>
      <c r="L1819" s="72" t="s">
        <v>3567</v>
      </c>
      <c r="M1819" s="73">
        <v>3</v>
      </c>
      <c r="N1819" s="73" t="s">
        <v>3578</v>
      </c>
      <c r="O1819" s="73" t="s">
        <v>3572</v>
      </c>
      <c r="P1819" s="73" t="s">
        <v>93</v>
      </c>
      <c r="Q1819" s="74" t="s">
        <v>3573</v>
      </c>
      <c r="R1819" s="74" t="s">
        <v>228</v>
      </c>
      <c r="S1819" s="74" t="s">
        <v>231</v>
      </c>
      <c r="T1819" s="74">
        <v>1</v>
      </c>
    </row>
    <row r="1820" spans="7:20">
      <c r="G1820" s="66"/>
      <c r="H1820" s="66"/>
      <c r="I1820" s="67"/>
      <c r="L1820" s="72" t="s">
        <v>3567</v>
      </c>
      <c r="M1820" s="73">
        <v>72</v>
      </c>
      <c r="N1820" s="73" t="s">
        <v>3579</v>
      </c>
      <c r="O1820" s="73" t="s">
        <v>3569</v>
      </c>
      <c r="P1820" s="73" t="s">
        <v>93</v>
      </c>
      <c r="Q1820" s="74" t="s">
        <v>3570</v>
      </c>
      <c r="R1820" s="74" t="s">
        <v>228</v>
      </c>
      <c r="S1820" s="74" t="s">
        <v>231</v>
      </c>
      <c r="T1820" s="74">
        <v>1</v>
      </c>
    </row>
    <row r="1821" spans="7:20">
      <c r="G1821" s="81"/>
      <c r="H1821" s="81"/>
      <c r="I1821" s="67"/>
      <c r="L1821" s="72" t="s">
        <v>3567</v>
      </c>
      <c r="M1821" s="73">
        <v>73</v>
      </c>
      <c r="N1821" s="73" t="s">
        <v>3580</v>
      </c>
      <c r="O1821" s="73" t="s">
        <v>3572</v>
      </c>
      <c r="P1821" s="73" t="s">
        <v>93</v>
      </c>
      <c r="Q1821" s="74" t="s">
        <v>3573</v>
      </c>
      <c r="R1821" s="74" t="s">
        <v>228</v>
      </c>
      <c r="S1821" s="74" t="s">
        <v>231</v>
      </c>
      <c r="T1821" s="74">
        <v>1</v>
      </c>
    </row>
    <row r="1822" spans="7:20">
      <c r="G1822" s="81"/>
      <c r="H1822" s="81"/>
      <c r="I1822" s="67"/>
      <c r="L1822" s="72" t="s">
        <v>3581</v>
      </c>
      <c r="M1822" s="73">
        <v>10</v>
      </c>
      <c r="N1822" s="73" t="s">
        <v>3582</v>
      </c>
      <c r="O1822" s="73" t="s">
        <v>3583</v>
      </c>
      <c r="P1822" s="73" t="s">
        <v>94</v>
      </c>
      <c r="Q1822" s="74" t="s">
        <v>63</v>
      </c>
      <c r="R1822" s="74" t="s">
        <v>63</v>
      </c>
      <c r="S1822" s="74" t="s">
        <v>63</v>
      </c>
      <c r="T1822" s="74">
        <v>0</v>
      </c>
    </row>
    <row r="1823" spans="7:20">
      <c r="G1823" s="82"/>
      <c r="H1823" s="82"/>
      <c r="I1823" s="83"/>
      <c r="L1823" s="72" t="s">
        <v>3581</v>
      </c>
      <c r="M1823" s="73">
        <v>11</v>
      </c>
      <c r="N1823" s="73" t="s">
        <v>3584</v>
      </c>
      <c r="O1823" s="73" t="s">
        <v>3583</v>
      </c>
      <c r="P1823" s="73" t="s">
        <v>94</v>
      </c>
      <c r="Q1823" s="74" t="s">
        <v>63</v>
      </c>
      <c r="R1823" s="74" t="s">
        <v>63</v>
      </c>
      <c r="S1823" s="74" t="s">
        <v>63</v>
      </c>
      <c r="T1823" s="74">
        <v>0</v>
      </c>
    </row>
    <row r="1824" spans="7:20">
      <c r="G1824" s="82"/>
      <c r="H1824" s="82"/>
      <c r="I1824" s="83"/>
      <c r="L1824" s="72" t="s">
        <v>3581</v>
      </c>
      <c r="M1824" s="73">
        <v>12</v>
      </c>
      <c r="N1824" s="73" t="s">
        <v>3585</v>
      </c>
      <c r="O1824" s="73" t="s">
        <v>3583</v>
      </c>
      <c r="P1824" s="73" t="s">
        <v>94</v>
      </c>
      <c r="Q1824" s="74" t="s">
        <v>63</v>
      </c>
      <c r="R1824" s="74" t="s">
        <v>63</v>
      </c>
      <c r="S1824" s="74" t="s">
        <v>63</v>
      </c>
      <c r="T1824" s="74">
        <v>0</v>
      </c>
    </row>
    <row r="1825" spans="7:20">
      <c r="G1825" s="82"/>
      <c r="H1825" s="82"/>
      <c r="I1825" s="83"/>
      <c r="L1825" s="72" t="s">
        <v>3586</v>
      </c>
      <c r="M1825" s="73">
        <v>0</v>
      </c>
      <c r="N1825" s="73" t="s">
        <v>3587</v>
      </c>
      <c r="O1825" s="73" t="s">
        <v>3588</v>
      </c>
      <c r="P1825" s="73" t="s">
        <v>94</v>
      </c>
      <c r="Q1825" s="74">
        <v>0</v>
      </c>
      <c r="R1825" s="74">
        <v>0</v>
      </c>
      <c r="S1825" s="74" t="s">
        <v>231</v>
      </c>
      <c r="T1825" s="74">
        <v>1</v>
      </c>
    </row>
    <row r="1826" spans="7:20">
      <c r="G1826" s="82"/>
      <c r="H1826" s="82"/>
      <c r="I1826" s="83"/>
      <c r="L1826" s="72" t="s">
        <v>3586</v>
      </c>
      <c r="M1826" s="73">
        <v>1</v>
      </c>
      <c r="N1826" s="73" t="s">
        <v>3589</v>
      </c>
      <c r="O1826" s="73" t="s">
        <v>3588</v>
      </c>
      <c r="P1826" s="73" t="s">
        <v>94</v>
      </c>
      <c r="Q1826" s="74">
        <v>0</v>
      </c>
      <c r="R1826" s="74" t="s">
        <v>228</v>
      </c>
      <c r="S1826" s="74">
        <v>0</v>
      </c>
      <c r="T1826" s="74">
        <v>1</v>
      </c>
    </row>
    <row r="1827" spans="7:20">
      <c r="G1827" s="82"/>
      <c r="H1827" s="82"/>
      <c r="I1827" s="83"/>
      <c r="L1827" s="72" t="s">
        <v>3590</v>
      </c>
      <c r="M1827" s="73">
        <v>0</v>
      </c>
      <c r="N1827" s="73" t="s">
        <v>3591</v>
      </c>
      <c r="O1827" s="73" t="s">
        <v>3592</v>
      </c>
      <c r="P1827" s="73" t="s">
        <v>95</v>
      </c>
      <c r="Q1827" s="75" t="s">
        <v>161</v>
      </c>
      <c r="R1827" s="75" t="s">
        <v>161</v>
      </c>
      <c r="S1827" s="75" t="s">
        <v>161</v>
      </c>
      <c r="T1827" s="74">
        <v>0</v>
      </c>
    </row>
    <row r="1828" spans="7:20">
      <c r="G1828" s="82"/>
      <c r="H1828" s="82"/>
      <c r="I1828" s="83"/>
      <c r="L1828" s="72" t="s">
        <v>3590</v>
      </c>
      <c r="M1828" s="73">
        <v>1</v>
      </c>
      <c r="N1828" s="73" t="s">
        <v>3593</v>
      </c>
      <c r="O1828" s="73" t="s">
        <v>3592</v>
      </c>
      <c r="P1828" s="73" t="s">
        <v>95</v>
      </c>
      <c r="Q1828" s="75" t="s">
        <v>161</v>
      </c>
      <c r="R1828" s="75" t="s">
        <v>161</v>
      </c>
      <c r="S1828" s="75" t="s">
        <v>161</v>
      </c>
      <c r="T1828" s="74">
        <v>0</v>
      </c>
    </row>
    <row r="1829" spans="7:20">
      <c r="G1829" s="82"/>
      <c r="H1829" s="82"/>
      <c r="I1829" s="83"/>
      <c r="L1829" s="72" t="s">
        <v>3590</v>
      </c>
      <c r="M1829" s="73" t="s">
        <v>1180</v>
      </c>
      <c r="N1829" s="73" t="s">
        <v>3594</v>
      </c>
      <c r="O1829" s="73" t="s">
        <v>3592</v>
      </c>
      <c r="P1829" s="73" t="s">
        <v>95</v>
      </c>
      <c r="Q1829" s="75" t="s">
        <v>161</v>
      </c>
      <c r="R1829" s="75" t="s">
        <v>161</v>
      </c>
      <c r="S1829" s="75" t="s">
        <v>161</v>
      </c>
      <c r="T1829" s="74">
        <v>0</v>
      </c>
    </row>
    <row r="1830" spans="7:20">
      <c r="G1830" s="82"/>
      <c r="H1830" s="82"/>
      <c r="I1830" s="83"/>
      <c r="L1830" s="72" t="s">
        <v>3595</v>
      </c>
      <c r="M1830" s="73">
        <v>0</v>
      </c>
      <c r="N1830" s="73" t="s">
        <v>3596</v>
      </c>
      <c r="O1830" s="73" t="s">
        <v>3597</v>
      </c>
      <c r="P1830" s="73" t="s">
        <v>95</v>
      </c>
      <c r="Q1830" s="75" t="s">
        <v>161</v>
      </c>
      <c r="R1830" s="75" t="s">
        <v>161</v>
      </c>
      <c r="S1830" s="75" t="s">
        <v>161</v>
      </c>
      <c r="T1830" s="74">
        <v>0</v>
      </c>
    </row>
    <row r="1831" spans="7:20">
      <c r="G1831" s="82"/>
      <c r="H1831" s="82"/>
      <c r="I1831" s="83"/>
      <c r="L1831" s="72" t="s">
        <v>3595</v>
      </c>
      <c r="M1831" s="73" t="s">
        <v>1168</v>
      </c>
      <c r="N1831" s="73" t="s">
        <v>3598</v>
      </c>
      <c r="O1831" s="73" t="s">
        <v>3597</v>
      </c>
      <c r="P1831" s="73" t="s">
        <v>95</v>
      </c>
      <c r="Q1831" s="75" t="s">
        <v>161</v>
      </c>
      <c r="R1831" s="75" t="s">
        <v>161</v>
      </c>
      <c r="S1831" s="75" t="s">
        <v>161</v>
      </c>
      <c r="T1831" s="74">
        <v>0</v>
      </c>
    </row>
    <row r="1832" spans="7:20">
      <c r="G1832" s="82"/>
      <c r="H1832" s="82"/>
      <c r="I1832" s="83"/>
      <c r="L1832" s="72" t="s">
        <v>3595</v>
      </c>
      <c r="M1832" s="73" t="s">
        <v>1170</v>
      </c>
      <c r="N1832" s="73" t="s">
        <v>3599</v>
      </c>
      <c r="O1832" s="73" t="s">
        <v>3597</v>
      </c>
      <c r="P1832" s="73" t="s">
        <v>95</v>
      </c>
      <c r="Q1832" s="75" t="s">
        <v>161</v>
      </c>
      <c r="R1832" s="75" t="s">
        <v>161</v>
      </c>
      <c r="S1832" s="75" t="s">
        <v>161</v>
      </c>
      <c r="T1832" s="74">
        <v>0</v>
      </c>
    </row>
    <row r="1833" spans="7:20">
      <c r="G1833" s="82"/>
      <c r="H1833" s="82"/>
      <c r="I1833" s="83"/>
      <c r="L1833" s="72" t="s">
        <v>3600</v>
      </c>
      <c r="M1833" s="73">
        <v>0</v>
      </c>
      <c r="N1833" s="73" t="s">
        <v>3601</v>
      </c>
      <c r="O1833" s="73" t="s">
        <v>3602</v>
      </c>
      <c r="P1833" s="73" t="s">
        <v>95</v>
      </c>
      <c r="Q1833" s="75" t="s">
        <v>161</v>
      </c>
      <c r="R1833" s="75" t="s">
        <v>161</v>
      </c>
      <c r="S1833" s="75" t="s">
        <v>161</v>
      </c>
      <c r="T1833" s="74">
        <v>0</v>
      </c>
    </row>
    <row r="1834" spans="7:20">
      <c r="G1834" s="82"/>
      <c r="H1834" s="82"/>
      <c r="I1834" s="83"/>
      <c r="L1834" s="72" t="s">
        <v>3600</v>
      </c>
      <c r="M1834" s="73" t="s">
        <v>1168</v>
      </c>
      <c r="N1834" s="73" t="s">
        <v>3603</v>
      </c>
      <c r="O1834" s="73" t="s">
        <v>3602</v>
      </c>
      <c r="P1834" s="73" t="s">
        <v>95</v>
      </c>
      <c r="Q1834" s="75" t="s">
        <v>161</v>
      </c>
      <c r="R1834" s="75" t="s">
        <v>161</v>
      </c>
      <c r="S1834" s="75" t="s">
        <v>161</v>
      </c>
      <c r="T1834" s="74">
        <v>0</v>
      </c>
    </row>
    <row r="1835" spans="7:20">
      <c r="G1835" s="82"/>
      <c r="H1835" s="82"/>
      <c r="I1835" s="83"/>
      <c r="L1835" s="72" t="s">
        <v>3600</v>
      </c>
      <c r="M1835" s="73" t="s">
        <v>1170</v>
      </c>
      <c r="N1835" s="73" t="s">
        <v>3604</v>
      </c>
      <c r="O1835" s="73" t="s">
        <v>3602</v>
      </c>
      <c r="P1835" s="73" t="s">
        <v>95</v>
      </c>
      <c r="Q1835" s="75" t="s">
        <v>161</v>
      </c>
      <c r="R1835" s="75" t="s">
        <v>161</v>
      </c>
      <c r="S1835" s="75" t="s">
        <v>161</v>
      </c>
      <c r="T1835" s="74">
        <v>0</v>
      </c>
    </row>
    <row r="1836" spans="7:20">
      <c r="G1836" s="82"/>
      <c r="H1836" s="82"/>
      <c r="I1836" s="83"/>
      <c r="L1836" s="72" t="s">
        <v>3605</v>
      </c>
      <c r="M1836" s="73">
        <v>0</v>
      </c>
      <c r="N1836" s="73" t="s">
        <v>3606</v>
      </c>
      <c r="O1836" s="73" t="s">
        <v>3607</v>
      </c>
      <c r="P1836" s="73" t="s">
        <v>95</v>
      </c>
      <c r="Q1836" s="75" t="s">
        <v>161</v>
      </c>
      <c r="R1836" s="75" t="s">
        <v>161</v>
      </c>
      <c r="S1836" s="75" t="s">
        <v>161</v>
      </c>
      <c r="T1836" s="74">
        <v>0</v>
      </c>
    </row>
    <row r="1837" spans="7:20">
      <c r="G1837" s="82"/>
      <c r="H1837" s="82"/>
      <c r="I1837" s="83"/>
      <c r="L1837" s="72" t="s">
        <v>3605</v>
      </c>
      <c r="M1837" s="73">
        <v>1</v>
      </c>
      <c r="N1837" s="73" t="s">
        <v>3608</v>
      </c>
      <c r="O1837" s="73" t="s">
        <v>3607</v>
      </c>
      <c r="P1837" s="73" t="s">
        <v>95</v>
      </c>
      <c r="Q1837" s="75" t="s">
        <v>161</v>
      </c>
      <c r="R1837" s="75" t="s">
        <v>161</v>
      </c>
      <c r="S1837" s="75" t="s">
        <v>161</v>
      </c>
      <c r="T1837" s="74">
        <v>0</v>
      </c>
    </row>
    <row r="1838" spans="7:20">
      <c r="G1838" s="82"/>
      <c r="H1838" s="82"/>
      <c r="I1838" s="83"/>
      <c r="L1838" s="72" t="s">
        <v>3605</v>
      </c>
      <c r="M1838" s="73" t="s">
        <v>1200</v>
      </c>
      <c r="N1838" s="73" t="s">
        <v>3609</v>
      </c>
      <c r="O1838" s="73" t="s">
        <v>3607</v>
      </c>
      <c r="P1838" s="73" t="s">
        <v>95</v>
      </c>
      <c r="Q1838" s="75" t="s">
        <v>161</v>
      </c>
      <c r="R1838" s="75" t="s">
        <v>161</v>
      </c>
      <c r="S1838" s="75" t="s">
        <v>161</v>
      </c>
      <c r="T1838" s="74">
        <v>0</v>
      </c>
    </row>
    <row r="1839" spans="7:20">
      <c r="G1839" s="82"/>
      <c r="H1839" s="82"/>
      <c r="I1839" s="83"/>
      <c r="L1839" s="72" t="s">
        <v>3605</v>
      </c>
      <c r="M1839" s="73" t="s">
        <v>1180</v>
      </c>
      <c r="N1839" s="73" t="s">
        <v>3610</v>
      </c>
      <c r="O1839" s="73" t="s">
        <v>3607</v>
      </c>
      <c r="P1839" s="73" t="s">
        <v>95</v>
      </c>
      <c r="Q1839" s="75" t="s">
        <v>161</v>
      </c>
      <c r="R1839" s="75" t="s">
        <v>161</v>
      </c>
      <c r="S1839" s="75" t="s">
        <v>161</v>
      </c>
      <c r="T1839" s="74">
        <v>0</v>
      </c>
    </row>
    <row r="1840" spans="7:20">
      <c r="G1840" s="82"/>
      <c r="H1840" s="82"/>
      <c r="I1840" s="83"/>
      <c r="L1840" s="72" t="s">
        <v>3611</v>
      </c>
      <c r="M1840" s="73">
        <v>0</v>
      </c>
      <c r="N1840" s="73" t="s">
        <v>3612</v>
      </c>
      <c r="O1840" s="73" t="s">
        <v>3613</v>
      </c>
      <c r="P1840" s="73" t="s">
        <v>95</v>
      </c>
      <c r="Q1840" s="75" t="s">
        <v>161</v>
      </c>
      <c r="R1840" s="75" t="s">
        <v>161</v>
      </c>
      <c r="S1840" s="75" t="s">
        <v>161</v>
      </c>
      <c r="T1840" s="74">
        <v>0</v>
      </c>
    </row>
    <row r="1841" spans="7:20">
      <c r="G1841" s="82"/>
      <c r="H1841" s="82"/>
      <c r="I1841" s="83"/>
      <c r="L1841" s="72" t="s">
        <v>3611</v>
      </c>
      <c r="M1841" s="73" t="s">
        <v>1170</v>
      </c>
      <c r="N1841" s="73" t="s">
        <v>3614</v>
      </c>
      <c r="O1841" s="73" t="s">
        <v>3613</v>
      </c>
      <c r="P1841" s="73" t="s">
        <v>95</v>
      </c>
      <c r="Q1841" s="75" t="s">
        <v>161</v>
      </c>
      <c r="R1841" s="75" t="s">
        <v>161</v>
      </c>
      <c r="S1841" s="75" t="s">
        <v>161</v>
      </c>
      <c r="T1841" s="74">
        <v>0</v>
      </c>
    </row>
    <row r="1842" spans="7:20">
      <c r="G1842" s="82"/>
      <c r="H1842" s="82"/>
      <c r="I1842" s="83"/>
      <c r="L1842" s="72" t="s">
        <v>3615</v>
      </c>
      <c r="M1842" s="73">
        <v>0</v>
      </c>
      <c r="N1842" s="73" t="s">
        <v>3616</v>
      </c>
      <c r="O1842" s="73" t="s">
        <v>3617</v>
      </c>
      <c r="P1842" s="73" t="s">
        <v>95</v>
      </c>
      <c r="Q1842" s="75" t="s">
        <v>161</v>
      </c>
      <c r="R1842" s="75" t="s">
        <v>161</v>
      </c>
      <c r="S1842" s="75" t="s">
        <v>161</v>
      </c>
      <c r="T1842" s="74">
        <v>0</v>
      </c>
    </row>
    <row r="1843" spans="7:20">
      <c r="G1843" s="82"/>
      <c r="H1843" s="82"/>
      <c r="I1843" s="83"/>
      <c r="L1843" s="72" t="s">
        <v>3615</v>
      </c>
      <c r="M1843" s="73" t="s">
        <v>1168</v>
      </c>
      <c r="N1843" s="73" t="s">
        <v>3618</v>
      </c>
      <c r="O1843" s="73" t="s">
        <v>3617</v>
      </c>
      <c r="P1843" s="73" t="s">
        <v>95</v>
      </c>
      <c r="Q1843" s="75" t="s">
        <v>161</v>
      </c>
      <c r="R1843" s="75" t="s">
        <v>161</v>
      </c>
      <c r="S1843" s="75" t="s">
        <v>161</v>
      </c>
      <c r="T1843" s="74">
        <v>0</v>
      </c>
    </row>
    <row r="1844" spans="7:20">
      <c r="G1844" s="82"/>
      <c r="H1844" s="82"/>
      <c r="I1844" s="83"/>
      <c r="L1844" s="72" t="s">
        <v>3615</v>
      </c>
      <c r="M1844" s="73" t="s">
        <v>1170</v>
      </c>
      <c r="N1844" s="73" t="s">
        <v>3619</v>
      </c>
      <c r="O1844" s="73" t="s">
        <v>3617</v>
      </c>
      <c r="P1844" s="73" t="s">
        <v>95</v>
      </c>
      <c r="Q1844" s="75" t="s">
        <v>161</v>
      </c>
      <c r="R1844" s="75" t="s">
        <v>161</v>
      </c>
      <c r="S1844" s="75" t="s">
        <v>161</v>
      </c>
      <c r="T1844" s="74">
        <v>0</v>
      </c>
    </row>
    <row r="1845" spans="7:20">
      <c r="G1845" s="82"/>
      <c r="H1845" s="82"/>
      <c r="I1845" s="83"/>
      <c r="L1845" s="72" t="s">
        <v>3620</v>
      </c>
      <c r="M1845" s="73">
        <v>10</v>
      </c>
      <c r="N1845" s="73" t="s">
        <v>3621</v>
      </c>
      <c r="O1845" s="73" t="s">
        <v>3622</v>
      </c>
      <c r="P1845" s="73" t="s">
        <v>95</v>
      </c>
      <c r="Q1845" s="75" t="s">
        <v>161</v>
      </c>
      <c r="R1845" s="75" t="s">
        <v>161</v>
      </c>
      <c r="S1845" s="75" t="s">
        <v>161</v>
      </c>
      <c r="T1845" s="74">
        <v>0</v>
      </c>
    </row>
    <row r="1846" spans="7:20">
      <c r="G1846" s="82"/>
      <c r="H1846" s="82"/>
      <c r="I1846" s="83"/>
      <c r="L1846" s="72" t="s">
        <v>3620</v>
      </c>
      <c r="M1846" s="73">
        <v>0</v>
      </c>
      <c r="N1846" s="73" t="s">
        <v>3623</v>
      </c>
      <c r="O1846" s="73" t="s">
        <v>3622</v>
      </c>
      <c r="P1846" s="73" t="s">
        <v>95</v>
      </c>
      <c r="Q1846" s="75" t="s">
        <v>161</v>
      </c>
      <c r="R1846" s="75" t="s">
        <v>161</v>
      </c>
      <c r="S1846" s="75" t="s">
        <v>161</v>
      </c>
      <c r="T1846" s="74">
        <v>0</v>
      </c>
    </row>
    <row r="1847" spans="7:20">
      <c r="G1847" s="82"/>
      <c r="H1847" s="82"/>
      <c r="I1847" s="83"/>
      <c r="L1847" s="72" t="s">
        <v>3620</v>
      </c>
      <c r="M1847" s="73">
        <v>60</v>
      </c>
      <c r="N1847" s="73" t="s">
        <v>3624</v>
      </c>
      <c r="O1847" s="73" t="s">
        <v>3622</v>
      </c>
      <c r="P1847" s="73" t="s">
        <v>95</v>
      </c>
      <c r="Q1847" s="75" t="s">
        <v>161</v>
      </c>
      <c r="R1847" s="75" t="s">
        <v>161</v>
      </c>
      <c r="S1847" s="75" t="s">
        <v>161</v>
      </c>
      <c r="T1847" s="74">
        <v>0</v>
      </c>
    </row>
    <row r="1848" spans="7:20">
      <c r="G1848" s="82"/>
      <c r="H1848" s="82"/>
      <c r="I1848" s="83"/>
      <c r="L1848" s="72" t="s">
        <v>3620</v>
      </c>
      <c r="M1848" s="73">
        <v>20</v>
      </c>
      <c r="N1848" s="73" t="s">
        <v>3625</v>
      </c>
      <c r="O1848" s="73" t="s">
        <v>3622</v>
      </c>
      <c r="P1848" s="73" t="s">
        <v>95</v>
      </c>
      <c r="Q1848" s="75" t="s">
        <v>161</v>
      </c>
      <c r="R1848" s="75" t="s">
        <v>161</v>
      </c>
      <c r="S1848" s="75" t="s">
        <v>161</v>
      </c>
      <c r="T1848" s="74">
        <v>0</v>
      </c>
    </row>
    <row r="1849" spans="7:20">
      <c r="G1849" s="82"/>
      <c r="H1849" s="82"/>
      <c r="I1849" s="83"/>
      <c r="L1849" s="72" t="s">
        <v>3620</v>
      </c>
      <c r="M1849" s="73">
        <v>30</v>
      </c>
      <c r="N1849" s="73" t="s">
        <v>3626</v>
      </c>
      <c r="O1849" s="73" t="s">
        <v>3622</v>
      </c>
      <c r="P1849" s="73" t="s">
        <v>95</v>
      </c>
      <c r="Q1849" s="75" t="s">
        <v>161</v>
      </c>
      <c r="R1849" s="75" t="s">
        <v>161</v>
      </c>
      <c r="S1849" s="75" t="s">
        <v>161</v>
      </c>
      <c r="T1849" s="74">
        <v>0</v>
      </c>
    </row>
    <row r="1850" spans="7:20">
      <c r="G1850" s="82"/>
      <c r="H1850" s="82"/>
      <c r="I1850" s="83"/>
      <c r="L1850" s="72" t="s">
        <v>3627</v>
      </c>
      <c r="M1850" s="73">
        <v>10</v>
      </c>
      <c r="N1850" s="73" t="s">
        <v>3628</v>
      </c>
      <c r="O1850" s="73" t="s">
        <v>3597</v>
      </c>
      <c r="P1850" s="73" t="s">
        <v>95</v>
      </c>
      <c r="Q1850" s="75" t="s">
        <v>161</v>
      </c>
      <c r="R1850" s="75" t="s">
        <v>161</v>
      </c>
      <c r="S1850" s="75" t="s">
        <v>161</v>
      </c>
      <c r="T1850" s="74">
        <v>0</v>
      </c>
    </row>
    <row r="1851" spans="7:20">
      <c r="G1851" s="82"/>
      <c r="H1851" s="82"/>
      <c r="I1851" s="83"/>
      <c r="L1851" s="72" t="s">
        <v>3627</v>
      </c>
      <c r="M1851" s="73">
        <v>60</v>
      </c>
      <c r="N1851" s="73" t="s">
        <v>3629</v>
      </c>
      <c r="O1851" s="73" t="s">
        <v>3597</v>
      </c>
      <c r="P1851" s="73" t="s">
        <v>95</v>
      </c>
      <c r="Q1851" s="75" t="s">
        <v>161</v>
      </c>
      <c r="R1851" s="75" t="s">
        <v>161</v>
      </c>
      <c r="S1851" s="75" t="s">
        <v>161</v>
      </c>
      <c r="T1851" s="74">
        <v>0</v>
      </c>
    </row>
    <row r="1852" spans="7:20">
      <c r="G1852" s="82"/>
      <c r="H1852" s="82"/>
      <c r="I1852" s="83"/>
      <c r="L1852" s="72" t="s">
        <v>3627</v>
      </c>
      <c r="M1852" s="73">
        <v>20</v>
      </c>
      <c r="N1852" s="73" t="s">
        <v>3630</v>
      </c>
      <c r="O1852" s="73" t="s">
        <v>3597</v>
      </c>
      <c r="P1852" s="73" t="s">
        <v>95</v>
      </c>
      <c r="Q1852" s="75" t="s">
        <v>161</v>
      </c>
      <c r="R1852" s="75" t="s">
        <v>161</v>
      </c>
      <c r="S1852" s="75" t="s">
        <v>161</v>
      </c>
      <c r="T1852" s="74">
        <v>0</v>
      </c>
    </row>
    <row r="1853" spans="7:20">
      <c r="G1853" s="82"/>
      <c r="H1853" s="82"/>
      <c r="I1853" s="83"/>
      <c r="L1853" s="72" t="s">
        <v>3631</v>
      </c>
      <c r="M1853" s="73">
        <v>10</v>
      </c>
      <c r="N1853" s="73" t="s">
        <v>3632</v>
      </c>
      <c r="O1853" s="73" t="s">
        <v>3602</v>
      </c>
      <c r="P1853" s="73" t="s">
        <v>95</v>
      </c>
      <c r="Q1853" s="75" t="s">
        <v>161</v>
      </c>
      <c r="R1853" s="75" t="s">
        <v>161</v>
      </c>
      <c r="S1853" s="75" t="s">
        <v>161</v>
      </c>
      <c r="T1853" s="74">
        <v>0</v>
      </c>
    </row>
    <row r="1854" spans="7:20">
      <c r="G1854" s="82"/>
      <c r="H1854" s="82"/>
      <c r="I1854" s="83"/>
      <c r="L1854" s="72" t="s">
        <v>3631</v>
      </c>
      <c r="M1854" s="73">
        <v>60</v>
      </c>
      <c r="N1854" s="73" t="s">
        <v>3633</v>
      </c>
      <c r="O1854" s="73" t="s">
        <v>3602</v>
      </c>
      <c r="P1854" s="73" t="s">
        <v>95</v>
      </c>
      <c r="Q1854" s="75" t="s">
        <v>161</v>
      </c>
      <c r="R1854" s="75" t="s">
        <v>161</v>
      </c>
      <c r="S1854" s="75" t="s">
        <v>161</v>
      </c>
      <c r="T1854" s="74">
        <v>0</v>
      </c>
    </row>
    <row r="1855" spans="7:20">
      <c r="G1855" s="82"/>
      <c r="H1855" s="82"/>
      <c r="I1855" s="83"/>
      <c r="L1855" s="72" t="s">
        <v>3631</v>
      </c>
      <c r="M1855" s="73">
        <v>20</v>
      </c>
      <c r="N1855" s="73" t="s">
        <v>3634</v>
      </c>
      <c r="O1855" s="73" t="s">
        <v>3602</v>
      </c>
      <c r="P1855" s="73" t="s">
        <v>95</v>
      </c>
      <c r="Q1855" s="75" t="s">
        <v>161</v>
      </c>
      <c r="R1855" s="75" t="s">
        <v>161</v>
      </c>
      <c r="S1855" s="75" t="s">
        <v>161</v>
      </c>
      <c r="T1855" s="74">
        <v>0</v>
      </c>
    </row>
    <row r="1856" spans="7:20">
      <c r="G1856" s="82"/>
      <c r="H1856" s="82"/>
      <c r="I1856" s="83"/>
      <c r="L1856" s="72" t="s">
        <v>3635</v>
      </c>
      <c r="M1856" s="73">
        <v>10</v>
      </c>
      <c r="N1856" s="73" t="s">
        <v>3636</v>
      </c>
      <c r="O1856" s="73" t="s">
        <v>3637</v>
      </c>
      <c r="P1856" s="73" t="s">
        <v>95</v>
      </c>
      <c r="Q1856" s="75" t="s">
        <v>161</v>
      </c>
      <c r="R1856" s="75" t="s">
        <v>161</v>
      </c>
      <c r="S1856" s="75" t="s">
        <v>161</v>
      </c>
      <c r="T1856" s="74">
        <v>0</v>
      </c>
    </row>
    <row r="1857" spans="7:20">
      <c r="G1857" s="82"/>
      <c r="H1857" s="82"/>
      <c r="I1857" s="83"/>
      <c r="L1857" s="72" t="s">
        <v>3635</v>
      </c>
      <c r="M1857" s="73">
        <v>60</v>
      </c>
      <c r="N1857" s="73" t="s">
        <v>3638</v>
      </c>
      <c r="O1857" s="73" t="s">
        <v>3637</v>
      </c>
      <c r="P1857" s="73" t="s">
        <v>95</v>
      </c>
      <c r="Q1857" s="75" t="s">
        <v>161</v>
      </c>
      <c r="R1857" s="75" t="s">
        <v>161</v>
      </c>
      <c r="S1857" s="75" t="s">
        <v>161</v>
      </c>
      <c r="T1857" s="74">
        <v>0</v>
      </c>
    </row>
    <row r="1858" spans="7:20">
      <c r="G1858" s="82"/>
      <c r="H1858" s="82"/>
      <c r="I1858" s="83"/>
      <c r="L1858" s="72" t="s">
        <v>3635</v>
      </c>
      <c r="M1858" s="73">
        <v>20</v>
      </c>
      <c r="N1858" s="73" t="s">
        <v>3639</v>
      </c>
      <c r="O1858" s="73" t="s">
        <v>3637</v>
      </c>
      <c r="P1858" s="73" t="s">
        <v>95</v>
      </c>
      <c r="Q1858" s="75" t="s">
        <v>161</v>
      </c>
      <c r="R1858" s="75" t="s">
        <v>161</v>
      </c>
      <c r="S1858" s="75" t="s">
        <v>161</v>
      </c>
      <c r="T1858" s="74">
        <v>0</v>
      </c>
    </row>
    <row r="1859" spans="7:20">
      <c r="G1859" s="82"/>
      <c r="H1859" s="82"/>
      <c r="I1859" s="83"/>
      <c r="L1859" s="72" t="s">
        <v>3635</v>
      </c>
      <c r="M1859" s="73">
        <v>80</v>
      </c>
      <c r="N1859" s="73" t="s">
        <v>3640</v>
      </c>
      <c r="O1859" s="73" t="s">
        <v>3637</v>
      </c>
      <c r="P1859" s="73" t="s">
        <v>95</v>
      </c>
      <c r="Q1859" s="75" t="s">
        <v>161</v>
      </c>
      <c r="R1859" s="75" t="s">
        <v>161</v>
      </c>
      <c r="S1859" s="75" t="s">
        <v>161</v>
      </c>
      <c r="T1859" s="74">
        <v>0</v>
      </c>
    </row>
    <row r="1860" spans="7:20">
      <c r="G1860" s="82"/>
      <c r="H1860" s="82"/>
      <c r="I1860" s="83"/>
      <c r="L1860" s="72" t="s">
        <v>3635</v>
      </c>
      <c r="M1860" s="73">
        <v>30</v>
      </c>
      <c r="N1860" s="73" t="s">
        <v>3641</v>
      </c>
      <c r="O1860" s="73" t="s">
        <v>3637</v>
      </c>
      <c r="P1860" s="73" t="s">
        <v>95</v>
      </c>
      <c r="Q1860" s="75" t="s">
        <v>161</v>
      </c>
      <c r="R1860" s="75" t="s">
        <v>161</v>
      </c>
      <c r="S1860" s="75" t="s">
        <v>161</v>
      </c>
      <c r="T1860" s="74">
        <v>0</v>
      </c>
    </row>
    <row r="1861" spans="7:20">
      <c r="G1861" s="82"/>
      <c r="H1861" s="82"/>
      <c r="I1861" s="83"/>
      <c r="L1861" s="72" t="s">
        <v>3642</v>
      </c>
      <c r="M1861" s="73">
        <v>10</v>
      </c>
      <c r="N1861" s="73" t="s">
        <v>3643</v>
      </c>
      <c r="O1861" s="73" t="s">
        <v>3613</v>
      </c>
      <c r="P1861" s="73" t="s">
        <v>95</v>
      </c>
      <c r="Q1861" s="75" t="s">
        <v>161</v>
      </c>
      <c r="R1861" s="75" t="s">
        <v>161</v>
      </c>
      <c r="S1861" s="75" t="s">
        <v>161</v>
      </c>
      <c r="T1861" s="74">
        <v>0</v>
      </c>
    </row>
    <row r="1862" spans="7:20">
      <c r="G1862" s="82"/>
      <c r="H1862" s="82"/>
      <c r="I1862" s="83"/>
      <c r="L1862" s="72" t="s">
        <v>3642</v>
      </c>
      <c r="M1862" s="73">
        <v>60</v>
      </c>
      <c r="N1862" s="73" t="s">
        <v>3644</v>
      </c>
      <c r="O1862" s="73" t="s">
        <v>3613</v>
      </c>
      <c r="P1862" s="73" t="s">
        <v>95</v>
      </c>
      <c r="Q1862" s="75" t="s">
        <v>161</v>
      </c>
      <c r="R1862" s="75" t="s">
        <v>161</v>
      </c>
      <c r="S1862" s="75" t="s">
        <v>161</v>
      </c>
      <c r="T1862" s="74">
        <v>0</v>
      </c>
    </row>
    <row r="1863" spans="7:20">
      <c r="G1863" s="82"/>
      <c r="H1863" s="82"/>
      <c r="I1863" s="83"/>
      <c r="L1863" s="72" t="s">
        <v>3642</v>
      </c>
      <c r="M1863" s="73">
        <v>20</v>
      </c>
      <c r="N1863" s="73" t="s">
        <v>3645</v>
      </c>
      <c r="O1863" s="73" t="s">
        <v>3613</v>
      </c>
      <c r="P1863" s="73" t="s">
        <v>95</v>
      </c>
      <c r="Q1863" s="75" t="s">
        <v>161</v>
      </c>
      <c r="R1863" s="75" t="s">
        <v>161</v>
      </c>
      <c r="S1863" s="75" t="s">
        <v>161</v>
      </c>
      <c r="T1863" s="74">
        <v>0</v>
      </c>
    </row>
    <row r="1864" spans="7:20">
      <c r="G1864" s="82"/>
      <c r="H1864" s="82"/>
      <c r="I1864" s="83"/>
      <c r="L1864" s="72" t="s">
        <v>3642</v>
      </c>
      <c r="M1864" s="73">
        <v>80</v>
      </c>
      <c r="N1864" s="73" t="s">
        <v>3646</v>
      </c>
      <c r="O1864" s="73" t="s">
        <v>3613</v>
      </c>
      <c r="P1864" s="73" t="s">
        <v>95</v>
      </c>
      <c r="Q1864" s="75" t="s">
        <v>161</v>
      </c>
      <c r="R1864" s="75" t="s">
        <v>161</v>
      </c>
      <c r="S1864" s="75" t="s">
        <v>161</v>
      </c>
      <c r="T1864" s="74">
        <v>0</v>
      </c>
    </row>
    <row r="1865" spans="7:20">
      <c r="G1865" s="82"/>
      <c r="H1865" s="82"/>
      <c r="I1865" s="83"/>
      <c r="L1865" s="72" t="s">
        <v>3642</v>
      </c>
      <c r="M1865" s="73">
        <v>0</v>
      </c>
      <c r="N1865" s="73" t="s">
        <v>3647</v>
      </c>
      <c r="O1865" s="73" t="s">
        <v>3613</v>
      </c>
      <c r="P1865" s="73" t="s">
        <v>95</v>
      </c>
      <c r="Q1865" s="75" t="s">
        <v>161</v>
      </c>
      <c r="R1865" s="75" t="s">
        <v>161</v>
      </c>
      <c r="S1865" s="75" t="s">
        <v>161</v>
      </c>
      <c r="T1865" s="74">
        <v>0</v>
      </c>
    </row>
    <row r="1866" spans="7:20">
      <c r="G1866" s="82"/>
      <c r="H1866" s="82"/>
      <c r="I1866" s="83"/>
      <c r="L1866" s="72" t="s">
        <v>3648</v>
      </c>
      <c r="M1866" s="73">
        <v>11</v>
      </c>
      <c r="N1866" s="73" t="s">
        <v>3649</v>
      </c>
      <c r="O1866" s="73" t="s">
        <v>3650</v>
      </c>
      <c r="P1866" s="73" t="s">
        <v>95</v>
      </c>
      <c r="Q1866" s="75" t="s">
        <v>161</v>
      </c>
      <c r="R1866" s="75" t="s">
        <v>161</v>
      </c>
      <c r="S1866" s="75" t="s">
        <v>161</v>
      </c>
      <c r="T1866" s="74">
        <v>0</v>
      </c>
    </row>
    <row r="1867" spans="7:20">
      <c r="G1867" s="82"/>
      <c r="H1867" s="82"/>
      <c r="I1867" s="83"/>
      <c r="L1867" s="72" t="s">
        <v>3648</v>
      </c>
      <c r="M1867" s="73">
        <v>12</v>
      </c>
      <c r="N1867" s="73" t="s">
        <v>3651</v>
      </c>
      <c r="O1867" s="73" t="s">
        <v>3650</v>
      </c>
      <c r="P1867" s="73" t="s">
        <v>95</v>
      </c>
      <c r="Q1867" s="75" t="s">
        <v>161</v>
      </c>
      <c r="R1867" s="75" t="s">
        <v>161</v>
      </c>
      <c r="S1867" s="75" t="s">
        <v>161</v>
      </c>
      <c r="T1867" s="74">
        <v>0</v>
      </c>
    </row>
    <row r="1868" spans="7:20">
      <c r="G1868" s="82"/>
      <c r="H1868" s="82"/>
      <c r="I1868" s="83"/>
      <c r="L1868" s="72" t="s">
        <v>3648</v>
      </c>
      <c r="M1868" s="73">
        <v>62</v>
      </c>
      <c r="N1868" s="73" t="s">
        <v>3652</v>
      </c>
      <c r="O1868" s="73" t="s">
        <v>3650</v>
      </c>
      <c r="P1868" s="73" t="s">
        <v>95</v>
      </c>
      <c r="Q1868" s="75" t="s">
        <v>161</v>
      </c>
      <c r="R1868" s="75" t="s">
        <v>161</v>
      </c>
      <c r="S1868" s="75" t="s">
        <v>161</v>
      </c>
      <c r="T1868" s="74">
        <v>0</v>
      </c>
    </row>
    <row r="1869" spans="7:20">
      <c r="G1869" s="82"/>
      <c r="H1869" s="82"/>
      <c r="I1869" s="83"/>
      <c r="L1869" s="72" t="s">
        <v>3648</v>
      </c>
      <c r="M1869" s="73">
        <v>61</v>
      </c>
      <c r="N1869" s="73" t="s">
        <v>3653</v>
      </c>
      <c r="O1869" s="73" t="s">
        <v>3650</v>
      </c>
      <c r="P1869" s="73" t="s">
        <v>95</v>
      </c>
      <c r="Q1869" s="75" t="s">
        <v>161</v>
      </c>
      <c r="R1869" s="75" t="s">
        <v>161</v>
      </c>
      <c r="S1869" s="75" t="s">
        <v>161</v>
      </c>
      <c r="T1869" s="74">
        <v>0</v>
      </c>
    </row>
    <row r="1870" spans="7:20">
      <c r="G1870" s="82"/>
      <c r="H1870" s="82"/>
      <c r="I1870" s="83"/>
      <c r="L1870" s="72" t="s">
        <v>3648</v>
      </c>
      <c r="M1870" s="73">
        <v>21</v>
      </c>
      <c r="N1870" s="73" t="s">
        <v>3654</v>
      </c>
      <c r="O1870" s="73" t="s">
        <v>3650</v>
      </c>
      <c r="P1870" s="73" t="s">
        <v>95</v>
      </c>
      <c r="Q1870" s="75" t="s">
        <v>161</v>
      </c>
      <c r="R1870" s="75" t="s">
        <v>161</v>
      </c>
      <c r="S1870" s="75" t="s">
        <v>161</v>
      </c>
      <c r="T1870" s="74">
        <v>0</v>
      </c>
    </row>
    <row r="1871" spans="7:20">
      <c r="G1871" s="82"/>
      <c r="H1871" s="82"/>
      <c r="I1871" s="83"/>
      <c r="L1871" s="72" t="s">
        <v>3648</v>
      </c>
      <c r="M1871" s="73">
        <v>22</v>
      </c>
      <c r="N1871" s="73" t="s">
        <v>3655</v>
      </c>
      <c r="O1871" s="73" t="s">
        <v>3650</v>
      </c>
      <c r="P1871" s="73" t="s">
        <v>95</v>
      </c>
      <c r="Q1871" s="75" t="s">
        <v>161</v>
      </c>
      <c r="R1871" s="75" t="s">
        <v>161</v>
      </c>
      <c r="S1871" s="75" t="s">
        <v>161</v>
      </c>
      <c r="T1871" s="74">
        <v>0</v>
      </c>
    </row>
    <row r="1872" spans="7:20">
      <c r="G1872" s="82"/>
      <c r="H1872" s="82"/>
      <c r="I1872" s="83"/>
      <c r="L1872" s="72" t="s">
        <v>3648</v>
      </c>
      <c r="M1872" s="73">
        <v>81</v>
      </c>
      <c r="N1872" s="73" t="s">
        <v>3656</v>
      </c>
      <c r="O1872" s="73" t="s">
        <v>3650</v>
      </c>
      <c r="P1872" s="73" t="s">
        <v>95</v>
      </c>
      <c r="Q1872" s="75" t="s">
        <v>161</v>
      </c>
      <c r="R1872" s="75" t="s">
        <v>161</v>
      </c>
      <c r="S1872" s="75" t="s">
        <v>161</v>
      </c>
      <c r="T1872" s="74">
        <v>0</v>
      </c>
    </row>
    <row r="1873" spans="7:20">
      <c r="G1873" s="82"/>
      <c r="H1873" s="82"/>
      <c r="I1873" s="83"/>
      <c r="L1873" s="72" t="s">
        <v>3648</v>
      </c>
      <c r="M1873" s="73">
        <v>82</v>
      </c>
      <c r="N1873" s="73" t="s">
        <v>3657</v>
      </c>
      <c r="O1873" s="73" t="s">
        <v>3650</v>
      </c>
      <c r="P1873" s="73" t="s">
        <v>95</v>
      </c>
      <c r="Q1873" s="75" t="s">
        <v>161</v>
      </c>
      <c r="R1873" s="75" t="s">
        <v>161</v>
      </c>
      <c r="S1873" s="75" t="s">
        <v>161</v>
      </c>
      <c r="T1873" s="74">
        <v>0</v>
      </c>
    </row>
    <row r="1874" spans="7:20">
      <c r="G1874" s="82"/>
      <c r="H1874" s="82"/>
      <c r="I1874" s="83"/>
      <c r="L1874" s="72" t="s">
        <v>3648</v>
      </c>
      <c r="M1874" s="73">
        <v>0</v>
      </c>
      <c r="N1874" s="73" t="s">
        <v>3658</v>
      </c>
      <c r="O1874" s="73" t="s">
        <v>3617</v>
      </c>
      <c r="P1874" s="73" t="s">
        <v>95</v>
      </c>
      <c r="Q1874" s="75" t="s">
        <v>161</v>
      </c>
      <c r="R1874" s="75" t="s">
        <v>161</v>
      </c>
      <c r="S1874" s="75" t="s">
        <v>161</v>
      </c>
      <c r="T1874" s="74">
        <v>0</v>
      </c>
    </row>
    <row r="1875" spans="7:20">
      <c r="G1875" s="82"/>
      <c r="H1875" s="82"/>
      <c r="I1875" s="83"/>
      <c r="L1875" s="72" t="s">
        <v>3659</v>
      </c>
      <c r="M1875" s="73">
        <v>0</v>
      </c>
      <c r="N1875" s="73" t="s">
        <v>3660</v>
      </c>
      <c r="O1875" s="73" t="s">
        <v>3592</v>
      </c>
      <c r="P1875" s="73" t="s">
        <v>95</v>
      </c>
      <c r="Q1875" s="75" t="s">
        <v>161</v>
      </c>
      <c r="R1875" s="75" t="s">
        <v>161</v>
      </c>
      <c r="S1875" s="75" t="s">
        <v>161</v>
      </c>
      <c r="T1875" s="74">
        <v>0</v>
      </c>
    </row>
    <row r="1876" spans="7:20">
      <c r="G1876" s="82"/>
      <c r="H1876" s="82"/>
      <c r="I1876" s="83"/>
      <c r="L1876" s="72" t="s">
        <v>3661</v>
      </c>
      <c r="M1876" s="73">
        <v>0</v>
      </c>
      <c r="N1876" s="73" t="s">
        <v>3662</v>
      </c>
      <c r="O1876" s="73" t="s">
        <v>3597</v>
      </c>
      <c r="P1876" s="73" t="s">
        <v>95</v>
      </c>
      <c r="Q1876" s="75" t="s">
        <v>161</v>
      </c>
      <c r="R1876" s="75" t="s">
        <v>161</v>
      </c>
      <c r="S1876" s="75" t="s">
        <v>161</v>
      </c>
      <c r="T1876" s="74">
        <v>0</v>
      </c>
    </row>
    <row r="1877" spans="7:20">
      <c r="G1877" s="82"/>
      <c r="H1877" s="82"/>
      <c r="I1877" s="83"/>
      <c r="L1877" s="72" t="s">
        <v>3663</v>
      </c>
      <c r="M1877" s="73">
        <v>0</v>
      </c>
      <c r="N1877" s="73" t="s">
        <v>3664</v>
      </c>
      <c r="O1877" s="73" t="s">
        <v>3602</v>
      </c>
      <c r="P1877" s="73" t="s">
        <v>95</v>
      </c>
      <c r="Q1877" s="75" t="s">
        <v>161</v>
      </c>
      <c r="R1877" s="75" t="s">
        <v>161</v>
      </c>
      <c r="S1877" s="75" t="s">
        <v>161</v>
      </c>
      <c r="T1877" s="74">
        <v>0</v>
      </c>
    </row>
    <row r="1878" spans="7:20">
      <c r="G1878" s="82"/>
      <c r="H1878" s="82"/>
      <c r="I1878" s="83"/>
      <c r="L1878" s="72" t="s">
        <v>3663</v>
      </c>
      <c r="M1878" s="73">
        <v>1</v>
      </c>
      <c r="N1878" s="73" t="s">
        <v>3665</v>
      </c>
      <c r="O1878" s="73" t="s">
        <v>3602</v>
      </c>
      <c r="P1878" s="73" t="s">
        <v>95</v>
      </c>
      <c r="Q1878" s="75" t="s">
        <v>161</v>
      </c>
      <c r="R1878" s="75" t="s">
        <v>161</v>
      </c>
      <c r="S1878" s="75" t="s">
        <v>161</v>
      </c>
      <c r="T1878" s="74">
        <v>0</v>
      </c>
    </row>
    <row r="1879" spans="7:20">
      <c r="G1879" s="82"/>
      <c r="H1879" s="82"/>
      <c r="I1879" s="83"/>
      <c r="L1879" s="72" t="s">
        <v>3663</v>
      </c>
      <c r="M1879" s="73">
        <v>2</v>
      </c>
      <c r="N1879" s="73" t="s">
        <v>3666</v>
      </c>
      <c r="O1879" s="73" t="s">
        <v>3602</v>
      </c>
      <c r="P1879" s="73" t="s">
        <v>95</v>
      </c>
      <c r="Q1879" s="75" t="s">
        <v>161</v>
      </c>
      <c r="R1879" s="75" t="s">
        <v>161</v>
      </c>
      <c r="S1879" s="75" t="s">
        <v>161</v>
      </c>
      <c r="T1879" s="74">
        <v>0</v>
      </c>
    </row>
    <row r="1880" spans="7:20">
      <c r="G1880" s="82"/>
      <c r="H1880" s="82"/>
      <c r="I1880" s="83"/>
      <c r="L1880" s="72" t="s">
        <v>3663</v>
      </c>
      <c r="M1880" s="73">
        <v>3</v>
      </c>
      <c r="N1880" s="73" t="s">
        <v>3667</v>
      </c>
      <c r="O1880" s="73" t="s">
        <v>3602</v>
      </c>
      <c r="P1880" s="73" t="s">
        <v>95</v>
      </c>
      <c r="Q1880" s="75" t="s">
        <v>161</v>
      </c>
      <c r="R1880" s="75" t="s">
        <v>161</v>
      </c>
      <c r="S1880" s="75" t="s">
        <v>161</v>
      </c>
      <c r="T1880" s="74">
        <v>0</v>
      </c>
    </row>
    <row r="1881" spans="7:20">
      <c r="G1881" s="82"/>
      <c r="H1881" s="82"/>
      <c r="I1881" s="83"/>
      <c r="L1881" s="72" t="s">
        <v>3668</v>
      </c>
      <c r="M1881" s="73">
        <v>0</v>
      </c>
      <c r="N1881" s="73" t="s">
        <v>3669</v>
      </c>
      <c r="O1881" s="73" t="s">
        <v>3670</v>
      </c>
      <c r="P1881" s="73" t="s">
        <v>95</v>
      </c>
      <c r="Q1881" s="75" t="s">
        <v>161</v>
      </c>
      <c r="R1881" s="75" t="s">
        <v>161</v>
      </c>
      <c r="S1881" s="75" t="s">
        <v>161</v>
      </c>
      <c r="T1881" s="74">
        <v>0</v>
      </c>
    </row>
    <row r="1882" spans="7:20">
      <c r="G1882" s="82"/>
      <c r="H1882" s="82"/>
      <c r="I1882" s="83"/>
      <c r="L1882" s="72" t="s">
        <v>3671</v>
      </c>
      <c r="M1882" s="73">
        <v>0</v>
      </c>
      <c r="N1882" s="73" t="s">
        <v>3672</v>
      </c>
      <c r="O1882" s="73" t="s">
        <v>3673</v>
      </c>
      <c r="P1882" s="73" t="s">
        <v>95</v>
      </c>
      <c r="Q1882" s="75" t="s">
        <v>161</v>
      </c>
      <c r="R1882" s="75" t="s">
        <v>161</v>
      </c>
      <c r="S1882" s="75" t="s">
        <v>161</v>
      </c>
      <c r="T1882" s="74">
        <v>0</v>
      </c>
    </row>
    <row r="1883" spans="7:20">
      <c r="G1883" s="82"/>
      <c r="H1883" s="82"/>
      <c r="I1883" s="83"/>
      <c r="L1883" s="72" t="s">
        <v>3674</v>
      </c>
      <c r="M1883" s="73">
        <v>0</v>
      </c>
      <c r="N1883" s="73" t="s">
        <v>3675</v>
      </c>
      <c r="O1883" s="73" t="s">
        <v>3676</v>
      </c>
      <c r="P1883" s="73" t="s">
        <v>95</v>
      </c>
      <c r="Q1883" s="75" t="s">
        <v>161</v>
      </c>
      <c r="R1883" s="75" t="s">
        <v>161</v>
      </c>
      <c r="S1883" s="75" t="s">
        <v>161</v>
      </c>
      <c r="T1883" s="74">
        <v>0</v>
      </c>
    </row>
    <row r="1884" spans="7:20">
      <c r="G1884" s="82"/>
      <c r="H1884" s="82"/>
      <c r="I1884" s="83"/>
      <c r="L1884" s="72" t="s">
        <v>3674</v>
      </c>
      <c r="M1884" s="73">
        <v>1</v>
      </c>
      <c r="N1884" s="73" t="s">
        <v>3677</v>
      </c>
      <c r="O1884" s="73" t="s">
        <v>3676</v>
      </c>
      <c r="P1884" s="73" t="s">
        <v>95</v>
      </c>
      <c r="Q1884" s="75" t="s">
        <v>161</v>
      </c>
      <c r="R1884" s="75" t="s">
        <v>161</v>
      </c>
      <c r="S1884" s="75" t="s">
        <v>161</v>
      </c>
      <c r="T1884" s="74">
        <v>0</v>
      </c>
    </row>
    <row r="1885" spans="7:20">
      <c r="G1885" s="82"/>
      <c r="H1885" s="82"/>
      <c r="I1885" s="83"/>
      <c r="L1885" s="72" t="s">
        <v>3674</v>
      </c>
      <c r="M1885" s="73">
        <v>2</v>
      </c>
      <c r="N1885" s="73" t="s">
        <v>3678</v>
      </c>
      <c r="O1885" s="73" t="s">
        <v>3676</v>
      </c>
      <c r="P1885" s="73" t="s">
        <v>95</v>
      </c>
      <c r="Q1885" s="75" t="s">
        <v>161</v>
      </c>
      <c r="R1885" s="75" t="s">
        <v>161</v>
      </c>
      <c r="S1885" s="75" t="s">
        <v>161</v>
      </c>
      <c r="T1885" s="74">
        <v>0</v>
      </c>
    </row>
    <row r="1886" spans="7:20">
      <c r="G1886" s="82"/>
      <c r="H1886" s="82"/>
      <c r="I1886" s="83"/>
      <c r="L1886" s="72" t="s">
        <v>3674</v>
      </c>
      <c r="M1886" s="73">
        <v>3</v>
      </c>
      <c r="N1886" s="73" t="s">
        <v>3679</v>
      </c>
      <c r="O1886" s="73" t="s">
        <v>3676</v>
      </c>
      <c r="P1886" s="73" t="s">
        <v>95</v>
      </c>
      <c r="Q1886" s="75" t="s">
        <v>161</v>
      </c>
      <c r="R1886" s="75" t="s">
        <v>161</v>
      </c>
      <c r="S1886" s="75" t="s">
        <v>161</v>
      </c>
      <c r="T1886" s="74">
        <v>0</v>
      </c>
    </row>
    <row r="1887" spans="7:20">
      <c r="G1887" s="82"/>
      <c r="H1887" s="82"/>
      <c r="I1887" s="83"/>
      <c r="L1887" s="72" t="s">
        <v>3590</v>
      </c>
      <c r="M1887" s="73" t="s">
        <v>1200</v>
      </c>
      <c r="N1887" s="73" t="s">
        <v>3680</v>
      </c>
      <c r="O1887" s="73" t="s">
        <v>3592</v>
      </c>
      <c r="P1887" s="73" t="s">
        <v>95</v>
      </c>
      <c r="Q1887" s="75" t="s">
        <v>161</v>
      </c>
      <c r="R1887" s="75" t="s">
        <v>161</v>
      </c>
      <c r="S1887" s="75" t="s">
        <v>161</v>
      </c>
      <c r="T1887" s="74">
        <v>0</v>
      </c>
    </row>
    <row r="1888" spans="7:20">
      <c r="G1888" s="82"/>
      <c r="H1888" s="82"/>
      <c r="I1888" s="83"/>
      <c r="L1888" s="72" t="s">
        <v>3611</v>
      </c>
      <c r="M1888" s="73" t="s">
        <v>1168</v>
      </c>
      <c r="N1888" s="73" t="s">
        <v>3681</v>
      </c>
      <c r="O1888" s="73" t="s">
        <v>3613</v>
      </c>
      <c r="P1888" s="73" t="s">
        <v>95</v>
      </c>
      <c r="Q1888" s="75" t="s">
        <v>161</v>
      </c>
      <c r="R1888" s="75" t="s">
        <v>161</v>
      </c>
      <c r="S1888" s="75" t="s">
        <v>161</v>
      </c>
      <c r="T1888" s="74">
        <v>0</v>
      </c>
    </row>
    <row r="1889" spans="7:20">
      <c r="G1889" s="82"/>
      <c r="H1889" s="82"/>
      <c r="I1889" s="83"/>
      <c r="L1889" s="72" t="s">
        <v>3661</v>
      </c>
      <c r="M1889" s="73" t="s">
        <v>1206</v>
      </c>
      <c r="N1889" s="73" t="s">
        <v>3682</v>
      </c>
      <c r="O1889" s="73" t="s">
        <v>3597</v>
      </c>
      <c r="P1889" s="73" t="s">
        <v>95</v>
      </c>
      <c r="Q1889" s="75" t="s">
        <v>161</v>
      </c>
      <c r="R1889" s="75" t="s">
        <v>161</v>
      </c>
      <c r="S1889" s="75" t="s">
        <v>161</v>
      </c>
      <c r="T1889" s="74">
        <v>0</v>
      </c>
    </row>
    <row r="1890" spans="7:20">
      <c r="G1890" s="82"/>
      <c r="H1890" s="82"/>
      <c r="I1890" s="83"/>
      <c r="L1890" s="72" t="s">
        <v>3671</v>
      </c>
      <c r="M1890" s="73" t="s">
        <v>1206</v>
      </c>
      <c r="N1890" s="73" t="s">
        <v>3683</v>
      </c>
      <c r="O1890" s="73" t="s">
        <v>3673</v>
      </c>
      <c r="P1890" s="73" t="s">
        <v>95</v>
      </c>
      <c r="Q1890" s="75" t="s">
        <v>161</v>
      </c>
      <c r="R1890" s="75" t="s">
        <v>161</v>
      </c>
      <c r="S1890" s="75" t="s">
        <v>161</v>
      </c>
      <c r="T1890" s="74">
        <v>0</v>
      </c>
    </row>
    <row r="1891" spans="7:20">
      <c r="G1891" s="82"/>
      <c r="H1891" s="82"/>
      <c r="I1891" s="83"/>
      <c r="L1891" s="72" t="s">
        <v>3659</v>
      </c>
      <c r="M1891" s="73" t="s">
        <v>1206</v>
      </c>
      <c r="N1891" s="73" t="s">
        <v>3684</v>
      </c>
      <c r="O1891" s="73" t="s">
        <v>3592</v>
      </c>
      <c r="P1891" s="73" t="s">
        <v>95</v>
      </c>
      <c r="Q1891" s="75" t="s">
        <v>161</v>
      </c>
      <c r="R1891" s="75" t="s">
        <v>161</v>
      </c>
      <c r="S1891" s="75" t="s">
        <v>161</v>
      </c>
      <c r="T1891" s="74">
        <v>0</v>
      </c>
    </row>
    <row r="1892" spans="7:20">
      <c r="G1892" s="82"/>
      <c r="H1892" s="82"/>
      <c r="I1892" s="83"/>
      <c r="L1892" s="72" t="s">
        <v>3668</v>
      </c>
      <c r="M1892" s="73" t="s">
        <v>1206</v>
      </c>
      <c r="N1892" s="73" t="s">
        <v>3685</v>
      </c>
      <c r="O1892" s="73" t="s">
        <v>3670</v>
      </c>
      <c r="P1892" s="73" t="s">
        <v>95</v>
      </c>
      <c r="Q1892" s="75" t="s">
        <v>161</v>
      </c>
      <c r="R1892" s="75" t="s">
        <v>161</v>
      </c>
      <c r="S1892" s="75" t="s">
        <v>161</v>
      </c>
      <c r="T1892" s="74">
        <v>0</v>
      </c>
    </row>
    <row r="1893" spans="7:20">
      <c r="G1893" s="82"/>
      <c r="H1893" s="82"/>
      <c r="I1893" s="83"/>
      <c r="L1893" s="72" t="s">
        <v>3663</v>
      </c>
      <c r="M1893" s="73" t="s">
        <v>1206</v>
      </c>
      <c r="N1893" s="73" t="s">
        <v>3686</v>
      </c>
      <c r="O1893" s="73" t="s">
        <v>3602</v>
      </c>
      <c r="P1893" s="73" t="s">
        <v>95</v>
      </c>
      <c r="Q1893" s="75" t="s">
        <v>161</v>
      </c>
      <c r="R1893" s="75" t="s">
        <v>161</v>
      </c>
      <c r="S1893" s="75" t="s">
        <v>161</v>
      </c>
      <c r="T1893" s="74">
        <v>0</v>
      </c>
    </row>
    <row r="1894" spans="7:20">
      <c r="G1894" s="82"/>
      <c r="H1894" s="82"/>
      <c r="I1894" s="83"/>
      <c r="L1894" s="72" t="s">
        <v>3663</v>
      </c>
      <c r="M1894" s="73" t="s">
        <v>1210</v>
      </c>
      <c r="N1894" s="73" t="s">
        <v>3687</v>
      </c>
      <c r="O1894" s="73" t="s">
        <v>3602</v>
      </c>
      <c r="P1894" s="73" t="s">
        <v>95</v>
      </c>
      <c r="Q1894" s="75" t="s">
        <v>161</v>
      </c>
      <c r="R1894" s="75" t="s">
        <v>161</v>
      </c>
      <c r="S1894" s="75" t="s">
        <v>161</v>
      </c>
      <c r="T1894" s="74">
        <v>0</v>
      </c>
    </row>
    <row r="1895" spans="7:20">
      <c r="G1895" s="82"/>
      <c r="H1895" s="82"/>
      <c r="I1895" s="83"/>
      <c r="L1895" s="72" t="s">
        <v>3674</v>
      </c>
      <c r="M1895" s="73" t="s">
        <v>1206</v>
      </c>
      <c r="N1895" s="73" t="s">
        <v>3688</v>
      </c>
      <c r="O1895" s="73" t="s">
        <v>3676</v>
      </c>
      <c r="P1895" s="73" t="s">
        <v>95</v>
      </c>
      <c r="Q1895" s="75" t="s">
        <v>161</v>
      </c>
      <c r="R1895" s="75" t="s">
        <v>161</v>
      </c>
      <c r="S1895" s="75" t="s">
        <v>161</v>
      </c>
      <c r="T1895" s="74">
        <v>0</v>
      </c>
    </row>
    <row r="1896" spans="7:20">
      <c r="G1896" s="82"/>
      <c r="H1896" s="82"/>
      <c r="I1896" s="83"/>
      <c r="L1896" s="72" t="s">
        <v>3674</v>
      </c>
      <c r="M1896" s="73" t="s">
        <v>1210</v>
      </c>
      <c r="N1896" s="73" t="s">
        <v>3689</v>
      </c>
      <c r="O1896" s="73" t="s">
        <v>3676</v>
      </c>
      <c r="P1896" s="73" t="s">
        <v>95</v>
      </c>
      <c r="Q1896" s="75" t="s">
        <v>161</v>
      </c>
      <c r="R1896" s="75" t="s">
        <v>161</v>
      </c>
      <c r="S1896" s="75" t="s">
        <v>161</v>
      </c>
      <c r="T1896" s="74">
        <v>0</v>
      </c>
    </row>
    <row r="1897" spans="7:20">
      <c r="G1897" s="82"/>
      <c r="H1897" s="82"/>
      <c r="I1897" s="83"/>
      <c r="L1897" s="72" t="s">
        <v>3663</v>
      </c>
      <c r="M1897" s="73" t="s">
        <v>1208</v>
      </c>
      <c r="N1897" s="73" t="s">
        <v>3690</v>
      </c>
      <c r="O1897" s="73" t="s">
        <v>3602</v>
      </c>
      <c r="P1897" s="73" t="s">
        <v>95</v>
      </c>
      <c r="Q1897" s="75" t="s">
        <v>161</v>
      </c>
      <c r="R1897" s="75" t="s">
        <v>161</v>
      </c>
      <c r="S1897" s="75" t="s">
        <v>161</v>
      </c>
      <c r="T1897" s="74">
        <v>0</v>
      </c>
    </row>
    <row r="1898" spans="7:20">
      <c r="G1898" s="82"/>
      <c r="H1898" s="82"/>
      <c r="I1898" s="83"/>
      <c r="L1898" s="72" t="s">
        <v>3674</v>
      </c>
      <c r="M1898" s="73" t="s">
        <v>1208</v>
      </c>
      <c r="N1898" s="73" t="s">
        <v>3691</v>
      </c>
      <c r="O1898" s="73" t="s">
        <v>3676</v>
      </c>
      <c r="P1898" s="73" t="s">
        <v>95</v>
      </c>
      <c r="Q1898" s="75" t="s">
        <v>161</v>
      </c>
      <c r="R1898" s="75" t="s">
        <v>161</v>
      </c>
      <c r="S1898" s="75" t="s">
        <v>161</v>
      </c>
      <c r="T1898" s="74">
        <v>0</v>
      </c>
    </row>
    <row r="1899" spans="7:20">
      <c r="G1899" s="82"/>
      <c r="H1899" s="82"/>
      <c r="I1899" s="83"/>
      <c r="L1899" s="72" t="s">
        <v>3663</v>
      </c>
      <c r="M1899" s="73" t="s">
        <v>1212</v>
      </c>
      <c r="N1899" s="73" t="s">
        <v>3692</v>
      </c>
      <c r="O1899" s="73" t="s">
        <v>3602</v>
      </c>
      <c r="P1899" s="73" t="s">
        <v>95</v>
      </c>
      <c r="Q1899" s="75" t="s">
        <v>161</v>
      </c>
      <c r="R1899" s="75" t="s">
        <v>161</v>
      </c>
      <c r="S1899" s="75" t="s">
        <v>161</v>
      </c>
      <c r="T1899" s="74">
        <v>0</v>
      </c>
    </row>
    <row r="1900" spans="7:20">
      <c r="G1900" s="82"/>
      <c r="H1900" s="82"/>
      <c r="I1900" s="83"/>
      <c r="L1900" s="72" t="s">
        <v>3674</v>
      </c>
      <c r="M1900" s="73" t="s">
        <v>1212</v>
      </c>
      <c r="N1900" s="73" t="s">
        <v>3693</v>
      </c>
      <c r="O1900" s="73" t="s">
        <v>3676</v>
      </c>
      <c r="P1900" s="73" t="s">
        <v>95</v>
      </c>
      <c r="Q1900" s="75" t="s">
        <v>161</v>
      </c>
      <c r="R1900" s="75" t="s">
        <v>161</v>
      </c>
      <c r="S1900" s="75" t="s">
        <v>161</v>
      </c>
      <c r="T1900" s="74">
        <v>0</v>
      </c>
    </row>
    <row r="1901" spans="7:20">
      <c r="G1901" s="82"/>
      <c r="H1901" s="82"/>
      <c r="I1901" s="83"/>
      <c r="L1901" s="72" t="s">
        <v>3674</v>
      </c>
      <c r="M1901" s="73">
        <v>10</v>
      </c>
      <c r="N1901" s="73" t="s">
        <v>3694</v>
      </c>
      <c r="O1901" s="73" t="s">
        <v>3676</v>
      </c>
      <c r="P1901" s="73" t="s">
        <v>95</v>
      </c>
      <c r="Q1901" s="75" t="s">
        <v>161</v>
      </c>
      <c r="R1901" s="75" t="s">
        <v>161</v>
      </c>
      <c r="S1901" s="75" t="s">
        <v>161</v>
      </c>
      <c r="T1901" s="74">
        <v>0</v>
      </c>
    </row>
    <row r="1902" spans="7:20">
      <c r="G1902" s="82"/>
      <c r="H1902" s="82"/>
      <c r="I1902" s="83"/>
      <c r="L1902" s="72" t="s">
        <v>3663</v>
      </c>
      <c r="M1902" s="73">
        <v>10</v>
      </c>
      <c r="N1902" s="73" t="s">
        <v>3695</v>
      </c>
      <c r="O1902" s="73" t="s">
        <v>3696</v>
      </c>
      <c r="P1902" s="73" t="s">
        <v>95</v>
      </c>
      <c r="Q1902" s="75" t="s">
        <v>161</v>
      </c>
      <c r="R1902" s="75" t="s">
        <v>161</v>
      </c>
      <c r="S1902" s="75" t="s">
        <v>161</v>
      </c>
      <c r="T1902" s="74">
        <v>0</v>
      </c>
    </row>
    <row r="1903" spans="7:20">
      <c r="G1903" s="82"/>
      <c r="H1903" s="82"/>
      <c r="I1903" s="83"/>
      <c r="L1903" s="72" t="s">
        <v>3668</v>
      </c>
      <c r="M1903" s="73">
        <v>10</v>
      </c>
      <c r="N1903" s="73" t="s">
        <v>3697</v>
      </c>
      <c r="O1903" s="73" t="s">
        <v>3670</v>
      </c>
      <c r="P1903" s="73" t="s">
        <v>95</v>
      </c>
      <c r="Q1903" s="75" t="s">
        <v>161</v>
      </c>
      <c r="R1903" s="75" t="s">
        <v>161</v>
      </c>
      <c r="S1903" s="75" t="s">
        <v>161</v>
      </c>
      <c r="T1903" s="74">
        <v>0</v>
      </c>
    </row>
    <row r="1904" spans="7:20">
      <c r="G1904" s="82"/>
      <c r="H1904" s="82"/>
      <c r="I1904" s="83"/>
      <c r="L1904" s="72" t="s">
        <v>3659</v>
      </c>
      <c r="M1904" s="73">
        <v>10</v>
      </c>
      <c r="N1904" s="73" t="s">
        <v>3698</v>
      </c>
      <c r="O1904" s="73" t="s">
        <v>3592</v>
      </c>
      <c r="P1904" s="73" t="s">
        <v>95</v>
      </c>
      <c r="Q1904" s="75" t="s">
        <v>161</v>
      </c>
      <c r="R1904" s="75" t="s">
        <v>161</v>
      </c>
      <c r="S1904" s="75" t="s">
        <v>161</v>
      </c>
      <c r="T1904" s="74">
        <v>0</v>
      </c>
    </row>
    <row r="1905" spans="7:20">
      <c r="G1905" s="82"/>
      <c r="H1905" s="82"/>
      <c r="I1905" s="83"/>
      <c r="L1905" s="72" t="s">
        <v>3671</v>
      </c>
      <c r="M1905" s="73">
        <v>10</v>
      </c>
      <c r="N1905" s="73" t="s">
        <v>3699</v>
      </c>
      <c r="O1905" s="73" t="s">
        <v>3673</v>
      </c>
      <c r="P1905" s="73" t="s">
        <v>95</v>
      </c>
      <c r="Q1905" s="75" t="s">
        <v>161</v>
      </c>
      <c r="R1905" s="75" t="s">
        <v>161</v>
      </c>
      <c r="S1905" s="75" t="s">
        <v>161</v>
      </c>
      <c r="T1905" s="74">
        <v>0</v>
      </c>
    </row>
    <row r="1906" spans="7:20">
      <c r="G1906" s="82"/>
      <c r="H1906" s="82"/>
      <c r="I1906" s="83"/>
      <c r="L1906" s="72" t="s">
        <v>3661</v>
      </c>
      <c r="M1906" s="73">
        <v>10</v>
      </c>
      <c r="N1906" s="73" t="s">
        <v>3700</v>
      </c>
      <c r="O1906" s="73" t="s">
        <v>3597</v>
      </c>
      <c r="P1906" s="73" t="s">
        <v>95</v>
      </c>
      <c r="Q1906" s="75" t="s">
        <v>161</v>
      </c>
      <c r="R1906" s="75" t="s">
        <v>161</v>
      </c>
      <c r="S1906" s="75" t="s">
        <v>161</v>
      </c>
      <c r="T1906" s="74">
        <v>0</v>
      </c>
    </row>
    <row r="1907" spans="7:20">
      <c r="G1907" s="82"/>
      <c r="H1907" s="82"/>
      <c r="I1907" s="83"/>
      <c r="L1907" s="72" t="s">
        <v>3701</v>
      </c>
      <c r="M1907" s="73">
        <v>0</v>
      </c>
      <c r="N1907" s="73" t="s">
        <v>3702</v>
      </c>
      <c r="O1907" s="73" t="s">
        <v>3703</v>
      </c>
      <c r="P1907" s="73" t="s">
        <v>95</v>
      </c>
      <c r="Q1907" s="75" t="s">
        <v>161</v>
      </c>
      <c r="R1907" s="75" t="s">
        <v>161</v>
      </c>
      <c r="S1907" s="75" t="s">
        <v>161</v>
      </c>
      <c r="T1907" s="74">
        <v>0</v>
      </c>
    </row>
    <row r="1908" spans="7:20">
      <c r="G1908" s="82"/>
      <c r="H1908" s="82"/>
      <c r="I1908" s="83"/>
      <c r="L1908" s="72" t="s">
        <v>3663</v>
      </c>
      <c r="M1908" s="73" t="s">
        <v>1369</v>
      </c>
      <c r="N1908" s="73" t="s">
        <v>3704</v>
      </c>
      <c r="O1908" s="73" t="s">
        <v>3602</v>
      </c>
      <c r="P1908" s="73" t="s">
        <v>95</v>
      </c>
      <c r="Q1908" s="75" t="s">
        <v>161</v>
      </c>
      <c r="R1908" s="75" t="s">
        <v>161</v>
      </c>
      <c r="S1908" s="75" t="s">
        <v>161</v>
      </c>
      <c r="T1908" s="74">
        <v>0</v>
      </c>
    </row>
    <row r="1909" spans="7:20">
      <c r="G1909" s="82"/>
      <c r="H1909" s="82"/>
      <c r="I1909" s="83"/>
      <c r="L1909" s="72" t="s">
        <v>3663</v>
      </c>
      <c r="M1909" s="73" t="s">
        <v>1371</v>
      </c>
      <c r="N1909" s="73" t="s">
        <v>3705</v>
      </c>
      <c r="O1909" s="73" t="s">
        <v>3602</v>
      </c>
      <c r="P1909" s="73" t="s">
        <v>95</v>
      </c>
      <c r="Q1909" s="75" t="s">
        <v>161</v>
      </c>
      <c r="R1909" s="75" t="s">
        <v>161</v>
      </c>
      <c r="S1909" s="75" t="s">
        <v>161</v>
      </c>
      <c r="T1909" s="74">
        <v>0</v>
      </c>
    </row>
    <row r="1910" spans="7:20">
      <c r="G1910" s="82"/>
      <c r="H1910" s="82"/>
      <c r="I1910" s="83"/>
      <c r="L1910" s="72" t="s">
        <v>3663</v>
      </c>
      <c r="M1910" s="73" t="s">
        <v>2257</v>
      </c>
      <c r="N1910" s="73" t="s">
        <v>3706</v>
      </c>
      <c r="O1910" s="73" t="s">
        <v>3602</v>
      </c>
      <c r="P1910" s="73" t="s">
        <v>95</v>
      </c>
      <c r="Q1910" s="75" t="s">
        <v>161</v>
      </c>
      <c r="R1910" s="75" t="s">
        <v>161</v>
      </c>
      <c r="S1910" s="75" t="s">
        <v>161</v>
      </c>
      <c r="T1910" s="74">
        <v>0</v>
      </c>
    </row>
    <row r="1911" spans="7:20">
      <c r="G1911" s="82"/>
      <c r="H1911" s="82"/>
      <c r="I1911" s="83"/>
      <c r="L1911" s="72" t="s">
        <v>3663</v>
      </c>
      <c r="M1911" s="73" t="s">
        <v>3707</v>
      </c>
      <c r="N1911" s="73" t="s">
        <v>3708</v>
      </c>
      <c r="O1911" s="73" t="s">
        <v>3602</v>
      </c>
      <c r="P1911" s="73" t="s">
        <v>95</v>
      </c>
      <c r="Q1911" s="75" t="s">
        <v>161</v>
      </c>
      <c r="R1911" s="75" t="s">
        <v>161</v>
      </c>
      <c r="S1911" s="75" t="s">
        <v>161</v>
      </c>
      <c r="T1911" s="74">
        <v>0</v>
      </c>
    </row>
    <row r="1912" spans="7:20">
      <c r="G1912" s="82"/>
      <c r="H1912" s="82"/>
      <c r="I1912" s="83"/>
      <c r="L1912" s="72" t="s">
        <v>3661</v>
      </c>
      <c r="M1912" s="73" t="s">
        <v>1361</v>
      </c>
      <c r="N1912" s="73" t="s">
        <v>3709</v>
      </c>
      <c r="O1912" s="73" t="s">
        <v>3710</v>
      </c>
      <c r="P1912" s="73" t="s">
        <v>95</v>
      </c>
      <c r="Q1912" s="75" t="s">
        <v>161</v>
      </c>
      <c r="R1912" s="75" t="s">
        <v>161</v>
      </c>
      <c r="S1912" s="75" t="s">
        <v>161</v>
      </c>
      <c r="T1912" s="74">
        <v>0</v>
      </c>
    </row>
    <row r="1913" spans="7:20">
      <c r="G1913" s="82"/>
      <c r="H1913" s="82"/>
      <c r="I1913" s="83"/>
      <c r="L1913" s="72" t="s">
        <v>3671</v>
      </c>
      <c r="M1913" s="73" t="s">
        <v>1361</v>
      </c>
      <c r="N1913" s="73" t="s">
        <v>3711</v>
      </c>
      <c r="O1913" s="73" t="s">
        <v>3712</v>
      </c>
      <c r="P1913" s="73" t="s">
        <v>95</v>
      </c>
      <c r="Q1913" s="75" t="s">
        <v>161</v>
      </c>
      <c r="R1913" s="75" t="s">
        <v>161</v>
      </c>
      <c r="S1913" s="75" t="s">
        <v>161</v>
      </c>
      <c r="T1913" s="74">
        <v>0</v>
      </c>
    </row>
    <row r="1914" spans="7:20">
      <c r="G1914" s="82"/>
      <c r="H1914" s="82"/>
      <c r="I1914" s="83"/>
      <c r="L1914" s="72" t="s">
        <v>3659</v>
      </c>
      <c r="M1914" s="73" t="s">
        <v>1361</v>
      </c>
      <c r="N1914" s="73" t="s">
        <v>3713</v>
      </c>
      <c r="O1914" s="73" t="s">
        <v>3714</v>
      </c>
      <c r="P1914" s="73" t="s">
        <v>95</v>
      </c>
      <c r="Q1914" s="75" t="s">
        <v>161</v>
      </c>
      <c r="R1914" s="75" t="s">
        <v>161</v>
      </c>
      <c r="S1914" s="75" t="s">
        <v>161</v>
      </c>
      <c r="T1914" s="74">
        <v>0</v>
      </c>
    </row>
    <row r="1915" spans="7:20">
      <c r="G1915" s="82"/>
      <c r="H1915" s="82"/>
      <c r="I1915" s="83"/>
      <c r="L1915" s="72" t="s">
        <v>3668</v>
      </c>
      <c r="M1915" s="73" t="s">
        <v>1361</v>
      </c>
      <c r="N1915" s="73" t="s">
        <v>3715</v>
      </c>
      <c r="O1915" s="73" t="s">
        <v>3716</v>
      </c>
      <c r="P1915" s="73" t="s">
        <v>95</v>
      </c>
      <c r="Q1915" s="75" t="s">
        <v>161</v>
      </c>
      <c r="R1915" s="75" t="s">
        <v>161</v>
      </c>
      <c r="S1915" s="75" t="s">
        <v>161</v>
      </c>
      <c r="T1915" s="74">
        <v>0</v>
      </c>
    </row>
    <row r="1916" spans="7:20">
      <c r="G1916" s="82"/>
      <c r="H1916" s="82"/>
      <c r="I1916" s="83"/>
      <c r="L1916" s="72" t="s">
        <v>3663</v>
      </c>
      <c r="M1916" s="73" t="s">
        <v>1361</v>
      </c>
      <c r="N1916" s="73" t="s">
        <v>3717</v>
      </c>
      <c r="O1916" s="73" t="s">
        <v>3718</v>
      </c>
      <c r="P1916" s="73" t="s">
        <v>95</v>
      </c>
      <c r="Q1916" s="75" t="s">
        <v>161</v>
      </c>
      <c r="R1916" s="75" t="s">
        <v>161</v>
      </c>
      <c r="S1916" s="75" t="s">
        <v>161</v>
      </c>
      <c r="T1916" s="74">
        <v>0</v>
      </c>
    </row>
    <row r="1917" spans="7:20">
      <c r="G1917" s="82"/>
      <c r="H1917" s="82"/>
      <c r="I1917" s="83"/>
      <c r="L1917" s="72" t="s">
        <v>3674</v>
      </c>
      <c r="M1917" s="73" t="s">
        <v>1361</v>
      </c>
      <c r="N1917" s="73" t="s">
        <v>3719</v>
      </c>
      <c r="O1917" s="73" t="s">
        <v>3720</v>
      </c>
      <c r="P1917" s="73" t="s">
        <v>95</v>
      </c>
      <c r="Q1917" s="75" t="s">
        <v>161</v>
      </c>
      <c r="R1917" s="75" t="s">
        <v>161</v>
      </c>
      <c r="S1917" s="75" t="s">
        <v>161</v>
      </c>
      <c r="T1917" s="74">
        <v>0</v>
      </c>
    </row>
    <row r="1918" spans="7:20">
      <c r="G1918" s="82"/>
      <c r="H1918" s="82"/>
      <c r="I1918" s="83"/>
      <c r="L1918" s="72" t="s">
        <v>3674</v>
      </c>
      <c r="M1918" s="73">
        <v>20</v>
      </c>
      <c r="N1918" s="73" t="s">
        <v>3721</v>
      </c>
      <c r="O1918" s="73" t="s">
        <v>3722</v>
      </c>
      <c r="P1918" s="73" t="s">
        <v>95</v>
      </c>
      <c r="Q1918" s="75" t="s">
        <v>161</v>
      </c>
      <c r="R1918" s="75" t="s">
        <v>161</v>
      </c>
      <c r="S1918" s="75" t="s">
        <v>161</v>
      </c>
      <c r="T1918" s="74">
        <v>0</v>
      </c>
    </row>
    <row r="1919" spans="7:20">
      <c r="G1919" s="81"/>
      <c r="H1919" s="81"/>
      <c r="I1919" s="83"/>
      <c r="L1919" s="72" t="s">
        <v>3674</v>
      </c>
      <c r="M1919" s="73">
        <v>21</v>
      </c>
      <c r="N1919" s="73" t="s">
        <v>3723</v>
      </c>
      <c r="O1919" s="73" t="s">
        <v>3724</v>
      </c>
      <c r="P1919" s="73" t="s">
        <v>95</v>
      </c>
      <c r="Q1919" s="75" t="s">
        <v>161</v>
      </c>
      <c r="R1919" s="75" t="s">
        <v>161</v>
      </c>
      <c r="S1919" s="75" t="s">
        <v>161</v>
      </c>
      <c r="T1919" s="74">
        <v>0</v>
      </c>
    </row>
    <row r="1920" spans="7:20">
      <c r="G1920" s="82"/>
      <c r="H1920" s="82"/>
      <c r="I1920" s="83"/>
      <c r="L1920" s="72" t="s">
        <v>3663</v>
      </c>
      <c r="M1920" s="73">
        <v>20</v>
      </c>
      <c r="N1920" s="73" t="s">
        <v>3725</v>
      </c>
      <c r="O1920" s="73" t="s">
        <v>3726</v>
      </c>
      <c r="P1920" s="73" t="s">
        <v>95</v>
      </c>
      <c r="Q1920" s="75" t="s">
        <v>161</v>
      </c>
      <c r="R1920" s="75" t="s">
        <v>161</v>
      </c>
      <c r="S1920" s="75" t="s">
        <v>161</v>
      </c>
      <c r="T1920" s="74">
        <v>0</v>
      </c>
    </row>
    <row r="1921" spans="7:20">
      <c r="G1921" s="82"/>
      <c r="H1921" s="82"/>
      <c r="I1921" s="83"/>
      <c r="L1921" s="72" t="s">
        <v>3663</v>
      </c>
      <c r="M1921" s="73">
        <v>21</v>
      </c>
      <c r="N1921" s="73" t="s">
        <v>3727</v>
      </c>
      <c r="O1921" s="73" t="s">
        <v>3728</v>
      </c>
      <c r="P1921" s="73" t="s">
        <v>95</v>
      </c>
      <c r="Q1921" s="75" t="s">
        <v>161</v>
      </c>
      <c r="R1921" s="75" t="s">
        <v>161</v>
      </c>
      <c r="S1921" s="75" t="s">
        <v>161</v>
      </c>
      <c r="T1921" s="74">
        <v>0</v>
      </c>
    </row>
    <row r="1922" spans="7:20">
      <c r="G1922" s="66"/>
      <c r="H1922" s="66"/>
      <c r="I1922" s="67"/>
      <c r="L1922" s="72" t="s">
        <v>3668</v>
      </c>
      <c r="M1922" s="73">
        <v>20</v>
      </c>
      <c r="N1922" s="73" t="s">
        <v>3729</v>
      </c>
      <c r="O1922" s="73" t="s">
        <v>3730</v>
      </c>
      <c r="P1922" s="73" t="s">
        <v>95</v>
      </c>
      <c r="Q1922" s="75" t="s">
        <v>161</v>
      </c>
      <c r="R1922" s="75" t="s">
        <v>161</v>
      </c>
      <c r="S1922" s="75" t="s">
        <v>161</v>
      </c>
      <c r="T1922" s="74">
        <v>0</v>
      </c>
    </row>
    <row r="1923" spans="7:20">
      <c r="G1923" s="66"/>
      <c r="H1923" s="66"/>
      <c r="I1923" s="67"/>
      <c r="L1923" s="72" t="s">
        <v>3668</v>
      </c>
      <c r="M1923" s="73">
        <v>21</v>
      </c>
      <c r="N1923" s="73" t="s">
        <v>3731</v>
      </c>
      <c r="O1923" s="73" t="s">
        <v>3732</v>
      </c>
      <c r="P1923" s="73" t="s">
        <v>95</v>
      </c>
      <c r="Q1923" s="74" t="s">
        <v>3733</v>
      </c>
      <c r="R1923" s="74" t="s">
        <v>228</v>
      </c>
      <c r="S1923" s="74" t="s">
        <v>231</v>
      </c>
      <c r="T1923" s="74">
        <v>1</v>
      </c>
    </row>
    <row r="1924" spans="7:20">
      <c r="G1924" s="66"/>
      <c r="H1924" s="66"/>
      <c r="I1924" s="67"/>
      <c r="L1924" s="72" t="s">
        <v>3659</v>
      </c>
      <c r="M1924" s="73">
        <v>21</v>
      </c>
      <c r="N1924" s="73" t="s">
        <v>3734</v>
      </c>
      <c r="O1924" s="73" t="s">
        <v>3735</v>
      </c>
      <c r="P1924" s="73" t="s">
        <v>95</v>
      </c>
      <c r="Q1924" s="75" t="s">
        <v>161</v>
      </c>
      <c r="R1924" s="75" t="s">
        <v>161</v>
      </c>
      <c r="S1924" s="75" t="s">
        <v>161</v>
      </c>
      <c r="T1924" s="74">
        <v>0</v>
      </c>
    </row>
    <row r="1925" spans="7:20">
      <c r="G1925" s="66"/>
      <c r="H1925" s="66"/>
      <c r="I1925" s="67"/>
      <c r="L1925" s="72" t="s">
        <v>3659</v>
      </c>
      <c r="M1925" s="73">
        <v>20</v>
      </c>
      <c r="N1925" s="73" t="s">
        <v>3736</v>
      </c>
      <c r="O1925" s="73" t="s">
        <v>3737</v>
      </c>
      <c r="P1925" s="73" t="s">
        <v>95</v>
      </c>
      <c r="Q1925" s="75" t="s">
        <v>161</v>
      </c>
      <c r="R1925" s="75" t="s">
        <v>161</v>
      </c>
      <c r="S1925" s="75" t="s">
        <v>161</v>
      </c>
      <c r="T1925" s="74">
        <v>0</v>
      </c>
    </row>
    <row r="1926" spans="7:20">
      <c r="G1926" s="66"/>
      <c r="H1926" s="66"/>
      <c r="I1926" s="67"/>
      <c r="L1926" s="72" t="s">
        <v>3674</v>
      </c>
      <c r="M1926" s="73" t="s">
        <v>3738</v>
      </c>
      <c r="N1926" s="73" t="s">
        <v>3739</v>
      </c>
      <c r="O1926" s="73" t="s">
        <v>3740</v>
      </c>
      <c r="P1926" s="73" t="s">
        <v>95</v>
      </c>
      <c r="Q1926" s="74" t="s">
        <v>63</v>
      </c>
      <c r="R1926" s="74" t="s">
        <v>63</v>
      </c>
      <c r="S1926" s="74" t="s">
        <v>63</v>
      </c>
      <c r="T1926" s="74">
        <v>0</v>
      </c>
    </row>
    <row r="1927" spans="7:20">
      <c r="G1927" s="66"/>
      <c r="H1927" s="66"/>
      <c r="I1927" s="67"/>
      <c r="L1927" s="72" t="s">
        <v>3674</v>
      </c>
      <c r="M1927" s="73" t="s">
        <v>3741</v>
      </c>
      <c r="N1927" s="73" t="s">
        <v>3742</v>
      </c>
      <c r="O1927" s="73" t="s">
        <v>3743</v>
      </c>
      <c r="P1927" s="73" t="s">
        <v>95</v>
      </c>
      <c r="Q1927" s="74" t="s">
        <v>63</v>
      </c>
      <c r="R1927" s="74" t="s">
        <v>63</v>
      </c>
      <c r="S1927" s="74" t="s">
        <v>63</v>
      </c>
      <c r="T1927" s="74">
        <v>0</v>
      </c>
    </row>
    <row r="1928" spans="7:20">
      <c r="G1928" s="66"/>
      <c r="H1928" s="66"/>
      <c r="I1928" s="67"/>
      <c r="L1928" s="72" t="s">
        <v>3663</v>
      </c>
      <c r="M1928" s="73" t="s">
        <v>3738</v>
      </c>
      <c r="N1928" s="73" t="s">
        <v>3744</v>
      </c>
      <c r="O1928" s="73" t="s">
        <v>3745</v>
      </c>
      <c r="P1928" s="73" t="s">
        <v>95</v>
      </c>
      <c r="Q1928" s="74" t="s">
        <v>63</v>
      </c>
      <c r="R1928" s="74" t="s">
        <v>63</v>
      </c>
      <c r="S1928" s="74" t="s">
        <v>63</v>
      </c>
      <c r="T1928" s="74">
        <v>0</v>
      </c>
    </row>
    <row r="1929" spans="7:20">
      <c r="G1929" s="66"/>
      <c r="H1929" s="66"/>
      <c r="I1929" s="67"/>
      <c r="L1929" s="72" t="s">
        <v>3663</v>
      </c>
      <c r="M1929" s="73" t="s">
        <v>687</v>
      </c>
      <c r="N1929" s="73" t="s">
        <v>3746</v>
      </c>
      <c r="O1929" s="73" t="s">
        <v>3747</v>
      </c>
      <c r="P1929" s="73" t="s">
        <v>95</v>
      </c>
      <c r="Q1929" s="74" t="s">
        <v>63</v>
      </c>
      <c r="R1929" s="74" t="s">
        <v>63</v>
      </c>
      <c r="S1929" s="74" t="s">
        <v>63</v>
      </c>
      <c r="T1929" s="74">
        <v>0</v>
      </c>
    </row>
    <row r="1930" spans="7:20">
      <c r="G1930" s="82"/>
      <c r="H1930" s="82"/>
      <c r="I1930" s="83"/>
      <c r="L1930" s="72" t="s">
        <v>3668</v>
      </c>
      <c r="M1930" s="73" t="s">
        <v>3738</v>
      </c>
      <c r="N1930" s="73" t="s">
        <v>3748</v>
      </c>
      <c r="O1930" s="73" t="s">
        <v>3749</v>
      </c>
      <c r="P1930" s="73" t="s">
        <v>95</v>
      </c>
      <c r="Q1930" s="74" t="s">
        <v>63</v>
      </c>
      <c r="R1930" s="74" t="s">
        <v>63</v>
      </c>
      <c r="S1930" s="74" t="s">
        <v>63</v>
      </c>
      <c r="T1930" s="74">
        <v>0</v>
      </c>
    </row>
    <row r="1931" spans="7:20">
      <c r="G1931" s="82"/>
      <c r="H1931" s="82"/>
      <c r="I1931" s="83"/>
      <c r="L1931" s="72" t="s">
        <v>3668</v>
      </c>
      <c r="M1931" s="73" t="s">
        <v>3741</v>
      </c>
      <c r="N1931" s="73" t="s">
        <v>3750</v>
      </c>
      <c r="O1931" s="73" t="s">
        <v>3751</v>
      </c>
      <c r="P1931" s="73" t="s">
        <v>95</v>
      </c>
      <c r="Q1931" s="74" t="s">
        <v>63</v>
      </c>
      <c r="R1931" s="74" t="s">
        <v>63</v>
      </c>
      <c r="S1931" s="74" t="s">
        <v>63</v>
      </c>
      <c r="T1931" s="74">
        <v>0</v>
      </c>
    </row>
    <row r="1932" spans="7:20">
      <c r="G1932" s="82"/>
      <c r="H1932" s="82"/>
      <c r="I1932" s="83"/>
      <c r="L1932" s="72" t="s">
        <v>3659</v>
      </c>
      <c r="M1932" s="73" t="s">
        <v>3738</v>
      </c>
      <c r="N1932" s="73" t="s">
        <v>3752</v>
      </c>
      <c r="O1932" s="73" t="s">
        <v>3753</v>
      </c>
      <c r="P1932" s="73" t="s">
        <v>95</v>
      </c>
      <c r="Q1932" s="74" t="s">
        <v>63</v>
      </c>
      <c r="R1932" s="74" t="s">
        <v>63</v>
      </c>
      <c r="S1932" s="74" t="s">
        <v>63</v>
      </c>
      <c r="T1932" s="74">
        <v>0</v>
      </c>
    </row>
    <row r="1933" spans="7:20">
      <c r="G1933" s="82"/>
      <c r="H1933" s="82"/>
      <c r="I1933" s="83"/>
      <c r="L1933" s="72" t="s">
        <v>3659</v>
      </c>
      <c r="M1933" s="73" t="s">
        <v>687</v>
      </c>
      <c r="N1933" s="73" t="s">
        <v>3754</v>
      </c>
      <c r="O1933" s="73" t="s">
        <v>3755</v>
      </c>
      <c r="P1933" s="73" t="s">
        <v>95</v>
      </c>
      <c r="Q1933" s="74" t="s">
        <v>63</v>
      </c>
      <c r="R1933" s="74" t="s">
        <v>63</v>
      </c>
      <c r="S1933" s="74" t="s">
        <v>63</v>
      </c>
      <c r="T1933" s="74">
        <v>0</v>
      </c>
    </row>
    <row r="1934" spans="7:20">
      <c r="G1934" s="66"/>
      <c r="H1934" s="66"/>
      <c r="I1934" s="67"/>
      <c r="L1934" s="72" t="s">
        <v>3663</v>
      </c>
      <c r="M1934" s="73">
        <v>31</v>
      </c>
      <c r="N1934" s="73" t="s">
        <v>3756</v>
      </c>
      <c r="O1934" s="73" t="s">
        <v>3728</v>
      </c>
      <c r="P1934" s="73" t="s">
        <v>95</v>
      </c>
      <c r="Q1934" s="75" t="s">
        <v>161</v>
      </c>
      <c r="R1934" s="75" t="s">
        <v>161</v>
      </c>
      <c r="S1934" s="75" t="s">
        <v>161</v>
      </c>
      <c r="T1934" s="74">
        <v>0</v>
      </c>
    </row>
    <row r="1935" spans="7:20">
      <c r="G1935" s="66"/>
      <c r="H1935" s="66"/>
      <c r="I1935" s="67"/>
      <c r="L1935" s="72" t="s">
        <v>3663</v>
      </c>
      <c r="M1935" s="73">
        <v>30</v>
      </c>
      <c r="N1935" s="73" t="s">
        <v>3757</v>
      </c>
      <c r="O1935" s="73" t="s">
        <v>3726</v>
      </c>
      <c r="P1935" s="73" t="s">
        <v>95</v>
      </c>
      <c r="Q1935" s="75" t="s">
        <v>161</v>
      </c>
      <c r="R1935" s="75" t="s">
        <v>161</v>
      </c>
      <c r="S1935" s="75" t="s">
        <v>161</v>
      </c>
      <c r="T1935" s="74">
        <v>0</v>
      </c>
    </row>
    <row r="1936" spans="7:20">
      <c r="G1936" s="66"/>
      <c r="H1936" s="66"/>
      <c r="I1936" s="67"/>
      <c r="L1936" s="72" t="s">
        <v>3674</v>
      </c>
      <c r="M1936" s="73">
        <v>31</v>
      </c>
      <c r="N1936" s="73" t="s">
        <v>3758</v>
      </c>
      <c r="O1936" s="73" t="s">
        <v>3724</v>
      </c>
      <c r="P1936" s="73" t="s">
        <v>95</v>
      </c>
      <c r="Q1936" s="75" t="s">
        <v>161</v>
      </c>
      <c r="R1936" s="75" t="s">
        <v>161</v>
      </c>
      <c r="S1936" s="75" t="s">
        <v>161</v>
      </c>
      <c r="T1936" s="74">
        <v>0</v>
      </c>
    </row>
    <row r="1937" spans="7:20">
      <c r="G1937" s="66"/>
      <c r="H1937" s="66"/>
      <c r="I1937" s="67"/>
      <c r="L1937" s="72" t="s">
        <v>3674</v>
      </c>
      <c r="M1937" s="73">
        <v>30</v>
      </c>
      <c r="N1937" s="73" t="s">
        <v>3759</v>
      </c>
      <c r="O1937" s="73" t="s">
        <v>3722</v>
      </c>
      <c r="P1937" s="73" t="s">
        <v>95</v>
      </c>
      <c r="Q1937" s="75" t="s">
        <v>161</v>
      </c>
      <c r="R1937" s="75" t="s">
        <v>161</v>
      </c>
      <c r="S1937" s="75" t="s">
        <v>161</v>
      </c>
      <c r="T1937" s="74">
        <v>0</v>
      </c>
    </row>
    <row r="1938" spans="7:20">
      <c r="G1938" s="82"/>
      <c r="H1938" s="82"/>
      <c r="I1938" s="83"/>
      <c r="L1938" s="72" t="s">
        <v>3674</v>
      </c>
      <c r="M1938" s="73" t="s">
        <v>690</v>
      </c>
      <c r="N1938" s="73" t="s">
        <v>3760</v>
      </c>
      <c r="O1938" s="73" t="s">
        <v>3722</v>
      </c>
      <c r="P1938" s="73" t="s">
        <v>95</v>
      </c>
      <c r="Q1938" s="74" t="s">
        <v>63</v>
      </c>
      <c r="R1938" s="74" t="s">
        <v>63</v>
      </c>
      <c r="S1938" s="74" t="s">
        <v>63</v>
      </c>
      <c r="T1938" s="74">
        <v>0</v>
      </c>
    </row>
    <row r="1939" spans="7:20">
      <c r="G1939" s="82"/>
      <c r="H1939" s="82"/>
      <c r="I1939" s="83"/>
      <c r="L1939" s="72" t="s">
        <v>3674</v>
      </c>
      <c r="M1939" s="73" t="s">
        <v>567</v>
      </c>
      <c r="N1939" s="73" t="s">
        <v>3761</v>
      </c>
      <c r="O1939" s="73" t="s">
        <v>3724</v>
      </c>
      <c r="P1939" s="73" t="s">
        <v>95</v>
      </c>
      <c r="Q1939" s="74" t="s">
        <v>63</v>
      </c>
      <c r="R1939" s="74" t="s">
        <v>63</v>
      </c>
      <c r="S1939" s="74" t="s">
        <v>63</v>
      </c>
      <c r="T1939" s="74">
        <v>0</v>
      </c>
    </row>
    <row r="1940" spans="7:20">
      <c r="G1940" s="82"/>
      <c r="H1940" s="82"/>
      <c r="I1940" s="83"/>
      <c r="L1940" s="72" t="s">
        <v>3674</v>
      </c>
      <c r="M1940" s="73" t="s">
        <v>573</v>
      </c>
      <c r="N1940" s="73" t="s">
        <v>3762</v>
      </c>
      <c r="O1940" s="73" t="s">
        <v>3722</v>
      </c>
      <c r="P1940" s="73" t="s">
        <v>95</v>
      </c>
      <c r="Q1940" s="74" t="s">
        <v>63</v>
      </c>
      <c r="R1940" s="74" t="s">
        <v>63</v>
      </c>
      <c r="S1940" s="74" t="s">
        <v>63</v>
      </c>
      <c r="T1940" s="74">
        <v>0</v>
      </c>
    </row>
    <row r="1941" spans="7:20">
      <c r="G1941" s="66"/>
      <c r="H1941" s="66"/>
      <c r="I1941" s="67"/>
      <c r="L1941" s="72" t="s">
        <v>3674</v>
      </c>
      <c r="M1941" s="73" t="s">
        <v>1415</v>
      </c>
      <c r="N1941" s="73" t="s">
        <v>3763</v>
      </c>
      <c r="O1941" s="73" t="s">
        <v>3724</v>
      </c>
      <c r="P1941" s="73" t="s">
        <v>95</v>
      </c>
      <c r="Q1941" s="74" t="s">
        <v>63</v>
      </c>
      <c r="R1941" s="74" t="s">
        <v>63</v>
      </c>
      <c r="S1941" s="74" t="s">
        <v>63</v>
      </c>
      <c r="T1941" s="74">
        <v>0</v>
      </c>
    </row>
    <row r="1942" spans="7:20">
      <c r="G1942" s="66"/>
      <c r="H1942" s="66"/>
      <c r="I1942" s="67"/>
      <c r="L1942" s="72" t="s">
        <v>3674</v>
      </c>
      <c r="M1942" s="73">
        <v>40</v>
      </c>
      <c r="N1942" s="73" t="s">
        <v>3764</v>
      </c>
      <c r="O1942" s="73" t="s">
        <v>3765</v>
      </c>
      <c r="P1942" s="73" t="s">
        <v>95</v>
      </c>
      <c r="Q1942" s="75" t="s">
        <v>161</v>
      </c>
      <c r="R1942" s="75" t="s">
        <v>161</v>
      </c>
      <c r="S1942" s="75" t="s">
        <v>161</v>
      </c>
      <c r="T1942" s="74">
        <v>0</v>
      </c>
    </row>
    <row r="1943" spans="7:20">
      <c r="G1943" s="82"/>
      <c r="H1943" s="82"/>
      <c r="I1943" s="83"/>
      <c r="L1943" s="72" t="s">
        <v>3674</v>
      </c>
      <c r="M1943" s="73">
        <v>41</v>
      </c>
      <c r="N1943" s="73" t="s">
        <v>3766</v>
      </c>
      <c r="O1943" s="73" t="s">
        <v>3765</v>
      </c>
      <c r="P1943" s="73" t="s">
        <v>95</v>
      </c>
      <c r="Q1943" s="75" t="s">
        <v>161</v>
      </c>
      <c r="R1943" s="75" t="s">
        <v>161</v>
      </c>
      <c r="S1943" s="75" t="s">
        <v>161</v>
      </c>
      <c r="T1943" s="74">
        <v>0</v>
      </c>
    </row>
    <row r="1944" spans="7:20">
      <c r="G1944" s="81"/>
      <c r="H1944" s="82"/>
      <c r="I1944" s="83"/>
      <c r="L1944" s="72" t="s">
        <v>3663</v>
      </c>
      <c r="M1944" s="73">
        <v>41</v>
      </c>
      <c r="N1944" s="73" t="s">
        <v>3767</v>
      </c>
      <c r="O1944" s="73" t="s">
        <v>3768</v>
      </c>
      <c r="P1944" s="73" t="s">
        <v>95</v>
      </c>
      <c r="Q1944" s="75" t="s">
        <v>161</v>
      </c>
      <c r="R1944" s="75" t="s">
        <v>161</v>
      </c>
      <c r="S1944" s="75" t="s">
        <v>161</v>
      </c>
      <c r="T1944" s="74">
        <v>0</v>
      </c>
    </row>
    <row r="1945" spans="7:20">
      <c r="G1945" s="81"/>
      <c r="H1945" s="82"/>
      <c r="I1945" s="83"/>
      <c r="L1945" s="72" t="s">
        <v>3674</v>
      </c>
      <c r="M1945" s="73" t="s">
        <v>3039</v>
      </c>
      <c r="N1945" s="73" t="s">
        <v>3769</v>
      </c>
      <c r="O1945" s="73" t="s">
        <v>3765</v>
      </c>
      <c r="P1945" s="73" t="s">
        <v>95</v>
      </c>
      <c r="Q1945" s="74" t="s">
        <v>63</v>
      </c>
      <c r="R1945" s="74" t="s">
        <v>63</v>
      </c>
      <c r="S1945" s="74" t="s">
        <v>63</v>
      </c>
      <c r="T1945" s="74">
        <v>0</v>
      </c>
    </row>
    <row r="1946" spans="7:20">
      <c r="G1946" s="81"/>
      <c r="H1946" s="81"/>
      <c r="I1946" s="83"/>
      <c r="L1946" s="72" t="s">
        <v>3674</v>
      </c>
      <c r="M1946" s="73" t="s">
        <v>1422</v>
      </c>
      <c r="N1946" s="73" t="s">
        <v>3770</v>
      </c>
      <c r="O1946" s="73" t="s">
        <v>3765</v>
      </c>
      <c r="P1946" s="73" t="s">
        <v>95</v>
      </c>
      <c r="Q1946" s="74" t="s">
        <v>63</v>
      </c>
      <c r="R1946" s="74" t="s">
        <v>63</v>
      </c>
      <c r="S1946" s="74" t="s">
        <v>63</v>
      </c>
      <c r="T1946" s="74">
        <v>0</v>
      </c>
    </row>
    <row r="1947" spans="7:20">
      <c r="G1947" s="66"/>
      <c r="H1947" s="66"/>
      <c r="I1947" s="67"/>
      <c r="L1947" s="72" t="s">
        <v>3663</v>
      </c>
      <c r="M1947" s="73">
        <v>40</v>
      </c>
      <c r="N1947" s="73" t="s">
        <v>3771</v>
      </c>
      <c r="O1947" s="73" t="s">
        <v>3768</v>
      </c>
      <c r="P1947" s="73" t="s">
        <v>95</v>
      </c>
      <c r="Q1947" s="75" t="s">
        <v>161</v>
      </c>
      <c r="R1947" s="75" t="s">
        <v>161</v>
      </c>
      <c r="S1947" s="75" t="s">
        <v>161</v>
      </c>
      <c r="T1947" s="74">
        <v>0</v>
      </c>
    </row>
    <row r="1948" spans="7:20">
      <c r="G1948" s="66"/>
      <c r="H1948" s="66"/>
      <c r="I1948" s="67"/>
      <c r="L1948" s="72" t="s">
        <v>3674</v>
      </c>
      <c r="M1948" s="73">
        <v>50</v>
      </c>
      <c r="N1948" s="73" t="s">
        <v>3772</v>
      </c>
      <c r="O1948" s="73" t="s">
        <v>3765</v>
      </c>
      <c r="P1948" s="73" t="s">
        <v>95</v>
      </c>
      <c r="Q1948" s="74" t="s">
        <v>3773</v>
      </c>
      <c r="R1948" s="74" t="s">
        <v>252</v>
      </c>
      <c r="S1948" s="75" t="s">
        <v>161</v>
      </c>
      <c r="T1948" s="74">
        <v>1</v>
      </c>
    </row>
    <row r="1949" spans="7:20">
      <c r="G1949" s="81"/>
      <c r="H1949" s="82"/>
      <c r="I1949" s="83"/>
      <c r="L1949" s="72" t="s">
        <v>3674</v>
      </c>
      <c r="M1949" s="73">
        <v>51</v>
      </c>
      <c r="N1949" s="73" t="s">
        <v>3774</v>
      </c>
      <c r="O1949" s="73" t="s">
        <v>3765</v>
      </c>
      <c r="P1949" s="73" t="s">
        <v>95</v>
      </c>
      <c r="Q1949" s="74" t="s">
        <v>3773</v>
      </c>
      <c r="R1949" s="74" t="s">
        <v>252</v>
      </c>
      <c r="S1949" s="75" t="s">
        <v>161</v>
      </c>
      <c r="T1949" s="74">
        <v>1</v>
      </c>
    </row>
    <row r="1950" spans="7:20">
      <c r="G1950" s="82"/>
      <c r="H1950" s="81"/>
      <c r="I1950" s="83"/>
      <c r="L1950" s="72" t="s">
        <v>3663</v>
      </c>
      <c r="M1950" s="73">
        <v>51</v>
      </c>
      <c r="N1950" s="73" t="s">
        <v>3775</v>
      </c>
      <c r="O1950" s="73" t="s">
        <v>3768</v>
      </c>
      <c r="P1950" s="73" t="s">
        <v>95</v>
      </c>
      <c r="Q1950" s="74" t="s">
        <v>3776</v>
      </c>
      <c r="R1950" s="74" t="s">
        <v>228</v>
      </c>
      <c r="S1950" s="74" t="s">
        <v>231</v>
      </c>
      <c r="T1950" s="74">
        <v>1</v>
      </c>
    </row>
    <row r="1951" spans="7:20">
      <c r="G1951" s="81"/>
      <c r="H1951" s="82"/>
      <c r="I1951" s="83"/>
      <c r="L1951" s="72" t="s">
        <v>3674</v>
      </c>
      <c r="M1951" s="73" t="s">
        <v>3049</v>
      </c>
      <c r="N1951" s="73" t="s">
        <v>3779</v>
      </c>
      <c r="O1951" s="73" t="s">
        <v>3765</v>
      </c>
      <c r="P1951" s="73" t="s">
        <v>95</v>
      </c>
      <c r="Q1951" s="74" t="s">
        <v>63</v>
      </c>
      <c r="R1951" s="74" t="s">
        <v>63</v>
      </c>
      <c r="S1951" s="74" t="s">
        <v>63</v>
      </c>
      <c r="T1951" s="74">
        <v>0</v>
      </c>
    </row>
    <row r="1952" spans="7:20">
      <c r="G1952" s="81"/>
      <c r="H1952" s="82"/>
      <c r="I1952" s="83"/>
      <c r="L1952" s="72" t="s">
        <v>3674</v>
      </c>
      <c r="M1952" s="73" t="s">
        <v>3058</v>
      </c>
      <c r="N1952" s="73" t="s">
        <v>3780</v>
      </c>
      <c r="O1952" s="73" t="s">
        <v>3765</v>
      </c>
      <c r="P1952" s="73" t="s">
        <v>95</v>
      </c>
      <c r="Q1952" s="74" t="s">
        <v>63</v>
      </c>
      <c r="R1952" s="74" t="s">
        <v>63</v>
      </c>
      <c r="S1952" s="74" t="s">
        <v>63</v>
      </c>
      <c r="T1952" s="74">
        <v>0</v>
      </c>
    </row>
    <row r="1953" spans="7:20">
      <c r="G1953" s="81"/>
      <c r="H1953" s="81"/>
      <c r="I1953" s="83"/>
      <c r="L1953" s="72" t="s">
        <v>2961</v>
      </c>
      <c r="M1953" s="73">
        <v>20</v>
      </c>
      <c r="N1953" s="73" t="s">
        <v>2962</v>
      </c>
      <c r="O1953" s="73" t="s">
        <v>2963</v>
      </c>
      <c r="P1953" s="73" t="s">
        <v>87</v>
      </c>
      <c r="Q1953" s="74" t="s">
        <v>2964</v>
      </c>
      <c r="R1953" s="74" t="s">
        <v>252</v>
      </c>
      <c r="S1953" s="75" t="s">
        <v>161</v>
      </c>
      <c r="T1953" s="74">
        <v>1</v>
      </c>
    </row>
    <row r="1954" spans="7:20">
      <c r="G1954" s="81"/>
      <c r="H1954" s="82"/>
      <c r="I1954" s="83"/>
      <c r="L1954" s="72" t="s">
        <v>2961</v>
      </c>
      <c r="M1954" s="73">
        <v>22</v>
      </c>
      <c r="N1954" s="73" t="s">
        <v>2965</v>
      </c>
      <c r="O1954" s="73" t="s">
        <v>2966</v>
      </c>
      <c r="P1954" s="73" t="s">
        <v>87</v>
      </c>
      <c r="Q1954" s="74" t="s">
        <v>2964</v>
      </c>
      <c r="R1954" s="75" t="s">
        <v>161</v>
      </c>
      <c r="S1954" s="74" t="s">
        <v>231</v>
      </c>
      <c r="T1954" s="74">
        <v>1</v>
      </c>
    </row>
    <row r="1955" spans="7:20">
      <c r="G1955" s="81"/>
      <c r="H1955" s="82"/>
      <c r="I1955" s="83"/>
      <c r="L1955" s="72" t="s">
        <v>2961</v>
      </c>
      <c r="M1955" s="73">
        <v>21</v>
      </c>
      <c r="N1955" s="73" t="s">
        <v>2967</v>
      </c>
      <c r="O1955" s="73" t="s">
        <v>2963</v>
      </c>
      <c r="P1955" s="73" t="s">
        <v>87</v>
      </c>
      <c r="Q1955" s="74" t="s">
        <v>2968</v>
      </c>
      <c r="R1955" s="74" t="s">
        <v>252</v>
      </c>
      <c r="S1955" s="75" t="s">
        <v>161</v>
      </c>
      <c r="T1955" s="74">
        <v>1</v>
      </c>
    </row>
    <row r="1956" spans="7:20">
      <c r="G1956" s="81"/>
      <c r="H1956" s="82"/>
      <c r="I1956" s="83"/>
      <c r="L1956" s="72" t="s">
        <v>2961</v>
      </c>
      <c r="M1956" s="73">
        <v>23</v>
      </c>
      <c r="N1956" s="73" t="s">
        <v>2969</v>
      </c>
      <c r="O1956" s="73" t="s">
        <v>2966</v>
      </c>
      <c r="P1956" s="73" t="s">
        <v>87</v>
      </c>
      <c r="Q1956" s="74" t="s">
        <v>2968</v>
      </c>
      <c r="R1956" s="74" t="s">
        <v>349</v>
      </c>
      <c r="S1956" s="75" t="s">
        <v>161</v>
      </c>
      <c r="T1956" s="74">
        <v>1</v>
      </c>
    </row>
    <row r="1957" spans="7:20">
      <c r="G1957" s="81"/>
      <c r="H1957" s="81"/>
      <c r="I1957" s="83"/>
      <c r="L1957" s="72" t="s">
        <v>2970</v>
      </c>
      <c r="M1957" s="73">
        <v>0</v>
      </c>
      <c r="N1957" s="73" t="s">
        <v>2971</v>
      </c>
      <c r="O1957" s="73" t="s">
        <v>2972</v>
      </c>
      <c r="P1957" s="73" t="s">
        <v>87</v>
      </c>
      <c r="Q1957" s="74" t="s">
        <v>2973</v>
      </c>
      <c r="R1957" s="74">
        <v>0</v>
      </c>
      <c r="S1957" s="74" t="s">
        <v>231</v>
      </c>
      <c r="T1957" s="74">
        <v>1</v>
      </c>
    </row>
    <row r="1958" spans="7:20">
      <c r="G1958" s="81"/>
      <c r="H1958" s="81"/>
      <c r="I1958" s="83"/>
      <c r="L1958" s="72" t="s">
        <v>2974</v>
      </c>
      <c r="M1958" s="73">
        <v>0</v>
      </c>
      <c r="N1958" s="73" t="s">
        <v>2975</v>
      </c>
      <c r="O1958" s="73" t="s">
        <v>2976</v>
      </c>
      <c r="P1958" s="73" t="s">
        <v>87</v>
      </c>
      <c r="Q1958" s="74" t="s">
        <v>2973</v>
      </c>
      <c r="R1958" s="74" t="s">
        <v>349</v>
      </c>
      <c r="S1958" s="75" t="s">
        <v>161</v>
      </c>
      <c r="T1958" s="74">
        <v>1</v>
      </c>
    </row>
    <row r="1959" spans="7:20">
      <c r="G1959" s="81"/>
      <c r="H1959" s="81"/>
      <c r="I1959" s="83"/>
      <c r="L1959" s="72" t="s">
        <v>2977</v>
      </c>
      <c r="M1959" s="73">
        <v>0</v>
      </c>
      <c r="N1959" s="73" t="s">
        <v>2978</v>
      </c>
      <c r="O1959" s="73" t="s">
        <v>2979</v>
      </c>
      <c r="P1959" s="73" t="s">
        <v>87</v>
      </c>
      <c r="Q1959" s="74" t="s">
        <v>2964</v>
      </c>
      <c r="R1959" s="74" t="s">
        <v>349</v>
      </c>
      <c r="S1959" s="75" t="s">
        <v>161</v>
      </c>
      <c r="T1959" s="74">
        <v>1</v>
      </c>
    </row>
    <row r="1960" spans="7:20">
      <c r="G1960" s="81"/>
      <c r="H1960" s="81"/>
      <c r="I1960" s="83"/>
      <c r="L1960" s="72" t="s">
        <v>2980</v>
      </c>
      <c r="M1960" s="73">
        <v>0</v>
      </c>
      <c r="N1960" s="73" t="s">
        <v>2981</v>
      </c>
      <c r="O1960" s="73" t="s">
        <v>2982</v>
      </c>
      <c r="P1960" s="73" t="s">
        <v>87</v>
      </c>
      <c r="Q1960" s="74" t="s">
        <v>2964</v>
      </c>
      <c r="R1960" s="74" t="s">
        <v>349</v>
      </c>
      <c r="S1960" s="75" t="s">
        <v>161</v>
      </c>
      <c r="T1960" s="74">
        <v>1</v>
      </c>
    </row>
    <row r="1961" spans="7:20">
      <c r="G1961" s="81"/>
      <c r="H1961" s="81"/>
      <c r="I1961" s="83"/>
      <c r="L1961" s="72" t="s">
        <v>2980</v>
      </c>
      <c r="M1961" s="73">
        <v>1</v>
      </c>
      <c r="N1961" s="73" t="s">
        <v>2983</v>
      </c>
      <c r="O1961" s="73" t="s">
        <v>2982</v>
      </c>
      <c r="P1961" s="73" t="s">
        <v>87</v>
      </c>
      <c r="Q1961" s="74" t="s">
        <v>2968</v>
      </c>
      <c r="R1961" s="74">
        <v>0</v>
      </c>
      <c r="S1961" s="74" t="s">
        <v>231</v>
      </c>
      <c r="T1961" s="74">
        <v>1</v>
      </c>
    </row>
    <row r="1962" spans="7:20">
      <c r="G1962" s="81"/>
      <c r="H1962" s="81"/>
      <c r="I1962" s="83"/>
      <c r="L1962" s="72" t="s">
        <v>1436</v>
      </c>
      <c r="M1962" s="73">
        <v>21</v>
      </c>
      <c r="N1962" s="73" t="s">
        <v>1437</v>
      </c>
      <c r="O1962" s="73" t="s">
        <v>1438</v>
      </c>
      <c r="P1962" s="73" t="s">
        <v>77</v>
      </c>
      <c r="Q1962" s="74" t="s">
        <v>1439</v>
      </c>
      <c r="R1962" s="74">
        <v>0</v>
      </c>
      <c r="S1962" s="74" t="s">
        <v>231</v>
      </c>
      <c r="T1962" s="74">
        <v>1</v>
      </c>
    </row>
    <row r="1963" spans="7:20">
      <c r="G1963" s="81"/>
      <c r="H1963" s="81"/>
      <c r="I1963" s="83"/>
      <c r="L1963" s="72" t="s">
        <v>1436</v>
      </c>
      <c r="M1963" s="73">
        <v>22</v>
      </c>
      <c r="N1963" s="73" t="s">
        <v>1440</v>
      </c>
      <c r="O1963" s="73" t="s">
        <v>1438</v>
      </c>
      <c r="P1963" s="73" t="s">
        <v>77</v>
      </c>
      <c r="Q1963" s="74" t="s">
        <v>1439</v>
      </c>
      <c r="R1963" s="74">
        <v>0</v>
      </c>
      <c r="S1963" s="74" t="s">
        <v>231</v>
      </c>
      <c r="T1963" s="74">
        <v>1</v>
      </c>
    </row>
    <row r="1964" spans="7:20">
      <c r="G1964" s="81"/>
      <c r="H1964" s="81"/>
      <c r="I1964" s="83"/>
      <c r="L1964" s="72" t="s">
        <v>1224</v>
      </c>
      <c r="M1964" s="73">
        <v>20</v>
      </c>
      <c r="N1964" s="73" t="s">
        <v>1225</v>
      </c>
      <c r="O1964" s="73" t="s">
        <v>1226</v>
      </c>
      <c r="P1964" s="73" t="s">
        <v>76</v>
      </c>
      <c r="Q1964" s="74" t="s">
        <v>1227</v>
      </c>
      <c r="R1964" s="74">
        <v>0</v>
      </c>
      <c r="S1964" s="74" t="s">
        <v>231</v>
      </c>
      <c r="T1964" s="74">
        <v>1</v>
      </c>
    </row>
    <row r="1965" spans="7:20">
      <c r="G1965" s="82"/>
      <c r="H1965" s="82"/>
      <c r="I1965" s="83"/>
      <c r="L1965" s="72" t="s">
        <v>1228</v>
      </c>
      <c r="M1965" s="73">
        <v>20</v>
      </c>
      <c r="N1965" s="73" t="s">
        <v>1229</v>
      </c>
      <c r="O1965" s="73" t="s">
        <v>1230</v>
      </c>
      <c r="P1965" s="73" t="s">
        <v>76</v>
      </c>
      <c r="Q1965" s="74" t="s">
        <v>1227</v>
      </c>
      <c r="R1965" s="74">
        <v>0</v>
      </c>
      <c r="S1965" s="74" t="s">
        <v>231</v>
      </c>
      <c r="T1965" s="74">
        <v>1</v>
      </c>
    </row>
    <row r="1966" spans="7:20">
      <c r="G1966" s="82"/>
      <c r="H1966" s="82"/>
      <c r="I1966" s="83"/>
      <c r="L1966" s="72" t="s">
        <v>1231</v>
      </c>
      <c r="M1966" s="73">
        <v>10</v>
      </c>
      <c r="N1966" s="73" t="s">
        <v>1232</v>
      </c>
      <c r="O1966" s="73" t="s">
        <v>1233</v>
      </c>
      <c r="P1966" s="73" t="s">
        <v>76</v>
      </c>
      <c r="Q1966" s="74" t="s">
        <v>1234</v>
      </c>
      <c r="R1966" s="74" t="s">
        <v>349</v>
      </c>
      <c r="S1966" s="74">
        <v>0</v>
      </c>
      <c r="T1966" s="74">
        <v>1</v>
      </c>
    </row>
    <row r="1967" spans="7:20">
      <c r="G1967" s="81"/>
      <c r="H1967" s="81"/>
      <c r="I1967" s="83"/>
      <c r="L1967" s="72" t="s">
        <v>1231</v>
      </c>
      <c r="M1967" s="73">
        <v>21</v>
      </c>
      <c r="N1967" s="73" t="s">
        <v>1235</v>
      </c>
      <c r="O1967" s="73" t="s">
        <v>1233</v>
      </c>
      <c r="P1967" s="73" t="s">
        <v>76</v>
      </c>
      <c r="Q1967" s="74" t="s">
        <v>1234</v>
      </c>
      <c r="R1967" s="74" t="s">
        <v>580</v>
      </c>
      <c r="S1967" s="74">
        <v>0</v>
      </c>
      <c r="T1967" s="74">
        <v>1</v>
      </c>
    </row>
    <row r="1968" spans="7:20">
      <c r="G1968" s="81"/>
      <c r="H1968" s="81"/>
      <c r="I1968" s="83"/>
      <c r="L1968" s="72" t="s">
        <v>1236</v>
      </c>
      <c r="M1968" s="73">
        <v>31</v>
      </c>
      <c r="N1968" s="73" t="s">
        <v>1237</v>
      </c>
      <c r="O1968" s="73" t="s">
        <v>1238</v>
      </c>
      <c r="P1968" s="73" t="s">
        <v>76</v>
      </c>
      <c r="Q1968" s="74" t="s">
        <v>1227</v>
      </c>
      <c r="R1968" s="74">
        <v>0</v>
      </c>
      <c r="S1968" s="74" t="s">
        <v>231</v>
      </c>
      <c r="T1968" s="74">
        <v>1</v>
      </c>
    </row>
    <row r="1969" spans="7:20">
      <c r="G1969" s="81"/>
      <c r="H1969" s="81"/>
      <c r="I1969" s="83"/>
      <c r="L1969" s="72" t="s">
        <v>2478</v>
      </c>
      <c r="M1969" s="73">
        <v>4</v>
      </c>
      <c r="N1969" s="73" t="s">
        <v>2479</v>
      </c>
      <c r="O1969" s="73" t="s">
        <v>2480</v>
      </c>
      <c r="P1969" s="73" t="s">
        <v>115</v>
      </c>
      <c r="Q1969" s="74" t="s">
        <v>115</v>
      </c>
      <c r="R1969" s="75" t="s">
        <v>161</v>
      </c>
      <c r="S1969" s="75" t="s">
        <v>161</v>
      </c>
      <c r="T1969" s="74">
        <v>1</v>
      </c>
    </row>
    <row r="1970" spans="7:20">
      <c r="G1970" s="81"/>
      <c r="H1970" s="81"/>
      <c r="I1970" s="83"/>
      <c r="L1970" s="72" t="s">
        <v>2478</v>
      </c>
      <c r="M1970" s="73">
        <v>5</v>
      </c>
      <c r="N1970" s="73" t="s">
        <v>2481</v>
      </c>
      <c r="O1970" s="73" t="s">
        <v>2480</v>
      </c>
      <c r="P1970" s="73" t="s">
        <v>115</v>
      </c>
      <c r="Q1970" s="74" t="s">
        <v>115</v>
      </c>
      <c r="R1970" s="75" t="s">
        <v>161</v>
      </c>
      <c r="S1970" s="75" t="s">
        <v>161</v>
      </c>
      <c r="T1970" s="74">
        <v>1</v>
      </c>
    </row>
    <row r="1971" spans="7:20">
      <c r="G1971" s="82"/>
      <c r="H1971" s="82"/>
      <c r="I1971" s="83"/>
      <c r="L1971" s="72" t="s">
        <v>2482</v>
      </c>
      <c r="M1971" s="73">
        <v>8</v>
      </c>
      <c r="N1971" s="73" t="s">
        <v>2484</v>
      </c>
      <c r="O1971" s="73" t="s">
        <v>2485</v>
      </c>
      <c r="P1971" s="73" t="s">
        <v>115</v>
      </c>
      <c r="Q1971" s="74" t="s">
        <v>115</v>
      </c>
      <c r="R1971" s="74">
        <v>0</v>
      </c>
      <c r="S1971" s="74">
        <v>0</v>
      </c>
      <c r="T1971" s="74">
        <v>1</v>
      </c>
    </row>
    <row r="1972" spans="7:20">
      <c r="G1972" s="82"/>
      <c r="H1972" s="82"/>
      <c r="I1972" s="83"/>
      <c r="L1972" s="72" t="s">
        <v>2482</v>
      </c>
      <c r="M1972" s="73">
        <v>9</v>
      </c>
      <c r="N1972" s="73" t="s">
        <v>2487</v>
      </c>
      <c r="O1972" s="73" t="s">
        <v>2485</v>
      </c>
      <c r="P1972" s="73" t="s">
        <v>115</v>
      </c>
      <c r="Q1972" s="74" t="s">
        <v>115</v>
      </c>
      <c r="R1972" s="74">
        <v>0</v>
      </c>
      <c r="S1972" s="74">
        <v>0</v>
      </c>
      <c r="T1972" s="74">
        <v>1</v>
      </c>
    </row>
    <row r="1973" spans="7:20">
      <c r="G1973" s="82"/>
      <c r="H1973" s="82"/>
      <c r="I1973" s="83"/>
      <c r="L1973" s="72" t="s">
        <v>2482</v>
      </c>
      <c r="M1973" s="73">
        <v>12</v>
      </c>
      <c r="N1973" s="73" t="s">
        <v>2488</v>
      </c>
      <c r="O1973" s="73" t="s">
        <v>2485</v>
      </c>
      <c r="P1973" s="73" t="s">
        <v>115</v>
      </c>
      <c r="Q1973" s="74" t="s">
        <v>115</v>
      </c>
      <c r="R1973" s="74">
        <v>0</v>
      </c>
      <c r="S1973" s="74">
        <v>0</v>
      </c>
      <c r="T1973" s="74">
        <v>1</v>
      </c>
    </row>
    <row r="1974" spans="7:20">
      <c r="G1974" s="82"/>
      <c r="H1974" s="82"/>
      <c r="I1974" s="83"/>
      <c r="L1974" s="72" t="s">
        <v>2482</v>
      </c>
      <c r="M1974" s="73">
        <v>13</v>
      </c>
      <c r="N1974" s="73" t="s">
        <v>2489</v>
      </c>
      <c r="O1974" s="73" t="s">
        <v>2485</v>
      </c>
      <c r="P1974" s="73" t="s">
        <v>115</v>
      </c>
      <c r="Q1974" s="74" t="s">
        <v>115</v>
      </c>
      <c r="R1974" s="74">
        <v>0</v>
      </c>
      <c r="S1974" s="74">
        <v>0</v>
      </c>
      <c r="T1974" s="74">
        <v>1</v>
      </c>
    </row>
    <row r="1975" spans="7:20">
      <c r="G1975" s="82"/>
      <c r="H1975" s="82"/>
      <c r="I1975" s="83"/>
      <c r="L1975" s="72" t="s">
        <v>2478</v>
      </c>
      <c r="M1975" s="73">
        <v>24</v>
      </c>
      <c r="N1975" s="73" t="s">
        <v>2490</v>
      </c>
      <c r="O1975" s="73" t="s">
        <v>2480</v>
      </c>
      <c r="P1975" s="73" t="s">
        <v>115</v>
      </c>
      <c r="Q1975" s="74" t="s">
        <v>115</v>
      </c>
      <c r="R1975" s="75" t="s">
        <v>161</v>
      </c>
      <c r="S1975" s="75" t="s">
        <v>161</v>
      </c>
      <c r="T1975" s="74">
        <v>1</v>
      </c>
    </row>
    <row r="1976" spans="7:20">
      <c r="G1976" s="82"/>
      <c r="H1976" s="82"/>
      <c r="I1976" s="83"/>
      <c r="L1976" s="72" t="s">
        <v>2478</v>
      </c>
      <c r="M1976" s="73">
        <v>25</v>
      </c>
      <c r="N1976" s="73" t="s">
        <v>2491</v>
      </c>
      <c r="O1976" s="73" t="s">
        <v>2480</v>
      </c>
      <c r="P1976" s="73" t="s">
        <v>115</v>
      </c>
      <c r="Q1976" s="74" t="s">
        <v>115</v>
      </c>
      <c r="R1976" s="75" t="s">
        <v>161</v>
      </c>
      <c r="S1976" s="75" t="s">
        <v>161</v>
      </c>
      <c r="T1976" s="74">
        <v>1</v>
      </c>
    </row>
    <row r="1977" spans="7:20">
      <c r="G1977" s="82"/>
      <c r="H1977" s="82"/>
      <c r="I1977" s="83"/>
      <c r="L1977" s="72" t="s">
        <v>2961</v>
      </c>
      <c r="M1977" s="73">
        <v>0</v>
      </c>
      <c r="N1977" s="73" t="s">
        <v>2984</v>
      </c>
      <c r="O1977" s="73" t="s">
        <v>2963</v>
      </c>
      <c r="P1977" s="73" t="s">
        <v>87</v>
      </c>
      <c r="Q1977" s="75" t="s">
        <v>161</v>
      </c>
      <c r="R1977" s="75" t="s">
        <v>161</v>
      </c>
      <c r="S1977" s="75" t="s">
        <v>161</v>
      </c>
      <c r="T1977" s="74">
        <v>0</v>
      </c>
    </row>
    <row r="1978" spans="7:20">
      <c r="G1978" s="82"/>
      <c r="H1978" s="82"/>
      <c r="I1978" s="83"/>
      <c r="L1978" s="72" t="s">
        <v>2961</v>
      </c>
      <c r="M1978" s="73">
        <v>2</v>
      </c>
      <c r="N1978" s="73" t="s">
        <v>2985</v>
      </c>
      <c r="O1978" s="73" t="s">
        <v>2966</v>
      </c>
      <c r="P1978" s="73" t="s">
        <v>87</v>
      </c>
      <c r="Q1978" s="75" t="s">
        <v>161</v>
      </c>
      <c r="R1978" s="75" t="s">
        <v>161</v>
      </c>
      <c r="S1978" s="75" t="s">
        <v>161</v>
      </c>
      <c r="T1978" s="74">
        <v>0</v>
      </c>
    </row>
    <row r="1979" spans="7:20">
      <c r="G1979" s="82"/>
      <c r="H1979" s="82"/>
      <c r="I1979" s="83"/>
      <c r="L1979" s="72" t="s">
        <v>2977</v>
      </c>
      <c r="M1979" s="73">
        <v>1</v>
      </c>
      <c r="N1979" s="73" t="s">
        <v>2986</v>
      </c>
      <c r="O1979" s="73" t="s">
        <v>2979</v>
      </c>
      <c r="P1979" s="73" t="s">
        <v>87</v>
      </c>
      <c r="Q1979" s="75" t="s">
        <v>161</v>
      </c>
      <c r="R1979" s="75" t="s">
        <v>161</v>
      </c>
      <c r="S1979" s="75" t="s">
        <v>161</v>
      </c>
      <c r="T1979" s="74">
        <v>0</v>
      </c>
    </row>
    <row r="1980" spans="7:20">
      <c r="G1980" s="82"/>
      <c r="H1980" s="82"/>
      <c r="I1980" s="83"/>
      <c r="L1980" s="72" t="s">
        <v>2961</v>
      </c>
      <c r="M1980" s="73">
        <v>1</v>
      </c>
      <c r="N1980" s="73" t="s">
        <v>2987</v>
      </c>
      <c r="O1980" s="73" t="s">
        <v>2963</v>
      </c>
      <c r="P1980" s="73" t="s">
        <v>87</v>
      </c>
      <c r="Q1980" s="75" t="s">
        <v>161</v>
      </c>
      <c r="R1980" s="75" t="s">
        <v>161</v>
      </c>
      <c r="S1980" s="75" t="s">
        <v>161</v>
      </c>
      <c r="T1980" s="74">
        <v>0</v>
      </c>
    </row>
    <row r="1981" spans="7:20">
      <c r="G1981" s="82"/>
      <c r="H1981" s="82"/>
      <c r="I1981" s="83"/>
      <c r="L1981" s="72" t="s">
        <v>2961</v>
      </c>
      <c r="M1981" s="73">
        <v>3</v>
      </c>
      <c r="N1981" s="73" t="s">
        <v>2988</v>
      </c>
      <c r="O1981" s="73" t="s">
        <v>2966</v>
      </c>
      <c r="P1981" s="73" t="s">
        <v>87</v>
      </c>
      <c r="Q1981" s="75" t="s">
        <v>161</v>
      </c>
      <c r="R1981" s="75" t="s">
        <v>161</v>
      </c>
      <c r="S1981" s="75" t="s">
        <v>161</v>
      </c>
      <c r="T1981" s="74">
        <v>0</v>
      </c>
    </row>
    <row r="1982" spans="7:20">
      <c r="G1982" s="82"/>
      <c r="H1982" s="82"/>
      <c r="I1982" s="84"/>
      <c r="L1982" s="72" t="s">
        <v>2961</v>
      </c>
      <c r="M1982" s="73">
        <v>10</v>
      </c>
      <c r="N1982" s="73" t="s">
        <v>2989</v>
      </c>
      <c r="O1982" s="73" t="s">
        <v>2963</v>
      </c>
      <c r="P1982" s="73" t="s">
        <v>87</v>
      </c>
      <c r="Q1982" s="75" t="s">
        <v>161</v>
      </c>
      <c r="R1982" s="75" t="s">
        <v>161</v>
      </c>
      <c r="S1982" s="75" t="s">
        <v>161</v>
      </c>
      <c r="T1982" s="74">
        <v>0</v>
      </c>
    </row>
    <row r="1983" spans="7:20">
      <c r="G1983" s="82"/>
      <c r="H1983" s="82"/>
      <c r="I1983" s="84"/>
      <c r="L1983" s="72" t="s">
        <v>2961</v>
      </c>
      <c r="M1983" s="73">
        <v>12</v>
      </c>
      <c r="N1983" s="73" t="s">
        <v>2990</v>
      </c>
      <c r="O1983" s="73" t="s">
        <v>2966</v>
      </c>
      <c r="P1983" s="73" t="s">
        <v>87</v>
      </c>
      <c r="Q1983" s="75" t="s">
        <v>161</v>
      </c>
      <c r="R1983" s="75" t="s">
        <v>161</v>
      </c>
      <c r="S1983" s="75" t="s">
        <v>161</v>
      </c>
      <c r="T1983" s="74">
        <v>0</v>
      </c>
    </row>
    <row r="1984" spans="7:20">
      <c r="G1984" s="82"/>
      <c r="H1984" s="82"/>
      <c r="I1984" s="84"/>
      <c r="L1984" s="72" t="s">
        <v>2961</v>
      </c>
      <c r="M1984" s="73">
        <v>11</v>
      </c>
      <c r="N1984" s="73" t="s">
        <v>2991</v>
      </c>
      <c r="O1984" s="73" t="s">
        <v>2963</v>
      </c>
      <c r="P1984" s="73" t="s">
        <v>87</v>
      </c>
      <c r="Q1984" s="75" t="s">
        <v>161</v>
      </c>
      <c r="R1984" s="75" t="s">
        <v>161</v>
      </c>
      <c r="S1984" s="75" t="s">
        <v>161</v>
      </c>
      <c r="T1984" s="74">
        <v>0</v>
      </c>
    </row>
    <row r="1985" spans="7:20">
      <c r="G1985" s="82"/>
      <c r="H1985" s="82"/>
      <c r="I1985" s="84"/>
      <c r="L1985" s="72" t="s">
        <v>2961</v>
      </c>
      <c r="M1985" s="73">
        <v>13</v>
      </c>
      <c r="N1985" s="73" t="s">
        <v>2992</v>
      </c>
      <c r="O1985" s="73" t="s">
        <v>2966</v>
      </c>
      <c r="P1985" s="73" t="s">
        <v>87</v>
      </c>
      <c r="Q1985" s="75" t="s">
        <v>161</v>
      </c>
      <c r="R1985" s="75" t="s">
        <v>161</v>
      </c>
      <c r="S1985" s="75" t="s">
        <v>161</v>
      </c>
      <c r="T1985" s="74">
        <v>0</v>
      </c>
    </row>
    <row r="1986" spans="7:20">
      <c r="G1986" s="82"/>
      <c r="H1986" s="82"/>
      <c r="I1986" s="84"/>
      <c r="L1986" s="72" t="s">
        <v>2970</v>
      </c>
      <c r="M1986" s="73" t="s">
        <v>596</v>
      </c>
      <c r="N1986" s="73" t="s">
        <v>2993</v>
      </c>
      <c r="O1986" s="73" t="s">
        <v>2972</v>
      </c>
      <c r="P1986" s="73" t="s">
        <v>87</v>
      </c>
      <c r="Q1986" s="75" t="s">
        <v>161</v>
      </c>
      <c r="R1986" s="75" t="s">
        <v>161</v>
      </c>
      <c r="S1986" s="75" t="s">
        <v>161</v>
      </c>
      <c r="T1986" s="75" t="s">
        <v>161</v>
      </c>
    </row>
    <row r="1987" spans="7:20">
      <c r="G1987" s="82"/>
      <c r="H1987" s="82"/>
      <c r="I1987" s="84"/>
      <c r="L1987" s="72" t="s">
        <v>2974</v>
      </c>
      <c r="M1987" s="73" t="s">
        <v>596</v>
      </c>
      <c r="N1987" s="73" t="s">
        <v>2994</v>
      </c>
      <c r="O1987" s="73" t="s">
        <v>2976</v>
      </c>
      <c r="P1987" s="73" t="s">
        <v>87</v>
      </c>
      <c r="Q1987" s="75" t="s">
        <v>161</v>
      </c>
      <c r="R1987" s="75" t="s">
        <v>161</v>
      </c>
      <c r="S1987" s="75" t="s">
        <v>161</v>
      </c>
      <c r="T1987" s="75" t="s">
        <v>161</v>
      </c>
    </row>
    <row r="1988" spans="7:20">
      <c r="G1988" s="82"/>
      <c r="H1988" s="82"/>
      <c r="I1988" s="84"/>
      <c r="L1988" s="72" t="s">
        <v>2977</v>
      </c>
      <c r="M1988" s="73" t="s">
        <v>596</v>
      </c>
      <c r="N1988" s="73" t="s">
        <v>2995</v>
      </c>
      <c r="O1988" s="73" t="s">
        <v>2979</v>
      </c>
      <c r="P1988" s="73" t="s">
        <v>87</v>
      </c>
      <c r="Q1988" s="75" t="s">
        <v>161</v>
      </c>
      <c r="R1988" s="75" t="s">
        <v>161</v>
      </c>
      <c r="S1988" s="75" t="s">
        <v>161</v>
      </c>
      <c r="T1988" s="75" t="s">
        <v>161</v>
      </c>
    </row>
    <row r="1989" spans="7:20">
      <c r="G1989" s="82"/>
      <c r="H1989" s="82"/>
      <c r="I1989" s="84"/>
      <c r="L1989" s="72" t="s">
        <v>2980</v>
      </c>
      <c r="M1989" s="73" t="s">
        <v>596</v>
      </c>
      <c r="N1989" s="73" t="s">
        <v>2996</v>
      </c>
      <c r="O1989" s="73" t="s">
        <v>2982</v>
      </c>
      <c r="P1989" s="73" t="s">
        <v>87</v>
      </c>
      <c r="Q1989" s="75" t="s">
        <v>161</v>
      </c>
      <c r="R1989" s="75" t="s">
        <v>161</v>
      </c>
      <c r="S1989" s="75" t="s">
        <v>161</v>
      </c>
      <c r="T1989" s="75" t="s">
        <v>161</v>
      </c>
    </row>
    <row r="1990" spans="7:20">
      <c r="G1990" s="82"/>
      <c r="H1990" s="82"/>
      <c r="I1990" s="84"/>
      <c r="L1990" s="72" t="s">
        <v>2961</v>
      </c>
      <c r="M1990" s="73" t="s">
        <v>596</v>
      </c>
      <c r="N1990" s="73" t="s">
        <v>2997</v>
      </c>
      <c r="O1990" s="73" t="s">
        <v>2963</v>
      </c>
      <c r="P1990" s="73" t="s">
        <v>87</v>
      </c>
      <c r="Q1990" s="75" t="s">
        <v>161</v>
      </c>
      <c r="R1990" s="75" t="s">
        <v>161</v>
      </c>
      <c r="S1990" s="75" t="s">
        <v>161</v>
      </c>
      <c r="T1990" s="75" t="s">
        <v>161</v>
      </c>
    </row>
    <row r="1991" spans="7:20">
      <c r="G1991" s="82"/>
      <c r="H1991" s="82"/>
      <c r="I1991" s="84"/>
      <c r="L1991" s="72" t="s">
        <v>2961</v>
      </c>
      <c r="M1991" s="73" t="s">
        <v>603</v>
      </c>
      <c r="N1991" s="73" t="s">
        <v>2998</v>
      </c>
      <c r="O1991" s="73" t="s">
        <v>2966</v>
      </c>
      <c r="P1991" s="73" t="s">
        <v>87</v>
      </c>
      <c r="Q1991" s="75" t="s">
        <v>161</v>
      </c>
      <c r="R1991" s="75" t="s">
        <v>161</v>
      </c>
      <c r="S1991" s="75" t="s">
        <v>161</v>
      </c>
      <c r="T1991" s="75" t="s">
        <v>161</v>
      </c>
    </row>
    <row r="1992" spans="7:20">
      <c r="G1992" s="82"/>
      <c r="H1992" s="82"/>
      <c r="I1992" s="84"/>
      <c r="L1992" s="72" t="s">
        <v>2961</v>
      </c>
      <c r="M1992" s="73" t="s">
        <v>2999</v>
      </c>
      <c r="N1992" s="73" t="s">
        <v>3000</v>
      </c>
      <c r="O1992" s="73" t="s">
        <v>2966</v>
      </c>
      <c r="P1992" s="73" t="s">
        <v>87</v>
      </c>
      <c r="Q1992" s="75" t="s">
        <v>161</v>
      </c>
      <c r="R1992" s="75" t="s">
        <v>161</v>
      </c>
      <c r="S1992" s="75" t="s">
        <v>161</v>
      </c>
      <c r="T1992" s="75" t="s">
        <v>161</v>
      </c>
    </row>
    <row r="1993" spans="7:20">
      <c r="G1993" s="82"/>
      <c r="H1993" s="82"/>
      <c r="I1993" s="84"/>
      <c r="L1993" s="72" t="s">
        <v>2961</v>
      </c>
      <c r="M1993" s="73" t="s">
        <v>625</v>
      </c>
      <c r="N1993" s="73" t="s">
        <v>3001</v>
      </c>
      <c r="O1993" s="73" t="s">
        <v>2963</v>
      </c>
      <c r="P1993" s="73" t="s">
        <v>87</v>
      </c>
      <c r="Q1993" s="75" t="s">
        <v>161</v>
      </c>
      <c r="R1993" s="75" t="s">
        <v>161</v>
      </c>
      <c r="S1993" s="75" t="s">
        <v>161</v>
      </c>
      <c r="T1993" s="75" t="s">
        <v>161</v>
      </c>
    </row>
    <row r="1994" spans="7:20">
      <c r="G1994" s="82"/>
      <c r="H1994" s="82"/>
      <c r="I1994" s="84"/>
      <c r="L1994" s="72" t="s">
        <v>2977</v>
      </c>
      <c r="M1994" s="73" t="s">
        <v>569</v>
      </c>
      <c r="N1994" s="73" t="s">
        <v>3002</v>
      </c>
      <c r="O1994" s="73" t="s">
        <v>2979</v>
      </c>
      <c r="P1994" s="73" t="s">
        <v>87</v>
      </c>
      <c r="Q1994" s="75" t="s">
        <v>161</v>
      </c>
      <c r="R1994" s="75" t="s">
        <v>161</v>
      </c>
      <c r="S1994" s="75" t="s">
        <v>161</v>
      </c>
      <c r="T1994" s="75" t="s">
        <v>161</v>
      </c>
    </row>
    <row r="1995" spans="7:20">
      <c r="G1995" s="82"/>
      <c r="H1995" s="82"/>
      <c r="I1995" s="84"/>
      <c r="L1995" s="72" t="s">
        <v>2980</v>
      </c>
      <c r="M1995" s="73" t="s">
        <v>569</v>
      </c>
      <c r="N1995" s="73" t="s">
        <v>3003</v>
      </c>
      <c r="O1995" s="73" t="s">
        <v>2982</v>
      </c>
      <c r="P1995" s="73" t="s">
        <v>87</v>
      </c>
      <c r="Q1995" s="75" t="s">
        <v>161</v>
      </c>
      <c r="R1995" s="75" t="s">
        <v>161</v>
      </c>
      <c r="S1995" s="75" t="s">
        <v>161</v>
      </c>
      <c r="T1995" s="75" t="s">
        <v>161</v>
      </c>
    </row>
    <row r="1996" spans="7:20">
      <c r="G1996" s="82"/>
      <c r="H1996" s="82"/>
      <c r="I1996" s="84"/>
      <c r="L1996" s="72" t="s">
        <v>2961</v>
      </c>
      <c r="M1996" s="73" t="s">
        <v>569</v>
      </c>
      <c r="N1996" s="73" t="s">
        <v>3004</v>
      </c>
      <c r="O1996" s="73" t="s">
        <v>2963</v>
      </c>
      <c r="P1996" s="73" t="s">
        <v>87</v>
      </c>
      <c r="Q1996" s="75" t="s">
        <v>161</v>
      </c>
      <c r="R1996" s="75" t="s">
        <v>161</v>
      </c>
      <c r="S1996" s="75" t="s">
        <v>161</v>
      </c>
      <c r="T1996" s="75" t="s">
        <v>161</v>
      </c>
    </row>
    <row r="1997" spans="7:20">
      <c r="G1997" s="82"/>
      <c r="H1997" s="82"/>
      <c r="I1997" s="84"/>
      <c r="L1997" s="72" t="s">
        <v>2961</v>
      </c>
      <c r="M1997" s="73" t="s">
        <v>575</v>
      </c>
      <c r="N1997" s="73" t="s">
        <v>3005</v>
      </c>
      <c r="O1997" s="73" t="s">
        <v>2966</v>
      </c>
      <c r="P1997" s="73" t="s">
        <v>87</v>
      </c>
      <c r="Q1997" s="75" t="s">
        <v>161</v>
      </c>
      <c r="R1997" s="75" t="s">
        <v>161</v>
      </c>
      <c r="S1997" s="75" t="s">
        <v>161</v>
      </c>
      <c r="T1997" s="75" t="s">
        <v>161</v>
      </c>
    </row>
    <row r="1998" spans="7:20">
      <c r="G1998" s="82"/>
      <c r="H1998" s="82"/>
      <c r="I1998" s="84"/>
      <c r="L1998" s="72" t="s">
        <v>2977</v>
      </c>
      <c r="M1998" s="73" t="s">
        <v>575</v>
      </c>
      <c r="N1998" s="73" t="s">
        <v>3006</v>
      </c>
      <c r="O1998" s="73" t="s">
        <v>2979</v>
      </c>
      <c r="P1998" s="73" t="s">
        <v>87</v>
      </c>
      <c r="Q1998" s="75" t="s">
        <v>161</v>
      </c>
      <c r="R1998" s="75" t="s">
        <v>161</v>
      </c>
      <c r="S1998" s="75" t="s">
        <v>161</v>
      </c>
      <c r="T1998" s="75" t="s">
        <v>161</v>
      </c>
    </row>
    <row r="1999" spans="7:20">
      <c r="G1999" s="82"/>
      <c r="H1999" s="82"/>
      <c r="I1999" s="84"/>
      <c r="L1999" s="72" t="s">
        <v>2980</v>
      </c>
      <c r="M1999" s="73" t="s">
        <v>575</v>
      </c>
      <c r="N1999" s="73" t="s">
        <v>3007</v>
      </c>
      <c r="O1999" s="73" t="s">
        <v>2982</v>
      </c>
      <c r="P1999" s="73" t="s">
        <v>87</v>
      </c>
      <c r="Q1999" s="75" t="s">
        <v>161</v>
      </c>
      <c r="R1999" s="75" t="s">
        <v>161</v>
      </c>
      <c r="S1999" s="75" t="s">
        <v>161</v>
      </c>
      <c r="T1999" s="75" t="s">
        <v>161</v>
      </c>
    </row>
    <row r="2000" spans="7:20">
      <c r="G2000" s="82"/>
      <c r="H2000" s="82"/>
      <c r="I2000" s="84"/>
      <c r="L2000" s="72" t="s">
        <v>2961</v>
      </c>
      <c r="M2000" s="73" t="s">
        <v>610</v>
      </c>
      <c r="N2000" s="73" t="s">
        <v>3008</v>
      </c>
      <c r="O2000" s="73" t="s">
        <v>2963</v>
      </c>
      <c r="P2000" s="73" t="s">
        <v>87</v>
      </c>
      <c r="Q2000" s="75" t="s">
        <v>161</v>
      </c>
      <c r="R2000" s="75" t="s">
        <v>161</v>
      </c>
      <c r="S2000" s="75" t="s">
        <v>161</v>
      </c>
      <c r="T2000" s="75" t="s">
        <v>161</v>
      </c>
    </row>
    <row r="2001" spans="7:20">
      <c r="G2001" s="82"/>
      <c r="H2001" s="82"/>
      <c r="I2001" s="84"/>
      <c r="L2001" s="72" t="s">
        <v>2961</v>
      </c>
      <c r="M2001" s="73" t="s">
        <v>628</v>
      </c>
      <c r="N2001" s="73" t="s">
        <v>3009</v>
      </c>
      <c r="O2001" s="73" t="s">
        <v>2966</v>
      </c>
      <c r="P2001" s="73" t="s">
        <v>87</v>
      </c>
      <c r="Q2001" s="75" t="s">
        <v>161</v>
      </c>
      <c r="R2001" s="75" t="s">
        <v>161</v>
      </c>
      <c r="S2001" s="75" t="s">
        <v>161</v>
      </c>
      <c r="T2001" s="75" t="s">
        <v>161</v>
      </c>
    </row>
    <row r="2002" spans="7:20">
      <c r="G2002" s="82"/>
      <c r="H2002" s="82"/>
      <c r="I2002" s="84"/>
      <c r="L2002" s="72" t="s">
        <v>2977</v>
      </c>
      <c r="M2002" s="73" t="s">
        <v>605</v>
      </c>
      <c r="N2002" s="73" t="s">
        <v>3010</v>
      </c>
      <c r="O2002" s="73" t="s">
        <v>2979</v>
      </c>
      <c r="P2002" s="73" t="s">
        <v>87</v>
      </c>
      <c r="Q2002" s="75" t="s">
        <v>161</v>
      </c>
      <c r="R2002" s="75" t="s">
        <v>161</v>
      </c>
      <c r="S2002" s="75" t="s">
        <v>161</v>
      </c>
      <c r="T2002" s="75" t="s">
        <v>161</v>
      </c>
    </row>
    <row r="2003" spans="7:20">
      <c r="G2003" s="82"/>
      <c r="H2003" s="82"/>
      <c r="I2003" s="84"/>
      <c r="L2003" s="72" t="s">
        <v>2977</v>
      </c>
      <c r="M2003" s="73" t="s">
        <v>0</v>
      </c>
      <c r="N2003" s="73" t="s">
        <v>3011</v>
      </c>
      <c r="O2003" s="73" t="s">
        <v>2979</v>
      </c>
      <c r="P2003" s="73" t="s">
        <v>87</v>
      </c>
      <c r="Q2003" s="75" t="s">
        <v>161</v>
      </c>
      <c r="R2003" s="75" t="s">
        <v>161</v>
      </c>
      <c r="S2003" s="75" t="s">
        <v>161</v>
      </c>
      <c r="T2003" s="75" t="s">
        <v>161</v>
      </c>
    </row>
    <row r="2004" spans="7:20">
      <c r="G2004" s="82"/>
      <c r="H2004" s="82"/>
      <c r="I2004" s="84"/>
      <c r="L2004" s="72" t="s">
        <v>2980</v>
      </c>
      <c r="M2004" s="73" t="s">
        <v>605</v>
      </c>
      <c r="N2004" s="73" t="s">
        <v>3012</v>
      </c>
      <c r="O2004" s="73" t="s">
        <v>2982</v>
      </c>
      <c r="P2004" s="73" t="s">
        <v>87</v>
      </c>
      <c r="Q2004" s="75" t="s">
        <v>161</v>
      </c>
      <c r="R2004" s="75" t="s">
        <v>161</v>
      </c>
      <c r="S2004" s="75" t="s">
        <v>161</v>
      </c>
      <c r="T2004" s="75" t="s">
        <v>161</v>
      </c>
    </row>
    <row r="2005" spans="7:20">
      <c r="G2005" s="82"/>
      <c r="H2005" s="82"/>
      <c r="I2005" s="84"/>
      <c r="L2005" s="72" t="s">
        <v>2980</v>
      </c>
      <c r="M2005" s="73" t="s">
        <v>0</v>
      </c>
      <c r="N2005" s="73" t="s">
        <v>3013</v>
      </c>
      <c r="O2005" s="73" t="s">
        <v>2982</v>
      </c>
      <c r="P2005" s="73" t="s">
        <v>87</v>
      </c>
      <c r="Q2005" s="75" t="s">
        <v>161</v>
      </c>
      <c r="R2005" s="75" t="s">
        <v>161</v>
      </c>
      <c r="S2005" s="75" t="s">
        <v>161</v>
      </c>
      <c r="T2005" s="75" t="s">
        <v>161</v>
      </c>
    </row>
    <row r="2006" spans="7:20">
      <c r="G2006" s="82"/>
      <c r="H2006" s="82"/>
      <c r="I2006" s="84"/>
      <c r="L2006" s="72" t="s">
        <v>2961</v>
      </c>
      <c r="M2006" s="73" t="s">
        <v>567</v>
      </c>
      <c r="N2006" s="73" t="s">
        <v>3014</v>
      </c>
      <c r="O2006" s="73" t="s">
        <v>2963</v>
      </c>
      <c r="P2006" s="73" t="s">
        <v>87</v>
      </c>
      <c r="Q2006" s="75" t="s">
        <v>161</v>
      </c>
      <c r="R2006" s="75" t="s">
        <v>161</v>
      </c>
      <c r="S2006" s="75" t="s">
        <v>161</v>
      </c>
      <c r="T2006" s="75" t="s">
        <v>161</v>
      </c>
    </row>
    <row r="2007" spans="7:20">
      <c r="G2007" s="82"/>
      <c r="H2007" s="82"/>
      <c r="I2007" s="84"/>
      <c r="L2007" s="72" t="s">
        <v>2961</v>
      </c>
      <c r="M2007" s="73" t="s">
        <v>3015</v>
      </c>
      <c r="N2007" s="73" t="s">
        <v>3016</v>
      </c>
      <c r="O2007" s="73" t="s">
        <v>2963</v>
      </c>
      <c r="P2007" s="73" t="s">
        <v>87</v>
      </c>
      <c r="Q2007" s="75" t="s">
        <v>161</v>
      </c>
      <c r="R2007" s="75" t="s">
        <v>161</v>
      </c>
      <c r="S2007" s="75" t="s">
        <v>161</v>
      </c>
      <c r="T2007" s="75" t="s">
        <v>161</v>
      </c>
    </row>
    <row r="2008" spans="7:20">
      <c r="G2008" s="82"/>
      <c r="H2008" s="82"/>
      <c r="I2008" s="84"/>
      <c r="L2008" s="72" t="s">
        <v>2961</v>
      </c>
      <c r="M2008" s="73" t="s">
        <v>605</v>
      </c>
      <c r="N2008" s="73" t="s">
        <v>3017</v>
      </c>
      <c r="O2008" s="73" t="s">
        <v>2963</v>
      </c>
      <c r="P2008" s="73" t="s">
        <v>87</v>
      </c>
      <c r="Q2008" s="75" t="s">
        <v>161</v>
      </c>
      <c r="R2008" s="75" t="s">
        <v>161</v>
      </c>
      <c r="S2008" s="75" t="s">
        <v>161</v>
      </c>
      <c r="T2008" s="75" t="s">
        <v>161</v>
      </c>
    </row>
    <row r="2009" spans="7:20">
      <c r="G2009" s="82"/>
      <c r="H2009" s="82"/>
      <c r="I2009" s="84"/>
      <c r="L2009" s="72" t="s">
        <v>2961</v>
      </c>
      <c r="M2009" s="73" t="s">
        <v>607</v>
      </c>
      <c r="N2009" s="73" t="s">
        <v>3018</v>
      </c>
      <c r="O2009" s="73" t="s">
        <v>2963</v>
      </c>
      <c r="P2009" s="73" t="s">
        <v>87</v>
      </c>
      <c r="Q2009" s="75" t="s">
        <v>161</v>
      </c>
      <c r="R2009" s="75" t="s">
        <v>161</v>
      </c>
      <c r="S2009" s="75" t="s">
        <v>161</v>
      </c>
      <c r="T2009" s="75" t="s">
        <v>161</v>
      </c>
    </row>
    <row r="2010" spans="7:20">
      <c r="G2010" s="82"/>
      <c r="H2010" s="82"/>
      <c r="I2010" s="84"/>
      <c r="L2010" s="72" t="s">
        <v>2961</v>
      </c>
      <c r="M2010" s="73" t="s">
        <v>1415</v>
      </c>
      <c r="N2010" s="73" t="s">
        <v>3019</v>
      </c>
      <c r="O2010" s="73" t="s">
        <v>2963</v>
      </c>
      <c r="P2010" s="73" t="s">
        <v>87</v>
      </c>
      <c r="Q2010" s="75" t="s">
        <v>161</v>
      </c>
      <c r="R2010" s="75" t="s">
        <v>161</v>
      </c>
      <c r="S2010" s="75" t="s">
        <v>161</v>
      </c>
      <c r="T2010" s="75" t="s">
        <v>161</v>
      </c>
    </row>
    <row r="2011" spans="7:20">
      <c r="G2011" s="82"/>
      <c r="H2011" s="82"/>
      <c r="I2011" s="84"/>
      <c r="L2011" s="72" t="s">
        <v>2961</v>
      </c>
      <c r="M2011" s="73" t="s">
        <v>3020</v>
      </c>
      <c r="N2011" s="73" t="s">
        <v>3021</v>
      </c>
      <c r="O2011" s="73" t="s">
        <v>2963</v>
      </c>
      <c r="P2011" s="73" t="s">
        <v>87</v>
      </c>
      <c r="Q2011" s="75" t="s">
        <v>161</v>
      </c>
      <c r="R2011" s="75" t="s">
        <v>161</v>
      </c>
      <c r="S2011" s="75" t="s">
        <v>161</v>
      </c>
      <c r="T2011" s="75" t="s">
        <v>161</v>
      </c>
    </row>
    <row r="2012" spans="7:20">
      <c r="G2012" s="82"/>
      <c r="H2012" s="82"/>
      <c r="I2012" s="84"/>
      <c r="L2012" s="72" t="s">
        <v>2961</v>
      </c>
      <c r="M2012" s="73" t="s">
        <v>3022</v>
      </c>
      <c r="N2012" s="73" t="s">
        <v>3023</v>
      </c>
      <c r="O2012" s="73" t="s">
        <v>2963</v>
      </c>
      <c r="P2012" s="73" t="s">
        <v>87</v>
      </c>
      <c r="Q2012" s="75" t="s">
        <v>161</v>
      </c>
      <c r="R2012" s="75" t="s">
        <v>161</v>
      </c>
      <c r="S2012" s="75" t="s">
        <v>161</v>
      </c>
      <c r="T2012" s="75" t="s">
        <v>161</v>
      </c>
    </row>
    <row r="2013" spans="7:20">
      <c r="G2013" s="82"/>
      <c r="H2013" s="82"/>
      <c r="I2013" s="84"/>
      <c r="L2013" s="72" t="s">
        <v>2961</v>
      </c>
      <c r="M2013" s="73" t="s">
        <v>3024</v>
      </c>
      <c r="N2013" s="73" t="s">
        <v>3025</v>
      </c>
      <c r="O2013" s="73" t="s">
        <v>2963</v>
      </c>
      <c r="P2013" s="73" t="s">
        <v>87</v>
      </c>
      <c r="Q2013" s="75" t="s">
        <v>161</v>
      </c>
      <c r="R2013" s="75" t="s">
        <v>161</v>
      </c>
      <c r="S2013" s="75" t="s">
        <v>161</v>
      </c>
      <c r="T2013" s="75" t="s">
        <v>161</v>
      </c>
    </row>
    <row r="2014" spans="7:20">
      <c r="G2014" s="82"/>
      <c r="H2014" s="82"/>
      <c r="I2014" s="84"/>
      <c r="L2014" s="72" t="s">
        <v>2961</v>
      </c>
      <c r="M2014" s="73" t="s">
        <v>573</v>
      </c>
      <c r="N2014" s="73" t="s">
        <v>3026</v>
      </c>
      <c r="O2014" s="73" t="s">
        <v>2966</v>
      </c>
      <c r="P2014" s="73" t="s">
        <v>87</v>
      </c>
      <c r="Q2014" s="75" t="s">
        <v>161</v>
      </c>
      <c r="R2014" s="75" t="s">
        <v>161</v>
      </c>
      <c r="S2014" s="75" t="s">
        <v>161</v>
      </c>
      <c r="T2014" s="75" t="s">
        <v>161</v>
      </c>
    </row>
    <row r="2015" spans="7:20">
      <c r="G2015" s="82"/>
      <c r="H2015" s="82"/>
      <c r="I2015" s="84"/>
      <c r="L2015" s="72" t="s">
        <v>2961</v>
      </c>
      <c r="M2015" s="73" t="s">
        <v>3027</v>
      </c>
      <c r="N2015" s="73" t="s">
        <v>3028</v>
      </c>
      <c r="O2015" s="73" t="s">
        <v>2966</v>
      </c>
      <c r="P2015" s="73" t="s">
        <v>87</v>
      </c>
      <c r="Q2015" s="75" t="s">
        <v>161</v>
      </c>
      <c r="R2015" s="75" t="s">
        <v>161</v>
      </c>
      <c r="S2015" s="75" t="s">
        <v>161</v>
      </c>
      <c r="T2015" s="75" t="s">
        <v>161</v>
      </c>
    </row>
    <row r="2016" spans="7:20">
      <c r="G2016" s="82"/>
      <c r="H2016" s="82"/>
      <c r="I2016" s="84"/>
      <c r="L2016" s="72" t="s">
        <v>2961</v>
      </c>
      <c r="M2016" s="73" t="s">
        <v>0</v>
      </c>
      <c r="N2016" s="73" t="s">
        <v>3029</v>
      </c>
      <c r="O2016" s="73" t="s">
        <v>2966</v>
      </c>
      <c r="P2016" s="73" t="s">
        <v>87</v>
      </c>
      <c r="Q2016" s="75" t="s">
        <v>161</v>
      </c>
      <c r="R2016" s="75" t="s">
        <v>161</v>
      </c>
      <c r="S2016" s="75" t="s">
        <v>161</v>
      </c>
      <c r="T2016" s="75" t="s">
        <v>161</v>
      </c>
    </row>
    <row r="2017" spans="7:20">
      <c r="G2017" s="82"/>
      <c r="H2017" s="82"/>
      <c r="I2017" s="84"/>
      <c r="L2017" s="72" t="s">
        <v>2961</v>
      </c>
      <c r="M2017" s="73" t="s">
        <v>3030</v>
      </c>
      <c r="N2017" s="73" t="s">
        <v>3031</v>
      </c>
      <c r="O2017" s="73" t="s">
        <v>2966</v>
      </c>
      <c r="P2017" s="73" t="s">
        <v>87</v>
      </c>
      <c r="Q2017" s="75" t="s">
        <v>161</v>
      </c>
      <c r="R2017" s="75" t="s">
        <v>161</v>
      </c>
      <c r="S2017" s="75" t="s">
        <v>161</v>
      </c>
      <c r="T2017" s="75" t="s">
        <v>161</v>
      </c>
    </row>
    <row r="2018" spans="7:20">
      <c r="G2018" s="82"/>
      <c r="H2018" s="82"/>
      <c r="I2018" s="84"/>
      <c r="L2018" s="72" t="s">
        <v>2961</v>
      </c>
      <c r="M2018" s="73" t="s">
        <v>1422</v>
      </c>
      <c r="N2018" s="73" t="s">
        <v>3032</v>
      </c>
      <c r="O2018" s="73" t="s">
        <v>2966</v>
      </c>
      <c r="P2018" s="73" t="s">
        <v>87</v>
      </c>
      <c r="Q2018" s="75" t="s">
        <v>161</v>
      </c>
      <c r="R2018" s="75" t="s">
        <v>161</v>
      </c>
      <c r="S2018" s="75" t="s">
        <v>161</v>
      </c>
      <c r="T2018" s="75" t="s">
        <v>161</v>
      </c>
    </row>
    <row r="2019" spans="7:20">
      <c r="G2019" s="82"/>
      <c r="H2019" s="82"/>
      <c r="I2019" s="84"/>
      <c r="L2019" s="72" t="s">
        <v>2961</v>
      </c>
      <c r="M2019" s="73" t="s">
        <v>3033</v>
      </c>
      <c r="N2019" s="73" t="s">
        <v>3034</v>
      </c>
      <c r="O2019" s="73" t="s">
        <v>2966</v>
      </c>
      <c r="P2019" s="73" t="s">
        <v>87</v>
      </c>
      <c r="Q2019" s="75" t="s">
        <v>161</v>
      </c>
      <c r="R2019" s="75" t="s">
        <v>161</v>
      </c>
      <c r="S2019" s="75" t="s">
        <v>161</v>
      </c>
      <c r="T2019" s="75" t="s">
        <v>161</v>
      </c>
    </row>
    <row r="2020" spans="7:20">
      <c r="G2020" s="82"/>
      <c r="H2020" s="82"/>
      <c r="I2020" s="84"/>
      <c r="L2020" s="72" t="s">
        <v>2961</v>
      </c>
      <c r="M2020" s="73" t="s">
        <v>3035</v>
      </c>
      <c r="N2020" s="73" t="s">
        <v>3036</v>
      </c>
      <c r="O2020" s="73" t="s">
        <v>2966</v>
      </c>
      <c r="P2020" s="73" t="s">
        <v>87</v>
      </c>
      <c r="Q2020" s="75" t="s">
        <v>161</v>
      </c>
      <c r="R2020" s="75" t="s">
        <v>161</v>
      </c>
      <c r="S2020" s="75" t="s">
        <v>161</v>
      </c>
      <c r="T2020" s="75" t="s">
        <v>161</v>
      </c>
    </row>
    <row r="2021" spans="7:20">
      <c r="G2021" s="82"/>
      <c r="H2021" s="82"/>
      <c r="I2021" s="84"/>
      <c r="L2021" s="72" t="s">
        <v>2961</v>
      </c>
      <c r="M2021" s="73" t="s">
        <v>3037</v>
      </c>
      <c r="N2021" s="73" t="s">
        <v>3038</v>
      </c>
      <c r="O2021" s="73" t="s">
        <v>2966</v>
      </c>
      <c r="P2021" s="73" t="s">
        <v>87</v>
      </c>
      <c r="Q2021" s="75" t="s">
        <v>161</v>
      </c>
      <c r="R2021" s="75" t="s">
        <v>161</v>
      </c>
      <c r="S2021" s="75" t="s">
        <v>161</v>
      </c>
      <c r="T2021" s="75" t="s">
        <v>161</v>
      </c>
    </row>
    <row r="2022" spans="7:20">
      <c r="G2022" s="82"/>
      <c r="H2022" s="82"/>
      <c r="I2022" s="84"/>
      <c r="L2022" s="72" t="s">
        <v>2961</v>
      </c>
      <c r="M2022" s="73" t="s">
        <v>3039</v>
      </c>
      <c r="N2022" s="73" t="s">
        <v>3040</v>
      </c>
      <c r="O2022" s="73" t="s">
        <v>2963</v>
      </c>
      <c r="P2022" s="73" t="s">
        <v>87</v>
      </c>
      <c r="Q2022" s="75" t="s">
        <v>161</v>
      </c>
      <c r="R2022" s="75" t="s">
        <v>161</v>
      </c>
      <c r="S2022" s="75" t="s">
        <v>161</v>
      </c>
      <c r="T2022" s="75" t="s">
        <v>161</v>
      </c>
    </row>
    <row r="2023" spans="7:20">
      <c r="G2023" s="82"/>
      <c r="H2023" s="82"/>
      <c r="I2023" s="84"/>
      <c r="L2023" s="72" t="s">
        <v>2961</v>
      </c>
      <c r="M2023" s="73" t="s">
        <v>3041</v>
      </c>
      <c r="N2023" s="73" t="s">
        <v>3042</v>
      </c>
      <c r="O2023" s="73" t="s">
        <v>2963</v>
      </c>
      <c r="P2023" s="73" t="s">
        <v>87</v>
      </c>
      <c r="Q2023" s="75" t="s">
        <v>161</v>
      </c>
      <c r="R2023" s="75" t="s">
        <v>161</v>
      </c>
      <c r="S2023" s="75" t="s">
        <v>161</v>
      </c>
      <c r="T2023" s="75" t="s">
        <v>161</v>
      </c>
    </row>
    <row r="2024" spans="7:20">
      <c r="G2024" s="82"/>
      <c r="H2024" s="82"/>
      <c r="I2024" s="84"/>
      <c r="L2024" s="72" t="s">
        <v>2961</v>
      </c>
      <c r="M2024" s="73" t="s">
        <v>3043</v>
      </c>
      <c r="N2024" s="73" t="s">
        <v>3044</v>
      </c>
      <c r="O2024" s="73" t="s">
        <v>2963</v>
      </c>
      <c r="P2024" s="73" t="s">
        <v>87</v>
      </c>
      <c r="Q2024" s="75" t="s">
        <v>161</v>
      </c>
      <c r="R2024" s="75" t="s">
        <v>161</v>
      </c>
      <c r="S2024" s="75" t="s">
        <v>161</v>
      </c>
      <c r="T2024" s="75" t="s">
        <v>161</v>
      </c>
    </row>
    <row r="2025" spans="7:20">
      <c r="G2025" s="82"/>
      <c r="H2025" s="82"/>
      <c r="I2025" s="84"/>
      <c r="L2025" s="72" t="s">
        <v>2961</v>
      </c>
      <c r="M2025" s="73" t="s">
        <v>3045</v>
      </c>
      <c r="N2025" s="73" t="s">
        <v>3046</v>
      </c>
      <c r="O2025" s="73" t="s">
        <v>2963</v>
      </c>
      <c r="P2025" s="73" t="s">
        <v>87</v>
      </c>
      <c r="Q2025" s="75" t="s">
        <v>161</v>
      </c>
      <c r="R2025" s="75" t="s">
        <v>161</v>
      </c>
      <c r="S2025" s="75" t="s">
        <v>161</v>
      </c>
      <c r="T2025" s="75" t="s">
        <v>161</v>
      </c>
    </row>
    <row r="2026" spans="7:20">
      <c r="G2026" s="82"/>
      <c r="H2026" s="82"/>
      <c r="I2026" s="84"/>
      <c r="L2026" s="72" t="s">
        <v>2961</v>
      </c>
      <c r="M2026" s="73" t="s">
        <v>3047</v>
      </c>
      <c r="N2026" s="73" t="s">
        <v>3048</v>
      </c>
      <c r="O2026" s="73" t="s">
        <v>2963</v>
      </c>
      <c r="P2026" s="73" t="s">
        <v>87</v>
      </c>
      <c r="Q2026" s="75" t="s">
        <v>161</v>
      </c>
      <c r="R2026" s="75" t="s">
        <v>161</v>
      </c>
      <c r="S2026" s="75" t="s">
        <v>161</v>
      </c>
      <c r="T2026" s="75" t="s">
        <v>161</v>
      </c>
    </row>
    <row r="2027" spans="7:20">
      <c r="G2027" s="82"/>
      <c r="H2027" s="82"/>
      <c r="I2027" s="84"/>
      <c r="L2027" s="72" t="s">
        <v>2961</v>
      </c>
      <c r="M2027" s="73" t="s">
        <v>3049</v>
      </c>
      <c r="N2027" s="73" t="s">
        <v>3050</v>
      </c>
      <c r="O2027" s="73" t="s">
        <v>2966</v>
      </c>
      <c r="P2027" s="73" t="s">
        <v>87</v>
      </c>
      <c r="Q2027" s="75" t="s">
        <v>161</v>
      </c>
      <c r="R2027" s="75" t="s">
        <v>161</v>
      </c>
      <c r="S2027" s="75" t="s">
        <v>161</v>
      </c>
      <c r="T2027" s="75" t="s">
        <v>161</v>
      </c>
    </row>
    <row r="2028" spans="7:20">
      <c r="G2028" s="82"/>
      <c r="H2028" s="82"/>
      <c r="I2028" s="84"/>
      <c r="L2028" s="72" t="s">
        <v>2961</v>
      </c>
      <c r="M2028" s="73" t="s">
        <v>692</v>
      </c>
      <c r="N2028" s="73" t="s">
        <v>3051</v>
      </c>
      <c r="O2028" s="73" t="s">
        <v>2966</v>
      </c>
      <c r="P2028" s="73" t="s">
        <v>87</v>
      </c>
      <c r="Q2028" s="75" t="s">
        <v>161</v>
      </c>
      <c r="R2028" s="75" t="s">
        <v>161</v>
      </c>
      <c r="S2028" s="75" t="s">
        <v>161</v>
      </c>
      <c r="T2028" s="75" t="s">
        <v>161</v>
      </c>
    </row>
    <row r="2029" spans="7:20">
      <c r="G2029" s="82"/>
      <c r="H2029" s="82"/>
      <c r="I2029" s="84"/>
      <c r="L2029" s="72" t="s">
        <v>2961</v>
      </c>
      <c r="M2029" s="73" t="s">
        <v>3052</v>
      </c>
      <c r="N2029" s="73" t="s">
        <v>3053</v>
      </c>
      <c r="O2029" s="73" t="s">
        <v>2966</v>
      </c>
      <c r="P2029" s="73" t="s">
        <v>87</v>
      </c>
      <c r="Q2029" s="75" t="s">
        <v>161</v>
      </c>
      <c r="R2029" s="75" t="s">
        <v>161</v>
      </c>
      <c r="S2029" s="75" t="s">
        <v>161</v>
      </c>
      <c r="T2029" s="75" t="s">
        <v>161</v>
      </c>
    </row>
    <row r="2030" spans="7:20">
      <c r="G2030" s="82"/>
      <c r="H2030" s="82"/>
      <c r="I2030" s="84"/>
      <c r="L2030" s="72" t="s">
        <v>2961</v>
      </c>
      <c r="M2030" s="73" t="s">
        <v>3054</v>
      </c>
      <c r="N2030" s="73" t="s">
        <v>3055</v>
      </c>
      <c r="O2030" s="73" t="s">
        <v>2966</v>
      </c>
      <c r="P2030" s="73" t="s">
        <v>87</v>
      </c>
      <c r="Q2030" s="75" t="s">
        <v>161</v>
      </c>
      <c r="R2030" s="75" t="s">
        <v>161</v>
      </c>
      <c r="S2030" s="75" t="s">
        <v>161</v>
      </c>
      <c r="T2030" s="75" t="s">
        <v>161</v>
      </c>
    </row>
    <row r="2031" spans="7:20">
      <c r="G2031" s="82"/>
      <c r="H2031" s="82"/>
      <c r="I2031" s="84"/>
      <c r="L2031" s="72" t="s">
        <v>2961</v>
      </c>
      <c r="M2031" s="73" t="s">
        <v>3056</v>
      </c>
      <c r="N2031" s="73" t="s">
        <v>3057</v>
      </c>
      <c r="O2031" s="73" t="s">
        <v>2966</v>
      </c>
      <c r="P2031" s="73" t="s">
        <v>87</v>
      </c>
      <c r="Q2031" s="75" t="s">
        <v>161</v>
      </c>
      <c r="R2031" s="75" t="s">
        <v>161</v>
      </c>
      <c r="S2031" s="75" t="s">
        <v>161</v>
      </c>
      <c r="T2031" s="75" t="s">
        <v>161</v>
      </c>
    </row>
    <row r="2032" spans="7:20">
      <c r="G2032" s="82"/>
      <c r="H2032" s="82"/>
      <c r="I2032" s="84"/>
      <c r="L2032" s="72" t="s">
        <v>2961</v>
      </c>
      <c r="M2032" s="73" t="s">
        <v>3058</v>
      </c>
      <c r="N2032" s="73" t="s">
        <v>3059</v>
      </c>
      <c r="O2032" s="73" t="s">
        <v>2963</v>
      </c>
      <c r="P2032" s="73" t="s">
        <v>87</v>
      </c>
      <c r="Q2032" s="75" t="s">
        <v>161</v>
      </c>
      <c r="R2032" s="75" t="s">
        <v>161</v>
      </c>
      <c r="S2032" s="75" t="s">
        <v>161</v>
      </c>
      <c r="T2032" s="75" t="s">
        <v>161</v>
      </c>
    </row>
    <row r="2033" spans="7:20">
      <c r="G2033" s="82"/>
      <c r="H2033" s="82"/>
      <c r="I2033" s="84"/>
      <c r="L2033" s="72" t="s">
        <v>2961</v>
      </c>
      <c r="M2033" s="73" t="s">
        <v>3060</v>
      </c>
      <c r="N2033" s="73" t="s">
        <v>3061</v>
      </c>
      <c r="O2033" s="73" t="s">
        <v>2963</v>
      </c>
      <c r="P2033" s="73" t="s">
        <v>87</v>
      </c>
      <c r="Q2033" s="75" t="s">
        <v>161</v>
      </c>
      <c r="R2033" s="75" t="s">
        <v>161</v>
      </c>
      <c r="S2033" s="75" t="s">
        <v>161</v>
      </c>
      <c r="T2033" s="75" t="s">
        <v>161</v>
      </c>
    </row>
    <row r="2034" spans="7:20">
      <c r="G2034" s="82"/>
      <c r="H2034" s="82"/>
      <c r="I2034" s="84"/>
      <c r="L2034" s="72" t="s">
        <v>2961</v>
      </c>
      <c r="M2034" s="73" t="s">
        <v>3062</v>
      </c>
      <c r="N2034" s="73" t="s">
        <v>3063</v>
      </c>
      <c r="O2034" s="73" t="s">
        <v>2963</v>
      </c>
      <c r="P2034" s="73" t="s">
        <v>87</v>
      </c>
      <c r="Q2034" s="75" t="s">
        <v>161</v>
      </c>
      <c r="R2034" s="75" t="s">
        <v>161</v>
      </c>
      <c r="S2034" s="75" t="s">
        <v>161</v>
      </c>
      <c r="T2034" s="75" t="s">
        <v>161</v>
      </c>
    </row>
    <row r="2035" spans="7:20">
      <c r="G2035" s="82"/>
      <c r="H2035" s="82"/>
      <c r="I2035" s="84"/>
      <c r="L2035" s="72" t="s">
        <v>2961</v>
      </c>
      <c r="M2035" s="73" t="s">
        <v>3064</v>
      </c>
      <c r="N2035" s="73" t="s">
        <v>3065</v>
      </c>
      <c r="O2035" s="73" t="s">
        <v>2963</v>
      </c>
      <c r="P2035" s="73" t="s">
        <v>87</v>
      </c>
      <c r="Q2035" s="75" t="s">
        <v>161</v>
      </c>
      <c r="R2035" s="75" t="s">
        <v>161</v>
      </c>
      <c r="S2035" s="75" t="s">
        <v>161</v>
      </c>
      <c r="T2035" s="75" t="s">
        <v>161</v>
      </c>
    </row>
    <row r="2036" spans="7:20">
      <c r="G2036" s="82"/>
      <c r="H2036" s="82"/>
      <c r="I2036" s="83"/>
      <c r="L2036" s="72" t="s">
        <v>2961</v>
      </c>
      <c r="M2036" s="73" t="s">
        <v>3066</v>
      </c>
      <c r="N2036" s="73" t="s">
        <v>3067</v>
      </c>
      <c r="O2036" s="73" t="s">
        <v>2966</v>
      </c>
      <c r="P2036" s="73" t="s">
        <v>87</v>
      </c>
      <c r="Q2036" s="75" t="s">
        <v>161</v>
      </c>
      <c r="R2036" s="75" t="s">
        <v>161</v>
      </c>
      <c r="S2036" s="75" t="s">
        <v>161</v>
      </c>
      <c r="T2036" s="75" t="s">
        <v>161</v>
      </c>
    </row>
    <row r="2037" spans="7:20">
      <c r="G2037" s="82"/>
      <c r="H2037" s="82"/>
      <c r="I2037" s="83"/>
      <c r="L2037" s="72" t="s">
        <v>2961</v>
      </c>
      <c r="M2037" s="73" t="s">
        <v>3068</v>
      </c>
      <c r="N2037" s="73" t="s">
        <v>3069</v>
      </c>
      <c r="O2037" s="73" t="s">
        <v>2966</v>
      </c>
      <c r="P2037" s="73" t="s">
        <v>87</v>
      </c>
      <c r="Q2037" s="75" t="s">
        <v>161</v>
      </c>
      <c r="R2037" s="75" t="s">
        <v>161</v>
      </c>
      <c r="S2037" s="75" t="s">
        <v>161</v>
      </c>
      <c r="T2037" s="75" t="s">
        <v>161</v>
      </c>
    </row>
    <row r="2038" spans="7:20">
      <c r="G2038" s="82"/>
      <c r="H2038" s="82"/>
      <c r="I2038" s="83"/>
      <c r="L2038" s="72" t="s">
        <v>2961</v>
      </c>
      <c r="M2038" s="73" t="s">
        <v>3070</v>
      </c>
      <c r="N2038" s="73" t="s">
        <v>3071</v>
      </c>
      <c r="O2038" s="73" t="s">
        <v>2966</v>
      </c>
      <c r="P2038" s="73" t="s">
        <v>87</v>
      </c>
      <c r="Q2038" s="75" t="s">
        <v>161</v>
      </c>
      <c r="R2038" s="75" t="s">
        <v>161</v>
      </c>
      <c r="S2038" s="75" t="s">
        <v>161</v>
      </c>
      <c r="T2038" s="75" t="s">
        <v>161</v>
      </c>
    </row>
    <row r="2039" spans="7:20">
      <c r="G2039" s="82"/>
      <c r="H2039" s="82"/>
      <c r="I2039" s="83"/>
      <c r="L2039" s="72" t="s">
        <v>2961</v>
      </c>
      <c r="M2039" s="73" t="s">
        <v>3072</v>
      </c>
      <c r="N2039" s="73" t="s">
        <v>3073</v>
      </c>
      <c r="O2039" s="73" t="s">
        <v>2966</v>
      </c>
      <c r="P2039" s="73" t="s">
        <v>87</v>
      </c>
      <c r="Q2039" s="75" t="s">
        <v>161</v>
      </c>
      <c r="R2039" s="75" t="s">
        <v>161</v>
      </c>
      <c r="S2039" s="75" t="s">
        <v>161</v>
      </c>
      <c r="T2039" s="75" t="s">
        <v>161</v>
      </c>
    </row>
    <row r="2040" spans="7:20">
      <c r="G2040" s="82"/>
      <c r="H2040" s="82"/>
      <c r="I2040" s="83"/>
      <c r="L2040" s="72" t="s">
        <v>1441</v>
      </c>
      <c r="M2040" s="73">
        <v>0</v>
      </c>
      <c r="N2040" s="73" t="s">
        <v>1442</v>
      </c>
      <c r="O2040" s="73" t="s">
        <v>1443</v>
      </c>
      <c r="P2040" s="73" t="s">
        <v>77</v>
      </c>
      <c r="Q2040" s="75" t="s">
        <v>161</v>
      </c>
      <c r="R2040" s="75" t="s">
        <v>161</v>
      </c>
      <c r="S2040" s="75" t="s">
        <v>161</v>
      </c>
      <c r="T2040" s="74">
        <v>0</v>
      </c>
    </row>
    <row r="2041" spans="7:20">
      <c r="G2041" s="82"/>
      <c r="H2041" s="82"/>
      <c r="I2041" s="83"/>
      <c r="L2041" s="72" t="s">
        <v>1444</v>
      </c>
      <c r="M2041" s="73">
        <v>0</v>
      </c>
      <c r="N2041" s="73" t="s">
        <v>1445</v>
      </c>
      <c r="O2041" s="73" t="s">
        <v>1446</v>
      </c>
      <c r="P2041" s="73" t="s">
        <v>77</v>
      </c>
      <c r="Q2041" s="75" t="s">
        <v>161</v>
      </c>
      <c r="R2041" s="75" t="s">
        <v>161</v>
      </c>
      <c r="S2041" s="75" t="s">
        <v>161</v>
      </c>
      <c r="T2041" s="74">
        <v>0</v>
      </c>
    </row>
    <row r="2042" spans="7:20">
      <c r="G2042" s="82"/>
      <c r="H2042" s="82"/>
      <c r="I2042" s="83"/>
      <c r="L2042" s="72" t="s">
        <v>1444</v>
      </c>
      <c r="M2042" s="73">
        <v>1</v>
      </c>
      <c r="N2042" s="73" t="s">
        <v>1447</v>
      </c>
      <c r="O2042" s="73" t="s">
        <v>1446</v>
      </c>
      <c r="P2042" s="73" t="s">
        <v>77</v>
      </c>
      <c r="Q2042" s="75" t="s">
        <v>161</v>
      </c>
      <c r="R2042" s="75" t="s">
        <v>161</v>
      </c>
      <c r="S2042" s="75" t="s">
        <v>161</v>
      </c>
      <c r="T2042" s="74">
        <v>0</v>
      </c>
    </row>
    <row r="2043" spans="7:20">
      <c r="G2043" s="82"/>
      <c r="H2043" s="82"/>
      <c r="I2043" s="83"/>
      <c r="L2043" s="72" t="s">
        <v>1448</v>
      </c>
      <c r="M2043" s="73">
        <v>0</v>
      </c>
      <c r="N2043" s="73" t="s">
        <v>1449</v>
      </c>
      <c r="O2043" s="73" t="s">
        <v>1450</v>
      </c>
      <c r="P2043" s="73" t="s">
        <v>77</v>
      </c>
      <c r="Q2043" s="75" t="s">
        <v>161</v>
      </c>
      <c r="R2043" s="75" t="s">
        <v>161</v>
      </c>
      <c r="S2043" s="75" t="s">
        <v>161</v>
      </c>
      <c r="T2043" s="74">
        <v>0</v>
      </c>
    </row>
    <row r="2044" spans="7:20">
      <c r="G2044" s="82"/>
      <c r="H2044" s="82"/>
      <c r="I2044" s="83"/>
      <c r="L2044" s="72" t="s">
        <v>1448</v>
      </c>
      <c r="M2044" s="73" t="s">
        <v>1168</v>
      </c>
      <c r="N2044" s="73" t="s">
        <v>1451</v>
      </c>
      <c r="O2044" s="73" t="s">
        <v>1450</v>
      </c>
      <c r="P2044" s="73" t="s">
        <v>77</v>
      </c>
      <c r="Q2044" s="75" t="s">
        <v>161</v>
      </c>
      <c r="R2044" s="75" t="s">
        <v>161</v>
      </c>
      <c r="S2044" s="75" t="s">
        <v>161</v>
      </c>
      <c r="T2044" s="74">
        <v>0</v>
      </c>
    </row>
    <row r="2045" spans="7:20">
      <c r="G2045" s="82"/>
      <c r="H2045" s="82"/>
      <c r="I2045" s="83"/>
      <c r="L2045" s="72" t="s">
        <v>1452</v>
      </c>
      <c r="M2045" s="73">
        <v>20</v>
      </c>
      <c r="N2045" s="73" t="s">
        <v>1453</v>
      </c>
      <c r="O2045" s="73" t="s">
        <v>1454</v>
      </c>
      <c r="P2045" s="73" t="s">
        <v>77</v>
      </c>
      <c r="Q2045" s="75" t="s">
        <v>161</v>
      </c>
      <c r="R2045" s="75" t="s">
        <v>161</v>
      </c>
      <c r="S2045" s="75" t="s">
        <v>161</v>
      </c>
      <c r="T2045" s="74">
        <v>0</v>
      </c>
    </row>
    <row r="2046" spans="7:20">
      <c r="G2046" s="82"/>
      <c r="H2046" s="82"/>
      <c r="I2046" s="83"/>
      <c r="L2046" s="72" t="s">
        <v>1452</v>
      </c>
      <c r="M2046" s="73">
        <v>30</v>
      </c>
      <c r="N2046" s="73" t="s">
        <v>1455</v>
      </c>
      <c r="O2046" s="73" t="s">
        <v>1454</v>
      </c>
      <c r="P2046" s="73" t="s">
        <v>77</v>
      </c>
      <c r="Q2046" s="75" t="s">
        <v>161</v>
      </c>
      <c r="R2046" s="75" t="s">
        <v>161</v>
      </c>
      <c r="S2046" s="75" t="s">
        <v>161</v>
      </c>
      <c r="T2046" s="74">
        <v>0</v>
      </c>
    </row>
    <row r="2047" spans="7:20">
      <c r="G2047" s="82"/>
      <c r="H2047" s="82"/>
      <c r="I2047" s="83"/>
      <c r="L2047" s="72" t="s">
        <v>1452</v>
      </c>
      <c r="M2047" s="73">
        <v>40</v>
      </c>
      <c r="N2047" s="73" t="s">
        <v>1456</v>
      </c>
      <c r="O2047" s="73" t="s">
        <v>1454</v>
      </c>
      <c r="P2047" s="73" t="s">
        <v>77</v>
      </c>
      <c r="Q2047" s="75" t="s">
        <v>161</v>
      </c>
      <c r="R2047" s="75" t="s">
        <v>161</v>
      </c>
      <c r="S2047" s="75" t="s">
        <v>161</v>
      </c>
      <c r="T2047" s="74">
        <v>0</v>
      </c>
    </row>
    <row r="2048" spans="7:20">
      <c r="G2048" s="82"/>
      <c r="H2048" s="82"/>
      <c r="I2048" s="83"/>
      <c r="L2048" s="72" t="s">
        <v>1452</v>
      </c>
      <c r="M2048" s="73">
        <v>50</v>
      </c>
      <c r="N2048" s="73" t="s">
        <v>1457</v>
      </c>
      <c r="O2048" s="73" t="s">
        <v>1454</v>
      </c>
      <c r="P2048" s="73" t="s">
        <v>77</v>
      </c>
      <c r="Q2048" s="75" t="s">
        <v>161</v>
      </c>
      <c r="R2048" s="75" t="s">
        <v>161</v>
      </c>
      <c r="S2048" s="75" t="s">
        <v>161</v>
      </c>
      <c r="T2048" s="74">
        <v>0</v>
      </c>
    </row>
    <row r="2049" spans="7:20">
      <c r="G2049" s="82"/>
      <c r="H2049" s="82"/>
      <c r="I2049" s="83"/>
      <c r="L2049" s="72" t="s">
        <v>1452</v>
      </c>
      <c r="M2049" s="73">
        <v>60</v>
      </c>
      <c r="N2049" s="73" t="s">
        <v>1458</v>
      </c>
      <c r="O2049" s="73" t="s">
        <v>1454</v>
      </c>
      <c r="P2049" s="73" t="s">
        <v>77</v>
      </c>
      <c r="Q2049" s="75" t="s">
        <v>161</v>
      </c>
      <c r="R2049" s="75" t="s">
        <v>161</v>
      </c>
      <c r="S2049" s="75" t="s">
        <v>161</v>
      </c>
      <c r="T2049" s="74">
        <v>0</v>
      </c>
    </row>
    <row r="2050" spans="7:20">
      <c r="G2050" s="82"/>
      <c r="H2050" s="82"/>
      <c r="I2050" s="83"/>
      <c r="L2050" s="72" t="s">
        <v>1452</v>
      </c>
      <c r="M2050" s="73" t="s">
        <v>1168</v>
      </c>
      <c r="N2050" s="73" t="s">
        <v>1459</v>
      </c>
      <c r="O2050" s="73" t="s">
        <v>1454</v>
      </c>
      <c r="P2050" s="73" t="s">
        <v>77</v>
      </c>
      <c r="Q2050" s="75" t="s">
        <v>161</v>
      </c>
      <c r="R2050" s="75" t="s">
        <v>161</v>
      </c>
      <c r="S2050" s="75" t="s">
        <v>161</v>
      </c>
      <c r="T2050" s="74">
        <v>0</v>
      </c>
    </row>
    <row r="2051" spans="7:20">
      <c r="G2051" s="82"/>
      <c r="H2051" s="82"/>
      <c r="I2051" s="83"/>
      <c r="L2051" s="72" t="s">
        <v>1452</v>
      </c>
      <c r="M2051" s="73">
        <v>0</v>
      </c>
      <c r="N2051" s="73" t="s">
        <v>1460</v>
      </c>
      <c r="O2051" s="73" t="s">
        <v>1454</v>
      </c>
      <c r="P2051" s="73" t="s">
        <v>77</v>
      </c>
      <c r="Q2051" s="75" t="s">
        <v>161</v>
      </c>
      <c r="R2051" s="75" t="s">
        <v>161</v>
      </c>
      <c r="S2051" s="75" t="s">
        <v>161</v>
      </c>
      <c r="T2051" s="74">
        <v>0</v>
      </c>
    </row>
    <row r="2052" spans="7:20">
      <c r="G2052" s="82"/>
      <c r="H2052" s="82"/>
      <c r="I2052" s="83"/>
      <c r="L2052" s="72" t="s">
        <v>1452</v>
      </c>
      <c r="M2052" s="73" t="s">
        <v>1197</v>
      </c>
      <c r="N2052" s="73" t="s">
        <v>1461</v>
      </c>
      <c r="O2052" s="73" t="s">
        <v>1454</v>
      </c>
      <c r="P2052" s="73" t="s">
        <v>77</v>
      </c>
      <c r="Q2052" s="75" t="s">
        <v>161</v>
      </c>
      <c r="R2052" s="75" t="s">
        <v>161</v>
      </c>
      <c r="S2052" s="75" t="s">
        <v>161</v>
      </c>
      <c r="T2052" s="74">
        <v>0</v>
      </c>
    </row>
    <row r="2053" spans="7:20">
      <c r="G2053" s="82"/>
      <c r="H2053" s="82"/>
      <c r="I2053" s="83"/>
      <c r="L2053" s="72" t="s">
        <v>1452</v>
      </c>
      <c r="M2053" s="73" t="s">
        <v>1462</v>
      </c>
      <c r="N2053" s="73" t="s">
        <v>1463</v>
      </c>
      <c r="O2053" s="73" t="s">
        <v>1454</v>
      </c>
      <c r="P2053" s="73" t="s">
        <v>77</v>
      </c>
      <c r="Q2053" s="75" t="s">
        <v>161</v>
      </c>
      <c r="R2053" s="75" t="s">
        <v>161</v>
      </c>
      <c r="S2053" s="75" t="s">
        <v>161</v>
      </c>
      <c r="T2053" s="74">
        <v>0</v>
      </c>
    </row>
    <row r="2054" spans="7:20">
      <c r="G2054" s="82"/>
      <c r="H2054" s="82"/>
      <c r="I2054" s="83"/>
      <c r="L2054" s="72" t="s">
        <v>1452</v>
      </c>
      <c r="M2054" s="73" t="s">
        <v>1275</v>
      </c>
      <c r="N2054" s="73" t="s">
        <v>1464</v>
      </c>
      <c r="O2054" s="73" t="s">
        <v>1454</v>
      </c>
      <c r="P2054" s="73" t="s">
        <v>77</v>
      </c>
      <c r="Q2054" s="75" t="s">
        <v>161</v>
      </c>
      <c r="R2054" s="75" t="s">
        <v>161</v>
      </c>
      <c r="S2054" s="75" t="s">
        <v>161</v>
      </c>
      <c r="T2054" s="74">
        <v>0</v>
      </c>
    </row>
    <row r="2055" spans="7:20">
      <c r="G2055" s="82"/>
      <c r="H2055" s="82"/>
      <c r="I2055" s="83"/>
      <c r="L2055" s="72" t="s">
        <v>1452</v>
      </c>
      <c r="M2055" s="73" t="s">
        <v>458</v>
      </c>
      <c r="N2055" s="73" t="s">
        <v>1465</v>
      </c>
      <c r="O2055" s="73" t="s">
        <v>1454</v>
      </c>
      <c r="P2055" s="73" t="s">
        <v>77</v>
      </c>
      <c r="Q2055" s="75" t="s">
        <v>161</v>
      </c>
      <c r="R2055" s="75" t="s">
        <v>161</v>
      </c>
      <c r="S2055" s="75" t="s">
        <v>161</v>
      </c>
      <c r="T2055" s="74">
        <v>0</v>
      </c>
    </row>
    <row r="2056" spans="7:20">
      <c r="G2056" s="82"/>
      <c r="H2056" s="82"/>
      <c r="I2056" s="83"/>
      <c r="L2056" s="72" t="s">
        <v>1466</v>
      </c>
      <c r="M2056" s="73">
        <v>0</v>
      </c>
      <c r="N2056" s="73" t="s">
        <v>1467</v>
      </c>
      <c r="O2056" s="73" t="s">
        <v>1454</v>
      </c>
      <c r="P2056" s="73" t="s">
        <v>77</v>
      </c>
      <c r="Q2056" s="75" t="s">
        <v>161</v>
      </c>
      <c r="R2056" s="75" t="s">
        <v>161</v>
      </c>
      <c r="S2056" s="75" t="s">
        <v>161</v>
      </c>
      <c r="T2056" s="74">
        <v>0</v>
      </c>
    </row>
    <row r="2057" spans="7:20">
      <c r="G2057" s="82"/>
      <c r="H2057" s="82"/>
      <c r="I2057" s="83"/>
      <c r="L2057" s="72" t="s">
        <v>1444</v>
      </c>
      <c r="M2057" s="73" t="s">
        <v>1206</v>
      </c>
      <c r="N2057" s="73" t="s">
        <v>1468</v>
      </c>
      <c r="O2057" s="73" t="s">
        <v>1469</v>
      </c>
      <c r="P2057" s="73" t="s">
        <v>77</v>
      </c>
      <c r="Q2057" s="75" t="s">
        <v>161</v>
      </c>
      <c r="R2057" s="75" t="s">
        <v>161</v>
      </c>
      <c r="S2057" s="75" t="s">
        <v>161</v>
      </c>
      <c r="T2057" s="74">
        <v>0</v>
      </c>
    </row>
    <row r="2058" spans="7:20">
      <c r="G2058" s="82"/>
      <c r="H2058" s="82"/>
      <c r="I2058" s="83"/>
      <c r="L2058" s="72" t="s">
        <v>1441</v>
      </c>
      <c r="M2058" s="73" t="s">
        <v>1206</v>
      </c>
      <c r="N2058" s="73" t="s">
        <v>1470</v>
      </c>
      <c r="O2058" s="73" t="s">
        <v>1471</v>
      </c>
      <c r="P2058" s="73" t="s">
        <v>77</v>
      </c>
      <c r="Q2058" s="75" t="s">
        <v>161</v>
      </c>
      <c r="R2058" s="75" t="s">
        <v>161</v>
      </c>
      <c r="S2058" s="75" t="s">
        <v>161</v>
      </c>
      <c r="T2058" s="74">
        <v>0</v>
      </c>
    </row>
    <row r="2059" spans="7:20">
      <c r="G2059" s="82"/>
      <c r="H2059" s="82"/>
      <c r="I2059" s="83"/>
      <c r="L2059" s="72" t="s">
        <v>1444</v>
      </c>
      <c r="M2059" s="73">
        <v>10</v>
      </c>
      <c r="N2059" s="73" t="s">
        <v>1472</v>
      </c>
      <c r="O2059" s="73" t="s">
        <v>1469</v>
      </c>
      <c r="P2059" s="73" t="s">
        <v>77</v>
      </c>
      <c r="Q2059" s="75" t="s">
        <v>161</v>
      </c>
      <c r="R2059" s="75" t="s">
        <v>161</v>
      </c>
      <c r="S2059" s="75" t="s">
        <v>161</v>
      </c>
      <c r="T2059" s="74">
        <v>0</v>
      </c>
    </row>
    <row r="2060" spans="7:20">
      <c r="G2060" s="82"/>
      <c r="H2060" s="82"/>
      <c r="I2060" s="83"/>
      <c r="L2060" s="72" t="s">
        <v>1441</v>
      </c>
      <c r="M2060" s="73">
        <v>10</v>
      </c>
      <c r="N2060" s="73" t="s">
        <v>1473</v>
      </c>
      <c r="O2060" s="73" t="s">
        <v>1471</v>
      </c>
      <c r="P2060" s="73" t="s">
        <v>77</v>
      </c>
      <c r="Q2060" s="75" t="s">
        <v>161</v>
      </c>
      <c r="R2060" s="75" t="s">
        <v>161</v>
      </c>
      <c r="S2060" s="75" t="s">
        <v>161</v>
      </c>
      <c r="T2060" s="74">
        <v>0</v>
      </c>
    </row>
    <row r="2061" spans="7:20">
      <c r="G2061" s="82"/>
      <c r="H2061" s="82"/>
      <c r="I2061" s="83"/>
      <c r="L2061" s="72" t="s">
        <v>1444</v>
      </c>
      <c r="M2061" s="73">
        <v>20</v>
      </c>
      <c r="N2061" s="73" t="s">
        <v>1474</v>
      </c>
      <c r="O2061" s="73" t="s">
        <v>1475</v>
      </c>
      <c r="P2061" s="73" t="s">
        <v>77</v>
      </c>
      <c r="Q2061" s="75" t="s">
        <v>161</v>
      </c>
      <c r="R2061" s="75" t="s">
        <v>161</v>
      </c>
      <c r="S2061" s="75" t="s">
        <v>161</v>
      </c>
      <c r="T2061" s="74">
        <v>0</v>
      </c>
    </row>
    <row r="2062" spans="7:20">
      <c r="G2062" s="82"/>
      <c r="H2062" s="82"/>
      <c r="I2062" s="83"/>
      <c r="L2062" s="72" t="s">
        <v>1441</v>
      </c>
      <c r="M2062" s="73">
        <v>20</v>
      </c>
      <c r="N2062" s="73" t="s">
        <v>1476</v>
      </c>
      <c r="O2062" s="73" t="s">
        <v>1477</v>
      </c>
      <c r="P2062" s="73" t="s">
        <v>77</v>
      </c>
      <c r="Q2062" s="75" t="s">
        <v>161</v>
      </c>
      <c r="R2062" s="75" t="s">
        <v>161</v>
      </c>
      <c r="S2062" s="75" t="s">
        <v>161</v>
      </c>
      <c r="T2062" s="74">
        <v>0</v>
      </c>
    </row>
    <row r="2063" spans="7:20">
      <c r="G2063" s="82"/>
      <c r="H2063" s="82"/>
      <c r="I2063" s="83"/>
      <c r="L2063" s="72" t="s">
        <v>1444</v>
      </c>
      <c r="M2063" s="73" t="s">
        <v>1361</v>
      </c>
      <c r="N2063" s="73" t="s">
        <v>1478</v>
      </c>
      <c r="O2063" s="73" t="s">
        <v>1475</v>
      </c>
      <c r="P2063" s="73" t="s">
        <v>77</v>
      </c>
      <c r="Q2063" s="75" t="s">
        <v>161</v>
      </c>
      <c r="R2063" s="75" t="s">
        <v>161</v>
      </c>
      <c r="S2063" s="75" t="s">
        <v>161</v>
      </c>
      <c r="T2063" s="74">
        <v>0</v>
      </c>
    </row>
    <row r="2064" spans="7:20">
      <c r="G2064" s="82"/>
      <c r="H2064" s="82"/>
      <c r="I2064" s="83"/>
      <c r="L2064" s="72" t="s">
        <v>1441</v>
      </c>
      <c r="M2064" s="73" t="s">
        <v>1361</v>
      </c>
      <c r="N2064" s="73" t="s">
        <v>1479</v>
      </c>
      <c r="O2064" s="73" t="s">
        <v>1477</v>
      </c>
      <c r="P2064" s="73" t="s">
        <v>77</v>
      </c>
      <c r="Q2064" s="75" t="s">
        <v>161</v>
      </c>
      <c r="R2064" s="75" t="s">
        <v>161</v>
      </c>
      <c r="S2064" s="75" t="s">
        <v>161</v>
      </c>
      <c r="T2064" s="74">
        <v>0</v>
      </c>
    </row>
    <row r="2065" spans="7:20">
      <c r="G2065" s="82"/>
      <c r="H2065" s="82"/>
      <c r="I2065" s="83"/>
      <c r="L2065" s="72" t="s">
        <v>1444</v>
      </c>
      <c r="M2065" s="73" t="s">
        <v>300</v>
      </c>
      <c r="N2065" s="73" t="s">
        <v>1480</v>
      </c>
      <c r="O2065" s="73" t="s">
        <v>1481</v>
      </c>
      <c r="P2065" s="73" t="s">
        <v>77</v>
      </c>
      <c r="Q2065" s="75" t="s">
        <v>161</v>
      </c>
      <c r="R2065" s="75" t="s">
        <v>161</v>
      </c>
      <c r="S2065" s="75" t="s">
        <v>161</v>
      </c>
      <c r="T2065" s="74">
        <v>0</v>
      </c>
    </row>
    <row r="2066" spans="7:20">
      <c r="G2066" s="82"/>
      <c r="H2066" s="82"/>
      <c r="I2066" s="83"/>
      <c r="L2066" s="72" t="s">
        <v>1441</v>
      </c>
      <c r="M2066" s="73" t="s">
        <v>300</v>
      </c>
      <c r="N2066" s="73" t="s">
        <v>1482</v>
      </c>
      <c r="O2066" s="73" t="s">
        <v>1483</v>
      </c>
      <c r="P2066" s="73" t="s">
        <v>77</v>
      </c>
      <c r="Q2066" s="75" t="s">
        <v>161</v>
      </c>
      <c r="R2066" s="75" t="s">
        <v>161</v>
      </c>
      <c r="S2066" s="75" t="s">
        <v>161</v>
      </c>
      <c r="T2066" s="74">
        <v>0</v>
      </c>
    </row>
    <row r="2067" spans="7:20">
      <c r="G2067" s="82"/>
      <c r="H2067" s="82"/>
      <c r="I2067" s="83"/>
      <c r="L2067" s="72" t="s">
        <v>1484</v>
      </c>
      <c r="M2067" s="73">
        <v>0</v>
      </c>
      <c r="N2067" s="73" t="s">
        <v>1485</v>
      </c>
      <c r="O2067" s="73" t="s">
        <v>1486</v>
      </c>
      <c r="P2067" s="73" t="s">
        <v>77</v>
      </c>
      <c r="Q2067" s="75" t="s">
        <v>161</v>
      </c>
      <c r="R2067" s="75" t="s">
        <v>161</v>
      </c>
      <c r="S2067" s="75" t="s">
        <v>161</v>
      </c>
      <c r="T2067" s="74">
        <v>0</v>
      </c>
    </row>
    <row r="2068" spans="7:20">
      <c r="G2068" s="82"/>
      <c r="H2068" s="82"/>
      <c r="I2068" s="83"/>
      <c r="L2068" s="72" t="s">
        <v>1487</v>
      </c>
      <c r="M2068" s="73">
        <v>0</v>
      </c>
      <c r="N2068" s="73" t="s">
        <v>1488</v>
      </c>
      <c r="O2068" s="73" t="s">
        <v>1489</v>
      </c>
      <c r="P2068" s="73" t="s">
        <v>77</v>
      </c>
      <c r="Q2068" s="75" t="s">
        <v>161</v>
      </c>
      <c r="R2068" s="75" t="s">
        <v>161</v>
      </c>
      <c r="S2068" s="75" t="s">
        <v>161</v>
      </c>
      <c r="T2068" s="74">
        <v>0</v>
      </c>
    </row>
    <row r="2069" spans="7:20">
      <c r="G2069" s="82"/>
      <c r="H2069" s="82"/>
      <c r="I2069" s="83"/>
      <c r="L2069" s="72" t="s">
        <v>1484</v>
      </c>
      <c r="M2069" s="73" t="s">
        <v>683</v>
      </c>
      <c r="N2069" s="73" t="s">
        <v>1490</v>
      </c>
      <c r="O2069" s="73" t="s">
        <v>1491</v>
      </c>
      <c r="P2069" s="73" t="s">
        <v>77</v>
      </c>
      <c r="Q2069" s="75" t="s">
        <v>161</v>
      </c>
      <c r="R2069" s="75" t="s">
        <v>161</v>
      </c>
      <c r="S2069" s="75" t="s">
        <v>161</v>
      </c>
      <c r="T2069" s="74">
        <v>0</v>
      </c>
    </row>
    <row r="2070" spans="7:20">
      <c r="G2070" s="82"/>
      <c r="H2070" s="82"/>
      <c r="I2070" s="83"/>
      <c r="L2070" s="72" t="s">
        <v>1487</v>
      </c>
      <c r="M2070" s="73" t="s">
        <v>683</v>
      </c>
      <c r="N2070" s="73" t="s">
        <v>1492</v>
      </c>
      <c r="O2070" s="73" t="s">
        <v>1493</v>
      </c>
      <c r="P2070" s="73" t="s">
        <v>77</v>
      </c>
      <c r="Q2070" s="75" t="s">
        <v>161</v>
      </c>
      <c r="R2070" s="75" t="s">
        <v>161</v>
      </c>
      <c r="S2070" s="75" t="s">
        <v>161</v>
      </c>
      <c r="T2070" s="74">
        <v>0</v>
      </c>
    </row>
    <row r="2071" spans="7:20">
      <c r="G2071" s="82"/>
      <c r="H2071" s="82"/>
      <c r="I2071" s="83"/>
      <c r="L2071" s="72" t="s">
        <v>1484</v>
      </c>
      <c r="M2071" s="73">
        <v>10</v>
      </c>
      <c r="N2071" s="73" t="s">
        <v>1494</v>
      </c>
      <c r="O2071" s="73" t="s">
        <v>1486</v>
      </c>
      <c r="P2071" s="73" t="s">
        <v>77</v>
      </c>
      <c r="Q2071" s="75" t="s">
        <v>161</v>
      </c>
      <c r="R2071" s="75" t="s">
        <v>161</v>
      </c>
      <c r="S2071" s="75" t="s">
        <v>161</v>
      </c>
      <c r="T2071" s="74">
        <v>0</v>
      </c>
    </row>
    <row r="2072" spans="7:20">
      <c r="G2072" s="82"/>
      <c r="H2072" s="82"/>
      <c r="I2072" s="83"/>
      <c r="L2072" s="72" t="s">
        <v>1487</v>
      </c>
      <c r="M2072" s="73">
        <v>10</v>
      </c>
      <c r="N2072" s="73" t="s">
        <v>1495</v>
      </c>
      <c r="O2072" s="73" t="s">
        <v>1489</v>
      </c>
      <c r="P2072" s="73" t="s">
        <v>77</v>
      </c>
      <c r="Q2072" s="75" t="s">
        <v>161</v>
      </c>
      <c r="R2072" s="75" t="s">
        <v>161</v>
      </c>
      <c r="S2072" s="75" t="s">
        <v>161</v>
      </c>
      <c r="T2072" s="74">
        <v>0</v>
      </c>
    </row>
    <row r="2073" spans="7:20">
      <c r="G2073" s="82"/>
      <c r="H2073" s="82"/>
      <c r="I2073" s="83"/>
      <c r="L2073" s="72" t="s">
        <v>1484</v>
      </c>
      <c r="M2073" s="73">
        <v>20</v>
      </c>
      <c r="N2073" s="73" t="s">
        <v>1496</v>
      </c>
      <c r="O2073" s="73" t="s">
        <v>1486</v>
      </c>
      <c r="P2073" s="73" t="s">
        <v>77</v>
      </c>
      <c r="Q2073" s="75" t="s">
        <v>161</v>
      </c>
      <c r="R2073" s="75" t="s">
        <v>161</v>
      </c>
      <c r="S2073" s="75" t="s">
        <v>161</v>
      </c>
      <c r="T2073" s="74">
        <v>0</v>
      </c>
    </row>
    <row r="2074" spans="7:20">
      <c r="G2074" s="82"/>
      <c r="H2074" s="82"/>
      <c r="I2074" s="83"/>
      <c r="L2074" s="72" t="s">
        <v>1436</v>
      </c>
      <c r="M2074" s="73">
        <v>1</v>
      </c>
      <c r="N2074" s="73" t="s">
        <v>1497</v>
      </c>
      <c r="O2074" s="73" t="s">
        <v>1438</v>
      </c>
      <c r="P2074" s="73" t="s">
        <v>77</v>
      </c>
      <c r="Q2074" s="75" t="s">
        <v>161</v>
      </c>
      <c r="R2074" s="75" t="s">
        <v>161</v>
      </c>
      <c r="S2074" s="75" t="s">
        <v>161</v>
      </c>
      <c r="T2074" s="74">
        <v>0</v>
      </c>
    </row>
    <row r="2075" spans="7:20">
      <c r="G2075" s="82"/>
      <c r="H2075" s="82"/>
      <c r="I2075" s="83"/>
      <c r="L2075" s="72" t="s">
        <v>1436</v>
      </c>
      <c r="M2075" s="73">
        <v>11</v>
      </c>
      <c r="N2075" s="73" t="s">
        <v>1498</v>
      </c>
      <c r="O2075" s="73" t="s">
        <v>1438</v>
      </c>
      <c r="P2075" s="73" t="s">
        <v>77</v>
      </c>
      <c r="Q2075" s="75" t="s">
        <v>161</v>
      </c>
      <c r="R2075" s="75" t="s">
        <v>161</v>
      </c>
      <c r="S2075" s="75" t="s">
        <v>161</v>
      </c>
      <c r="T2075" s="74">
        <v>0</v>
      </c>
    </row>
    <row r="2076" spans="7:20">
      <c r="G2076" s="82"/>
      <c r="H2076" s="82"/>
      <c r="I2076" s="83"/>
      <c r="L2076" s="72" t="s">
        <v>1239</v>
      </c>
      <c r="M2076" s="73">
        <v>0</v>
      </c>
      <c r="N2076" s="73" t="s">
        <v>1240</v>
      </c>
      <c r="O2076" s="73" t="s">
        <v>1241</v>
      </c>
      <c r="P2076" s="73" t="s">
        <v>76</v>
      </c>
      <c r="Q2076" s="75" t="s">
        <v>161</v>
      </c>
      <c r="R2076" s="75" t="s">
        <v>161</v>
      </c>
      <c r="S2076" s="75" t="s">
        <v>161</v>
      </c>
      <c r="T2076" s="74">
        <v>0</v>
      </c>
    </row>
    <row r="2077" spans="7:20">
      <c r="G2077" s="82"/>
      <c r="H2077" s="82"/>
      <c r="I2077" s="83"/>
      <c r="L2077" s="72" t="s">
        <v>1239</v>
      </c>
      <c r="M2077" s="73">
        <v>1</v>
      </c>
      <c r="N2077" s="73" t="s">
        <v>1242</v>
      </c>
      <c r="O2077" s="73" t="s">
        <v>1241</v>
      </c>
      <c r="P2077" s="73" t="s">
        <v>76</v>
      </c>
      <c r="Q2077" s="75" t="s">
        <v>161</v>
      </c>
      <c r="R2077" s="75" t="s">
        <v>161</v>
      </c>
      <c r="S2077" s="75" t="s">
        <v>161</v>
      </c>
      <c r="T2077" s="74">
        <v>0</v>
      </c>
    </row>
    <row r="2078" spans="7:20">
      <c r="G2078" s="82"/>
      <c r="H2078" s="82"/>
      <c r="I2078" s="83"/>
      <c r="L2078" s="72" t="s">
        <v>1243</v>
      </c>
      <c r="M2078" s="73">
        <v>0</v>
      </c>
      <c r="N2078" s="73" t="s">
        <v>1244</v>
      </c>
      <c r="O2078" s="73" t="s">
        <v>1245</v>
      </c>
      <c r="P2078" s="73" t="s">
        <v>76</v>
      </c>
      <c r="Q2078" s="75" t="s">
        <v>161</v>
      </c>
      <c r="R2078" s="75" t="s">
        <v>161</v>
      </c>
      <c r="S2078" s="75" t="s">
        <v>161</v>
      </c>
      <c r="T2078" s="74">
        <v>0</v>
      </c>
    </row>
    <row r="2079" spans="7:20">
      <c r="G2079" s="82"/>
      <c r="H2079" s="82"/>
      <c r="I2079" s="83"/>
      <c r="L2079" s="72" t="s">
        <v>1243</v>
      </c>
      <c r="M2079" s="73">
        <v>1</v>
      </c>
      <c r="N2079" s="73" t="s">
        <v>1246</v>
      </c>
      <c r="O2079" s="73" t="s">
        <v>1245</v>
      </c>
      <c r="P2079" s="73" t="s">
        <v>76</v>
      </c>
      <c r="Q2079" s="75" t="s">
        <v>161</v>
      </c>
      <c r="R2079" s="75" t="s">
        <v>161</v>
      </c>
      <c r="S2079" s="75" t="s">
        <v>161</v>
      </c>
      <c r="T2079" s="74">
        <v>0</v>
      </c>
    </row>
    <row r="2080" spans="7:20">
      <c r="G2080" s="82"/>
      <c r="H2080" s="82"/>
      <c r="I2080" s="83"/>
      <c r="L2080" s="72" t="s">
        <v>1247</v>
      </c>
      <c r="M2080" s="73">
        <v>0</v>
      </c>
      <c r="N2080" s="73" t="s">
        <v>1248</v>
      </c>
      <c r="O2080" s="73" t="s">
        <v>1249</v>
      </c>
      <c r="P2080" s="73" t="s">
        <v>76</v>
      </c>
      <c r="Q2080" s="75" t="s">
        <v>161</v>
      </c>
      <c r="R2080" s="75" t="s">
        <v>161</v>
      </c>
      <c r="S2080" s="75" t="s">
        <v>161</v>
      </c>
      <c r="T2080" s="74">
        <v>0</v>
      </c>
    </row>
    <row r="2081" spans="7:20">
      <c r="G2081" s="82"/>
      <c r="H2081" s="82"/>
      <c r="I2081" s="83"/>
      <c r="L2081" s="72" t="s">
        <v>1247</v>
      </c>
      <c r="M2081" s="73">
        <v>1</v>
      </c>
      <c r="N2081" s="73" t="s">
        <v>1250</v>
      </c>
      <c r="O2081" s="73" t="s">
        <v>1249</v>
      </c>
      <c r="P2081" s="73" t="s">
        <v>76</v>
      </c>
      <c r="Q2081" s="75" t="s">
        <v>161</v>
      </c>
      <c r="R2081" s="75" t="s">
        <v>161</v>
      </c>
      <c r="S2081" s="75" t="s">
        <v>161</v>
      </c>
      <c r="T2081" s="74">
        <v>0</v>
      </c>
    </row>
    <row r="2082" spans="7:20">
      <c r="G2082" s="82"/>
      <c r="H2082" s="82"/>
      <c r="I2082" s="83"/>
      <c r="L2082" s="72" t="s">
        <v>1251</v>
      </c>
      <c r="M2082" s="73">
        <v>10</v>
      </c>
      <c r="N2082" s="73" t="s">
        <v>1252</v>
      </c>
      <c r="O2082" s="73" t="s">
        <v>1253</v>
      </c>
      <c r="P2082" s="73" t="s">
        <v>76</v>
      </c>
      <c r="Q2082" s="75" t="s">
        <v>161</v>
      </c>
      <c r="R2082" s="75" t="s">
        <v>161</v>
      </c>
      <c r="S2082" s="75" t="s">
        <v>161</v>
      </c>
      <c r="T2082" s="74">
        <v>0</v>
      </c>
    </row>
    <row r="2083" spans="7:20">
      <c r="G2083" s="82"/>
      <c r="H2083" s="82"/>
      <c r="I2083" s="83"/>
      <c r="L2083" s="72" t="s">
        <v>1251</v>
      </c>
      <c r="M2083" s="73">
        <v>20</v>
      </c>
      <c r="N2083" s="73" t="s">
        <v>1254</v>
      </c>
      <c r="O2083" s="73" t="s">
        <v>1253</v>
      </c>
      <c r="P2083" s="73" t="s">
        <v>76</v>
      </c>
      <c r="Q2083" s="75" t="s">
        <v>161</v>
      </c>
      <c r="R2083" s="75" t="s">
        <v>161</v>
      </c>
      <c r="S2083" s="75" t="s">
        <v>161</v>
      </c>
      <c r="T2083" s="74">
        <v>0</v>
      </c>
    </row>
    <row r="2084" spans="7:20">
      <c r="G2084" s="82"/>
      <c r="H2084" s="82"/>
      <c r="I2084" s="83"/>
      <c r="L2084" s="72" t="s">
        <v>1251</v>
      </c>
      <c r="M2084" s="73">
        <v>21</v>
      </c>
      <c r="N2084" s="73" t="s">
        <v>1255</v>
      </c>
      <c r="O2084" s="73" t="s">
        <v>1253</v>
      </c>
      <c r="P2084" s="73" t="s">
        <v>76</v>
      </c>
      <c r="Q2084" s="75" t="s">
        <v>161</v>
      </c>
      <c r="R2084" s="75" t="s">
        <v>161</v>
      </c>
      <c r="S2084" s="75" t="s">
        <v>161</v>
      </c>
      <c r="T2084" s="74">
        <v>0</v>
      </c>
    </row>
    <row r="2085" spans="7:20">
      <c r="G2085" s="82"/>
      <c r="H2085" s="82"/>
      <c r="I2085" s="83"/>
      <c r="L2085" s="72" t="s">
        <v>1251</v>
      </c>
      <c r="M2085" s="73">
        <v>31</v>
      </c>
      <c r="N2085" s="73" t="s">
        <v>1256</v>
      </c>
      <c r="O2085" s="73" t="s">
        <v>1253</v>
      </c>
      <c r="P2085" s="73" t="s">
        <v>76</v>
      </c>
      <c r="Q2085" s="75" t="s">
        <v>161</v>
      </c>
      <c r="R2085" s="75" t="s">
        <v>161</v>
      </c>
      <c r="S2085" s="75" t="s">
        <v>161</v>
      </c>
      <c r="T2085" s="74">
        <v>0</v>
      </c>
    </row>
    <row r="2086" spans="7:20">
      <c r="G2086" s="82"/>
      <c r="H2086" s="82"/>
      <c r="I2086" s="83"/>
      <c r="L2086" s="72" t="s">
        <v>1251</v>
      </c>
      <c r="M2086" s="73">
        <v>30</v>
      </c>
      <c r="N2086" s="73" t="s">
        <v>1257</v>
      </c>
      <c r="O2086" s="73" t="s">
        <v>1253</v>
      </c>
      <c r="P2086" s="73" t="s">
        <v>76</v>
      </c>
      <c r="Q2086" s="75" t="s">
        <v>161</v>
      </c>
      <c r="R2086" s="75" t="s">
        <v>161</v>
      </c>
      <c r="S2086" s="75" t="s">
        <v>161</v>
      </c>
      <c r="T2086" s="74">
        <v>0</v>
      </c>
    </row>
    <row r="2087" spans="7:20">
      <c r="G2087" s="82"/>
      <c r="H2087" s="82"/>
      <c r="I2087" s="83"/>
      <c r="L2087" s="72" t="s">
        <v>1251</v>
      </c>
      <c r="M2087" s="73">
        <v>32</v>
      </c>
      <c r="N2087" s="73" t="s">
        <v>1258</v>
      </c>
      <c r="O2087" s="73" t="s">
        <v>1253</v>
      </c>
      <c r="P2087" s="73" t="s">
        <v>76</v>
      </c>
      <c r="Q2087" s="75" t="s">
        <v>161</v>
      </c>
      <c r="R2087" s="75" t="s">
        <v>161</v>
      </c>
      <c r="S2087" s="75" t="s">
        <v>161</v>
      </c>
      <c r="T2087" s="74">
        <v>0</v>
      </c>
    </row>
    <row r="2088" spans="7:20">
      <c r="G2088" s="82"/>
      <c r="H2088" s="82"/>
      <c r="I2088" s="83"/>
      <c r="L2088" s="72" t="s">
        <v>1251</v>
      </c>
      <c r="M2088" s="73">
        <v>33</v>
      </c>
      <c r="N2088" s="73" t="s">
        <v>1259</v>
      </c>
      <c r="O2088" s="73" t="s">
        <v>1253</v>
      </c>
      <c r="P2088" s="73" t="s">
        <v>76</v>
      </c>
      <c r="Q2088" s="75" t="s">
        <v>161</v>
      </c>
      <c r="R2088" s="75" t="s">
        <v>161</v>
      </c>
      <c r="S2088" s="75" t="s">
        <v>161</v>
      </c>
      <c r="T2088" s="74">
        <v>0</v>
      </c>
    </row>
    <row r="2089" spans="7:20">
      <c r="G2089" s="82"/>
      <c r="H2089" s="82"/>
      <c r="I2089" s="83"/>
      <c r="L2089" s="72" t="s">
        <v>1251</v>
      </c>
      <c r="M2089" s="73">
        <v>11</v>
      </c>
      <c r="N2089" s="73" t="s">
        <v>1260</v>
      </c>
      <c r="O2089" s="73" t="s">
        <v>1253</v>
      </c>
      <c r="P2089" s="73" t="s">
        <v>76</v>
      </c>
      <c r="Q2089" s="75" t="s">
        <v>161</v>
      </c>
      <c r="R2089" s="75" t="s">
        <v>161</v>
      </c>
      <c r="S2089" s="75" t="s">
        <v>161</v>
      </c>
      <c r="T2089" s="74">
        <v>0</v>
      </c>
    </row>
    <row r="2090" spans="7:20">
      <c r="G2090" s="82"/>
      <c r="H2090" s="82"/>
      <c r="I2090" s="83"/>
      <c r="L2090" s="72" t="s">
        <v>1251</v>
      </c>
      <c r="M2090" s="73">
        <v>50</v>
      </c>
      <c r="N2090" s="73" t="s">
        <v>1261</v>
      </c>
      <c r="O2090" s="73" t="s">
        <v>1253</v>
      </c>
      <c r="P2090" s="73" t="s">
        <v>76</v>
      </c>
      <c r="Q2090" s="75" t="s">
        <v>161</v>
      </c>
      <c r="R2090" s="75" t="s">
        <v>161</v>
      </c>
      <c r="S2090" s="75" t="s">
        <v>161</v>
      </c>
      <c r="T2090" s="74">
        <v>0</v>
      </c>
    </row>
    <row r="2091" spans="7:20">
      <c r="G2091" s="82"/>
      <c r="H2091" s="82"/>
      <c r="I2091" s="83"/>
      <c r="L2091" s="72" t="s">
        <v>1251</v>
      </c>
      <c r="M2091" s="73">
        <v>51</v>
      </c>
      <c r="N2091" s="73" t="s">
        <v>1262</v>
      </c>
      <c r="O2091" s="73" t="s">
        <v>1253</v>
      </c>
      <c r="P2091" s="73" t="s">
        <v>76</v>
      </c>
      <c r="Q2091" s="75" t="s">
        <v>161</v>
      </c>
      <c r="R2091" s="75" t="s">
        <v>161</v>
      </c>
      <c r="S2091" s="75" t="s">
        <v>161</v>
      </c>
      <c r="T2091" s="74">
        <v>0</v>
      </c>
    </row>
    <row r="2092" spans="7:20">
      <c r="G2092" s="82"/>
      <c r="H2092" s="82"/>
      <c r="I2092" s="83"/>
      <c r="L2092" s="72" t="s">
        <v>1251</v>
      </c>
      <c r="M2092" s="73">
        <v>60</v>
      </c>
      <c r="N2092" s="73" t="s">
        <v>1263</v>
      </c>
      <c r="O2092" s="73" t="s">
        <v>1253</v>
      </c>
      <c r="P2092" s="73" t="s">
        <v>76</v>
      </c>
      <c r="Q2092" s="75" t="s">
        <v>161</v>
      </c>
      <c r="R2092" s="75" t="s">
        <v>161</v>
      </c>
      <c r="S2092" s="75" t="s">
        <v>161</v>
      </c>
      <c r="T2092" s="74">
        <v>0</v>
      </c>
    </row>
    <row r="2093" spans="7:20">
      <c r="G2093" s="82"/>
      <c r="H2093" s="82"/>
      <c r="I2093" s="83"/>
      <c r="L2093" s="72" t="s">
        <v>1251</v>
      </c>
      <c r="M2093" s="73">
        <v>61</v>
      </c>
      <c r="N2093" s="73" t="s">
        <v>1264</v>
      </c>
      <c r="O2093" s="73" t="s">
        <v>1253</v>
      </c>
      <c r="P2093" s="73" t="s">
        <v>76</v>
      </c>
      <c r="Q2093" s="75" t="s">
        <v>161</v>
      </c>
      <c r="R2093" s="75" t="s">
        <v>161</v>
      </c>
      <c r="S2093" s="75" t="s">
        <v>161</v>
      </c>
      <c r="T2093" s="74">
        <v>0</v>
      </c>
    </row>
    <row r="2094" spans="7:20">
      <c r="G2094" s="82"/>
      <c r="H2094" s="82"/>
      <c r="I2094" s="83"/>
      <c r="L2094" s="72" t="s">
        <v>1251</v>
      </c>
      <c r="M2094" s="73" t="s">
        <v>1168</v>
      </c>
      <c r="N2094" s="73" t="s">
        <v>1265</v>
      </c>
      <c r="O2094" s="73" t="s">
        <v>1253</v>
      </c>
      <c r="P2094" s="73" t="s">
        <v>76</v>
      </c>
      <c r="Q2094" s="75" t="s">
        <v>161</v>
      </c>
      <c r="R2094" s="75" t="s">
        <v>161</v>
      </c>
      <c r="S2094" s="75" t="s">
        <v>161</v>
      </c>
      <c r="T2094" s="74">
        <v>0</v>
      </c>
    </row>
    <row r="2095" spans="7:20">
      <c r="G2095" s="82"/>
      <c r="H2095" s="82"/>
      <c r="I2095" s="83"/>
      <c r="L2095" s="72" t="s">
        <v>1251</v>
      </c>
      <c r="M2095" s="73" t="s">
        <v>1200</v>
      </c>
      <c r="N2095" s="73" t="s">
        <v>1266</v>
      </c>
      <c r="O2095" s="73" t="s">
        <v>1253</v>
      </c>
      <c r="P2095" s="73" t="s">
        <v>76</v>
      </c>
      <c r="Q2095" s="75" t="s">
        <v>161</v>
      </c>
      <c r="R2095" s="75" t="s">
        <v>161</v>
      </c>
      <c r="S2095" s="75" t="s">
        <v>161</v>
      </c>
      <c r="T2095" s="74">
        <v>0</v>
      </c>
    </row>
    <row r="2096" spans="7:20">
      <c r="G2096" s="82"/>
      <c r="H2096" s="82"/>
      <c r="I2096" s="83"/>
      <c r="L2096" s="72" t="s">
        <v>1267</v>
      </c>
      <c r="M2096" s="73">
        <v>0</v>
      </c>
      <c r="N2096" s="73" t="s">
        <v>1268</v>
      </c>
      <c r="O2096" s="73" t="s">
        <v>1269</v>
      </c>
      <c r="P2096" s="73" t="s">
        <v>76</v>
      </c>
      <c r="Q2096" s="75" t="s">
        <v>161</v>
      </c>
      <c r="R2096" s="75" t="s">
        <v>161</v>
      </c>
      <c r="S2096" s="75" t="s">
        <v>161</v>
      </c>
      <c r="T2096" s="74">
        <v>0</v>
      </c>
    </row>
    <row r="2097" spans="7:20">
      <c r="G2097" s="82"/>
      <c r="H2097" s="82"/>
      <c r="I2097" s="83"/>
      <c r="L2097" s="72" t="s">
        <v>1267</v>
      </c>
      <c r="M2097" s="73">
        <v>10</v>
      </c>
      <c r="N2097" s="73" t="s">
        <v>1270</v>
      </c>
      <c r="O2097" s="73" t="s">
        <v>1269</v>
      </c>
      <c r="P2097" s="73" t="s">
        <v>76</v>
      </c>
      <c r="Q2097" s="75" t="s">
        <v>161</v>
      </c>
      <c r="R2097" s="75" t="s">
        <v>161</v>
      </c>
      <c r="S2097" s="75" t="s">
        <v>161</v>
      </c>
      <c r="T2097" s="74">
        <v>0</v>
      </c>
    </row>
    <row r="2098" spans="7:20">
      <c r="G2098" s="82"/>
      <c r="H2098" s="82"/>
      <c r="I2098" s="83"/>
      <c r="L2098" s="72" t="s">
        <v>1267</v>
      </c>
      <c r="M2098" s="73">
        <v>11</v>
      </c>
      <c r="N2098" s="73" t="s">
        <v>1271</v>
      </c>
      <c r="O2098" s="73" t="s">
        <v>1269</v>
      </c>
      <c r="P2098" s="73" t="s">
        <v>76</v>
      </c>
      <c r="Q2098" s="75" t="s">
        <v>161</v>
      </c>
      <c r="R2098" s="75" t="s">
        <v>161</v>
      </c>
      <c r="S2098" s="75" t="s">
        <v>161</v>
      </c>
      <c r="T2098" s="74">
        <v>0</v>
      </c>
    </row>
    <row r="2099" spans="7:20">
      <c r="G2099" s="82"/>
      <c r="H2099" s="82"/>
      <c r="I2099" s="83"/>
      <c r="L2099" s="72" t="s">
        <v>1267</v>
      </c>
      <c r="M2099" s="73">
        <v>1</v>
      </c>
      <c r="N2099" s="73" t="s">
        <v>1272</v>
      </c>
      <c r="O2099" s="73" t="s">
        <v>1269</v>
      </c>
      <c r="P2099" s="73" t="s">
        <v>76</v>
      </c>
      <c r="Q2099" s="75" t="s">
        <v>161</v>
      </c>
      <c r="R2099" s="75" t="s">
        <v>161</v>
      </c>
      <c r="S2099" s="75" t="s">
        <v>161</v>
      </c>
      <c r="T2099" s="74">
        <v>0</v>
      </c>
    </row>
    <row r="2100" spans="7:20">
      <c r="G2100" s="82"/>
      <c r="H2100" s="82"/>
      <c r="I2100" s="83"/>
      <c r="L2100" s="72" t="s">
        <v>1267</v>
      </c>
      <c r="M2100" s="73">
        <v>20</v>
      </c>
      <c r="N2100" s="73" t="s">
        <v>1273</v>
      </c>
      <c r="O2100" s="73" t="s">
        <v>1269</v>
      </c>
      <c r="P2100" s="73" t="s">
        <v>76</v>
      </c>
      <c r="Q2100" s="75" t="s">
        <v>161</v>
      </c>
      <c r="R2100" s="75" t="s">
        <v>161</v>
      </c>
      <c r="S2100" s="75" t="s">
        <v>161</v>
      </c>
      <c r="T2100" s="74">
        <v>0</v>
      </c>
    </row>
    <row r="2101" spans="7:20">
      <c r="G2101" s="82"/>
      <c r="H2101" s="82"/>
      <c r="I2101" s="83"/>
      <c r="L2101" s="72" t="s">
        <v>1267</v>
      </c>
      <c r="M2101" s="73">
        <v>21</v>
      </c>
      <c r="N2101" s="73" t="s">
        <v>1274</v>
      </c>
      <c r="O2101" s="73" t="s">
        <v>1269</v>
      </c>
      <c r="P2101" s="73" t="s">
        <v>76</v>
      </c>
      <c r="Q2101" s="75" t="s">
        <v>161</v>
      </c>
      <c r="R2101" s="75" t="s">
        <v>161</v>
      </c>
      <c r="S2101" s="75" t="s">
        <v>161</v>
      </c>
      <c r="T2101" s="74">
        <v>0</v>
      </c>
    </row>
    <row r="2102" spans="7:20">
      <c r="G2102" s="82"/>
      <c r="H2102" s="82"/>
      <c r="I2102" s="83"/>
      <c r="L2102" s="72" t="s">
        <v>1267</v>
      </c>
      <c r="M2102" s="73" t="s">
        <v>1275</v>
      </c>
      <c r="N2102" s="73" t="s">
        <v>1276</v>
      </c>
      <c r="O2102" s="73" t="s">
        <v>1269</v>
      </c>
      <c r="P2102" s="73" t="s">
        <v>76</v>
      </c>
      <c r="Q2102" s="75" t="s">
        <v>161</v>
      </c>
      <c r="R2102" s="75" t="s">
        <v>161</v>
      </c>
      <c r="S2102" s="75" t="s">
        <v>161</v>
      </c>
      <c r="T2102" s="74">
        <v>0</v>
      </c>
    </row>
    <row r="2103" spans="7:20">
      <c r="G2103" s="82"/>
      <c r="H2103" s="82"/>
      <c r="I2103" s="83"/>
      <c r="L2103" s="72" t="s">
        <v>1267</v>
      </c>
      <c r="M2103" s="73">
        <v>22</v>
      </c>
      <c r="N2103" s="73" t="s">
        <v>1277</v>
      </c>
      <c r="O2103" s="73" t="s">
        <v>1269</v>
      </c>
      <c r="P2103" s="73" t="s">
        <v>76</v>
      </c>
      <c r="Q2103" s="75" t="s">
        <v>161</v>
      </c>
      <c r="R2103" s="75" t="s">
        <v>161</v>
      </c>
      <c r="S2103" s="75" t="s">
        <v>161</v>
      </c>
      <c r="T2103" s="74">
        <v>0</v>
      </c>
    </row>
    <row r="2104" spans="7:20">
      <c r="G2104" s="82"/>
      <c r="H2104" s="82"/>
      <c r="I2104" s="83"/>
      <c r="L2104" s="72" t="s">
        <v>1267</v>
      </c>
      <c r="M2104" s="73">
        <v>23</v>
      </c>
      <c r="N2104" s="73" t="s">
        <v>1278</v>
      </c>
      <c r="O2104" s="73" t="s">
        <v>1269</v>
      </c>
      <c r="P2104" s="73" t="s">
        <v>76</v>
      </c>
      <c r="Q2104" s="75" t="s">
        <v>161</v>
      </c>
      <c r="R2104" s="75" t="s">
        <v>161</v>
      </c>
      <c r="S2104" s="75" t="s">
        <v>161</v>
      </c>
      <c r="T2104" s="74">
        <v>0</v>
      </c>
    </row>
    <row r="2105" spans="7:20">
      <c r="G2105" s="82"/>
      <c r="H2105" s="82"/>
      <c r="I2105" s="83"/>
      <c r="L2105" s="72" t="s">
        <v>1267</v>
      </c>
      <c r="M2105" s="73">
        <v>50</v>
      </c>
      <c r="N2105" s="73" t="s">
        <v>1279</v>
      </c>
      <c r="O2105" s="73" t="s">
        <v>1269</v>
      </c>
      <c r="P2105" s="73" t="s">
        <v>76</v>
      </c>
      <c r="Q2105" s="75" t="s">
        <v>161</v>
      </c>
      <c r="R2105" s="75" t="s">
        <v>161</v>
      </c>
      <c r="S2105" s="75" t="s">
        <v>161</v>
      </c>
      <c r="T2105" s="74">
        <v>0</v>
      </c>
    </row>
    <row r="2106" spans="7:20">
      <c r="G2106" s="82"/>
      <c r="H2106" s="82"/>
      <c r="I2106" s="83"/>
      <c r="L2106" s="72" t="s">
        <v>1267</v>
      </c>
      <c r="M2106" s="73">
        <v>51</v>
      </c>
      <c r="N2106" s="73" t="s">
        <v>1280</v>
      </c>
      <c r="O2106" s="73" t="s">
        <v>1269</v>
      </c>
      <c r="P2106" s="73" t="s">
        <v>76</v>
      </c>
      <c r="Q2106" s="75" t="s">
        <v>161</v>
      </c>
      <c r="R2106" s="75" t="s">
        <v>161</v>
      </c>
      <c r="S2106" s="75" t="s">
        <v>161</v>
      </c>
      <c r="T2106" s="74">
        <v>0</v>
      </c>
    </row>
    <row r="2107" spans="7:20">
      <c r="G2107" s="82"/>
      <c r="H2107" s="82"/>
      <c r="I2107" s="83"/>
      <c r="L2107" s="72" t="s">
        <v>1267</v>
      </c>
      <c r="M2107" s="73" t="s">
        <v>1197</v>
      </c>
      <c r="N2107" s="73" t="s">
        <v>1281</v>
      </c>
      <c r="O2107" s="73" t="s">
        <v>1269</v>
      </c>
      <c r="P2107" s="73" t="s">
        <v>76</v>
      </c>
      <c r="Q2107" s="75" t="s">
        <v>161</v>
      </c>
      <c r="R2107" s="75" t="s">
        <v>161</v>
      </c>
      <c r="S2107" s="75" t="s">
        <v>161</v>
      </c>
      <c r="T2107" s="74">
        <v>0</v>
      </c>
    </row>
    <row r="2108" spans="7:20">
      <c r="G2108" s="82"/>
      <c r="H2108" s="82"/>
      <c r="I2108" s="83"/>
      <c r="L2108" s="72" t="s">
        <v>1267</v>
      </c>
      <c r="M2108" s="73">
        <v>60</v>
      </c>
      <c r="N2108" s="73" t="s">
        <v>1282</v>
      </c>
      <c r="O2108" s="73" t="s">
        <v>1269</v>
      </c>
      <c r="P2108" s="73" t="s">
        <v>76</v>
      </c>
      <c r="Q2108" s="75" t="s">
        <v>161</v>
      </c>
      <c r="R2108" s="75" t="s">
        <v>161</v>
      </c>
      <c r="S2108" s="75" t="s">
        <v>161</v>
      </c>
      <c r="T2108" s="74">
        <v>0</v>
      </c>
    </row>
    <row r="2109" spans="7:20">
      <c r="G2109" s="82"/>
      <c r="H2109" s="82"/>
      <c r="I2109" s="83"/>
      <c r="L2109" s="72" t="s">
        <v>1267</v>
      </c>
      <c r="M2109" s="73">
        <v>61</v>
      </c>
      <c r="N2109" s="73" t="s">
        <v>1283</v>
      </c>
      <c r="O2109" s="73" t="s">
        <v>1269</v>
      </c>
      <c r="P2109" s="73" t="s">
        <v>76</v>
      </c>
      <c r="Q2109" s="75" t="s">
        <v>161</v>
      </c>
      <c r="R2109" s="75" t="s">
        <v>161</v>
      </c>
      <c r="S2109" s="75" t="s">
        <v>161</v>
      </c>
      <c r="T2109" s="74">
        <v>0</v>
      </c>
    </row>
    <row r="2110" spans="7:20">
      <c r="G2110" s="82"/>
      <c r="H2110" s="82"/>
      <c r="I2110" s="83"/>
      <c r="L2110" s="72" t="s">
        <v>1267</v>
      </c>
      <c r="M2110" s="73" t="s">
        <v>1168</v>
      </c>
      <c r="N2110" s="73" t="s">
        <v>1284</v>
      </c>
      <c r="O2110" s="73" t="s">
        <v>1269</v>
      </c>
      <c r="P2110" s="73" t="s">
        <v>76</v>
      </c>
      <c r="Q2110" s="75" t="s">
        <v>161</v>
      </c>
      <c r="R2110" s="75" t="s">
        <v>161</v>
      </c>
      <c r="S2110" s="75" t="s">
        <v>161</v>
      </c>
      <c r="T2110" s="74">
        <v>0</v>
      </c>
    </row>
    <row r="2111" spans="7:20">
      <c r="G2111" s="82"/>
      <c r="H2111" s="82"/>
      <c r="I2111" s="83"/>
      <c r="L2111" s="72" t="s">
        <v>1267</v>
      </c>
      <c r="M2111" s="73" t="s">
        <v>1200</v>
      </c>
      <c r="N2111" s="73" t="s">
        <v>1285</v>
      </c>
      <c r="O2111" s="73" t="s">
        <v>1269</v>
      </c>
      <c r="P2111" s="73" t="s">
        <v>76</v>
      </c>
      <c r="Q2111" s="75" t="s">
        <v>161</v>
      </c>
      <c r="R2111" s="75" t="s">
        <v>161</v>
      </c>
      <c r="S2111" s="75" t="s">
        <v>161</v>
      </c>
      <c r="T2111" s="74">
        <v>0</v>
      </c>
    </row>
    <row r="2112" spans="7:20">
      <c r="G2112" s="82"/>
      <c r="H2112" s="82"/>
      <c r="I2112" s="83"/>
      <c r="L2112" s="72" t="s">
        <v>1286</v>
      </c>
      <c r="M2112" s="73">
        <v>0</v>
      </c>
      <c r="N2112" s="73" t="s">
        <v>1287</v>
      </c>
      <c r="O2112" s="73" t="s">
        <v>1288</v>
      </c>
      <c r="P2112" s="73" t="s">
        <v>76</v>
      </c>
      <c r="Q2112" s="75" t="s">
        <v>161</v>
      </c>
      <c r="R2112" s="75" t="s">
        <v>161</v>
      </c>
      <c r="S2112" s="75" t="s">
        <v>161</v>
      </c>
      <c r="T2112" s="74">
        <v>0</v>
      </c>
    </row>
    <row r="2113" spans="7:20">
      <c r="G2113" s="82"/>
      <c r="H2113" s="82"/>
      <c r="I2113" s="83"/>
      <c r="L2113" s="72" t="s">
        <v>1289</v>
      </c>
      <c r="M2113" s="73">
        <v>21</v>
      </c>
      <c r="N2113" s="73" t="s">
        <v>1290</v>
      </c>
      <c r="O2113" s="73" t="s">
        <v>1291</v>
      </c>
      <c r="P2113" s="73" t="s">
        <v>76</v>
      </c>
      <c r="Q2113" s="75" t="s">
        <v>161</v>
      </c>
      <c r="R2113" s="75" t="s">
        <v>161</v>
      </c>
      <c r="S2113" s="75" t="s">
        <v>161</v>
      </c>
      <c r="T2113" s="74">
        <v>0</v>
      </c>
    </row>
    <row r="2114" spans="7:20">
      <c r="G2114" s="82"/>
      <c r="H2114" s="82"/>
      <c r="I2114" s="83"/>
      <c r="L2114" s="72" t="s">
        <v>1289</v>
      </c>
      <c r="M2114" s="73">
        <v>31</v>
      </c>
      <c r="N2114" s="73" t="s">
        <v>1292</v>
      </c>
      <c r="O2114" s="73" t="s">
        <v>1291</v>
      </c>
      <c r="P2114" s="73" t="s">
        <v>76</v>
      </c>
      <c r="Q2114" s="75" t="s">
        <v>161</v>
      </c>
      <c r="R2114" s="75" t="s">
        <v>161</v>
      </c>
      <c r="S2114" s="75" t="s">
        <v>161</v>
      </c>
      <c r="T2114" s="74">
        <v>0</v>
      </c>
    </row>
    <row r="2115" spans="7:20">
      <c r="G2115" s="82"/>
      <c r="H2115" s="82"/>
      <c r="I2115" s="83"/>
      <c r="L2115" s="72" t="s">
        <v>1289</v>
      </c>
      <c r="M2115" s="73">
        <v>41</v>
      </c>
      <c r="N2115" s="73" t="s">
        <v>1293</v>
      </c>
      <c r="O2115" s="73" t="s">
        <v>1291</v>
      </c>
      <c r="P2115" s="73" t="s">
        <v>76</v>
      </c>
      <c r="Q2115" s="75" t="s">
        <v>161</v>
      </c>
      <c r="R2115" s="75" t="s">
        <v>161</v>
      </c>
      <c r="S2115" s="75" t="s">
        <v>161</v>
      </c>
      <c r="T2115" s="74">
        <v>0</v>
      </c>
    </row>
    <row r="2116" spans="7:20">
      <c r="G2116" s="82"/>
      <c r="H2116" s="82"/>
      <c r="I2116" s="83"/>
      <c r="L2116" s="72" t="s">
        <v>1289</v>
      </c>
      <c r="M2116" s="73">
        <v>42</v>
      </c>
      <c r="N2116" s="73" t="s">
        <v>1295</v>
      </c>
      <c r="O2116" s="73" t="s">
        <v>1291</v>
      </c>
      <c r="P2116" s="73" t="s">
        <v>76</v>
      </c>
      <c r="Q2116" s="75" t="s">
        <v>161</v>
      </c>
      <c r="R2116" s="75" t="s">
        <v>161</v>
      </c>
      <c r="S2116" s="75" t="s">
        <v>161</v>
      </c>
      <c r="T2116" s="74">
        <v>0</v>
      </c>
    </row>
    <row r="2117" spans="7:20">
      <c r="G2117" s="82"/>
      <c r="H2117" s="82"/>
      <c r="I2117" s="83"/>
      <c r="L2117" s="72" t="s">
        <v>1289</v>
      </c>
      <c r="M2117" s="73" t="s">
        <v>1296</v>
      </c>
      <c r="N2117" s="73" t="s">
        <v>1297</v>
      </c>
      <c r="O2117" s="73" t="s">
        <v>1291</v>
      </c>
      <c r="P2117" s="73" t="s">
        <v>76</v>
      </c>
      <c r="Q2117" s="75" t="s">
        <v>161</v>
      </c>
      <c r="R2117" s="75" t="s">
        <v>161</v>
      </c>
      <c r="S2117" s="75" t="s">
        <v>161</v>
      </c>
      <c r="T2117" s="74">
        <v>0</v>
      </c>
    </row>
    <row r="2118" spans="7:20">
      <c r="G2118" s="82"/>
      <c r="H2118" s="82"/>
      <c r="I2118" s="83"/>
      <c r="L2118" s="72" t="s">
        <v>1289</v>
      </c>
      <c r="M2118" s="73" t="s">
        <v>1298</v>
      </c>
      <c r="N2118" s="73" t="s">
        <v>1299</v>
      </c>
      <c r="O2118" s="73" t="s">
        <v>1291</v>
      </c>
      <c r="P2118" s="73" t="s">
        <v>76</v>
      </c>
      <c r="Q2118" s="75" t="s">
        <v>161</v>
      </c>
      <c r="R2118" s="75" t="s">
        <v>161</v>
      </c>
      <c r="S2118" s="75" t="s">
        <v>161</v>
      </c>
      <c r="T2118" s="74">
        <v>0</v>
      </c>
    </row>
    <row r="2119" spans="7:20">
      <c r="G2119" s="82"/>
      <c r="H2119" s="82"/>
      <c r="I2119" s="83"/>
      <c r="L2119" s="72" t="s">
        <v>1289</v>
      </c>
      <c r="M2119" s="73">
        <v>43</v>
      </c>
      <c r="N2119" s="73" t="s">
        <v>1301</v>
      </c>
      <c r="O2119" s="73" t="s">
        <v>1291</v>
      </c>
      <c r="P2119" s="73" t="s">
        <v>76</v>
      </c>
      <c r="Q2119" s="75" t="s">
        <v>161</v>
      </c>
      <c r="R2119" s="75" t="s">
        <v>161</v>
      </c>
      <c r="S2119" s="75" t="s">
        <v>161</v>
      </c>
      <c r="T2119" s="74">
        <v>0</v>
      </c>
    </row>
    <row r="2120" spans="7:20">
      <c r="G2120" s="82"/>
      <c r="H2120" s="82"/>
      <c r="I2120" s="83"/>
      <c r="L2120" s="72" t="s">
        <v>1289</v>
      </c>
      <c r="M2120" s="73" t="s">
        <v>1302</v>
      </c>
      <c r="N2120" s="73" t="s">
        <v>1303</v>
      </c>
      <c r="O2120" s="73" t="s">
        <v>1291</v>
      </c>
      <c r="P2120" s="73" t="s">
        <v>76</v>
      </c>
      <c r="Q2120" s="75" t="s">
        <v>161</v>
      </c>
      <c r="R2120" s="75" t="s">
        <v>161</v>
      </c>
      <c r="S2120" s="75" t="s">
        <v>161</v>
      </c>
      <c r="T2120" s="74">
        <v>0</v>
      </c>
    </row>
    <row r="2121" spans="7:20">
      <c r="G2121" s="82"/>
      <c r="H2121" s="82"/>
      <c r="I2121" s="83"/>
      <c r="L2121" s="72" t="s">
        <v>1289</v>
      </c>
      <c r="M2121" s="73">
        <v>50</v>
      </c>
      <c r="N2121" s="73" t="s">
        <v>1304</v>
      </c>
      <c r="O2121" s="73" t="s">
        <v>1291</v>
      </c>
      <c r="P2121" s="73" t="s">
        <v>76</v>
      </c>
      <c r="Q2121" s="75" t="s">
        <v>161</v>
      </c>
      <c r="R2121" s="75" t="s">
        <v>161</v>
      </c>
      <c r="S2121" s="75" t="s">
        <v>161</v>
      </c>
      <c r="T2121" s="74">
        <v>0</v>
      </c>
    </row>
    <row r="2122" spans="7:20">
      <c r="G2122" s="82"/>
      <c r="H2122" s="82"/>
      <c r="I2122" s="83"/>
      <c r="L2122" s="72" t="s">
        <v>1289</v>
      </c>
      <c r="M2122" s="73">
        <v>51</v>
      </c>
      <c r="N2122" s="73" t="s">
        <v>1305</v>
      </c>
      <c r="O2122" s="73" t="s">
        <v>1291</v>
      </c>
      <c r="P2122" s="73" t="s">
        <v>76</v>
      </c>
      <c r="Q2122" s="75" t="s">
        <v>161</v>
      </c>
      <c r="R2122" s="75" t="s">
        <v>161</v>
      </c>
      <c r="S2122" s="75" t="s">
        <v>161</v>
      </c>
      <c r="T2122" s="74">
        <v>0</v>
      </c>
    </row>
    <row r="2123" spans="7:20">
      <c r="G2123" s="82"/>
      <c r="H2123" s="82"/>
      <c r="I2123" s="83"/>
      <c r="L2123" s="72" t="s">
        <v>1289</v>
      </c>
      <c r="M2123" s="73">
        <v>60</v>
      </c>
      <c r="N2123" s="73" t="s">
        <v>1306</v>
      </c>
      <c r="O2123" s="73" t="s">
        <v>1291</v>
      </c>
      <c r="P2123" s="73" t="s">
        <v>76</v>
      </c>
      <c r="Q2123" s="75" t="s">
        <v>161</v>
      </c>
      <c r="R2123" s="75" t="s">
        <v>161</v>
      </c>
      <c r="S2123" s="75" t="s">
        <v>161</v>
      </c>
      <c r="T2123" s="74">
        <v>0</v>
      </c>
    </row>
    <row r="2124" spans="7:20">
      <c r="G2124" s="82"/>
      <c r="H2124" s="82"/>
      <c r="I2124" s="83"/>
      <c r="L2124" s="72" t="s">
        <v>1289</v>
      </c>
      <c r="M2124" s="73">
        <v>61</v>
      </c>
      <c r="N2124" s="73" t="s">
        <v>1307</v>
      </c>
      <c r="O2124" s="73" t="s">
        <v>1291</v>
      </c>
      <c r="P2124" s="73" t="s">
        <v>76</v>
      </c>
      <c r="Q2124" s="75" t="s">
        <v>161</v>
      </c>
      <c r="R2124" s="75" t="s">
        <v>161</v>
      </c>
      <c r="S2124" s="75" t="s">
        <v>161</v>
      </c>
      <c r="T2124" s="74">
        <v>0</v>
      </c>
    </row>
    <row r="2125" spans="7:20">
      <c r="G2125" s="82"/>
      <c r="H2125" s="82"/>
      <c r="I2125" s="83"/>
      <c r="L2125" s="72" t="s">
        <v>1289</v>
      </c>
      <c r="M2125" s="73" t="s">
        <v>1200</v>
      </c>
      <c r="N2125" s="73" t="s">
        <v>1308</v>
      </c>
      <c r="O2125" s="73" t="s">
        <v>1291</v>
      </c>
      <c r="P2125" s="73" t="s">
        <v>76</v>
      </c>
      <c r="Q2125" s="75" t="s">
        <v>161</v>
      </c>
      <c r="R2125" s="75" t="s">
        <v>161</v>
      </c>
      <c r="S2125" s="75" t="s">
        <v>161</v>
      </c>
      <c r="T2125" s="74">
        <v>0</v>
      </c>
    </row>
    <row r="2126" spans="7:20">
      <c r="G2126" s="82"/>
      <c r="H2126" s="82"/>
      <c r="I2126" s="83"/>
      <c r="L2126" s="72" t="s">
        <v>1289</v>
      </c>
      <c r="M2126" s="73" t="s">
        <v>1168</v>
      </c>
      <c r="N2126" s="73" t="s">
        <v>1309</v>
      </c>
      <c r="O2126" s="73" t="s">
        <v>1291</v>
      </c>
      <c r="P2126" s="73" t="s">
        <v>76</v>
      </c>
      <c r="Q2126" s="75" t="s">
        <v>161</v>
      </c>
      <c r="R2126" s="75" t="s">
        <v>161</v>
      </c>
      <c r="S2126" s="75" t="s">
        <v>161</v>
      </c>
      <c r="T2126" s="74">
        <v>0</v>
      </c>
    </row>
    <row r="2127" spans="7:20">
      <c r="G2127" s="82"/>
      <c r="H2127" s="82"/>
      <c r="I2127" s="83"/>
      <c r="L2127" s="72" t="s">
        <v>1251</v>
      </c>
      <c r="M2127" s="73" t="s">
        <v>1197</v>
      </c>
      <c r="N2127" s="73" t="s">
        <v>1310</v>
      </c>
      <c r="O2127" s="73" t="s">
        <v>1253</v>
      </c>
      <c r="P2127" s="73" t="s">
        <v>76</v>
      </c>
      <c r="Q2127" s="75" t="s">
        <v>161</v>
      </c>
      <c r="R2127" s="75" t="s">
        <v>161</v>
      </c>
      <c r="S2127" s="75" t="s">
        <v>161</v>
      </c>
      <c r="T2127" s="74">
        <v>0</v>
      </c>
    </row>
    <row r="2128" spans="7:20">
      <c r="G2128" s="82"/>
      <c r="H2128" s="82"/>
      <c r="I2128" s="83"/>
      <c r="L2128" s="72" t="s">
        <v>1251</v>
      </c>
      <c r="M2128" s="73" t="s">
        <v>1188</v>
      </c>
      <c r="N2128" s="73" t="s">
        <v>1311</v>
      </c>
      <c r="O2128" s="73" t="s">
        <v>1253</v>
      </c>
      <c r="P2128" s="73" t="s">
        <v>76</v>
      </c>
      <c r="Q2128" s="75" t="s">
        <v>161</v>
      </c>
      <c r="R2128" s="75" t="s">
        <v>161</v>
      </c>
      <c r="S2128" s="75" t="s">
        <v>161</v>
      </c>
      <c r="T2128" s="74">
        <v>0</v>
      </c>
    </row>
    <row r="2129" spans="7:20">
      <c r="G2129" s="82"/>
      <c r="H2129" s="82"/>
      <c r="I2129" s="83"/>
      <c r="L2129" s="72" t="s">
        <v>1251</v>
      </c>
      <c r="M2129" s="73" t="s">
        <v>1312</v>
      </c>
      <c r="N2129" s="73" t="s">
        <v>1313</v>
      </c>
      <c r="O2129" s="73" t="s">
        <v>1253</v>
      </c>
      <c r="P2129" s="73" t="s">
        <v>76</v>
      </c>
      <c r="Q2129" s="75" t="s">
        <v>161</v>
      </c>
      <c r="R2129" s="75" t="s">
        <v>161</v>
      </c>
      <c r="S2129" s="75" t="s">
        <v>161</v>
      </c>
      <c r="T2129" s="74">
        <v>0</v>
      </c>
    </row>
    <row r="2130" spans="7:20">
      <c r="G2130" s="82"/>
      <c r="H2130" s="82"/>
      <c r="I2130" s="83"/>
      <c r="L2130" s="72" t="s">
        <v>1251</v>
      </c>
      <c r="M2130" s="73" t="s">
        <v>1314</v>
      </c>
      <c r="N2130" s="73" t="s">
        <v>1315</v>
      </c>
      <c r="O2130" s="73" t="s">
        <v>1253</v>
      </c>
      <c r="P2130" s="73" t="s">
        <v>76</v>
      </c>
      <c r="Q2130" s="75" t="s">
        <v>161</v>
      </c>
      <c r="R2130" s="75" t="s">
        <v>161</v>
      </c>
      <c r="S2130" s="75" t="s">
        <v>161</v>
      </c>
      <c r="T2130" s="74">
        <v>0</v>
      </c>
    </row>
    <row r="2131" spans="7:20">
      <c r="G2131" s="82"/>
      <c r="H2131" s="82"/>
      <c r="I2131" s="83"/>
      <c r="L2131" s="72" t="s">
        <v>1251</v>
      </c>
      <c r="M2131" s="73" t="s">
        <v>1275</v>
      </c>
      <c r="N2131" s="73" t="s">
        <v>1316</v>
      </c>
      <c r="O2131" s="73" t="s">
        <v>1253</v>
      </c>
      <c r="P2131" s="73" t="s">
        <v>76</v>
      </c>
      <c r="Q2131" s="75" t="s">
        <v>161</v>
      </c>
      <c r="R2131" s="75" t="s">
        <v>161</v>
      </c>
      <c r="S2131" s="75" t="s">
        <v>161</v>
      </c>
      <c r="T2131" s="74">
        <v>0</v>
      </c>
    </row>
    <row r="2132" spans="7:20">
      <c r="G2132" s="82"/>
      <c r="H2132" s="82"/>
      <c r="I2132" s="83"/>
      <c r="L2132" s="72" t="s">
        <v>1251</v>
      </c>
      <c r="M2132" s="73" t="s">
        <v>1296</v>
      </c>
      <c r="N2132" s="73" t="s">
        <v>1317</v>
      </c>
      <c r="O2132" s="73" t="s">
        <v>1253</v>
      </c>
      <c r="P2132" s="73" t="s">
        <v>76</v>
      </c>
      <c r="Q2132" s="75" t="s">
        <v>161</v>
      </c>
      <c r="R2132" s="75" t="s">
        <v>161</v>
      </c>
      <c r="S2132" s="75" t="s">
        <v>161</v>
      </c>
      <c r="T2132" s="74">
        <v>0</v>
      </c>
    </row>
    <row r="2133" spans="7:20">
      <c r="G2133" s="82"/>
      <c r="H2133" s="82"/>
      <c r="I2133" s="83"/>
      <c r="L2133" s="72" t="s">
        <v>1251</v>
      </c>
      <c r="M2133" s="73" t="s">
        <v>458</v>
      </c>
      <c r="N2133" s="73" t="s">
        <v>1318</v>
      </c>
      <c r="O2133" s="73" t="s">
        <v>1253</v>
      </c>
      <c r="P2133" s="73" t="s">
        <v>76</v>
      </c>
      <c r="Q2133" s="75" t="s">
        <v>161</v>
      </c>
      <c r="R2133" s="75" t="s">
        <v>161</v>
      </c>
      <c r="S2133" s="75" t="s">
        <v>161</v>
      </c>
      <c r="T2133" s="74">
        <v>0</v>
      </c>
    </row>
    <row r="2134" spans="7:20">
      <c r="G2134" s="82"/>
      <c r="H2134" s="82"/>
      <c r="I2134" s="83"/>
      <c r="L2134" s="72" t="s">
        <v>1251</v>
      </c>
      <c r="M2134" s="73" t="s">
        <v>1319</v>
      </c>
      <c r="N2134" s="73" t="s">
        <v>1320</v>
      </c>
      <c r="O2134" s="73" t="s">
        <v>1253</v>
      </c>
      <c r="P2134" s="73" t="s">
        <v>76</v>
      </c>
      <c r="Q2134" s="75" t="s">
        <v>161</v>
      </c>
      <c r="R2134" s="75" t="s">
        <v>161</v>
      </c>
      <c r="S2134" s="75" t="s">
        <v>161</v>
      </c>
      <c r="T2134" s="74">
        <v>0</v>
      </c>
    </row>
    <row r="2135" spans="7:20">
      <c r="G2135" s="82"/>
      <c r="H2135" s="82"/>
      <c r="I2135" s="83"/>
      <c r="L2135" s="72" t="s">
        <v>1267</v>
      </c>
      <c r="M2135" s="73" t="s">
        <v>1188</v>
      </c>
      <c r="N2135" s="73" t="s">
        <v>1321</v>
      </c>
      <c r="O2135" s="73" t="s">
        <v>1269</v>
      </c>
      <c r="P2135" s="73" t="s">
        <v>76</v>
      </c>
      <c r="Q2135" s="75" t="s">
        <v>161</v>
      </c>
      <c r="R2135" s="75" t="s">
        <v>161</v>
      </c>
      <c r="S2135" s="75" t="s">
        <v>161</v>
      </c>
      <c r="T2135" s="74">
        <v>0</v>
      </c>
    </row>
    <row r="2136" spans="7:20">
      <c r="G2136" s="82"/>
      <c r="H2136" s="82"/>
      <c r="I2136" s="83"/>
      <c r="L2136" s="72" t="s">
        <v>1267</v>
      </c>
      <c r="M2136" s="73" t="s">
        <v>1312</v>
      </c>
      <c r="N2136" s="73" t="s">
        <v>1322</v>
      </c>
      <c r="O2136" s="73" t="s">
        <v>1269</v>
      </c>
      <c r="P2136" s="73" t="s">
        <v>76</v>
      </c>
      <c r="Q2136" s="75" t="s">
        <v>161</v>
      </c>
      <c r="R2136" s="75" t="s">
        <v>161</v>
      </c>
      <c r="S2136" s="75" t="s">
        <v>161</v>
      </c>
      <c r="T2136" s="74">
        <v>0</v>
      </c>
    </row>
    <row r="2137" spans="7:20">
      <c r="G2137" s="82"/>
      <c r="H2137" s="82"/>
      <c r="I2137" s="83"/>
      <c r="L2137" s="72" t="s">
        <v>1267</v>
      </c>
      <c r="M2137" s="73" t="s">
        <v>1314</v>
      </c>
      <c r="N2137" s="73" t="s">
        <v>1323</v>
      </c>
      <c r="O2137" s="73" t="s">
        <v>1269</v>
      </c>
      <c r="P2137" s="73" t="s">
        <v>76</v>
      </c>
      <c r="Q2137" s="75" t="s">
        <v>161</v>
      </c>
      <c r="R2137" s="75" t="s">
        <v>161</v>
      </c>
      <c r="S2137" s="75" t="s">
        <v>161</v>
      </c>
      <c r="T2137" s="74">
        <v>0</v>
      </c>
    </row>
    <row r="2138" spans="7:20">
      <c r="G2138" s="82"/>
      <c r="H2138" s="82"/>
      <c r="I2138" s="83"/>
      <c r="L2138" s="72" t="s">
        <v>1267</v>
      </c>
      <c r="M2138" s="73" t="s">
        <v>1296</v>
      </c>
      <c r="N2138" s="73" t="s">
        <v>1324</v>
      </c>
      <c r="O2138" s="73" t="s">
        <v>1269</v>
      </c>
      <c r="P2138" s="73" t="s">
        <v>76</v>
      </c>
      <c r="Q2138" s="75" t="s">
        <v>161</v>
      </c>
      <c r="R2138" s="75" t="s">
        <v>161</v>
      </c>
      <c r="S2138" s="75" t="s">
        <v>161</v>
      </c>
      <c r="T2138" s="74">
        <v>0</v>
      </c>
    </row>
    <row r="2139" spans="7:20">
      <c r="G2139" s="82"/>
      <c r="H2139" s="82"/>
      <c r="I2139" s="83"/>
      <c r="L2139" s="72" t="s">
        <v>1267</v>
      </c>
      <c r="M2139" s="73" t="s">
        <v>458</v>
      </c>
      <c r="N2139" s="73" t="s">
        <v>1325</v>
      </c>
      <c r="O2139" s="73" t="s">
        <v>1269</v>
      </c>
      <c r="P2139" s="73" t="s">
        <v>76</v>
      </c>
      <c r="Q2139" s="75" t="s">
        <v>161</v>
      </c>
      <c r="R2139" s="75" t="s">
        <v>161</v>
      </c>
      <c r="S2139" s="75" t="s">
        <v>161</v>
      </c>
      <c r="T2139" s="74">
        <v>0</v>
      </c>
    </row>
    <row r="2140" spans="7:20">
      <c r="G2140" s="82"/>
      <c r="H2140" s="82"/>
      <c r="I2140" s="83"/>
      <c r="L2140" s="72" t="s">
        <v>1267</v>
      </c>
      <c r="M2140" s="73" t="s">
        <v>1319</v>
      </c>
      <c r="N2140" s="73" t="s">
        <v>1326</v>
      </c>
      <c r="O2140" s="73" t="s">
        <v>1269</v>
      </c>
      <c r="P2140" s="73" t="s">
        <v>76</v>
      </c>
      <c r="Q2140" s="75" t="s">
        <v>161</v>
      </c>
      <c r="R2140" s="75" t="s">
        <v>161</v>
      </c>
      <c r="S2140" s="75" t="s">
        <v>161</v>
      </c>
      <c r="T2140" s="74">
        <v>0</v>
      </c>
    </row>
    <row r="2141" spans="7:20">
      <c r="G2141" s="82"/>
      <c r="H2141" s="82"/>
      <c r="I2141" s="83"/>
      <c r="L2141" s="72" t="s">
        <v>1327</v>
      </c>
      <c r="M2141" s="73">
        <v>0</v>
      </c>
      <c r="N2141" s="73" t="s">
        <v>1328</v>
      </c>
      <c r="O2141" s="73" t="s">
        <v>1253</v>
      </c>
      <c r="P2141" s="73" t="s">
        <v>76</v>
      </c>
      <c r="Q2141" s="75" t="s">
        <v>161</v>
      </c>
      <c r="R2141" s="75" t="s">
        <v>161</v>
      </c>
      <c r="S2141" s="75" t="s">
        <v>161</v>
      </c>
      <c r="T2141" s="74">
        <v>0</v>
      </c>
    </row>
    <row r="2142" spans="7:20">
      <c r="G2142" s="82"/>
      <c r="H2142" s="82"/>
      <c r="I2142" s="83"/>
      <c r="L2142" s="72" t="s">
        <v>1289</v>
      </c>
      <c r="M2142" s="73" t="s">
        <v>1197</v>
      </c>
      <c r="N2142" s="73" t="s">
        <v>1329</v>
      </c>
      <c r="O2142" s="73" t="s">
        <v>1291</v>
      </c>
      <c r="P2142" s="73" t="s">
        <v>76</v>
      </c>
      <c r="Q2142" s="75" t="s">
        <v>161</v>
      </c>
      <c r="R2142" s="75" t="s">
        <v>161</v>
      </c>
      <c r="S2142" s="75" t="s">
        <v>161</v>
      </c>
      <c r="T2142" s="74">
        <v>0</v>
      </c>
    </row>
    <row r="2143" spans="7:20">
      <c r="G2143" s="82"/>
      <c r="H2143" s="82"/>
      <c r="I2143" s="83"/>
      <c r="L2143" s="72" t="s">
        <v>1289</v>
      </c>
      <c r="M2143" s="73" t="s">
        <v>1188</v>
      </c>
      <c r="N2143" s="73" t="s">
        <v>1330</v>
      </c>
      <c r="O2143" s="73" t="s">
        <v>1291</v>
      </c>
      <c r="P2143" s="73" t="s">
        <v>76</v>
      </c>
      <c r="Q2143" s="75" t="s">
        <v>161</v>
      </c>
      <c r="R2143" s="75" t="s">
        <v>161</v>
      </c>
      <c r="S2143" s="75" t="s">
        <v>161</v>
      </c>
      <c r="T2143" s="74">
        <v>0</v>
      </c>
    </row>
    <row r="2144" spans="7:20">
      <c r="G2144" s="82"/>
      <c r="H2144" s="82"/>
      <c r="I2144" s="83"/>
      <c r="L2144" s="72" t="s">
        <v>1289</v>
      </c>
      <c r="M2144" s="73" t="s">
        <v>1314</v>
      </c>
      <c r="N2144" s="73" t="s">
        <v>1331</v>
      </c>
      <c r="O2144" s="73" t="s">
        <v>1291</v>
      </c>
      <c r="P2144" s="73" t="s">
        <v>76</v>
      </c>
      <c r="Q2144" s="75" t="s">
        <v>161</v>
      </c>
      <c r="R2144" s="75" t="s">
        <v>161</v>
      </c>
      <c r="S2144" s="75" t="s">
        <v>161</v>
      </c>
      <c r="T2144" s="74">
        <v>0</v>
      </c>
    </row>
    <row r="2145" spans="7:20">
      <c r="G2145" s="82"/>
      <c r="H2145" s="82"/>
      <c r="I2145" s="83"/>
      <c r="L2145" s="72" t="s">
        <v>1289</v>
      </c>
      <c r="M2145" s="73" t="s">
        <v>1319</v>
      </c>
      <c r="N2145" s="73" t="s">
        <v>1332</v>
      </c>
      <c r="O2145" s="73" t="s">
        <v>1291</v>
      </c>
      <c r="P2145" s="73" t="s">
        <v>76</v>
      </c>
      <c r="Q2145" s="75" t="s">
        <v>161</v>
      </c>
      <c r="R2145" s="75" t="s">
        <v>161</v>
      </c>
      <c r="S2145" s="75" t="s">
        <v>161</v>
      </c>
      <c r="T2145" s="74">
        <v>0</v>
      </c>
    </row>
    <row r="2146" spans="7:20">
      <c r="G2146" s="82"/>
      <c r="H2146" s="82"/>
      <c r="I2146" s="83"/>
      <c r="L2146" s="72" t="s">
        <v>1289</v>
      </c>
      <c r="M2146" s="73" t="s">
        <v>1333</v>
      </c>
      <c r="N2146" s="73" t="s">
        <v>1334</v>
      </c>
      <c r="O2146" s="73" t="s">
        <v>1291</v>
      </c>
      <c r="P2146" s="73" t="s">
        <v>76</v>
      </c>
      <c r="Q2146" s="75" t="s">
        <v>161</v>
      </c>
      <c r="R2146" s="75" t="s">
        <v>161</v>
      </c>
      <c r="S2146" s="75" t="s">
        <v>161</v>
      </c>
      <c r="T2146" s="74">
        <v>0</v>
      </c>
    </row>
    <row r="2147" spans="7:20">
      <c r="G2147" s="82"/>
      <c r="H2147" s="82"/>
      <c r="I2147" s="83"/>
      <c r="L2147" s="72" t="s">
        <v>1239</v>
      </c>
      <c r="M2147" s="73" t="s">
        <v>1206</v>
      </c>
      <c r="N2147" s="73" t="s">
        <v>1335</v>
      </c>
      <c r="O2147" s="73" t="s">
        <v>1336</v>
      </c>
      <c r="P2147" s="73" t="s">
        <v>76</v>
      </c>
      <c r="Q2147" s="75" t="s">
        <v>161</v>
      </c>
      <c r="R2147" s="75" t="s">
        <v>161</v>
      </c>
      <c r="S2147" s="75" t="s">
        <v>161</v>
      </c>
      <c r="T2147" s="74">
        <v>0</v>
      </c>
    </row>
    <row r="2148" spans="7:20">
      <c r="G2148" s="82"/>
      <c r="H2148" s="82"/>
      <c r="I2148" s="83"/>
      <c r="L2148" s="72" t="s">
        <v>1247</v>
      </c>
      <c r="M2148" s="73" t="s">
        <v>1206</v>
      </c>
      <c r="N2148" s="73" t="s">
        <v>1337</v>
      </c>
      <c r="O2148" s="73" t="s">
        <v>1338</v>
      </c>
      <c r="P2148" s="73" t="s">
        <v>76</v>
      </c>
      <c r="Q2148" s="75" t="s">
        <v>161</v>
      </c>
      <c r="R2148" s="75" t="s">
        <v>161</v>
      </c>
      <c r="S2148" s="75" t="s">
        <v>161</v>
      </c>
      <c r="T2148" s="74">
        <v>0</v>
      </c>
    </row>
    <row r="2149" spans="7:20">
      <c r="G2149" s="82"/>
      <c r="H2149" s="82"/>
      <c r="I2149" s="83"/>
      <c r="L2149" s="72" t="s">
        <v>1243</v>
      </c>
      <c r="M2149" s="73" t="s">
        <v>1206</v>
      </c>
      <c r="N2149" s="73" t="s">
        <v>1339</v>
      </c>
      <c r="O2149" s="73" t="s">
        <v>1340</v>
      </c>
      <c r="P2149" s="73" t="s">
        <v>76</v>
      </c>
      <c r="Q2149" s="75" t="s">
        <v>161</v>
      </c>
      <c r="R2149" s="75" t="s">
        <v>161</v>
      </c>
      <c r="S2149" s="75" t="s">
        <v>161</v>
      </c>
      <c r="T2149" s="74">
        <v>0</v>
      </c>
    </row>
    <row r="2150" spans="7:20">
      <c r="G2150" s="82"/>
      <c r="H2150" s="82"/>
      <c r="I2150" s="83"/>
      <c r="L2150" s="72" t="s">
        <v>1286</v>
      </c>
      <c r="M2150" s="73" t="s">
        <v>1206</v>
      </c>
      <c r="N2150" s="73" t="s">
        <v>1341</v>
      </c>
      <c r="O2150" s="73" t="s">
        <v>1342</v>
      </c>
      <c r="P2150" s="73" t="s">
        <v>76</v>
      </c>
      <c r="Q2150" s="75" t="s">
        <v>161</v>
      </c>
      <c r="R2150" s="75" t="s">
        <v>161</v>
      </c>
      <c r="S2150" s="75" t="s">
        <v>161</v>
      </c>
      <c r="T2150" s="74">
        <v>0</v>
      </c>
    </row>
    <row r="2151" spans="7:20">
      <c r="G2151" s="82"/>
      <c r="H2151" s="82"/>
      <c r="I2151" s="83"/>
      <c r="L2151" s="72" t="s">
        <v>1239</v>
      </c>
      <c r="M2151" s="73">
        <v>10</v>
      </c>
      <c r="N2151" s="73" t="s">
        <v>1343</v>
      </c>
      <c r="O2151" s="73" t="s">
        <v>1241</v>
      </c>
      <c r="P2151" s="73" t="s">
        <v>76</v>
      </c>
      <c r="Q2151" s="75" t="s">
        <v>161</v>
      </c>
      <c r="R2151" s="75" t="s">
        <v>161</v>
      </c>
      <c r="S2151" s="75" t="s">
        <v>161</v>
      </c>
      <c r="T2151" s="74">
        <v>0</v>
      </c>
    </row>
    <row r="2152" spans="7:20">
      <c r="G2152" s="82"/>
      <c r="H2152" s="82"/>
      <c r="I2152" s="83"/>
      <c r="L2152" s="72" t="s">
        <v>1247</v>
      </c>
      <c r="M2152" s="73">
        <v>10</v>
      </c>
      <c r="N2152" s="73" t="s">
        <v>1344</v>
      </c>
      <c r="O2152" s="73" t="s">
        <v>1249</v>
      </c>
      <c r="P2152" s="73" t="s">
        <v>76</v>
      </c>
      <c r="Q2152" s="75" t="s">
        <v>161</v>
      </c>
      <c r="R2152" s="75" t="s">
        <v>161</v>
      </c>
      <c r="S2152" s="75" t="s">
        <v>161</v>
      </c>
      <c r="T2152" s="74">
        <v>0</v>
      </c>
    </row>
    <row r="2153" spans="7:20">
      <c r="G2153" s="82"/>
      <c r="H2153" s="82"/>
      <c r="I2153" s="83"/>
      <c r="L2153" s="72" t="s">
        <v>1243</v>
      </c>
      <c r="M2153" s="73">
        <v>10</v>
      </c>
      <c r="N2153" s="73" t="s">
        <v>1345</v>
      </c>
      <c r="O2153" s="73" t="s">
        <v>1245</v>
      </c>
      <c r="P2153" s="73" t="s">
        <v>76</v>
      </c>
      <c r="Q2153" s="75" t="s">
        <v>161</v>
      </c>
      <c r="R2153" s="75" t="s">
        <v>161</v>
      </c>
      <c r="S2153" s="75" t="s">
        <v>161</v>
      </c>
      <c r="T2153" s="74">
        <v>0</v>
      </c>
    </row>
    <row r="2154" spans="7:20">
      <c r="G2154" s="82"/>
      <c r="H2154" s="82"/>
      <c r="I2154" s="83"/>
      <c r="L2154" s="72" t="s">
        <v>1286</v>
      </c>
      <c r="M2154" s="73">
        <v>10</v>
      </c>
      <c r="N2154" s="73" t="s">
        <v>1346</v>
      </c>
      <c r="O2154" s="73" t="s">
        <v>1288</v>
      </c>
      <c r="P2154" s="73" t="s">
        <v>76</v>
      </c>
      <c r="Q2154" s="75" t="s">
        <v>161</v>
      </c>
      <c r="R2154" s="75" t="s">
        <v>161</v>
      </c>
      <c r="S2154" s="75" t="s">
        <v>161</v>
      </c>
      <c r="T2154" s="74">
        <v>0</v>
      </c>
    </row>
    <row r="2155" spans="7:20">
      <c r="G2155" s="82"/>
      <c r="H2155" s="82"/>
      <c r="I2155" s="83"/>
      <c r="L2155" s="72" t="s">
        <v>1243</v>
      </c>
      <c r="M2155" s="73">
        <v>11</v>
      </c>
      <c r="N2155" s="73" t="s">
        <v>1347</v>
      </c>
      <c r="O2155" s="73" t="s">
        <v>1245</v>
      </c>
      <c r="P2155" s="73" t="s">
        <v>76</v>
      </c>
      <c r="Q2155" s="75" t="s">
        <v>161</v>
      </c>
      <c r="R2155" s="75" t="s">
        <v>161</v>
      </c>
      <c r="S2155" s="75" t="s">
        <v>161</v>
      </c>
      <c r="T2155" s="74">
        <v>0</v>
      </c>
    </row>
    <row r="2156" spans="7:20">
      <c r="G2156" s="82"/>
      <c r="H2156" s="82"/>
      <c r="I2156" s="83"/>
      <c r="L2156" s="72" t="s">
        <v>1286</v>
      </c>
      <c r="M2156" s="73">
        <v>11</v>
      </c>
      <c r="N2156" s="73" t="s">
        <v>1348</v>
      </c>
      <c r="O2156" s="73" t="s">
        <v>1288</v>
      </c>
      <c r="P2156" s="73" t="s">
        <v>76</v>
      </c>
      <c r="Q2156" s="75" t="s">
        <v>161</v>
      </c>
      <c r="R2156" s="75" t="s">
        <v>161</v>
      </c>
      <c r="S2156" s="75" t="s">
        <v>161</v>
      </c>
      <c r="T2156" s="74">
        <v>0</v>
      </c>
    </row>
    <row r="2157" spans="7:20">
      <c r="G2157" s="82"/>
      <c r="H2157" s="82"/>
      <c r="I2157" s="83"/>
      <c r="L2157" s="72" t="s">
        <v>1286</v>
      </c>
      <c r="M2157" s="73">
        <v>21</v>
      </c>
      <c r="N2157" s="73" t="s">
        <v>1349</v>
      </c>
      <c r="O2157" s="73" t="s">
        <v>1350</v>
      </c>
      <c r="P2157" s="73" t="s">
        <v>76</v>
      </c>
      <c r="Q2157" s="75" t="s">
        <v>161</v>
      </c>
      <c r="R2157" s="75" t="s">
        <v>161</v>
      </c>
      <c r="S2157" s="75" t="s">
        <v>161</v>
      </c>
      <c r="T2157" s="74">
        <v>0</v>
      </c>
    </row>
    <row r="2158" spans="7:20">
      <c r="G2158" s="82"/>
      <c r="H2158" s="82"/>
      <c r="I2158" s="83"/>
      <c r="L2158" s="72" t="s">
        <v>1286</v>
      </c>
      <c r="M2158" s="73">
        <v>20</v>
      </c>
      <c r="N2158" s="73" t="s">
        <v>1351</v>
      </c>
      <c r="O2158" s="73" t="s">
        <v>1350</v>
      </c>
      <c r="P2158" s="73" t="s">
        <v>76</v>
      </c>
      <c r="Q2158" s="75" t="s">
        <v>161</v>
      </c>
      <c r="R2158" s="75" t="s">
        <v>161</v>
      </c>
      <c r="S2158" s="75" t="s">
        <v>161</v>
      </c>
      <c r="T2158" s="74">
        <v>0</v>
      </c>
    </row>
    <row r="2159" spans="7:20">
      <c r="G2159" s="82"/>
      <c r="H2159" s="82"/>
      <c r="I2159" s="83"/>
      <c r="L2159" s="72" t="s">
        <v>1247</v>
      </c>
      <c r="M2159" s="73">
        <v>20</v>
      </c>
      <c r="N2159" s="73" t="s">
        <v>1352</v>
      </c>
      <c r="O2159" s="73" t="s">
        <v>1353</v>
      </c>
      <c r="P2159" s="73" t="s">
        <v>76</v>
      </c>
      <c r="Q2159" s="75" t="s">
        <v>161</v>
      </c>
      <c r="R2159" s="75" t="s">
        <v>161</v>
      </c>
      <c r="S2159" s="75" t="s">
        <v>161</v>
      </c>
      <c r="T2159" s="74">
        <v>0</v>
      </c>
    </row>
    <row r="2160" spans="7:20">
      <c r="G2160" s="82"/>
      <c r="H2160" s="82"/>
      <c r="I2160" s="83"/>
      <c r="L2160" s="72" t="s">
        <v>1239</v>
      </c>
      <c r="M2160" s="73">
        <v>20</v>
      </c>
      <c r="N2160" s="73" t="s">
        <v>1354</v>
      </c>
      <c r="O2160" s="73" t="s">
        <v>1355</v>
      </c>
      <c r="P2160" s="73" t="s">
        <v>76</v>
      </c>
      <c r="Q2160" s="75" t="s">
        <v>161</v>
      </c>
      <c r="R2160" s="75" t="s">
        <v>161</v>
      </c>
      <c r="S2160" s="75" t="s">
        <v>161</v>
      </c>
      <c r="T2160" s="74">
        <v>0</v>
      </c>
    </row>
    <row r="2161" spans="7:20">
      <c r="G2161" s="82"/>
      <c r="H2161" s="82"/>
      <c r="I2161" s="83"/>
      <c r="L2161" s="72" t="s">
        <v>1243</v>
      </c>
      <c r="M2161" s="73">
        <v>20</v>
      </c>
      <c r="N2161" s="73" t="s">
        <v>1356</v>
      </c>
      <c r="O2161" s="73" t="s">
        <v>1357</v>
      </c>
      <c r="P2161" s="73" t="s">
        <v>76</v>
      </c>
      <c r="Q2161" s="75" t="s">
        <v>161</v>
      </c>
      <c r="R2161" s="75" t="s">
        <v>161</v>
      </c>
      <c r="S2161" s="75" t="s">
        <v>161</v>
      </c>
      <c r="T2161" s="74">
        <v>0</v>
      </c>
    </row>
    <row r="2162" spans="7:20">
      <c r="G2162" s="82"/>
      <c r="H2162" s="82"/>
      <c r="I2162" s="83"/>
      <c r="L2162" s="72" t="s">
        <v>1286</v>
      </c>
      <c r="M2162" s="73">
        <v>30</v>
      </c>
      <c r="N2162" s="73" t="s">
        <v>1358</v>
      </c>
      <c r="O2162" s="73" t="s">
        <v>1350</v>
      </c>
      <c r="P2162" s="73" t="s">
        <v>76</v>
      </c>
      <c r="Q2162" s="75" t="s">
        <v>161</v>
      </c>
      <c r="R2162" s="75" t="s">
        <v>161</v>
      </c>
      <c r="S2162" s="75" t="s">
        <v>161</v>
      </c>
      <c r="T2162" s="74">
        <v>0</v>
      </c>
    </row>
    <row r="2163" spans="7:20">
      <c r="G2163" s="82"/>
      <c r="H2163" s="82"/>
      <c r="I2163" s="83"/>
      <c r="L2163" s="72" t="s">
        <v>1243</v>
      </c>
      <c r="M2163" s="73">
        <v>21</v>
      </c>
      <c r="N2163" s="73" t="s">
        <v>1359</v>
      </c>
      <c r="O2163" s="73" t="s">
        <v>1357</v>
      </c>
      <c r="P2163" s="73" t="s">
        <v>76</v>
      </c>
      <c r="Q2163" s="75" t="s">
        <v>161</v>
      </c>
      <c r="R2163" s="75" t="s">
        <v>161</v>
      </c>
      <c r="S2163" s="75" t="s">
        <v>161</v>
      </c>
      <c r="T2163" s="74">
        <v>0</v>
      </c>
    </row>
    <row r="2164" spans="7:20">
      <c r="G2164" s="82"/>
      <c r="H2164" s="82"/>
      <c r="I2164" s="83"/>
      <c r="L2164" s="72" t="s">
        <v>1286</v>
      </c>
      <c r="M2164" s="73">
        <v>31</v>
      </c>
      <c r="N2164" s="73" t="s">
        <v>1360</v>
      </c>
      <c r="O2164" s="73" t="s">
        <v>1350</v>
      </c>
      <c r="P2164" s="73" t="s">
        <v>76</v>
      </c>
      <c r="Q2164" s="75" t="s">
        <v>161</v>
      </c>
      <c r="R2164" s="75" t="s">
        <v>161</v>
      </c>
      <c r="S2164" s="75" t="s">
        <v>161</v>
      </c>
      <c r="T2164" s="74">
        <v>0</v>
      </c>
    </row>
    <row r="2165" spans="7:20">
      <c r="G2165" s="82"/>
      <c r="H2165" s="82"/>
      <c r="I2165" s="83"/>
      <c r="L2165" s="72" t="s">
        <v>1247</v>
      </c>
      <c r="M2165" s="73" t="s">
        <v>1361</v>
      </c>
      <c r="N2165" s="73" t="s">
        <v>1362</v>
      </c>
      <c r="O2165" s="73" t="s">
        <v>1353</v>
      </c>
      <c r="P2165" s="73" t="s">
        <v>76</v>
      </c>
      <c r="Q2165" s="75" t="s">
        <v>161</v>
      </c>
      <c r="R2165" s="75" t="s">
        <v>161</v>
      </c>
      <c r="S2165" s="75" t="s">
        <v>161</v>
      </c>
      <c r="T2165" s="74">
        <v>0</v>
      </c>
    </row>
    <row r="2166" spans="7:20">
      <c r="G2166" s="82"/>
      <c r="H2166" s="82"/>
      <c r="I2166" s="83"/>
      <c r="L2166" s="72" t="s">
        <v>1239</v>
      </c>
      <c r="M2166" s="73" t="s">
        <v>1361</v>
      </c>
      <c r="N2166" s="73" t="s">
        <v>1363</v>
      </c>
      <c r="O2166" s="73" t="s">
        <v>1355</v>
      </c>
      <c r="P2166" s="73" t="s">
        <v>76</v>
      </c>
      <c r="Q2166" s="75" t="s">
        <v>161</v>
      </c>
      <c r="R2166" s="75" t="s">
        <v>161</v>
      </c>
      <c r="S2166" s="75" t="s">
        <v>161</v>
      </c>
      <c r="T2166" s="74">
        <v>0</v>
      </c>
    </row>
    <row r="2167" spans="7:20">
      <c r="G2167" s="82"/>
      <c r="H2167" s="82"/>
      <c r="I2167" s="83"/>
      <c r="L2167" s="72" t="s">
        <v>1243</v>
      </c>
      <c r="M2167" s="73" t="s">
        <v>1361</v>
      </c>
      <c r="N2167" s="73" t="s">
        <v>1364</v>
      </c>
      <c r="O2167" s="73" t="s">
        <v>1357</v>
      </c>
      <c r="P2167" s="73" t="s">
        <v>76</v>
      </c>
      <c r="Q2167" s="75" t="s">
        <v>161</v>
      </c>
      <c r="R2167" s="75" t="s">
        <v>161</v>
      </c>
      <c r="S2167" s="75" t="s">
        <v>161</v>
      </c>
      <c r="T2167" s="74">
        <v>0</v>
      </c>
    </row>
    <row r="2168" spans="7:20">
      <c r="G2168" s="82"/>
      <c r="H2168" s="82"/>
      <c r="I2168" s="83"/>
      <c r="L2168" s="72" t="s">
        <v>1286</v>
      </c>
      <c r="M2168" s="73" t="s">
        <v>1365</v>
      </c>
      <c r="N2168" s="73" t="s">
        <v>1366</v>
      </c>
      <c r="O2168" s="73" t="s">
        <v>1350</v>
      </c>
      <c r="P2168" s="73" t="s">
        <v>76</v>
      </c>
      <c r="Q2168" s="75" t="s">
        <v>161</v>
      </c>
      <c r="R2168" s="75" t="s">
        <v>161</v>
      </c>
      <c r="S2168" s="75" t="s">
        <v>161</v>
      </c>
      <c r="T2168" s="74">
        <v>0</v>
      </c>
    </row>
    <row r="2169" spans="7:20">
      <c r="G2169" s="82"/>
      <c r="H2169" s="82"/>
      <c r="I2169" s="83"/>
      <c r="L2169" s="72" t="s">
        <v>1286</v>
      </c>
      <c r="M2169" s="73" t="s">
        <v>1361</v>
      </c>
      <c r="N2169" s="73" t="s">
        <v>1367</v>
      </c>
      <c r="O2169" s="73" t="s">
        <v>1350</v>
      </c>
      <c r="P2169" s="73" t="s">
        <v>76</v>
      </c>
      <c r="Q2169" s="75" t="s">
        <v>161</v>
      </c>
      <c r="R2169" s="75" t="s">
        <v>161</v>
      </c>
      <c r="S2169" s="75" t="s">
        <v>161</v>
      </c>
      <c r="T2169" s="74">
        <v>0</v>
      </c>
    </row>
    <row r="2170" spans="7:20">
      <c r="G2170" s="82"/>
      <c r="H2170" s="82"/>
      <c r="I2170" s="83"/>
      <c r="L2170" s="72" t="s">
        <v>1243</v>
      </c>
      <c r="M2170" s="73" t="s">
        <v>1365</v>
      </c>
      <c r="N2170" s="73" t="s">
        <v>1368</v>
      </c>
      <c r="O2170" s="73" t="s">
        <v>1357</v>
      </c>
      <c r="P2170" s="73" t="s">
        <v>76</v>
      </c>
      <c r="Q2170" s="75" t="s">
        <v>161</v>
      </c>
      <c r="R2170" s="75" t="s">
        <v>161</v>
      </c>
      <c r="S2170" s="75" t="s">
        <v>161</v>
      </c>
      <c r="T2170" s="74">
        <v>0</v>
      </c>
    </row>
    <row r="2171" spans="7:20">
      <c r="G2171" s="82"/>
      <c r="H2171" s="82"/>
      <c r="I2171" s="83"/>
      <c r="L2171" s="72" t="s">
        <v>1243</v>
      </c>
      <c r="M2171" s="73" t="s">
        <v>1369</v>
      </c>
      <c r="N2171" s="73" t="s">
        <v>1370</v>
      </c>
      <c r="O2171" s="73" t="s">
        <v>1357</v>
      </c>
      <c r="P2171" s="73" t="s">
        <v>76</v>
      </c>
      <c r="Q2171" s="75" t="s">
        <v>161</v>
      </c>
      <c r="R2171" s="75" t="s">
        <v>161</v>
      </c>
      <c r="S2171" s="75" t="s">
        <v>161</v>
      </c>
      <c r="T2171" s="74">
        <v>0</v>
      </c>
    </row>
    <row r="2172" spans="7:20">
      <c r="G2172" s="82"/>
      <c r="H2172" s="82"/>
      <c r="I2172" s="83"/>
      <c r="L2172" s="72" t="s">
        <v>1243</v>
      </c>
      <c r="M2172" s="73" t="s">
        <v>1371</v>
      </c>
      <c r="N2172" s="73" t="s">
        <v>1372</v>
      </c>
      <c r="O2172" s="73" t="s">
        <v>1357</v>
      </c>
      <c r="P2172" s="73" t="s">
        <v>76</v>
      </c>
      <c r="Q2172" s="75" t="s">
        <v>161</v>
      </c>
      <c r="R2172" s="75" t="s">
        <v>161</v>
      </c>
      <c r="S2172" s="75" t="s">
        <v>161</v>
      </c>
      <c r="T2172" s="74">
        <v>0</v>
      </c>
    </row>
    <row r="2173" spans="7:20">
      <c r="G2173" s="82"/>
      <c r="H2173" s="82"/>
      <c r="I2173" s="83"/>
      <c r="L2173" s="72" t="s">
        <v>1239</v>
      </c>
      <c r="M2173" s="73" t="s">
        <v>1369</v>
      </c>
      <c r="N2173" s="73" t="s">
        <v>1373</v>
      </c>
      <c r="O2173" s="73" t="s">
        <v>1355</v>
      </c>
      <c r="P2173" s="73" t="s">
        <v>76</v>
      </c>
      <c r="Q2173" s="75" t="s">
        <v>161</v>
      </c>
      <c r="R2173" s="75" t="s">
        <v>161</v>
      </c>
      <c r="S2173" s="75" t="s">
        <v>161</v>
      </c>
      <c r="T2173" s="74">
        <v>0</v>
      </c>
    </row>
    <row r="2174" spans="7:20">
      <c r="G2174" s="82"/>
      <c r="H2174" s="82"/>
      <c r="I2174" s="83"/>
      <c r="L2174" s="72" t="s">
        <v>1286</v>
      </c>
      <c r="M2174" s="73" t="s">
        <v>1369</v>
      </c>
      <c r="N2174" s="73" t="s">
        <v>1374</v>
      </c>
      <c r="O2174" s="73" t="s">
        <v>1350</v>
      </c>
      <c r="P2174" s="73" t="s">
        <v>76</v>
      </c>
      <c r="Q2174" s="75" t="s">
        <v>161</v>
      </c>
      <c r="R2174" s="75" t="s">
        <v>161</v>
      </c>
      <c r="S2174" s="75" t="s">
        <v>161</v>
      </c>
      <c r="T2174" s="74">
        <v>0</v>
      </c>
    </row>
    <row r="2175" spans="7:20">
      <c r="G2175" s="82"/>
      <c r="H2175" s="82"/>
      <c r="I2175" s="83"/>
      <c r="L2175" s="72" t="s">
        <v>1286</v>
      </c>
      <c r="M2175" s="73" t="s">
        <v>1371</v>
      </c>
      <c r="N2175" s="73" t="s">
        <v>1375</v>
      </c>
      <c r="O2175" s="73" t="s">
        <v>1350</v>
      </c>
      <c r="P2175" s="73" t="s">
        <v>76</v>
      </c>
      <c r="Q2175" s="75" t="s">
        <v>161</v>
      </c>
      <c r="R2175" s="75" t="s">
        <v>161</v>
      </c>
      <c r="S2175" s="75" t="s">
        <v>161</v>
      </c>
      <c r="T2175" s="74">
        <v>0</v>
      </c>
    </row>
    <row r="2176" spans="7:20">
      <c r="G2176" s="82"/>
      <c r="H2176" s="82"/>
      <c r="I2176" s="83"/>
      <c r="L2176" s="72" t="s">
        <v>1286</v>
      </c>
      <c r="M2176" s="73">
        <v>32</v>
      </c>
      <c r="N2176" s="73" t="s">
        <v>1376</v>
      </c>
      <c r="O2176" s="73" t="s">
        <v>1350</v>
      </c>
      <c r="P2176" s="73" t="s">
        <v>76</v>
      </c>
      <c r="Q2176" s="75" t="s">
        <v>161</v>
      </c>
      <c r="R2176" s="75" t="s">
        <v>161</v>
      </c>
      <c r="S2176" s="75" t="s">
        <v>161</v>
      </c>
      <c r="T2176" s="74">
        <v>0</v>
      </c>
    </row>
    <row r="2177" spans="7:20">
      <c r="G2177" s="82"/>
      <c r="H2177" s="82"/>
      <c r="I2177" s="83"/>
      <c r="L2177" s="72" t="s">
        <v>1243</v>
      </c>
      <c r="M2177" s="73">
        <v>22</v>
      </c>
      <c r="N2177" s="73" t="s">
        <v>1377</v>
      </c>
      <c r="O2177" s="73" t="s">
        <v>1357</v>
      </c>
      <c r="P2177" s="73" t="s">
        <v>76</v>
      </c>
      <c r="Q2177" s="75" t="s">
        <v>161</v>
      </c>
      <c r="R2177" s="75" t="s">
        <v>161</v>
      </c>
      <c r="S2177" s="75" t="s">
        <v>161</v>
      </c>
      <c r="T2177" s="74">
        <v>0</v>
      </c>
    </row>
    <row r="2178" spans="7:20">
      <c r="G2178" s="82"/>
      <c r="H2178" s="82"/>
      <c r="I2178" s="83"/>
      <c r="L2178" s="72" t="s">
        <v>1286</v>
      </c>
      <c r="M2178" s="73" t="s">
        <v>300</v>
      </c>
      <c r="N2178" s="73" t="s">
        <v>1378</v>
      </c>
      <c r="O2178" s="73" t="s">
        <v>1379</v>
      </c>
      <c r="P2178" s="73" t="s">
        <v>76</v>
      </c>
      <c r="Q2178" s="75" t="s">
        <v>161</v>
      </c>
      <c r="R2178" s="75" t="s">
        <v>161</v>
      </c>
      <c r="S2178" s="75" t="s">
        <v>161</v>
      </c>
      <c r="T2178" s="74">
        <v>0</v>
      </c>
    </row>
    <row r="2179" spans="7:20">
      <c r="G2179" s="82"/>
      <c r="H2179" s="82"/>
      <c r="I2179" s="83"/>
      <c r="L2179" s="72" t="s">
        <v>1243</v>
      </c>
      <c r="M2179" s="73" t="s">
        <v>538</v>
      </c>
      <c r="N2179" s="73" t="s">
        <v>1380</v>
      </c>
      <c r="O2179" s="73" t="s">
        <v>1381</v>
      </c>
      <c r="P2179" s="73" t="s">
        <v>76</v>
      </c>
      <c r="Q2179" s="75" t="s">
        <v>161</v>
      </c>
      <c r="R2179" s="75" t="s">
        <v>161</v>
      </c>
      <c r="S2179" s="75" t="s">
        <v>161</v>
      </c>
      <c r="T2179" s="74">
        <v>0</v>
      </c>
    </row>
    <row r="2180" spans="7:20">
      <c r="G2180" s="82"/>
      <c r="H2180" s="82"/>
      <c r="I2180" s="83"/>
      <c r="L2180" s="72" t="s">
        <v>1286</v>
      </c>
      <c r="M2180" s="73" t="s">
        <v>538</v>
      </c>
      <c r="N2180" s="73" t="s">
        <v>1382</v>
      </c>
      <c r="O2180" s="73" t="s">
        <v>1379</v>
      </c>
      <c r="P2180" s="73" t="s">
        <v>76</v>
      </c>
      <c r="Q2180" s="75" t="s">
        <v>161</v>
      </c>
      <c r="R2180" s="75" t="s">
        <v>161</v>
      </c>
      <c r="S2180" s="75" t="s">
        <v>161</v>
      </c>
      <c r="T2180" s="74">
        <v>0</v>
      </c>
    </row>
    <row r="2181" spans="7:20">
      <c r="G2181" s="82"/>
      <c r="H2181" s="82"/>
      <c r="I2181" s="83"/>
      <c r="L2181" s="72" t="s">
        <v>1247</v>
      </c>
      <c r="M2181" s="73" t="s">
        <v>300</v>
      </c>
      <c r="N2181" s="73" t="s">
        <v>1383</v>
      </c>
      <c r="O2181" s="73" t="s">
        <v>1384</v>
      </c>
      <c r="P2181" s="73" t="s">
        <v>76</v>
      </c>
      <c r="Q2181" s="75" t="s">
        <v>161</v>
      </c>
      <c r="R2181" s="75" t="s">
        <v>161</v>
      </c>
      <c r="S2181" s="75" t="s">
        <v>161</v>
      </c>
      <c r="T2181" s="74">
        <v>0</v>
      </c>
    </row>
    <row r="2182" spans="7:20">
      <c r="G2182" s="82"/>
      <c r="H2182" s="82"/>
      <c r="I2182" s="83"/>
      <c r="L2182" s="72" t="s">
        <v>1243</v>
      </c>
      <c r="M2182" s="73" t="s">
        <v>300</v>
      </c>
      <c r="N2182" s="73" t="s">
        <v>1385</v>
      </c>
      <c r="O2182" s="73" t="s">
        <v>1381</v>
      </c>
      <c r="P2182" s="73" t="s">
        <v>76</v>
      </c>
      <c r="Q2182" s="75" t="s">
        <v>161</v>
      </c>
      <c r="R2182" s="75" t="s">
        <v>161</v>
      </c>
      <c r="S2182" s="75" t="s">
        <v>161</v>
      </c>
      <c r="T2182" s="74">
        <v>0</v>
      </c>
    </row>
    <row r="2183" spans="7:20">
      <c r="G2183" s="82"/>
      <c r="H2183" s="82"/>
      <c r="I2183" s="83"/>
      <c r="L2183" s="72" t="s">
        <v>1239</v>
      </c>
      <c r="M2183" s="73" t="s">
        <v>300</v>
      </c>
      <c r="N2183" s="73" t="s">
        <v>1386</v>
      </c>
      <c r="O2183" s="73" t="s">
        <v>1387</v>
      </c>
      <c r="P2183" s="73" t="s">
        <v>76</v>
      </c>
      <c r="Q2183" s="75" t="s">
        <v>161</v>
      </c>
      <c r="R2183" s="75" t="s">
        <v>161</v>
      </c>
      <c r="S2183" s="75" t="s">
        <v>161</v>
      </c>
      <c r="T2183" s="74">
        <v>0</v>
      </c>
    </row>
    <row r="2184" spans="7:20">
      <c r="G2184" s="82"/>
      <c r="H2184" s="82"/>
      <c r="I2184" s="83"/>
      <c r="L2184" s="72" t="s">
        <v>1224</v>
      </c>
      <c r="M2184" s="73">
        <v>0</v>
      </c>
      <c r="N2184" s="73" t="s">
        <v>1388</v>
      </c>
      <c r="O2184" s="73" t="s">
        <v>1226</v>
      </c>
      <c r="P2184" s="73" t="s">
        <v>76</v>
      </c>
      <c r="Q2184" s="75" t="s">
        <v>161</v>
      </c>
      <c r="R2184" s="75" t="s">
        <v>161</v>
      </c>
      <c r="S2184" s="75" t="s">
        <v>161</v>
      </c>
      <c r="T2184" s="74">
        <v>0</v>
      </c>
    </row>
    <row r="2185" spans="7:20">
      <c r="G2185" s="82"/>
      <c r="H2185" s="82"/>
      <c r="I2185" s="83"/>
      <c r="L2185" s="72" t="s">
        <v>1228</v>
      </c>
      <c r="M2185" s="73">
        <v>0</v>
      </c>
      <c r="N2185" s="73" t="s">
        <v>1389</v>
      </c>
      <c r="O2185" s="73" t="s">
        <v>1230</v>
      </c>
      <c r="P2185" s="73" t="s">
        <v>76</v>
      </c>
      <c r="Q2185" s="75" t="s">
        <v>161</v>
      </c>
      <c r="R2185" s="75" t="s">
        <v>161</v>
      </c>
      <c r="S2185" s="75" t="s">
        <v>161</v>
      </c>
      <c r="T2185" s="74">
        <v>0</v>
      </c>
    </row>
    <row r="2186" spans="7:20">
      <c r="G2186" s="82"/>
      <c r="H2186" s="82"/>
      <c r="I2186" s="83"/>
      <c r="L2186" s="72" t="s">
        <v>1390</v>
      </c>
      <c r="M2186" s="73">
        <v>0</v>
      </c>
      <c r="N2186" s="73" t="s">
        <v>1391</v>
      </c>
      <c r="O2186" s="73" t="s">
        <v>1392</v>
      </c>
      <c r="P2186" s="73" t="s">
        <v>76</v>
      </c>
      <c r="Q2186" s="75" t="s">
        <v>161</v>
      </c>
      <c r="R2186" s="75" t="s">
        <v>161</v>
      </c>
      <c r="S2186" s="75" t="s">
        <v>161</v>
      </c>
      <c r="T2186" s="74">
        <v>0</v>
      </c>
    </row>
    <row r="2187" spans="7:20">
      <c r="G2187" s="82"/>
      <c r="H2187" s="82"/>
      <c r="I2187" s="83"/>
      <c r="L2187" s="72" t="s">
        <v>1236</v>
      </c>
      <c r="M2187" s="73">
        <v>0</v>
      </c>
      <c r="N2187" s="73" t="s">
        <v>1393</v>
      </c>
      <c r="O2187" s="73" t="s">
        <v>1238</v>
      </c>
      <c r="P2187" s="73" t="s">
        <v>76</v>
      </c>
      <c r="Q2187" s="75" t="s">
        <v>161</v>
      </c>
      <c r="R2187" s="75" t="s">
        <v>161</v>
      </c>
      <c r="S2187" s="75" t="s">
        <v>161</v>
      </c>
      <c r="T2187" s="74">
        <v>0</v>
      </c>
    </row>
    <row r="2188" spans="7:20">
      <c r="G2188" s="82"/>
      <c r="H2188" s="82"/>
      <c r="I2188" s="83"/>
      <c r="L2188" s="72" t="s">
        <v>1236</v>
      </c>
      <c r="M2188" s="73">
        <v>1</v>
      </c>
      <c r="N2188" s="73" t="s">
        <v>1394</v>
      </c>
      <c r="O2188" s="73" t="s">
        <v>1238</v>
      </c>
      <c r="P2188" s="73" t="s">
        <v>76</v>
      </c>
      <c r="Q2188" s="75" t="s">
        <v>161</v>
      </c>
      <c r="R2188" s="75" t="s">
        <v>161</v>
      </c>
      <c r="S2188" s="75" t="s">
        <v>161</v>
      </c>
      <c r="T2188" s="74">
        <v>0</v>
      </c>
    </row>
    <row r="2189" spans="7:20">
      <c r="G2189" s="82"/>
      <c r="H2189" s="82"/>
      <c r="I2189" s="83"/>
      <c r="L2189" s="72" t="s">
        <v>1390</v>
      </c>
      <c r="M2189" s="73">
        <v>1</v>
      </c>
      <c r="N2189" s="73" t="s">
        <v>1395</v>
      </c>
      <c r="O2189" s="73" t="s">
        <v>1392</v>
      </c>
      <c r="P2189" s="73" t="s">
        <v>76</v>
      </c>
      <c r="Q2189" s="75" t="s">
        <v>161</v>
      </c>
      <c r="R2189" s="75" t="s">
        <v>161</v>
      </c>
      <c r="S2189" s="75" t="s">
        <v>161</v>
      </c>
      <c r="T2189" s="74">
        <v>0</v>
      </c>
    </row>
    <row r="2190" spans="7:20">
      <c r="G2190" s="82"/>
      <c r="H2190" s="82"/>
      <c r="I2190" s="83"/>
      <c r="L2190" s="72" t="s">
        <v>1224</v>
      </c>
      <c r="M2190" s="73" t="s">
        <v>683</v>
      </c>
      <c r="N2190" s="73" t="s">
        <v>1396</v>
      </c>
      <c r="O2190" s="73" t="s">
        <v>1397</v>
      </c>
      <c r="P2190" s="73" t="s">
        <v>76</v>
      </c>
      <c r="Q2190" s="75" t="s">
        <v>161</v>
      </c>
      <c r="R2190" s="75" t="s">
        <v>161</v>
      </c>
      <c r="S2190" s="75" t="s">
        <v>161</v>
      </c>
      <c r="T2190" s="74">
        <v>0</v>
      </c>
    </row>
    <row r="2191" spans="7:20">
      <c r="G2191" s="82"/>
      <c r="H2191" s="82"/>
      <c r="I2191" s="83"/>
      <c r="L2191" s="72" t="s">
        <v>1228</v>
      </c>
      <c r="M2191" s="73" t="s">
        <v>683</v>
      </c>
      <c r="N2191" s="73" t="s">
        <v>1398</v>
      </c>
      <c r="O2191" s="73" t="s">
        <v>1399</v>
      </c>
      <c r="P2191" s="73" t="s">
        <v>76</v>
      </c>
      <c r="Q2191" s="75" t="s">
        <v>161</v>
      </c>
      <c r="R2191" s="75" t="s">
        <v>161</v>
      </c>
      <c r="S2191" s="75" t="s">
        <v>161</v>
      </c>
      <c r="T2191" s="74">
        <v>0</v>
      </c>
    </row>
    <row r="2192" spans="7:20">
      <c r="G2192" s="82"/>
      <c r="H2192" s="82"/>
      <c r="I2192" s="83"/>
      <c r="L2192" s="72" t="s">
        <v>1390</v>
      </c>
      <c r="M2192" s="73" t="s">
        <v>683</v>
      </c>
      <c r="N2192" s="73" t="s">
        <v>1400</v>
      </c>
      <c r="O2192" s="73" t="s">
        <v>1401</v>
      </c>
      <c r="P2192" s="73" t="s">
        <v>76</v>
      </c>
      <c r="Q2192" s="75" t="s">
        <v>161</v>
      </c>
      <c r="R2192" s="75" t="s">
        <v>161</v>
      </c>
      <c r="S2192" s="75" t="s">
        <v>161</v>
      </c>
      <c r="T2192" s="74">
        <v>0</v>
      </c>
    </row>
    <row r="2193" spans="7:20">
      <c r="G2193" s="82"/>
      <c r="H2193" s="82"/>
      <c r="I2193" s="83"/>
      <c r="L2193" s="72" t="s">
        <v>1236</v>
      </c>
      <c r="M2193" s="73" t="s">
        <v>683</v>
      </c>
      <c r="N2193" s="73" t="s">
        <v>1402</v>
      </c>
      <c r="O2193" s="73" t="s">
        <v>1403</v>
      </c>
      <c r="P2193" s="73" t="s">
        <v>76</v>
      </c>
      <c r="Q2193" s="75" t="s">
        <v>161</v>
      </c>
      <c r="R2193" s="75" t="s">
        <v>161</v>
      </c>
      <c r="S2193" s="75" t="s">
        <v>161</v>
      </c>
      <c r="T2193" s="74">
        <v>0</v>
      </c>
    </row>
    <row r="2194" spans="7:20">
      <c r="G2194" s="82"/>
      <c r="H2194" s="82"/>
      <c r="I2194" s="83"/>
      <c r="L2194" s="72" t="s">
        <v>1390</v>
      </c>
      <c r="M2194" s="73" t="s">
        <v>687</v>
      </c>
      <c r="N2194" s="73" t="s">
        <v>1404</v>
      </c>
      <c r="O2194" s="73" t="s">
        <v>1401</v>
      </c>
      <c r="P2194" s="73" t="s">
        <v>76</v>
      </c>
      <c r="Q2194" s="75" t="s">
        <v>161</v>
      </c>
      <c r="R2194" s="75" t="s">
        <v>161</v>
      </c>
      <c r="S2194" s="75" t="s">
        <v>161</v>
      </c>
      <c r="T2194" s="74">
        <v>0</v>
      </c>
    </row>
    <row r="2195" spans="7:20">
      <c r="G2195" s="82"/>
      <c r="H2195" s="82"/>
      <c r="I2195" s="83"/>
      <c r="L2195" s="72" t="s">
        <v>1236</v>
      </c>
      <c r="M2195" s="73" t="s">
        <v>687</v>
      </c>
      <c r="N2195" s="73" t="s">
        <v>1405</v>
      </c>
      <c r="O2195" s="73" t="s">
        <v>1403</v>
      </c>
      <c r="P2195" s="73" t="s">
        <v>76</v>
      </c>
      <c r="Q2195" s="75" t="s">
        <v>161</v>
      </c>
      <c r="R2195" s="75" t="s">
        <v>161</v>
      </c>
      <c r="S2195" s="75" t="s">
        <v>161</v>
      </c>
      <c r="T2195" s="74">
        <v>0</v>
      </c>
    </row>
    <row r="2196" spans="7:20">
      <c r="G2196" s="82"/>
      <c r="H2196" s="82"/>
      <c r="I2196" s="83"/>
      <c r="L2196" s="72" t="s">
        <v>1224</v>
      </c>
      <c r="M2196" s="73">
        <v>10</v>
      </c>
      <c r="N2196" s="73" t="s">
        <v>1406</v>
      </c>
      <c r="O2196" s="73" t="s">
        <v>1226</v>
      </c>
      <c r="P2196" s="73" t="s">
        <v>76</v>
      </c>
      <c r="Q2196" s="75" t="s">
        <v>161</v>
      </c>
      <c r="R2196" s="75" t="s">
        <v>161</v>
      </c>
      <c r="S2196" s="75" t="s">
        <v>161</v>
      </c>
      <c r="T2196" s="74">
        <v>0</v>
      </c>
    </row>
    <row r="2197" spans="7:20">
      <c r="G2197" s="82"/>
      <c r="H2197" s="82"/>
      <c r="I2197" s="83"/>
      <c r="L2197" s="72" t="s">
        <v>1228</v>
      </c>
      <c r="M2197" s="73">
        <v>10</v>
      </c>
      <c r="N2197" s="73" t="s">
        <v>1407</v>
      </c>
      <c r="O2197" s="73" t="s">
        <v>1230</v>
      </c>
      <c r="P2197" s="73" t="s">
        <v>76</v>
      </c>
      <c r="Q2197" s="75" t="s">
        <v>161</v>
      </c>
      <c r="R2197" s="75" t="s">
        <v>161</v>
      </c>
      <c r="S2197" s="75" t="s">
        <v>161</v>
      </c>
      <c r="T2197" s="74">
        <v>0</v>
      </c>
    </row>
    <row r="2198" spans="7:20">
      <c r="G2198" s="82"/>
      <c r="H2198" s="82"/>
      <c r="I2198" s="83"/>
      <c r="L2198" s="72" t="s">
        <v>1390</v>
      </c>
      <c r="M2198" s="73">
        <v>10</v>
      </c>
      <c r="N2198" s="73" t="s">
        <v>1408</v>
      </c>
      <c r="O2198" s="73" t="s">
        <v>1392</v>
      </c>
      <c r="P2198" s="73" t="s">
        <v>76</v>
      </c>
      <c r="Q2198" s="75" t="s">
        <v>161</v>
      </c>
      <c r="R2198" s="75" t="s">
        <v>161</v>
      </c>
      <c r="S2198" s="75" t="s">
        <v>161</v>
      </c>
      <c r="T2198" s="74">
        <v>0</v>
      </c>
    </row>
    <row r="2199" spans="7:20">
      <c r="G2199" s="82"/>
      <c r="H2199" s="82"/>
      <c r="I2199" s="83"/>
      <c r="L2199" s="72" t="s">
        <v>1390</v>
      </c>
      <c r="M2199" s="73">
        <v>11</v>
      </c>
      <c r="N2199" s="73" t="s">
        <v>1409</v>
      </c>
      <c r="O2199" s="73" t="s">
        <v>1392</v>
      </c>
      <c r="P2199" s="73" t="s">
        <v>76</v>
      </c>
      <c r="Q2199" s="75" t="s">
        <v>161</v>
      </c>
      <c r="R2199" s="75" t="s">
        <v>161</v>
      </c>
      <c r="S2199" s="75" t="s">
        <v>161</v>
      </c>
      <c r="T2199" s="74">
        <v>0</v>
      </c>
    </row>
    <row r="2200" spans="7:20">
      <c r="G2200" s="82"/>
      <c r="H2200" s="82"/>
      <c r="I2200" s="83"/>
      <c r="L2200" s="72" t="s">
        <v>1236</v>
      </c>
      <c r="M2200" s="73">
        <v>11</v>
      </c>
      <c r="N2200" s="73" t="s">
        <v>1410</v>
      </c>
      <c r="O2200" s="73" t="s">
        <v>1238</v>
      </c>
      <c r="P2200" s="73" t="s">
        <v>76</v>
      </c>
      <c r="Q2200" s="75" t="s">
        <v>161</v>
      </c>
      <c r="R2200" s="75" t="s">
        <v>161</v>
      </c>
      <c r="S2200" s="75" t="s">
        <v>161</v>
      </c>
      <c r="T2200" s="74">
        <v>0</v>
      </c>
    </row>
    <row r="2201" spans="7:20">
      <c r="G2201" s="82"/>
      <c r="H2201" s="82"/>
      <c r="I2201" s="83"/>
      <c r="L2201" s="72" t="s">
        <v>1390</v>
      </c>
      <c r="M2201" s="73" t="s">
        <v>567</v>
      </c>
      <c r="N2201" s="73" t="s">
        <v>1411</v>
      </c>
      <c r="O2201" s="73" t="s">
        <v>1392</v>
      </c>
      <c r="P2201" s="73" t="s">
        <v>76</v>
      </c>
      <c r="Q2201" s="75" t="s">
        <v>161</v>
      </c>
      <c r="R2201" s="75" t="s">
        <v>161</v>
      </c>
      <c r="S2201" s="75" t="s">
        <v>161</v>
      </c>
      <c r="T2201" s="74">
        <v>0</v>
      </c>
    </row>
    <row r="2202" spans="7:20">
      <c r="G2202" s="82"/>
      <c r="H2202" s="82"/>
      <c r="I2202" s="83"/>
      <c r="L2202" s="72" t="s">
        <v>1390</v>
      </c>
      <c r="M2202" s="73" t="s">
        <v>569</v>
      </c>
      <c r="N2202" s="73" t="s">
        <v>1412</v>
      </c>
      <c r="O2202" s="73" t="s">
        <v>1392</v>
      </c>
      <c r="P2202" s="73" t="s">
        <v>76</v>
      </c>
      <c r="Q2202" s="75" t="s">
        <v>161</v>
      </c>
      <c r="R2202" s="75" t="s">
        <v>161</v>
      </c>
      <c r="S2202" s="75" t="s">
        <v>161</v>
      </c>
      <c r="T2202" s="74">
        <v>0</v>
      </c>
    </row>
    <row r="2203" spans="7:20">
      <c r="G2203" s="82"/>
      <c r="H2203" s="82"/>
      <c r="I2203" s="83"/>
      <c r="L2203" s="72" t="s">
        <v>1390</v>
      </c>
      <c r="M2203" s="73">
        <v>20</v>
      </c>
      <c r="N2203" s="73" t="s">
        <v>1413</v>
      </c>
      <c r="O2203" s="73" t="s">
        <v>1392</v>
      </c>
      <c r="P2203" s="73" t="s">
        <v>76</v>
      </c>
      <c r="Q2203" s="75" t="s">
        <v>161</v>
      </c>
      <c r="R2203" s="75" t="s">
        <v>161</v>
      </c>
      <c r="S2203" s="75" t="s">
        <v>161</v>
      </c>
      <c r="T2203" s="74">
        <v>0</v>
      </c>
    </row>
    <row r="2204" spans="7:20">
      <c r="G2204" s="82"/>
      <c r="H2204" s="82"/>
      <c r="I2204" s="83"/>
      <c r="L2204" s="72" t="s">
        <v>1390</v>
      </c>
      <c r="M2204" s="73">
        <v>21</v>
      </c>
      <c r="N2204" s="73" t="s">
        <v>1414</v>
      </c>
      <c r="O2204" s="73" t="s">
        <v>1392</v>
      </c>
      <c r="P2204" s="73" t="s">
        <v>76</v>
      </c>
      <c r="Q2204" s="75" t="s">
        <v>161</v>
      </c>
      <c r="R2204" s="75" t="s">
        <v>161</v>
      </c>
      <c r="S2204" s="75" t="s">
        <v>161</v>
      </c>
      <c r="T2204" s="74">
        <v>0</v>
      </c>
    </row>
    <row r="2205" spans="7:20">
      <c r="G2205" s="82"/>
      <c r="H2205" s="82"/>
      <c r="I2205" s="83"/>
      <c r="L2205" s="72" t="s">
        <v>1390</v>
      </c>
      <c r="M2205" s="73" t="s">
        <v>1415</v>
      </c>
      <c r="N2205" s="73" t="s">
        <v>1416</v>
      </c>
      <c r="O2205" s="73" t="s">
        <v>1392</v>
      </c>
      <c r="P2205" s="73" t="s">
        <v>76</v>
      </c>
      <c r="Q2205" s="75" t="s">
        <v>161</v>
      </c>
      <c r="R2205" s="75" t="s">
        <v>161</v>
      </c>
      <c r="S2205" s="75" t="s">
        <v>161</v>
      </c>
      <c r="T2205" s="74">
        <v>0</v>
      </c>
    </row>
    <row r="2206" spans="7:20">
      <c r="G2206" s="82"/>
      <c r="H2206" s="82"/>
      <c r="I2206" s="83"/>
      <c r="L2206" s="72" t="s">
        <v>1390</v>
      </c>
      <c r="M2206" s="73" t="s">
        <v>610</v>
      </c>
      <c r="N2206" s="73" t="s">
        <v>1417</v>
      </c>
      <c r="O2206" s="73" t="s">
        <v>1392</v>
      </c>
      <c r="P2206" s="73" t="s">
        <v>76</v>
      </c>
      <c r="Q2206" s="75" t="s">
        <v>161</v>
      </c>
      <c r="R2206" s="75" t="s">
        <v>161</v>
      </c>
      <c r="S2206" s="75" t="s">
        <v>161</v>
      </c>
      <c r="T2206" s="74">
        <v>0</v>
      </c>
    </row>
    <row r="2207" spans="7:20">
      <c r="G2207" s="82"/>
      <c r="H2207" s="82"/>
      <c r="I2207" s="83"/>
      <c r="L2207" s="72" t="s">
        <v>1236</v>
      </c>
      <c r="M2207" s="73">
        <v>21</v>
      </c>
      <c r="N2207" s="73" t="s">
        <v>1418</v>
      </c>
      <c r="O2207" s="73" t="s">
        <v>1238</v>
      </c>
      <c r="P2207" s="73" t="s">
        <v>76</v>
      </c>
      <c r="Q2207" s="75" t="s">
        <v>161</v>
      </c>
      <c r="R2207" s="75" t="s">
        <v>161</v>
      </c>
      <c r="S2207" s="75" t="s">
        <v>161</v>
      </c>
      <c r="T2207" s="74">
        <v>0</v>
      </c>
    </row>
    <row r="2208" spans="7:20">
      <c r="G2208" s="82"/>
      <c r="H2208" s="82"/>
      <c r="I2208" s="83"/>
      <c r="L2208" s="72" t="s">
        <v>1231</v>
      </c>
      <c r="M2208" s="73">
        <v>0</v>
      </c>
      <c r="N2208" s="73" t="s">
        <v>1419</v>
      </c>
      <c r="O2208" s="73" t="s">
        <v>1233</v>
      </c>
      <c r="P2208" s="73" t="s">
        <v>76</v>
      </c>
      <c r="Q2208" s="75" t="s">
        <v>161</v>
      </c>
      <c r="R2208" s="75" t="s">
        <v>161</v>
      </c>
      <c r="S2208" s="75" t="s">
        <v>161</v>
      </c>
      <c r="T2208" s="74">
        <v>0</v>
      </c>
    </row>
    <row r="2209" spans="7:20">
      <c r="G2209" s="82"/>
      <c r="H2209" s="82"/>
      <c r="I2209" s="83"/>
      <c r="L2209" s="72" t="s">
        <v>1231</v>
      </c>
      <c r="M2209" s="73">
        <v>1</v>
      </c>
      <c r="N2209" s="73" t="s">
        <v>1420</v>
      </c>
      <c r="O2209" s="73" t="s">
        <v>1233</v>
      </c>
      <c r="P2209" s="73" t="s">
        <v>76</v>
      </c>
      <c r="Q2209" s="75" t="s">
        <v>161</v>
      </c>
      <c r="R2209" s="75" t="s">
        <v>161</v>
      </c>
      <c r="S2209" s="75" t="s">
        <v>161</v>
      </c>
      <c r="T2209" s="74">
        <v>0</v>
      </c>
    </row>
    <row r="2210" spans="7:20">
      <c r="G2210" s="82"/>
      <c r="H2210" s="82"/>
      <c r="I2210" s="83"/>
      <c r="L2210" s="72" t="s">
        <v>1231</v>
      </c>
      <c r="M2210" s="73">
        <v>11</v>
      </c>
      <c r="N2210" s="73" t="s">
        <v>1421</v>
      </c>
      <c r="O2210" s="73" t="s">
        <v>1233</v>
      </c>
      <c r="P2210" s="73" t="s">
        <v>76</v>
      </c>
      <c r="Q2210" s="75" t="s">
        <v>161</v>
      </c>
      <c r="R2210" s="75" t="s">
        <v>161</v>
      </c>
      <c r="S2210" s="75" t="s">
        <v>161</v>
      </c>
      <c r="T2210" s="74">
        <v>0</v>
      </c>
    </row>
    <row r="2211" spans="7:20">
      <c r="G2211" s="82"/>
      <c r="H2211" s="82"/>
      <c r="I2211" s="84"/>
      <c r="L2211" s="72" t="s">
        <v>1390</v>
      </c>
      <c r="M2211" s="73" t="s">
        <v>1422</v>
      </c>
      <c r="N2211" s="73" t="s">
        <v>1423</v>
      </c>
      <c r="O2211" s="73" t="s">
        <v>1392</v>
      </c>
      <c r="P2211" s="73" t="s">
        <v>76</v>
      </c>
      <c r="Q2211" s="75" t="s">
        <v>161</v>
      </c>
      <c r="R2211" s="75" t="s">
        <v>161</v>
      </c>
      <c r="S2211" s="75" t="s">
        <v>161</v>
      </c>
      <c r="T2211" s="74">
        <v>0</v>
      </c>
    </row>
    <row r="2212" spans="7:20">
      <c r="G2212" s="82"/>
      <c r="H2212" s="82"/>
      <c r="I2212" s="84"/>
      <c r="L2212" s="72" t="s">
        <v>1390</v>
      </c>
      <c r="M2212" s="73" t="s">
        <v>628</v>
      </c>
      <c r="N2212" s="73" t="s">
        <v>1424</v>
      </c>
      <c r="O2212" s="73" t="s">
        <v>1392</v>
      </c>
      <c r="P2212" s="73" t="s">
        <v>76</v>
      </c>
      <c r="Q2212" s="75" t="s">
        <v>161</v>
      </c>
      <c r="R2212" s="75" t="s">
        <v>161</v>
      </c>
      <c r="S2212" s="75" t="s">
        <v>161</v>
      </c>
      <c r="T2212" s="74">
        <v>0</v>
      </c>
    </row>
    <row r="2213" spans="7:20">
      <c r="G2213" s="82"/>
      <c r="H2213" s="82"/>
      <c r="I2213" s="84"/>
      <c r="L2213" s="72" t="s">
        <v>1425</v>
      </c>
      <c r="M2213" s="73" t="s">
        <v>1426</v>
      </c>
      <c r="N2213" s="73" t="s">
        <v>1427</v>
      </c>
      <c r="O2213" s="73" t="s">
        <v>1428</v>
      </c>
      <c r="P2213" s="73" t="s">
        <v>76</v>
      </c>
      <c r="Q2213" s="75" t="s">
        <v>161</v>
      </c>
      <c r="R2213" s="75" t="s">
        <v>161</v>
      </c>
      <c r="S2213" s="75" t="s">
        <v>161</v>
      </c>
      <c r="T2213" s="74">
        <v>0</v>
      </c>
    </row>
    <row r="2214" spans="7:20">
      <c r="G2214" s="82"/>
      <c r="H2214" s="82"/>
      <c r="I2214" s="84"/>
      <c r="L2214" s="72" t="s">
        <v>1390</v>
      </c>
      <c r="M2214" s="73">
        <v>31</v>
      </c>
      <c r="N2214" s="73" t="s">
        <v>1429</v>
      </c>
      <c r="O2214" s="73" t="s">
        <v>1392</v>
      </c>
      <c r="P2214" s="73" t="s">
        <v>76</v>
      </c>
      <c r="Q2214" s="75" t="s">
        <v>161</v>
      </c>
      <c r="R2214" s="75" t="s">
        <v>161</v>
      </c>
      <c r="S2214" s="75" t="s">
        <v>161</v>
      </c>
      <c r="T2214" s="74">
        <v>0</v>
      </c>
    </row>
    <row r="2215" spans="7:20">
      <c r="G2215" s="82"/>
      <c r="H2215" s="82"/>
      <c r="I2215" s="84"/>
      <c r="L2215" s="72" t="s">
        <v>1231</v>
      </c>
      <c r="M2215" s="73" t="s">
        <v>567</v>
      </c>
      <c r="N2215" s="73" t="s">
        <v>1430</v>
      </c>
      <c r="O2215" s="73" t="s">
        <v>1233</v>
      </c>
      <c r="P2215" s="73" t="s">
        <v>76</v>
      </c>
      <c r="Q2215" s="75" t="s">
        <v>161</v>
      </c>
      <c r="R2215" s="75" t="s">
        <v>161</v>
      </c>
      <c r="S2215" s="75" t="s">
        <v>161</v>
      </c>
      <c r="T2215" s="75" t="s">
        <v>161</v>
      </c>
    </row>
    <row r="2216" spans="7:20">
      <c r="G2216" s="82"/>
      <c r="H2216" s="82"/>
      <c r="I2216" s="84"/>
      <c r="L2216" s="72" t="s">
        <v>1231</v>
      </c>
      <c r="M2216" s="73" t="s">
        <v>569</v>
      </c>
      <c r="N2216" s="73" t="s">
        <v>1431</v>
      </c>
      <c r="O2216" s="73" t="s">
        <v>1233</v>
      </c>
      <c r="P2216" s="73" t="s">
        <v>76</v>
      </c>
      <c r="Q2216" s="75" t="s">
        <v>161</v>
      </c>
      <c r="R2216" s="75" t="s">
        <v>161</v>
      </c>
      <c r="S2216" s="75" t="s">
        <v>161</v>
      </c>
      <c r="T2216" s="75" t="s">
        <v>161</v>
      </c>
    </row>
    <row r="2217" spans="7:20">
      <c r="G2217" s="82"/>
      <c r="H2217" s="82"/>
      <c r="I2217" s="83"/>
      <c r="L2217" s="72" t="s">
        <v>1231</v>
      </c>
      <c r="M2217" s="73" t="s">
        <v>573</v>
      </c>
      <c r="N2217" s="73" t="s">
        <v>1432</v>
      </c>
      <c r="O2217" s="73" t="s">
        <v>1233</v>
      </c>
      <c r="P2217" s="73" t="s">
        <v>76</v>
      </c>
      <c r="Q2217" s="75" t="s">
        <v>161</v>
      </c>
      <c r="R2217" s="75" t="s">
        <v>161</v>
      </c>
      <c r="S2217" s="75" t="s">
        <v>161</v>
      </c>
      <c r="T2217" s="75" t="s">
        <v>161</v>
      </c>
    </row>
    <row r="2218" spans="7:20">
      <c r="G2218" s="82"/>
      <c r="H2218" s="82"/>
      <c r="I2218" s="83"/>
      <c r="L2218" s="72" t="s">
        <v>1231</v>
      </c>
      <c r="M2218" s="73" t="s">
        <v>575</v>
      </c>
      <c r="N2218" s="73" t="s">
        <v>1433</v>
      </c>
      <c r="O2218" s="73" t="s">
        <v>1233</v>
      </c>
      <c r="P2218" s="73" t="s">
        <v>76</v>
      </c>
      <c r="Q2218" s="75" t="s">
        <v>161</v>
      </c>
      <c r="R2218" s="75" t="s">
        <v>161</v>
      </c>
      <c r="S2218" s="75" t="s">
        <v>161</v>
      </c>
      <c r="T2218" s="75" t="s">
        <v>161</v>
      </c>
    </row>
    <row r="2219" spans="7:20">
      <c r="G2219" s="82"/>
      <c r="H2219" s="82"/>
      <c r="I2219" s="83"/>
      <c r="L2219" s="72" t="s">
        <v>1231</v>
      </c>
      <c r="M2219" s="73" t="s">
        <v>1415</v>
      </c>
      <c r="N2219" s="73" t="s">
        <v>1434</v>
      </c>
      <c r="O2219" s="73" t="s">
        <v>1233</v>
      </c>
      <c r="P2219" s="73" t="s">
        <v>76</v>
      </c>
      <c r="Q2219" s="75" t="s">
        <v>161</v>
      </c>
      <c r="R2219" s="75" t="s">
        <v>161</v>
      </c>
      <c r="S2219" s="75" t="s">
        <v>161</v>
      </c>
      <c r="T2219" s="75" t="s">
        <v>161</v>
      </c>
    </row>
    <row r="2220" spans="7:20">
      <c r="G2220" s="82"/>
      <c r="H2220" s="82"/>
      <c r="I2220" s="83"/>
      <c r="L2220" s="72" t="s">
        <v>1231</v>
      </c>
      <c r="M2220" s="73" t="s">
        <v>610</v>
      </c>
      <c r="N2220" s="73" t="s">
        <v>1435</v>
      </c>
      <c r="O2220" s="73" t="s">
        <v>1233</v>
      </c>
      <c r="P2220" s="73" t="s">
        <v>76</v>
      </c>
      <c r="Q2220" s="75" t="s">
        <v>161</v>
      </c>
      <c r="R2220" s="75" t="s">
        <v>161</v>
      </c>
      <c r="S2220" s="75" t="s">
        <v>161</v>
      </c>
      <c r="T2220" s="75" t="s">
        <v>161</v>
      </c>
    </row>
    <row r="2221" spans="7:20">
      <c r="G2221" s="82"/>
      <c r="H2221" s="82"/>
      <c r="I2221" s="83"/>
      <c r="L2221" s="72" t="s">
        <v>2451</v>
      </c>
      <c r="M2221" s="73">
        <v>0</v>
      </c>
      <c r="N2221" s="73" t="s">
        <v>2452</v>
      </c>
      <c r="O2221" s="73" t="s">
        <v>2453</v>
      </c>
      <c r="P2221" s="73" t="s">
        <v>85</v>
      </c>
      <c r="Q2221" s="75" t="s">
        <v>161</v>
      </c>
      <c r="R2221" s="75" t="s">
        <v>161</v>
      </c>
      <c r="S2221" s="75" t="s">
        <v>161</v>
      </c>
      <c r="T2221" s="74">
        <v>0</v>
      </c>
    </row>
    <row r="2222" spans="7:20">
      <c r="G2222" s="82"/>
      <c r="H2222" s="82"/>
      <c r="I2222" s="83"/>
      <c r="L2222" s="72" t="s">
        <v>2451</v>
      </c>
      <c r="M2222" s="73">
        <v>1</v>
      </c>
      <c r="N2222" s="73" t="s">
        <v>2454</v>
      </c>
      <c r="O2222" s="73" t="s">
        <v>2455</v>
      </c>
      <c r="P2222" s="73" t="s">
        <v>85</v>
      </c>
      <c r="Q2222" s="75" t="s">
        <v>161</v>
      </c>
      <c r="R2222" s="75" t="s">
        <v>161</v>
      </c>
      <c r="S2222" s="75" t="s">
        <v>161</v>
      </c>
      <c r="T2222" s="74">
        <v>0</v>
      </c>
    </row>
    <row r="2223" spans="7:20">
      <c r="G2223" s="82"/>
      <c r="H2223" s="82"/>
      <c r="I2223" s="83"/>
      <c r="L2223" s="72" t="s">
        <v>2451</v>
      </c>
      <c r="M2223" s="73">
        <v>11</v>
      </c>
      <c r="N2223" s="73" t="s">
        <v>2456</v>
      </c>
      <c r="O2223" s="73" t="s">
        <v>2455</v>
      </c>
      <c r="P2223" s="73" t="s">
        <v>85</v>
      </c>
      <c r="Q2223" s="75" t="s">
        <v>161</v>
      </c>
      <c r="R2223" s="75" t="s">
        <v>161</v>
      </c>
      <c r="S2223" s="75" t="s">
        <v>161</v>
      </c>
      <c r="T2223" s="74">
        <v>0</v>
      </c>
    </row>
    <row r="2224" spans="7:20">
      <c r="G2224" s="82"/>
      <c r="H2224" s="82"/>
      <c r="I2224" s="83"/>
      <c r="L2224" s="72" t="s">
        <v>2451</v>
      </c>
      <c r="M2224" s="73">
        <v>10</v>
      </c>
      <c r="N2224" s="73" t="s">
        <v>2457</v>
      </c>
      <c r="O2224" s="73" t="s">
        <v>2453</v>
      </c>
      <c r="P2224" s="73" t="s">
        <v>85</v>
      </c>
      <c r="Q2224" s="75" t="s">
        <v>161</v>
      </c>
      <c r="R2224" s="75" t="s">
        <v>161</v>
      </c>
      <c r="S2224" s="75" t="s">
        <v>161</v>
      </c>
      <c r="T2224" s="74">
        <v>0</v>
      </c>
    </row>
    <row r="2225" spans="7:20">
      <c r="G2225" s="82"/>
      <c r="H2225" s="82"/>
      <c r="I2225" s="83"/>
      <c r="L2225" s="72" t="s">
        <v>2451</v>
      </c>
      <c r="M2225" s="73">
        <v>20</v>
      </c>
      <c r="N2225" s="73" t="s">
        <v>2458</v>
      </c>
      <c r="O2225" s="73" t="s">
        <v>2453</v>
      </c>
      <c r="P2225" s="73" t="s">
        <v>85</v>
      </c>
      <c r="Q2225" s="75" t="s">
        <v>161</v>
      </c>
      <c r="R2225" s="75" t="s">
        <v>161</v>
      </c>
      <c r="S2225" s="75" t="s">
        <v>161</v>
      </c>
      <c r="T2225" s="74">
        <v>0</v>
      </c>
    </row>
    <row r="2226" spans="7:20">
      <c r="G2226" s="82"/>
      <c r="H2226" s="82"/>
      <c r="I2226" s="83"/>
      <c r="L2226" s="72" t="s">
        <v>2451</v>
      </c>
      <c r="M2226" s="73">
        <v>21</v>
      </c>
      <c r="N2226" s="73" t="s">
        <v>2459</v>
      </c>
      <c r="O2226" s="73" t="s">
        <v>2455</v>
      </c>
      <c r="P2226" s="73" t="s">
        <v>85</v>
      </c>
      <c r="Q2226" s="75" t="s">
        <v>161</v>
      </c>
      <c r="R2226" s="75" t="s">
        <v>161</v>
      </c>
      <c r="S2226" s="75" t="s">
        <v>161</v>
      </c>
      <c r="T2226" s="74">
        <v>0</v>
      </c>
    </row>
    <row r="2227" spans="7:20">
      <c r="G2227" s="82"/>
      <c r="H2227" s="82"/>
      <c r="I2227" s="83"/>
      <c r="L2227" s="72" t="s">
        <v>2451</v>
      </c>
      <c r="M2227" s="73">
        <v>30</v>
      </c>
      <c r="N2227" s="73" t="s">
        <v>2460</v>
      </c>
      <c r="O2227" s="73" t="s">
        <v>2453</v>
      </c>
      <c r="P2227" s="73" t="s">
        <v>85</v>
      </c>
      <c r="Q2227" s="75" t="s">
        <v>161</v>
      </c>
      <c r="R2227" s="75" t="s">
        <v>161</v>
      </c>
      <c r="S2227" s="75" t="s">
        <v>161</v>
      </c>
      <c r="T2227" s="74">
        <v>0</v>
      </c>
    </row>
    <row r="2228" spans="7:20">
      <c r="G2228" s="82"/>
      <c r="H2228" s="82"/>
      <c r="I2228" s="83"/>
      <c r="L2228" s="72" t="s">
        <v>2451</v>
      </c>
      <c r="M2228" s="73">
        <v>40</v>
      </c>
      <c r="N2228" s="73" t="s">
        <v>2461</v>
      </c>
      <c r="O2228" s="73" t="s">
        <v>2453</v>
      </c>
      <c r="P2228" s="73" t="s">
        <v>85</v>
      </c>
      <c r="Q2228" s="75" t="s">
        <v>161</v>
      </c>
      <c r="R2228" s="75" t="s">
        <v>161</v>
      </c>
      <c r="S2228" s="75" t="s">
        <v>161</v>
      </c>
      <c r="T2228" s="74">
        <v>0</v>
      </c>
    </row>
    <row r="2229" spans="7:20">
      <c r="G2229" s="82"/>
      <c r="H2229" s="82"/>
      <c r="I2229" s="83"/>
      <c r="L2229" s="72" t="s">
        <v>2462</v>
      </c>
      <c r="M2229" s="73">
        <v>31</v>
      </c>
      <c r="N2229" s="73" t="s">
        <v>2463</v>
      </c>
      <c r="O2229" s="73" t="s">
        <v>2464</v>
      </c>
      <c r="P2229" s="73" t="s">
        <v>85</v>
      </c>
      <c r="Q2229" s="75" t="s">
        <v>161</v>
      </c>
      <c r="R2229" s="75" t="s">
        <v>161</v>
      </c>
      <c r="S2229" s="75" t="s">
        <v>161</v>
      </c>
      <c r="T2229" s="74">
        <v>0</v>
      </c>
    </row>
    <row r="2230" spans="7:20">
      <c r="G2230" s="82"/>
      <c r="H2230" s="82"/>
      <c r="I2230" s="83"/>
      <c r="L2230" s="72" t="s">
        <v>2462</v>
      </c>
      <c r="M2230" s="73">
        <v>41</v>
      </c>
      <c r="N2230" s="73" t="s">
        <v>2465</v>
      </c>
      <c r="O2230" s="73" t="s">
        <v>2464</v>
      </c>
      <c r="P2230" s="73" t="s">
        <v>85</v>
      </c>
      <c r="Q2230" s="75" t="s">
        <v>161</v>
      </c>
      <c r="R2230" s="75" t="s">
        <v>161</v>
      </c>
      <c r="S2230" s="75" t="s">
        <v>161</v>
      </c>
      <c r="T2230" s="74">
        <v>0</v>
      </c>
    </row>
    <row r="2231" spans="7:20">
      <c r="G2231" s="82"/>
      <c r="H2231" s="82"/>
      <c r="I2231" s="83"/>
      <c r="L2231" s="72" t="s">
        <v>2451</v>
      </c>
      <c r="M2231" s="73" t="s">
        <v>2466</v>
      </c>
      <c r="N2231" s="73" t="s">
        <v>2467</v>
      </c>
      <c r="O2231" s="73" t="s">
        <v>2455</v>
      </c>
      <c r="P2231" s="73" t="s">
        <v>85</v>
      </c>
      <c r="Q2231" s="75" t="s">
        <v>161</v>
      </c>
      <c r="R2231" s="75" t="s">
        <v>161</v>
      </c>
      <c r="S2231" s="75" t="s">
        <v>161</v>
      </c>
      <c r="T2231" s="74">
        <v>0</v>
      </c>
    </row>
    <row r="2232" spans="7:20">
      <c r="G2232" s="82"/>
      <c r="H2232" s="82"/>
      <c r="I2232" s="83"/>
      <c r="L2232" s="72" t="s">
        <v>2451</v>
      </c>
      <c r="M2232" s="73">
        <v>50</v>
      </c>
      <c r="N2232" s="73" t="s">
        <v>2468</v>
      </c>
      <c r="O2232" s="73" t="s">
        <v>2469</v>
      </c>
      <c r="P2232" s="73" t="s">
        <v>85</v>
      </c>
      <c r="Q2232" s="75" t="s">
        <v>161</v>
      </c>
      <c r="R2232" s="75" t="s">
        <v>161</v>
      </c>
      <c r="S2232" s="75" t="s">
        <v>161</v>
      </c>
      <c r="T2232" s="74">
        <v>0</v>
      </c>
    </row>
    <row r="2233" spans="7:20">
      <c r="G2233" s="82"/>
      <c r="H2233" s="82"/>
      <c r="I2233" s="83"/>
      <c r="L2233" s="72" t="s">
        <v>2462</v>
      </c>
      <c r="M2233" s="73">
        <v>51</v>
      </c>
      <c r="N2233" s="73" t="s">
        <v>2470</v>
      </c>
      <c r="O2233" s="73" t="s">
        <v>2471</v>
      </c>
      <c r="P2233" s="73" t="s">
        <v>85</v>
      </c>
      <c r="Q2233" s="75" t="s">
        <v>161</v>
      </c>
      <c r="R2233" s="75" t="s">
        <v>161</v>
      </c>
      <c r="S2233" s="75" t="s">
        <v>161</v>
      </c>
      <c r="T2233" s="74">
        <v>0</v>
      </c>
    </row>
    <row r="2234" spans="7:20">
      <c r="G2234" s="82"/>
      <c r="H2234" s="82"/>
      <c r="I2234" s="83"/>
      <c r="L2234" s="72" t="s">
        <v>2451</v>
      </c>
      <c r="M2234" s="73">
        <v>60</v>
      </c>
      <c r="N2234" s="73" t="s">
        <v>2472</v>
      </c>
      <c r="O2234" s="73" t="s">
        <v>2469</v>
      </c>
      <c r="P2234" s="73" t="s">
        <v>85</v>
      </c>
      <c r="Q2234" s="75" t="s">
        <v>161</v>
      </c>
      <c r="R2234" s="75" t="s">
        <v>161</v>
      </c>
      <c r="S2234" s="75" t="s">
        <v>161</v>
      </c>
      <c r="T2234" s="74">
        <v>0</v>
      </c>
    </row>
    <row r="2235" spans="7:20">
      <c r="G2235" s="82"/>
      <c r="H2235" s="82"/>
      <c r="I2235" s="83"/>
      <c r="L2235" s="72" t="s">
        <v>2462</v>
      </c>
      <c r="M2235" s="73">
        <v>61</v>
      </c>
      <c r="N2235" s="73" t="s">
        <v>2473</v>
      </c>
      <c r="O2235" s="73" t="s">
        <v>2471</v>
      </c>
      <c r="P2235" s="73" t="s">
        <v>85</v>
      </c>
      <c r="Q2235" s="75" t="s">
        <v>161</v>
      </c>
      <c r="R2235" s="75" t="s">
        <v>161</v>
      </c>
      <c r="S2235" s="75" t="s">
        <v>161</v>
      </c>
      <c r="T2235" s="74">
        <v>0</v>
      </c>
    </row>
    <row r="2236" spans="7:20">
      <c r="G2236" s="82"/>
      <c r="H2236" s="82"/>
      <c r="I2236" s="83"/>
      <c r="L2236" s="72" t="s">
        <v>2451</v>
      </c>
      <c r="M2236" s="73">
        <v>62</v>
      </c>
      <c r="N2236" s="73" t="s">
        <v>2474</v>
      </c>
      <c r="O2236" s="73" t="s">
        <v>2469</v>
      </c>
      <c r="P2236" s="73" t="s">
        <v>85</v>
      </c>
      <c r="Q2236" s="75" t="s">
        <v>161</v>
      </c>
      <c r="R2236" s="75" t="s">
        <v>161</v>
      </c>
      <c r="S2236" s="75" t="s">
        <v>161</v>
      </c>
      <c r="T2236" s="74">
        <v>0</v>
      </c>
    </row>
    <row r="2237" spans="7:20">
      <c r="G2237" s="82"/>
      <c r="H2237" s="82"/>
      <c r="I2237" s="83"/>
      <c r="L2237" s="72" t="s">
        <v>2462</v>
      </c>
      <c r="M2237" s="73">
        <v>62</v>
      </c>
      <c r="N2237" s="73" t="s">
        <v>2475</v>
      </c>
      <c r="O2237" s="73" t="s">
        <v>2471</v>
      </c>
      <c r="P2237" s="73" t="s">
        <v>85</v>
      </c>
      <c r="Q2237" s="75" t="s">
        <v>161</v>
      </c>
      <c r="R2237" s="75" t="s">
        <v>161</v>
      </c>
      <c r="S2237" s="75" t="s">
        <v>161</v>
      </c>
      <c r="T2237" s="74">
        <v>0</v>
      </c>
    </row>
    <row r="2238" spans="7:20">
      <c r="G2238" s="82"/>
      <c r="H2238" s="82"/>
      <c r="I2238" s="83"/>
      <c r="L2238" s="72" t="s">
        <v>2451</v>
      </c>
      <c r="M2238" s="73">
        <v>63</v>
      </c>
      <c r="N2238" s="73" t="s">
        <v>2476</v>
      </c>
      <c r="O2238" s="73" t="s">
        <v>2469</v>
      </c>
      <c r="P2238" s="73" t="s">
        <v>85</v>
      </c>
      <c r="Q2238" s="75" t="s">
        <v>161</v>
      </c>
      <c r="R2238" s="75" t="s">
        <v>161</v>
      </c>
      <c r="S2238" s="75" t="s">
        <v>161</v>
      </c>
      <c r="T2238" s="74">
        <v>0</v>
      </c>
    </row>
    <row r="2239" spans="7:20">
      <c r="G2239" s="82"/>
      <c r="H2239" s="82"/>
      <c r="I2239" s="83"/>
      <c r="L2239" s="72" t="s">
        <v>2462</v>
      </c>
      <c r="M2239" s="73">
        <v>63</v>
      </c>
      <c r="N2239" s="73" t="s">
        <v>2477</v>
      </c>
      <c r="O2239" s="73" t="s">
        <v>2471</v>
      </c>
      <c r="P2239" s="73" t="s">
        <v>85</v>
      </c>
      <c r="Q2239" s="75" t="s">
        <v>161</v>
      </c>
      <c r="R2239" s="75" t="s">
        <v>161</v>
      </c>
      <c r="S2239" s="75" t="s">
        <v>161</v>
      </c>
      <c r="T2239" s="74">
        <v>0</v>
      </c>
    </row>
    <row r="2240" spans="7:20">
      <c r="G2240" s="82"/>
      <c r="H2240" s="82"/>
      <c r="I2240" s="83"/>
      <c r="L2240" s="72" t="s">
        <v>2492</v>
      </c>
      <c r="M2240" s="73">
        <v>0</v>
      </c>
      <c r="N2240" s="73" t="s">
        <v>2493</v>
      </c>
      <c r="O2240" s="73" t="s">
        <v>2494</v>
      </c>
      <c r="P2240" s="73" t="s">
        <v>115</v>
      </c>
      <c r="Q2240" s="75" t="s">
        <v>161</v>
      </c>
      <c r="R2240" s="75" t="s">
        <v>161</v>
      </c>
      <c r="S2240" s="75" t="s">
        <v>161</v>
      </c>
      <c r="T2240" s="74">
        <v>0</v>
      </c>
    </row>
    <row r="2241" spans="7:20">
      <c r="G2241" s="82"/>
      <c r="H2241" s="82"/>
      <c r="I2241" s="83"/>
      <c r="L2241" s="72" t="s">
        <v>2478</v>
      </c>
      <c r="M2241" s="73">
        <v>0</v>
      </c>
      <c r="N2241" s="73" t="s">
        <v>2495</v>
      </c>
      <c r="O2241" s="73" t="s">
        <v>2496</v>
      </c>
      <c r="P2241" s="73" t="s">
        <v>115</v>
      </c>
      <c r="Q2241" s="75" t="s">
        <v>161</v>
      </c>
      <c r="R2241" s="75" t="s">
        <v>161</v>
      </c>
      <c r="S2241" s="75" t="s">
        <v>161</v>
      </c>
      <c r="T2241" s="74">
        <v>0</v>
      </c>
    </row>
    <row r="2242" spans="7:20">
      <c r="G2242" s="82"/>
      <c r="H2242" s="82"/>
      <c r="I2242" s="83"/>
      <c r="L2242" s="72" t="s">
        <v>2482</v>
      </c>
      <c r="M2242" s="73">
        <v>0</v>
      </c>
      <c r="N2242" s="73" t="s">
        <v>2497</v>
      </c>
      <c r="O2242" s="73" t="s">
        <v>2485</v>
      </c>
      <c r="P2242" s="73" t="s">
        <v>115</v>
      </c>
      <c r="Q2242" s="75" t="s">
        <v>161</v>
      </c>
      <c r="R2242" s="75" t="s">
        <v>161</v>
      </c>
      <c r="S2242" s="75" t="s">
        <v>161</v>
      </c>
      <c r="T2242" s="74">
        <v>0</v>
      </c>
    </row>
    <row r="2243" spans="7:20">
      <c r="G2243" s="82"/>
      <c r="H2243" s="82"/>
      <c r="I2243" s="83"/>
      <c r="L2243" s="72" t="s">
        <v>2492</v>
      </c>
      <c r="M2243" s="73">
        <v>1</v>
      </c>
      <c r="N2243" s="73" t="s">
        <v>2498</v>
      </c>
      <c r="O2243" s="73" t="s">
        <v>2494</v>
      </c>
      <c r="P2243" s="73" t="s">
        <v>115</v>
      </c>
      <c r="Q2243" s="75" t="s">
        <v>161</v>
      </c>
      <c r="R2243" s="75" t="s">
        <v>161</v>
      </c>
      <c r="S2243" s="75" t="s">
        <v>161</v>
      </c>
      <c r="T2243" s="74">
        <v>0</v>
      </c>
    </row>
    <row r="2244" spans="7:20">
      <c r="G2244" s="82"/>
      <c r="H2244" s="82"/>
      <c r="I2244" s="83"/>
      <c r="L2244" s="72" t="s">
        <v>2478</v>
      </c>
      <c r="M2244" s="73">
        <v>1</v>
      </c>
      <c r="N2244" s="73" t="s">
        <v>2499</v>
      </c>
      <c r="O2244" s="73" t="s">
        <v>2480</v>
      </c>
      <c r="P2244" s="73" t="s">
        <v>115</v>
      </c>
      <c r="Q2244" s="75" t="s">
        <v>161</v>
      </c>
      <c r="R2244" s="75" t="s">
        <v>161</v>
      </c>
      <c r="S2244" s="75" t="s">
        <v>161</v>
      </c>
      <c r="T2244" s="74">
        <v>0</v>
      </c>
    </row>
    <row r="2245" spans="7:20">
      <c r="G2245" s="82"/>
      <c r="H2245" s="82"/>
      <c r="I2245" s="83"/>
      <c r="L2245" s="72" t="s">
        <v>2482</v>
      </c>
      <c r="M2245" s="73">
        <v>1</v>
      </c>
      <c r="N2245" s="73" t="s">
        <v>2500</v>
      </c>
      <c r="O2245" s="73" t="s">
        <v>2485</v>
      </c>
      <c r="P2245" s="73" t="s">
        <v>115</v>
      </c>
      <c r="Q2245" s="75" t="s">
        <v>161</v>
      </c>
      <c r="R2245" s="75" t="s">
        <v>161</v>
      </c>
      <c r="S2245" s="75" t="s">
        <v>161</v>
      </c>
      <c r="T2245" s="74">
        <v>0</v>
      </c>
    </row>
    <row r="2246" spans="7:20">
      <c r="G2246" s="82"/>
      <c r="H2246" s="82"/>
      <c r="I2246" s="83"/>
      <c r="L2246" s="72" t="s">
        <v>2492</v>
      </c>
      <c r="M2246" s="73">
        <v>2</v>
      </c>
      <c r="N2246" s="73" t="s">
        <v>2501</v>
      </c>
      <c r="O2246" s="73" t="s">
        <v>2494</v>
      </c>
      <c r="P2246" s="73" t="s">
        <v>115</v>
      </c>
      <c r="Q2246" s="75" t="s">
        <v>161</v>
      </c>
      <c r="R2246" s="75" t="s">
        <v>161</v>
      </c>
      <c r="S2246" s="75" t="s">
        <v>161</v>
      </c>
      <c r="T2246" s="74">
        <v>0</v>
      </c>
    </row>
    <row r="2247" spans="7:20">
      <c r="G2247" s="82"/>
      <c r="H2247" s="82"/>
      <c r="I2247" s="83"/>
      <c r="L2247" s="72" t="s">
        <v>2478</v>
      </c>
      <c r="M2247" s="73">
        <v>2</v>
      </c>
      <c r="N2247" s="73" t="s">
        <v>2502</v>
      </c>
      <c r="O2247" s="73" t="s">
        <v>2480</v>
      </c>
      <c r="P2247" s="73" t="s">
        <v>115</v>
      </c>
      <c r="Q2247" s="75" t="s">
        <v>161</v>
      </c>
      <c r="R2247" s="75" t="s">
        <v>161</v>
      </c>
      <c r="S2247" s="75" t="s">
        <v>161</v>
      </c>
      <c r="T2247" s="74">
        <v>0</v>
      </c>
    </row>
    <row r="2248" spans="7:20">
      <c r="G2248" s="82"/>
      <c r="H2248" s="82"/>
      <c r="I2248" s="83"/>
      <c r="L2248" s="72" t="s">
        <v>2482</v>
      </c>
      <c r="M2248" s="73">
        <v>2</v>
      </c>
      <c r="N2248" s="73" t="s">
        <v>2503</v>
      </c>
      <c r="O2248" s="73" t="s">
        <v>2485</v>
      </c>
      <c r="P2248" s="73" t="s">
        <v>115</v>
      </c>
      <c r="Q2248" s="75" t="s">
        <v>161</v>
      </c>
      <c r="R2248" s="75" t="s">
        <v>161</v>
      </c>
      <c r="S2248" s="75" t="s">
        <v>161</v>
      </c>
      <c r="T2248" s="74">
        <v>0</v>
      </c>
    </row>
    <row r="2249" spans="7:20">
      <c r="G2249" s="82"/>
      <c r="H2249" s="82"/>
      <c r="I2249" s="83"/>
      <c r="L2249" s="72" t="s">
        <v>2492</v>
      </c>
      <c r="M2249" s="73">
        <v>3</v>
      </c>
      <c r="N2249" s="73" t="s">
        <v>2504</v>
      </c>
      <c r="O2249" s="73" t="s">
        <v>2494</v>
      </c>
      <c r="P2249" s="73" t="s">
        <v>115</v>
      </c>
      <c r="Q2249" s="75" t="s">
        <v>161</v>
      </c>
      <c r="R2249" s="75" t="s">
        <v>161</v>
      </c>
      <c r="S2249" s="75" t="s">
        <v>161</v>
      </c>
      <c r="T2249" s="74">
        <v>0</v>
      </c>
    </row>
    <row r="2250" spans="7:20">
      <c r="G2250" s="82"/>
      <c r="H2250" s="82"/>
      <c r="I2250" s="83"/>
      <c r="L2250" s="72" t="s">
        <v>2478</v>
      </c>
      <c r="M2250" s="73">
        <v>3</v>
      </c>
      <c r="N2250" s="73" t="s">
        <v>2505</v>
      </c>
      <c r="O2250" s="73" t="s">
        <v>2480</v>
      </c>
      <c r="P2250" s="73" t="s">
        <v>115</v>
      </c>
      <c r="Q2250" s="75" t="s">
        <v>161</v>
      </c>
      <c r="R2250" s="75" t="s">
        <v>161</v>
      </c>
      <c r="S2250" s="75" t="s">
        <v>161</v>
      </c>
      <c r="T2250" s="74">
        <v>0</v>
      </c>
    </row>
    <row r="2251" spans="7:20">
      <c r="G2251" s="82"/>
      <c r="H2251" s="82"/>
      <c r="I2251" s="83"/>
      <c r="L2251" s="72" t="s">
        <v>2482</v>
      </c>
      <c r="M2251" s="73">
        <v>3</v>
      </c>
      <c r="N2251" s="73" t="s">
        <v>2506</v>
      </c>
      <c r="O2251" s="73" t="s">
        <v>2485</v>
      </c>
      <c r="P2251" s="73" t="s">
        <v>115</v>
      </c>
      <c r="Q2251" s="75" t="s">
        <v>161</v>
      </c>
      <c r="R2251" s="75" t="s">
        <v>161</v>
      </c>
      <c r="S2251" s="75" t="s">
        <v>161</v>
      </c>
      <c r="T2251" s="74">
        <v>0</v>
      </c>
    </row>
    <row r="2252" spans="7:20">
      <c r="G2252" s="82"/>
      <c r="H2252" s="82"/>
      <c r="I2252" s="83"/>
      <c r="L2252" s="72" t="s">
        <v>2482</v>
      </c>
      <c r="M2252" s="73">
        <v>4</v>
      </c>
      <c r="N2252" s="73" t="s">
        <v>2507</v>
      </c>
      <c r="O2252" s="73" t="s">
        <v>2485</v>
      </c>
      <c r="P2252" s="73" t="s">
        <v>115</v>
      </c>
      <c r="Q2252" s="75" t="s">
        <v>161</v>
      </c>
      <c r="R2252" s="75" t="s">
        <v>161</v>
      </c>
      <c r="S2252" s="75" t="s">
        <v>161</v>
      </c>
      <c r="T2252" s="74">
        <v>0</v>
      </c>
    </row>
    <row r="2253" spans="7:20">
      <c r="G2253" s="82"/>
      <c r="H2253" s="82"/>
      <c r="I2253" s="83"/>
      <c r="L2253" s="72" t="s">
        <v>2482</v>
      </c>
      <c r="M2253" s="73">
        <v>5</v>
      </c>
      <c r="N2253" s="73" t="s">
        <v>2508</v>
      </c>
      <c r="O2253" s="73" t="s">
        <v>2485</v>
      </c>
      <c r="P2253" s="73" t="s">
        <v>115</v>
      </c>
      <c r="Q2253" s="75" t="s">
        <v>161</v>
      </c>
      <c r="R2253" s="75" t="s">
        <v>161</v>
      </c>
      <c r="S2253" s="75" t="s">
        <v>161</v>
      </c>
      <c r="T2253" s="74">
        <v>0</v>
      </c>
    </row>
    <row r="2254" spans="7:20">
      <c r="G2254" s="82"/>
      <c r="H2254" s="82"/>
      <c r="I2254" s="83"/>
      <c r="L2254" s="72" t="s">
        <v>2482</v>
      </c>
      <c r="M2254" s="73">
        <v>7</v>
      </c>
      <c r="N2254" s="73" t="s">
        <v>2509</v>
      </c>
      <c r="O2254" s="73" t="s">
        <v>2485</v>
      </c>
      <c r="P2254" s="73" t="s">
        <v>115</v>
      </c>
      <c r="Q2254" s="75" t="s">
        <v>161</v>
      </c>
      <c r="R2254" s="75" t="s">
        <v>161</v>
      </c>
      <c r="S2254" s="75" t="s">
        <v>161</v>
      </c>
      <c r="T2254" s="74">
        <v>0</v>
      </c>
    </row>
    <row r="2255" spans="7:20">
      <c r="G2255" s="82"/>
      <c r="H2255" s="82"/>
      <c r="I2255" s="83"/>
      <c r="L2255" s="72" t="s">
        <v>2482</v>
      </c>
      <c r="M2255" s="73">
        <v>6</v>
      </c>
      <c r="N2255" s="73" t="s">
        <v>2510</v>
      </c>
      <c r="O2255" s="73" t="s">
        <v>2485</v>
      </c>
      <c r="P2255" s="73" t="s">
        <v>115</v>
      </c>
      <c r="Q2255" s="75" t="s">
        <v>161</v>
      </c>
      <c r="R2255" s="75" t="s">
        <v>161</v>
      </c>
      <c r="S2255" s="75" t="s">
        <v>161</v>
      </c>
      <c r="T2255" s="74">
        <v>0</v>
      </c>
    </row>
    <row r="2256" spans="7:20">
      <c r="G2256" s="82"/>
      <c r="H2256" s="82"/>
      <c r="I2256" s="83"/>
      <c r="L2256" s="72" t="s">
        <v>2478</v>
      </c>
      <c r="M2256" s="73">
        <v>6</v>
      </c>
      <c r="N2256" s="73" t="s">
        <v>2511</v>
      </c>
      <c r="O2256" s="73" t="s">
        <v>2480</v>
      </c>
      <c r="P2256" s="73" t="s">
        <v>115</v>
      </c>
      <c r="Q2256" s="75" t="s">
        <v>161</v>
      </c>
      <c r="R2256" s="75" t="s">
        <v>161</v>
      </c>
      <c r="S2256" s="75" t="s">
        <v>161</v>
      </c>
      <c r="T2256" s="74">
        <v>0</v>
      </c>
    </row>
    <row r="2257" spans="7:20">
      <c r="G2257" s="85"/>
      <c r="H2257" s="85"/>
      <c r="I2257" s="86"/>
      <c r="L2257" s="72" t="s">
        <v>2478</v>
      </c>
      <c r="M2257" s="73">
        <v>7</v>
      </c>
      <c r="N2257" s="73" t="s">
        <v>2512</v>
      </c>
      <c r="O2257" s="73" t="s">
        <v>2480</v>
      </c>
      <c r="P2257" s="73" t="s">
        <v>115</v>
      </c>
      <c r="Q2257" s="75" t="s">
        <v>161</v>
      </c>
      <c r="R2257" s="75" t="s">
        <v>161</v>
      </c>
      <c r="S2257" s="75" t="s">
        <v>161</v>
      </c>
      <c r="T2257" s="74">
        <v>0</v>
      </c>
    </row>
    <row r="2258" spans="7:20">
      <c r="L2258" s="72" t="s">
        <v>2482</v>
      </c>
      <c r="M2258" s="73">
        <v>10</v>
      </c>
      <c r="N2258" s="73" t="s">
        <v>2513</v>
      </c>
      <c r="O2258" s="73" t="s">
        <v>2485</v>
      </c>
      <c r="P2258" s="73" t="s">
        <v>115</v>
      </c>
      <c r="Q2258" s="75" t="s">
        <v>161</v>
      </c>
      <c r="R2258" s="75" t="s">
        <v>161</v>
      </c>
      <c r="S2258" s="75" t="s">
        <v>161</v>
      </c>
      <c r="T2258" s="74">
        <v>0</v>
      </c>
    </row>
    <row r="2259" spans="7:20">
      <c r="L2259" s="72" t="s">
        <v>2482</v>
      </c>
      <c r="M2259" s="73">
        <v>11</v>
      </c>
      <c r="N2259" s="73" t="s">
        <v>2514</v>
      </c>
      <c r="O2259" s="73" t="s">
        <v>2485</v>
      </c>
      <c r="P2259" s="73" t="s">
        <v>115</v>
      </c>
      <c r="Q2259" s="75" t="s">
        <v>161</v>
      </c>
      <c r="R2259" s="75" t="s">
        <v>161</v>
      </c>
      <c r="S2259" s="75" t="s">
        <v>161</v>
      </c>
      <c r="T2259" s="74">
        <v>0</v>
      </c>
    </row>
    <row r="2260" spans="7:20">
      <c r="L2260" s="72" t="s">
        <v>2482</v>
      </c>
      <c r="M2260" s="73">
        <v>14</v>
      </c>
      <c r="N2260" s="73" t="s">
        <v>2515</v>
      </c>
      <c r="O2260" s="73" t="s">
        <v>2485</v>
      </c>
      <c r="P2260" s="73" t="s">
        <v>115</v>
      </c>
      <c r="Q2260" s="75" t="s">
        <v>161</v>
      </c>
      <c r="R2260" s="75" t="s">
        <v>161</v>
      </c>
      <c r="S2260" s="75" t="s">
        <v>161</v>
      </c>
      <c r="T2260" s="74">
        <v>0</v>
      </c>
    </row>
    <row r="2261" spans="7:20">
      <c r="L2261" s="72" t="s">
        <v>2482</v>
      </c>
      <c r="M2261" s="73">
        <v>15</v>
      </c>
      <c r="N2261" s="73" t="s">
        <v>2516</v>
      </c>
      <c r="O2261" s="73" t="s">
        <v>2485</v>
      </c>
      <c r="P2261" s="73" t="s">
        <v>115</v>
      </c>
      <c r="Q2261" s="75" t="s">
        <v>161</v>
      </c>
      <c r="R2261" s="75" t="s">
        <v>161</v>
      </c>
      <c r="S2261" s="75" t="s">
        <v>161</v>
      </c>
      <c r="T2261" s="74">
        <v>0</v>
      </c>
    </row>
    <row r="2262" spans="7:20">
      <c r="L2262" s="72" t="s">
        <v>197</v>
      </c>
      <c r="M2262" s="73">
        <v>10</v>
      </c>
      <c r="N2262" s="73" t="s">
        <v>226</v>
      </c>
      <c r="O2262" s="73" t="s">
        <v>3880</v>
      </c>
      <c r="P2262" s="73" t="s">
        <v>48</v>
      </c>
      <c r="Q2262" s="74" t="s">
        <v>251</v>
      </c>
      <c r="R2262" s="74" t="s">
        <v>228</v>
      </c>
      <c r="S2262" s="75" t="s">
        <v>161</v>
      </c>
      <c r="T2262" s="74">
        <v>1</v>
      </c>
    </row>
    <row r="2263" spans="7:20">
      <c r="L2263" s="57" t="s">
        <v>200</v>
      </c>
      <c r="M2263" s="57">
        <v>10</v>
      </c>
      <c r="N2263" s="57" t="s">
        <v>229</v>
      </c>
      <c r="O2263" s="57" t="s">
        <v>220</v>
      </c>
      <c r="P2263" s="57" t="s">
        <v>48</v>
      </c>
      <c r="Q2263" s="76" t="s">
        <v>254</v>
      </c>
      <c r="R2263" s="74" t="s">
        <v>228</v>
      </c>
      <c r="S2263" s="74" t="s">
        <v>231</v>
      </c>
      <c r="T2263" s="74">
        <v>1</v>
      </c>
    </row>
    <row r="2264" spans="7:20">
      <c r="L2264" s="57" t="s">
        <v>577</v>
      </c>
      <c r="M2264" s="57" t="s">
        <v>603</v>
      </c>
      <c r="N2264" s="57" t="s">
        <v>615</v>
      </c>
      <c r="O2264" s="57" t="s">
        <v>579</v>
      </c>
      <c r="P2264" s="57" t="s">
        <v>57</v>
      </c>
      <c r="Q2264" s="76">
        <v>0</v>
      </c>
      <c r="R2264" s="74">
        <v>0</v>
      </c>
      <c r="S2264" s="74">
        <v>0</v>
      </c>
      <c r="T2264" s="74">
        <v>0</v>
      </c>
    </row>
    <row r="2265" spans="7:20">
      <c r="L2265" s="57" t="s">
        <v>577</v>
      </c>
      <c r="M2265" s="57" t="s">
        <v>605</v>
      </c>
      <c r="N2265" s="57" t="s">
        <v>616</v>
      </c>
      <c r="O2265" s="57" t="s">
        <v>579</v>
      </c>
      <c r="P2265" s="57" t="s">
        <v>57</v>
      </c>
      <c r="Q2265" s="76">
        <v>0</v>
      </c>
      <c r="R2265" s="74">
        <v>0</v>
      </c>
      <c r="S2265" s="74">
        <v>0</v>
      </c>
      <c r="T2265" s="74">
        <v>0</v>
      </c>
    </row>
    <row r="2266" spans="7:20">
      <c r="L2266" s="57" t="s">
        <v>577</v>
      </c>
      <c r="M2266" s="57" t="s">
        <v>617</v>
      </c>
      <c r="N2266" s="57" t="s">
        <v>618</v>
      </c>
      <c r="O2266" s="57" t="s">
        <v>579</v>
      </c>
      <c r="P2266" s="57" t="s">
        <v>57</v>
      </c>
      <c r="Q2266" s="76">
        <v>0</v>
      </c>
      <c r="R2266" s="74">
        <v>0</v>
      </c>
      <c r="S2266" s="74">
        <v>0</v>
      </c>
      <c r="T2266" s="74">
        <v>0</v>
      </c>
    </row>
    <row r="2267" spans="7:20">
      <c r="L2267" s="57" t="s">
        <v>581</v>
      </c>
      <c r="M2267" s="57" t="s">
        <v>573</v>
      </c>
      <c r="N2267" s="57" t="s">
        <v>619</v>
      </c>
      <c r="O2267" s="57" t="s">
        <v>583</v>
      </c>
      <c r="P2267" s="57" t="s">
        <v>57</v>
      </c>
      <c r="Q2267" s="76">
        <v>0</v>
      </c>
      <c r="R2267" s="74">
        <v>0</v>
      </c>
      <c r="S2267" s="74">
        <v>0</v>
      </c>
      <c r="T2267" s="74">
        <v>0</v>
      </c>
    </row>
    <row r="2268" spans="7:20">
      <c r="L2268" s="57" t="s">
        <v>581</v>
      </c>
      <c r="M2268" s="57" t="s">
        <v>575</v>
      </c>
      <c r="N2268" s="57" t="s">
        <v>620</v>
      </c>
      <c r="O2268" s="57" t="s">
        <v>583</v>
      </c>
      <c r="P2268" s="57" t="s">
        <v>57</v>
      </c>
      <c r="Q2268" s="76">
        <v>0</v>
      </c>
      <c r="R2268" s="74">
        <v>0</v>
      </c>
      <c r="S2268" s="74">
        <v>0</v>
      </c>
      <c r="T2268" s="74">
        <v>0</v>
      </c>
    </row>
    <row r="2269" spans="7:20">
      <c r="L2269" s="57" t="s">
        <v>581</v>
      </c>
      <c r="M2269" s="57" t="s">
        <v>603</v>
      </c>
      <c r="N2269" s="57" t="s">
        <v>621</v>
      </c>
      <c r="O2269" s="57" t="s">
        <v>583</v>
      </c>
      <c r="P2269" s="57" t="s">
        <v>57</v>
      </c>
      <c r="Q2269" s="76">
        <v>0</v>
      </c>
      <c r="R2269" s="74">
        <v>0</v>
      </c>
      <c r="S2269" s="74">
        <v>0</v>
      </c>
      <c r="T2269" s="74">
        <v>0</v>
      </c>
    </row>
    <row r="2270" spans="7:20">
      <c r="L2270" s="57" t="s">
        <v>581</v>
      </c>
      <c r="M2270" s="57" t="s">
        <v>617</v>
      </c>
      <c r="N2270" s="57" t="s">
        <v>622</v>
      </c>
      <c r="O2270" s="57" t="s">
        <v>583</v>
      </c>
      <c r="P2270" s="57" t="s">
        <v>57</v>
      </c>
      <c r="Q2270" s="76">
        <v>0</v>
      </c>
      <c r="R2270" s="74">
        <v>0</v>
      </c>
      <c r="S2270" s="74">
        <v>0</v>
      </c>
      <c r="T2270" s="74">
        <v>0</v>
      </c>
    </row>
    <row r="2271" spans="7:20">
      <c r="L2271" s="57" t="s">
        <v>585</v>
      </c>
      <c r="M2271" s="57" t="s">
        <v>573</v>
      </c>
      <c r="N2271" s="57" t="s">
        <v>623</v>
      </c>
      <c r="O2271" s="57" t="s">
        <v>587</v>
      </c>
      <c r="P2271" s="57" t="s">
        <v>57</v>
      </c>
      <c r="Q2271" s="76">
        <v>0</v>
      </c>
      <c r="R2271" s="74">
        <v>0</v>
      </c>
      <c r="S2271" s="74">
        <v>0</v>
      </c>
      <c r="T2271" s="74">
        <v>0</v>
      </c>
    </row>
    <row r="2272" spans="7:20">
      <c r="L2272" s="57" t="s">
        <v>585</v>
      </c>
      <c r="M2272" s="57" t="s">
        <v>610</v>
      </c>
      <c r="N2272" s="57" t="s">
        <v>624</v>
      </c>
      <c r="O2272" s="57" t="s">
        <v>587</v>
      </c>
      <c r="P2272" s="57" t="s">
        <v>57</v>
      </c>
      <c r="Q2272" s="76">
        <v>0</v>
      </c>
      <c r="R2272" s="74">
        <v>0</v>
      </c>
      <c r="S2272" s="74">
        <v>0</v>
      </c>
      <c r="T2272" s="74">
        <v>0</v>
      </c>
    </row>
    <row r="2273" spans="12:20">
      <c r="L2273" s="57" t="s">
        <v>585</v>
      </c>
      <c r="M2273" s="57" t="s">
        <v>625</v>
      </c>
      <c r="N2273" s="57" t="s">
        <v>626</v>
      </c>
      <c r="O2273" s="57" t="s">
        <v>587</v>
      </c>
      <c r="P2273" s="57" t="s">
        <v>57</v>
      </c>
      <c r="Q2273" s="76">
        <v>0</v>
      </c>
      <c r="R2273" s="74">
        <v>0</v>
      </c>
      <c r="S2273" s="74">
        <v>0</v>
      </c>
      <c r="T2273" s="74">
        <v>0</v>
      </c>
    </row>
    <row r="2274" spans="12:20">
      <c r="L2274" s="57" t="s">
        <v>588</v>
      </c>
      <c r="M2274" s="57" t="s">
        <v>573</v>
      </c>
      <c r="N2274" s="57" t="s">
        <v>627</v>
      </c>
      <c r="O2274" s="57" t="s">
        <v>590</v>
      </c>
      <c r="P2274" s="57" t="s">
        <v>57</v>
      </c>
      <c r="Q2274" s="76">
        <v>0</v>
      </c>
      <c r="R2274" s="74">
        <v>0</v>
      </c>
      <c r="S2274" s="74">
        <v>0</v>
      </c>
      <c r="T2274" s="74">
        <v>0</v>
      </c>
    </row>
    <row r="2275" spans="12:20">
      <c r="L2275" s="57" t="s">
        <v>588</v>
      </c>
      <c r="M2275" s="57" t="s">
        <v>628</v>
      </c>
      <c r="N2275" s="57" t="s">
        <v>629</v>
      </c>
      <c r="O2275" s="57" t="s">
        <v>590</v>
      </c>
      <c r="P2275" s="57" t="s">
        <v>57</v>
      </c>
      <c r="Q2275" s="76">
        <v>0</v>
      </c>
      <c r="R2275" s="74">
        <v>0</v>
      </c>
      <c r="S2275" s="74">
        <v>0</v>
      </c>
      <c r="T2275" s="74">
        <v>0</v>
      </c>
    </row>
    <row r="2276" spans="12:20">
      <c r="L2276" s="57" t="s">
        <v>588</v>
      </c>
      <c r="M2276" s="57" t="s">
        <v>625</v>
      </c>
      <c r="N2276" s="57" t="s">
        <v>630</v>
      </c>
      <c r="O2276" s="57" t="s">
        <v>590</v>
      </c>
      <c r="P2276" s="57" t="s">
        <v>57</v>
      </c>
      <c r="Q2276" s="76">
        <v>0</v>
      </c>
      <c r="R2276" s="74">
        <v>0</v>
      </c>
      <c r="S2276" s="74">
        <v>0</v>
      </c>
      <c r="T2276" s="74">
        <v>0</v>
      </c>
    </row>
    <row r="2277" spans="12:20">
      <c r="L2277" s="57" t="s">
        <v>3382</v>
      </c>
      <c r="M2277" s="57" t="s">
        <v>1415</v>
      </c>
      <c r="N2277" s="57" t="s">
        <v>3437</v>
      </c>
      <c r="O2277" s="57" t="s">
        <v>3384</v>
      </c>
      <c r="P2277" s="57" t="s">
        <v>57</v>
      </c>
      <c r="Q2277" s="76">
        <v>0</v>
      </c>
      <c r="R2277" s="74">
        <v>0</v>
      </c>
      <c r="S2277" s="74">
        <v>0</v>
      </c>
      <c r="T2277" s="74">
        <v>0</v>
      </c>
    </row>
    <row r="2278" spans="12:20">
      <c r="L2278" s="57" t="s">
        <v>3382</v>
      </c>
      <c r="M2278" s="57" t="s">
        <v>3015</v>
      </c>
      <c r="N2278" s="57" t="s">
        <v>3438</v>
      </c>
      <c r="O2278" s="57" t="s">
        <v>3384</v>
      </c>
      <c r="P2278" s="57" t="s">
        <v>57</v>
      </c>
      <c r="Q2278" s="76">
        <v>0</v>
      </c>
      <c r="R2278" s="74">
        <v>0</v>
      </c>
      <c r="S2278" s="74">
        <v>0</v>
      </c>
      <c r="T2278" s="74">
        <v>0</v>
      </c>
    </row>
    <row r="2279" spans="12:20">
      <c r="L2279" s="57" t="s">
        <v>3386</v>
      </c>
      <c r="M2279" s="57" t="s">
        <v>1415</v>
      </c>
      <c r="N2279" s="57" t="s">
        <v>3439</v>
      </c>
      <c r="O2279" s="57" t="s">
        <v>3388</v>
      </c>
      <c r="P2279" s="57" t="s">
        <v>57</v>
      </c>
      <c r="Q2279" s="76">
        <v>0</v>
      </c>
      <c r="R2279" s="74">
        <v>0</v>
      </c>
      <c r="S2279" s="74">
        <v>0</v>
      </c>
      <c r="T2279" s="74">
        <v>0</v>
      </c>
    </row>
    <row r="2280" spans="12:20">
      <c r="L2280" s="57" t="s">
        <v>3386</v>
      </c>
      <c r="M2280" s="57" t="s">
        <v>610</v>
      </c>
      <c r="N2280" s="57" t="s">
        <v>3440</v>
      </c>
      <c r="O2280" s="57" t="s">
        <v>3388</v>
      </c>
      <c r="P2280" s="57" t="s">
        <v>57</v>
      </c>
      <c r="Q2280" s="76">
        <v>0</v>
      </c>
      <c r="R2280" s="74">
        <v>0</v>
      </c>
      <c r="S2280" s="74">
        <v>0</v>
      </c>
      <c r="T2280" s="74">
        <v>0</v>
      </c>
    </row>
    <row r="2281" spans="12:20">
      <c r="L2281" s="57" t="s">
        <v>3390</v>
      </c>
      <c r="M2281" s="57" t="s">
        <v>3039</v>
      </c>
      <c r="N2281" s="57" t="s">
        <v>3441</v>
      </c>
      <c r="O2281" s="57" t="s">
        <v>3392</v>
      </c>
      <c r="P2281" s="57" t="s">
        <v>57</v>
      </c>
      <c r="Q2281" s="76">
        <v>0</v>
      </c>
      <c r="R2281" s="74">
        <v>0</v>
      </c>
      <c r="S2281" s="74">
        <v>0</v>
      </c>
      <c r="T2281" s="74">
        <v>0</v>
      </c>
    </row>
    <row r="2282" spans="12:20">
      <c r="L2282" s="57" t="s">
        <v>3390</v>
      </c>
      <c r="M2282" s="57" t="s">
        <v>3041</v>
      </c>
      <c r="N2282" s="57" t="s">
        <v>3442</v>
      </c>
      <c r="O2282" s="57" t="s">
        <v>3392</v>
      </c>
      <c r="P2282" s="57" t="s">
        <v>57</v>
      </c>
      <c r="Q2282" s="76">
        <v>0</v>
      </c>
      <c r="R2282" s="74">
        <v>0</v>
      </c>
      <c r="S2282" s="74">
        <v>0</v>
      </c>
      <c r="T2282" s="74">
        <v>0</v>
      </c>
    </row>
    <row r="2283" spans="12:20">
      <c r="L2283" s="57" t="s">
        <v>3390</v>
      </c>
      <c r="M2283" s="57" t="s">
        <v>3049</v>
      </c>
      <c r="N2283" s="57" t="s">
        <v>3443</v>
      </c>
      <c r="O2283" s="57" t="s">
        <v>3395</v>
      </c>
      <c r="P2283" s="57" t="s">
        <v>57</v>
      </c>
      <c r="Q2283" s="76">
        <v>0</v>
      </c>
      <c r="R2283" s="74">
        <v>0</v>
      </c>
      <c r="S2283" s="74">
        <v>0</v>
      </c>
      <c r="T2283" s="74">
        <v>0</v>
      </c>
    </row>
    <row r="2284" spans="12:20">
      <c r="L2284" s="57" t="s">
        <v>3390</v>
      </c>
      <c r="M2284" s="57" t="s">
        <v>692</v>
      </c>
      <c r="N2284" s="57" t="s">
        <v>3444</v>
      </c>
      <c r="O2284" s="57" t="s">
        <v>3395</v>
      </c>
      <c r="P2284" s="57" t="s">
        <v>57</v>
      </c>
      <c r="Q2284" s="76">
        <v>0</v>
      </c>
      <c r="R2284" s="74">
        <v>0</v>
      </c>
      <c r="S2284" s="74">
        <v>0</v>
      </c>
      <c r="T2284" s="74">
        <v>0</v>
      </c>
    </row>
    <row r="2285" spans="12:20">
      <c r="L2285" s="57" t="s">
        <v>3382</v>
      </c>
      <c r="M2285" s="57" t="s">
        <v>1422</v>
      </c>
      <c r="N2285" s="57" t="s">
        <v>3445</v>
      </c>
      <c r="O2285" s="57" t="s">
        <v>3384</v>
      </c>
      <c r="P2285" s="57" t="s">
        <v>57</v>
      </c>
      <c r="Q2285" s="76">
        <v>0</v>
      </c>
      <c r="R2285" s="74">
        <v>0</v>
      </c>
      <c r="S2285" s="74">
        <v>0</v>
      </c>
      <c r="T2285" s="74">
        <v>0</v>
      </c>
    </row>
    <row r="2286" spans="12:20">
      <c r="L2286" s="57" t="s">
        <v>3382</v>
      </c>
      <c r="M2286" s="57" t="s">
        <v>3027</v>
      </c>
      <c r="N2286" s="57" t="s">
        <v>3446</v>
      </c>
      <c r="O2286" s="57" t="s">
        <v>3384</v>
      </c>
      <c r="P2286" s="57" t="s">
        <v>57</v>
      </c>
      <c r="Q2286" s="76">
        <v>0</v>
      </c>
      <c r="R2286" s="74">
        <v>0</v>
      </c>
      <c r="S2286" s="74">
        <v>0</v>
      </c>
      <c r="T2286" s="74">
        <v>0</v>
      </c>
    </row>
    <row r="2287" spans="12:20">
      <c r="L2287" s="57" t="s">
        <v>3386</v>
      </c>
      <c r="M2287" s="57" t="s">
        <v>1422</v>
      </c>
      <c r="N2287" s="57" t="s">
        <v>3447</v>
      </c>
      <c r="O2287" s="57" t="s">
        <v>3388</v>
      </c>
      <c r="P2287" s="57" t="s">
        <v>57</v>
      </c>
      <c r="Q2287" s="76">
        <v>0</v>
      </c>
      <c r="R2287" s="74">
        <v>0</v>
      </c>
      <c r="S2287" s="74">
        <v>0</v>
      </c>
      <c r="T2287" s="74">
        <v>0</v>
      </c>
    </row>
    <row r="2288" spans="12:20">
      <c r="L2288" s="57" t="s">
        <v>3386</v>
      </c>
      <c r="M2288" s="57" t="s">
        <v>628</v>
      </c>
      <c r="N2288" s="57" t="s">
        <v>3448</v>
      </c>
      <c r="O2288" s="57" t="s">
        <v>3388</v>
      </c>
      <c r="P2288" s="57" t="s">
        <v>57</v>
      </c>
      <c r="Q2288" s="76">
        <v>0</v>
      </c>
      <c r="R2288" s="74">
        <v>0</v>
      </c>
      <c r="S2288" s="74">
        <v>0</v>
      </c>
      <c r="T2288" s="74">
        <v>0</v>
      </c>
    </row>
    <row r="2289" spans="12:20">
      <c r="L2289" s="57" t="s">
        <v>3390</v>
      </c>
      <c r="M2289" s="57" t="s">
        <v>3058</v>
      </c>
      <c r="N2289" s="57" t="s">
        <v>3449</v>
      </c>
      <c r="O2289" s="57" t="s">
        <v>3392</v>
      </c>
      <c r="P2289" s="57" t="s">
        <v>57</v>
      </c>
      <c r="Q2289" s="76">
        <v>0</v>
      </c>
      <c r="R2289" s="74">
        <v>0</v>
      </c>
      <c r="S2289" s="74">
        <v>0</v>
      </c>
      <c r="T2289" s="74">
        <v>0</v>
      </c>
    </row>
    <row r="2290" spans="12:20">
      <c r="L2290" s="57" t="s">
        <v>3390</v>
      </c>
      <c r="M2290" s="57" t="s">
        <v>3060</v>
      </c>
      <c r="N2290" s="57" t="s">
        <v>3450</v>
      </c>
      <c r="O2290" s="57" t="s">
        <v>3392</v>
      </c>
      <c r="P2290" s="57" t="s">
        <v>57</v>
      </c>
      <c r="Q2290" s="76">
        <v>0</v>
      </c>
      <c r="R2290" s="74">
        <v>0</v>
      </c>
      <c r="S2290" s="74">
        <v>0</v>
      </c>
      <c r="T2290" s="74">
        <v>0</v>
      </c>
    </row>
    <row r="2291" spans="12:20">
      <c r="L2291" s="57" t="s">
        <v>3390</v>
      </c>
      <c r="M2291" s="57" t="s">
        <v>3066</v>
      </c>
      <c r="N2291" s="57" t="s">
        <v>3451</v>
      </c>
      <c r="O2291" s="57" t="s">
        <v>3395</v>
      </c>
      <c r="P2291" s="57" t="s">
        <v>57</v>
      </c>
      <c r="Q2291" s="76">
        <v>0</v>
      </c>
      <c r="R2291" s="74">
        <v>0</v>
      </c>
      <c r="S2291" s="74">
        <v>0</v>
      </c>
      <c r="T2291" s="74">
        <v>0</v>
      </c>
    </row>
    <row r="2292" spans="12:20">
      <c r="L2292" s="57" t="s">
        <v>3390</v>
      </c>
      <c r="M2292" s="57" t="s">
        <v>3070</v>
      </c>
      <c r="N2292" s="57" t="s">
        <v>3452</v>
      </c>
      <c r="O2292" s="57" t="s">
        <v>3395</v>
      </c>
      <c r="P2292" s="57" t="s">
        <v>57</v>
      </c>
      <c r="Q2292" s="76">
        <v>0</v>
      </c>
      <c r="R2292" s="74">
        <v>0</v>
      </c>
      <c r="S2292" s="74">
        <v>0</v>
      </c>
      <c r="T2292" s="74">
        <v>0</v>
      </c>
    </row>
    <row r="2293" spans="12:20">
      <c r="L2293" s="57" t="s">
        <v>577</v>
      </c>
      <c r="M2293" s="57" t="s">
        <v>573</v>
      </c>
      <c r="N2293" s="57" t="s">
        <v>631</v>
      </c>
      <c r="O2293" s="57" t="s">
        <v>579</v>
      </c>
      <c r="P2293" s="57" t="s">
        <v>57</v>
      </c>
      <c r="Q2293" s="76">
        <v>0</v>
      </c>
      <c r="R2293" s="74">
        <v>0</v>
      </c>
      <c r="S2293" s="74">
        <v>0</v>
      </c>
      <c r="T2293" s="74">
        <v>0</v>
      </c>
    </row>
    <row r="2294" spans="12:20">
      <c r="L2294" s="57" t="s">
        <v>577</v>
      </c>
      <c r="M2294" s="57" t="s">
        <v>575</v>
      </c>
      <c r="N2294" s="57" t="s">
        <v>632</v>
      </c>
      <c r="O2294" s="57" t="s">
        <v>579</v>
      </c>
      <c r="P2294" s="57" t="s">
        <v>57</v>
      </c>
      <c r="Q2294" s="76">
        <v>0</v>
      </c>
      <c r="R2294" s="74">
        <v>0</v>
      </c>
      <c r="S2294" s="74">
        <v>0</v>
      </c>
      <c r="T2294" s="74">
        <v>0</v>
      </c>
    </row>
    <row r="2295" spans="12:20">
      <c r="L2295" s="57" t="s">
        <v>3096</v>
      </c>
      <c r="M2295" s="57">
        <v>0</v>
      </c>
      <c r="N2295" s="57" t="s">
        <v>3097</v>
      </c>
      <c r="O2295" s="57" t="s">
        <v>3098</v>
      </c>
      <c r="P2295" s="57" t="s">
        <v>106</v>
      </c>
      <c r="Q2295" s="76">
        <v>0</v>
      </c>
      <c r="R2295" s="74">
        <v>0</v>
      </c>
      <c r="S2295" s="74">
        <v>0</v>
      </c>
      <c r="T2295" s="74">
        <v>0</v>
      </c>
    </row>
    <row r="2296" spans="12:20">
      <c r="L2296" s="57" t="s">
        <v>1779</v>
      </c>
      <c r="M2296" s="57" t="s">
        <v>1180</v>
      </c>
      <c r="N2296" s="57" t="s">
        <v>1801</v>
      </c>
      <c r="O2296" s="57" t="s">
        <v>1802</v>
      </c>
      <c r="P2296" s="57" t="s">
        <v>81</v>
      </c>
      <c r="Q2296" s="76">
        <v>0</v>
      </c>
      <c r="R2296" s="74">
        <v>0</v>
      </c>
      <c r="S2296" s="74">
        <v>0</v>
      </c>
      <c r="T2296" s="74">
        <v>0</v>
      </c>
    </row>
    <row r="2297" spans="12:20">
      <c r="L2297" s="57" t="s">
        <v>949</v>
      </c>
      <c r="M2297" s="57">
        <v>11</v>
      </c>
      <c r="N2297" s="57" t="s">
        <v>958</v>
      </c>
      <c r="O2297" s="57" t="s">
        <v>951</v>
      </c>
      <c r="P2297" s="57" t="s">
        <v>73</v>
      </c>
      <c r="Q2297" s="76">
        <v>0</v>
      </c>
      <c r="R2297" s="74">
        <v>0</v>
      </c>
      <c r="S2297" s="74">
        <v>0</v>
      </c>
      <c r="T2297" s="74">
        <v>0</v>
      </c>
    </row>
    <row r="2298" spans="12:20">
      <c r="L2298" s="57" t="s">
        <v>949</v>
      </c>
      <c r="M2298" s="57">
        <v>61</v>
      </c>
      <c r="N2298" s="57" t="s">
        <v>961</v>
      </c>
      <c r="O2298" s="57" t="s">
        <v>951</v>
      </c>
      <c r="P2298" s="57" t="s">
        <v>73</v>
      </c>
      <c r="Q2298" s="76">
        <v>0</v>
      </c>
      <c r="R2298" s="74">
        <v>0</v>
      </c>
      <c r="S2298" s="74">
        <v>0</v>
      </c>
      <c r="T2298" s="74">
        <v>0</v>
      </c>
    </row>
    <row r="2299" spans="12:20">
      <c r="L2299" s="57" t="s">
        <v>949</v>
      </c>
      <c r="M2299" s="57">
        <v>12</v>
      </c>
      <c r="N2299" s="57" t="s">
        <v>962</v>
      </c>
      <c r="O2299" s="57" t="s">
        <v>951</v>
      </c>
      <c r="P2299" s="57" t="s">
        <v>73</v>
      </c>
      <c r="Q2299" s="76">
        <v>0</v>
      </c>
      <c r="R2299" s="74">
        <v>0</v>
      </c>
      <c r="S2299" s="74">
        <v>0</v>
      </c>
      <c r="T2299" s="74">
        <v>0</v>
      </c>
    </row>
    <row r="2300" spans="12:20">
      <c r="L2300" s="57" t="s">
        <v>949</v>
      </c>
      <c r="M2300" s="57">
        <v>62</v>
      </c>
      <c r="N2300" s="57" t="s">
        <v>963</v>
      </c>
      <c r="O2300" s="57" t="s">
        <v>951</v>
      </c>
      <c r="P2300" s="57" t="s">
        <v>73</v>
      </c>
      <c r="Q2300" s="76">
        <v>0</v>
      </c>
      <c r="R2300" s="74">
        <v>0</v>
      </c>
      <c r="S2300" s="74">
        <v>0</v>
      </c>
      <c r="T2300" s="74">
        <v>0</v>
      </c>
    </row>
    <row r="2301" spans="12:20">
      <c r="L2301" s="57" t="s">
        <v>949</v>
      </c>
      <c r="M2301" s="57">
        <v>21</v>
      </c>
      <c r="N2301" s="57" t="s">
        <v>964</v>
      </c>
      <c r="O2301" s="57" t="s">
        <v>965</v>
      </c>
      <c r="P2301" s="57" t="s">
        <v>73</v>
      </c>
      <c r="Q2301" s="76">
        <v>0</v>
      </c>
      <c r="R2301" s="74">
        <v>0</v>
      </c>
      <c r="S2301" s="74">
        <v>0</v>
      </c>
      <c r="T2301" s="74">
        <v>0</v>
      </c>
    </row>
    <row r="2302" spans="12:20">
      <c r="L2302" s="57" t="s">
        <v>949</v>
      </c>
      <c r="M2302" s="57">
        <v>22</v>
      </c>
      <c r="N2302" s="57" t="s">
        <v>967</v>
      </c>
      <c r="O2302" s="57" t="s">
        <v>965</v>
      </c>
      <c r="P2302" s="57" t="s">
        <v>73</v>
      </c>
      <c r="Q2302" s="76">
        <v>0</v>
      </c>
      <c r="R2302" s="74">
        <v>0</v>
      </c>
      <c r="S2302" s="74">
        <v>0</v>
      </c>
      <c r="T2302" s="74">
        <v>0</v>
      </c>
    </row>
    <row r="2303" spans="12:20">
      <c r="L2303" s="57" t="s">
        <v>949</v>
      </c>
      <c r="M2303" s="57">
        <v>23</v>
      </c>
      <c r="N2303" s="57" t="s">
        <v>969</v>
      </c>
      <c r="O2303" s="57" t="s">
        <v>965</v>
      </c>
      <c r="P2303" s="57" t="s">
        <v>73</v>
      </c>
      <c r="Q2303" s="76">
        <v>0</v>
      </c>
      <c r="R2303" s="74">
        <v>0</v>
      </c>
      <c r="S2303" s="74">
        <v>0</v>
      </c>
      <c r="T2303" s="74">
        <v>0</v>
      </c>
    </row>
    <row r="2304" spans="12:20">
      <c r="L2304" s="57" t="s">
        <v>949</v>
      </c>
      <c r="M2304" s="57">
        <v>73</v>
      </c>
      <c r="N2304" s="57" t="s">
        <v>970</v>
      </c>
      <c r="O2304" s="57" t="s">
        <v>965</v>
      </c>
      <c r="P2304" s="57" t="s">
        <v>73</v>
      </c>
      <c r="Q2304" s="76">
        <v>0</v>
      </c>
      <c r="R2304" s="74">
        <v>0</v>
      </c>
      <c r="S2304" s="74">
        <v>0</v>
      </c>
      <c r="T2304" s="74">
        <v>0</v>
      </c>
    </row>
    <row r="2305" spans="12:20">
      <c r="L2305" s="57" t="s">
        <v>949</v>
      </c>
      <c r="M2305" s="57">
        <v>71</v>
      </c>
      <c r="N2305" s="57" t="s">
        <v>971</v>
      </c>
      <c r="O2305" s="57" t="s">
        <v>965</v>
      </c>
      <c r="P2305" s="57" t="s">
        <v>73</v>
      </c>
      <c r="Q2305" s="76">
        <v>0</v>
      </c>
      <c r="R2305" s="74">
        <v>0</v>
      </c>
      <c r="S2305" s="74">
        <v>0</v>
      </c>
      <c r="T2305" s="74">
        <v>0</v>
      </c>
    </row>
    <row r="2306" spans="12:20">
      <c r="L2306" s="57" t="s">
        <v>949</v>
      </c>
      <c r="M2306" s="57">
        <v>72</v>
      </c>
      <c r="N2306" s="57" t="s">
        <v>972</v>
      </c>
      <c r="O2306" s="57" t="s">
        <v>965</v>
      </c>
      <c r="P2306" s="57" t="s">
        <v>73</v>
      </c>
      <c r="Q2306" s="76">
        <v>0</v>
      </c>
      <c r="R2306" s="74">
        <v>0</v>
      </c>
      <c r="S2306" s="74">
        <v>0</v>
      </c>
      <c r="T2306" s="74">
        <v>0</v>
      </c>
    </row>
    <row r="2307" spans="12:20">
      <c r="L2307" s="57" t="s">
        <v>2961</v>
      </c>
      <c r="M2307" s="57" t="s">
        <v>3074</v>
      </c>
      <c r="N2307" s="57" t="s">
        <v>3075</v>
      </c>
      <c r="O2307" s="57" t="s">
        <v>3076</v>
      </c>
      <c r="P2307" s="57" t="s">
        <v>87</v>
      </c>
      <c r="Q2307" s="76">
        <v>0</v>
      </c>
      <c r="R2307" s="74">
        <v>0</v>
      </c>
      <c r="S2307" s="74">
        <v>0</v>
      </c>
      <c r="T2307" s="74">
        <v>0</v>
      </c>
    </row>
    <row r="2308" spans="12:20">
      <c r="L2308" s="57" t="s">
        <v>2961</v>
      </c>
      <c r="M2308" s="57" t="s">
        <v>3077</v>
      </c>
      <c r="N2308" s="57" t="s">
        <v>3078</v>
      </c>
      <c r="O2308" s="57" t="s">
        <v>3076</v>
      </c>
      <c r="P2308" s="57" t="s">
        <v>87</v>
      </c>
      <c r="Q2308" s="76">
        <v>0</v>
      </c>
      <c r="R2308" s="74">
        <v>0</v>
      </c>
      <c r="S2308" s="74">
        <v>0</v>
      </c>
      <c r="T2308" s="74">
        <v>0</v>
      </c>
    </row>
    <row r="2309" spans="12:20">
      <c r="L2309" s="57" t="s">
        <v>2961</v>
      </c>
      <c r="M2309" s="57" t="s">
        <v>3079</v>
      </c>
      <c r="N2309" s="57" t="s">
        <v>3080</v>
      </c>
      <c r="O2309" s="57" t="s">
        <v>3076</v>
      </c>
      <c r="P2309" s="57" t="s">
        <v>87</v>
      </c>
      <c r="Q2309" s="76">
        <v>0</v>
      </c>
      <c r="R2309" s="74">
        <v>0</v>
      </c>
      <c r="S2309" s="74">
        <v>0</v>
      </c>
      <c r="T2309" s="74">
        <v>0</v>
      </c>
    </row>
    <row r="2310" spans="12:20">
      <c r="L2310" s="57" t="s">
        <v>2961</v>
      </c>
      <c r="M2310" s="57" t="s">
        <v>3081</v>
      </c>
      <c r="N2310" s="57" t="s">
        <v>3082</v>
      </c>
      <c r="O2310" s="57" t="s">
        <v>3076</v>
      </c>
      <c r="P2310" s="57" t="s">
        <v>87</v>
      </c>
      <c r="Q2310" s="76">
        <v>0</v>
      </c>
      <c r="R2310" s="74">
        <v>0</v>
      </c>
      <c r="S2310" s="74">
        <v>0</v>
      </c>
      <c r="T2310" s="74">
        <v>0</v>
      </c>
    </row>
    <row r="2311" spans="12:20">
      <c r="L2311" s="57" t="s">
        <v>2961</v>
      </c>
      <c r="M2311" s="57" t="s">
        <v>690</v>
      </c>
      <c r="N2311" s="57" t="s">
        <v>3083</v>
      </c>
      <c r="O2311" s="57" t="s">
        <v>3084</v>
      </c>
      <c r="P2311" s="57" t="s">
        <v>87</v>
      </c>
      <c r="Q2311" s="76">
        <v>0</v>
      </c>
      <c r="R2311" s="74">
        <v>0</v>
      </c>
      <c r="S2311" s="74">
        <v>0</v>
      </c>
      <c r="T2311" s="74">
        <v>0</v>
      </c>
    </row>
    <row r="2312" spans="12:20">
      <c r="L2312" s="57" t="s">
        <v>2961</v>
      </c>
      <c r="M2312" s="57" t="s">
        <v>3085</v>
      </c>
      <c r="N2312" s="57" t="s">
        <v>3086</v>
      </c>
      <c r="O2312" s="57" t="s">
        <v>3084</v>
      </c>
      <c r="P2312" s="57" t="s">
        <v>87</v>
      </c>
      <c r="Q2312" s="76">
        <v>0</v>
      </c>
      <c r="R2312" s="74">
        <v>0</v>
      </c>
      <c r="S2312" s="74">
        <v>0</v>
      </c>
      <c r="T2312" s="74">
        <v>0</v>
      </c>
    </row>
    <row r="2313" spans="12:20">
      <c r="L2313" s="57" t="s">
        <v>2961</v>
      </c>
      <c r="M2313" s="57" t="s">
        <v>3087</v>
      </c>
      <c r="N2313" s="57" t="s">
        <v>3088</v>
      </c>
      <c r="O2313" s="57" t="s">
        <v>3084</v>
      </c>
      <c r="P2313" s="57" t="s">
        <v>87</v>
      </c>
      <c r="Q2313" s="76">
        <v>0</v>
      </c>
      <c r="R2313" s="74">
        <v>0</v>
      </c>
      <c r="S2313" s="74">
        <v>0</v>
      </c>
      <c r="T2313" s="74">
        <v>0</v>
      </c>
    </row>
    <row r="2314" spans="12:20">
      <c r="L2314" s="57" t="s">
        <v>2961</v>
      </c>
      <c r="M2314" s="57" t="s">
        <v>5143</v>
      </c>
      <c r="N2314" s="57" t="s">
        <v>3090</v>
      </c>
      <c r="O2314" s="57" t="s">
        <v>3084</v>
      </c>
      <c r="P2314" s="57" t="s">
        <v>87</v>
      </c>
      <c r="Q2314" s="76">
        <v>0</v>
      </c>
      <c r="R2314" s="74">
        <v>0</v>
      </c>
      <c r="S2314" s="74">
        <v>0</v>
      </c>
      <c r="T2314" s="74">
        <v>0</v>
      </c>
    </row>
    <row r="2315" spans="12:20">
      <c r="L2315" s="57" t="s">
        <v>2961</v>
      </c>
      <c r="M2315" s="57" t="s">
        <v>3091</v>
      </c>
      <c r="N2315" s="57" t="s">
        <v>3092</v>
      </c>
      <c r="O2315" s="57" t="s">
        <v>3084</v>
      </c>
      <c r="P2315" s="57" t="s">
        <v>87</v>
      </c>
      <c r="Q2315" s="76">
        <v>0</v>
      </c>
      <c r="R2315" s="74">
        <v>0</v>
      </c>
      <c r="S2315" s="74">
        <v>0</v>
      </c>
      <c r="T2315" s="74">
        <v>0</v>
      </c>
    </row>
    <row r="2316" spans="12:20">
      <c r="L2316" s="57" t="s">
        <v>1577</v>
      </c>
      <c r="M2316" s="57" t="s">
        <v>567</v>
      </c>
      <c r="N2316" s="57" t="s">
        <v>1589</v>
      </c>
      <c r="O2316" s="57" t="s">
        <v>1579</v>
      </c>
      <c r="P2316" s="57" t="s">
        <v>117</v>
      </c>
      <c r="Q2316" s="76">
        <v>0</v>
      </c>
      <c r="R2316" s="74">
        <v>0</v>
      </c>
      <c r="S2316" s="74">
        <v>0</v>
      </c>
      <c r="T2316" s="74">
        <v>0</v>
      </c>
    </row>
    <row r="2317" spans="12:20">
      <c r="L2317" s="57" t="s">
        <v>1577</v>
      </c>
      <c r="M2317" s="57" t="s">
        <v>569</v>
      </c>
      <c r="N2317" s="57" t="s">
        <v>1590</v>
      </c>
      <c r="O2317" s="57" t="s">
        <v>1579</v>
      </c>
      <c r="P2317" s="57" t="s">
        <v>117</v>
      </c>
      <c r="Q2317" s="76">
        <v>0</v>
      </c>
      <c r="R2317" s="74">
        <v>0</v>
      </c>
      <c r="S2317" s="74">
        <v>0</v>
      </c>
      <c r="T2317" s="74">
        <v>0</v>
      </c>
    </row>
    <row r="2318" spans="12:20">
      <c r="L2318" s="57" t="s">
        <v>1577</v>
      </c>
      <c r="M2318" s="57" t="s">
        <v>596</v>
      </c>
      <c r="N2318" s="57" t="s">
        <v>1591</v>
      </c>
      <c r="O2318" s="57" t="s">
        <v>1579</v>
      </c>
      <c r="P2318" s="57" t="s">
        <v>117</v>
      </c>
      <c r="Q2318" s="76">
        <v>0</v>
      </c>
      <c r="R2318" s="74">
        <v>0</v>
      </c>
      <c r="S2318" s="74">
        <v>0</v>
      </c>
      <c r="T2318" s="74">
        <v>0</v>
      </c>
    </row>
    <row r="2319" spans="12:20">
      <c r="L2319" s="57" t="s">
        <v>1577</v>
      </c>
      <c r="M2319" s="57" t="s">
        <v>605</v>
      </c>
      <c r="N2319" s="57" t="s">
        <v>1592</v>
      </c>
      <c r="O2319" s="57" t="s">
        <v>1579</v>
      </c>
      <c r="P2319" s="57" t="s">
        <v>117</v>
      </c>
      <c r="Q2319" s="76">
        <v>0</v>
      </c>
      <c r="R2319" s="74">
        <v>0</v>
      </c>
      <c r="S2319" s="74">
        <v>0</v>
      </c>
      <c r="T2319" s="74">
        <v>0</v>
      </c>
    </row>
    <row r="2320" spans="12:20">
      <c r="L2320" s="57" t="s">
        <v>1577</v>
      </c>
      <c r="M2320" s="57" t="s">
        <v>573</v>
      </c>
      <c r="N2320" s="57" t="s">
        <v>1593</v>
      </c>
      <c r="O2320" s="57" t="s">
        <v>1579</v>
      </c>
      <c r="P2320" s="57" t="s">
        <v>117</v>
      </c>
      <c r="Q2320" s="76">
        <v>0</v>
      </c>
      <c r="R2320" s="74">
        <v>0</v>
      </c>
      <c r="S2320" s="74">
        <v>0</v>
      </c>
      <c r="T2320" s="74">
        <v>0</v>
      </c>
    </row>
    <row r="2321" spans="12:20">
      <c r="L2321" s="57" t="s">
        <v>1577</v>
      </c>
      <c r="M2321" s="57" t="s">
        <v>603</v>
      </c>
      <c r="N2321" s="57" t="s">
        <v>1594</v>
      </c>
      <c r="O2321" s="57" t="s">
        <v>1579</v>
      </c>
      <c r="P2321" s="57" t="s">
        <v>117</v>
      </c>
      <c r="Q2321" s="76">
        <v>0</v>
      </c>
      <c r="R2321" s="74">
        <v>0</v>
      </c>
      <c r="S2321" s="74">
        <v>0</v>
      </c>
      <c r="T2321" s="74">
        <v>0</v>
      </c>
    </row>
    <row r="2322" spans="12:20">
      <c r="L2322" s="57" t="s">
        <v>1577</v>
      </c>
      <c r="M2322" s="57" t="s">
        <v>0</v>
      </c>
      <c r="N2322" s="57" t="s">
        <v>1595</v>
      </c>
      <c r="O2322" s="57" t="s">
        <v>1579</v>
      </c>
      <c r="P2322" s="57" t="s">
        <v>117</v>
      </c>
      <c r="Q2322" s="76">
        <v>0</v>
      </c>
      <c r="R2322" s="74">
        <v>0</v>
      </c>
      <c r="S2322" s="74">
        <v>0</v>
      </c>
      <c r="T2322" s="74">
        <v>0</v>
      </c>
    </row>
    <row r="2323" spans="12:20">
      <c r="L2323" s="57" t="s">
        <v>1581</v>
      </c>
      <c r="M2323" s="57" t="s">
        <v>567</v>
      </c>
      <c r="N2323" s="57" t="s">
        <v>1596</v>
      </c>
      <c r="O2323" s="57" t="s">
        <v>1583</v>
      </c>
      <c r="P2323" s="57" t="s">
        <v>117</v>
      </c>
      <c r="Q2323" s="76">
        <v>0</v>
      </c>
      <c r="R2323" s="74">
        <v>0</v>
      </c>
      <c r="S2323" s="74">
        <v>0</v>
      </c>
      <c r="T2323" s="74">
        <v>0</v>
      </c>
    </row>
    <row r="2324" spans="12:20">
      <c r="L2324" s="57" t="s">
        <v>1581</v>
      </c>
      <c r="M2324" s="57" t="s">
        <v>569</v>
      </c>
      <c r="N2324" s="57" t="s">
        <v>1597</v>
      </c>
      <c r="O2324" s="57" t="s">
        <v>1583</v>
      </c>
      <c r="P2324" s="57" t="s">
        <v>117</v>
      </c>
      <c r="Q2324" s="76">
        <v>0</v>
      </c>
      <c r="R2324" s="74">
        <v>0</v>
      </c>
      <c r="S2324" s="74">
        <v>0</v>
      </c>
      <c r="T2324" s="74">
        <v>0</v>
      </c>
    </row>
    <row r="2325" spans="12:20">
      <c r="L2325" s="57" t="s">
        <v>1581</v>
      </c>
      <c r="M2325" s="57" t="s">
        <v>596</v>
      </c>
      <c r="N2325" s="57" t="s">
        <v>1598</v>
      </c>
      <c r="O2325" s="57" t="s">
        <v>1583</v>
      </c>
      <c r="P2325" s="57" t="s">
        <v>117</v>
      </c>
      <c r="Q2325" s="76">
        <v>0</v>
      </c>
      <c r="R2325" s="74">
        <v>0</v>
      </c>
      <c r="S2325" s="74">
        <v>0</v>
      </c>
      <c r="T2325" s="74">
        <v>0</v>
      </c>
    </row>
    <row r="2326" spans="12:20">
      <c r="L2326" s="57" t="s">
        <v>1581</v>
      </c>
      <c r="M2326" s="57" t="s">
        <v>605</v>
      </c>
      <c r="N2326" s="57" t="s">
        <v>1599</v>
      </c>
      <c r="O2326" s="57" t="s">
        <v>1583</v>
      </c>
      <c r="P2326" s="57" t="s">
        <v>117</v>
      </c>
      <c r="Q2326" s="76">
        <v>0</v>
      </c>
      <c r="R2326" s="74">
        <v>0</v>
      </c>
      <c r="S2326" s="74">
        <v>0</v>
      </c>
      <c r="T2326" s="74">
        <v>0</v>
      </c>
    </row>
    <row r="2327" spans="12:20">
      <c r="L2327" s="57" t="s">
        <v>1581</v>
      </c>
      <c r="M2327" s="57" t="s">
        <v>573</v>
      </c>
      <c r="N2327" s="57" t="s">
        <v>1600</v>
      </c>
      <c r="O2327" s="57" t="s">
        <v>1583</v>
      </c>
      <c r="P2327" s="57" t="s">
        <v>117</v>
      </c>
      <c r="Q2327" s="76">
        <v>0</v>
      </c>
      <c r="R2327" s="74">
        <v>0</v>
      </c>
      <c r="S2327" s="74">
        <v>0</v>
      </c>
      <c r="T2327" s="74">
        <v>0</v>
      </c>
    </row>
    <row r="2328" spans="12:20">
      <c r="L2328" s="57" t="s">
        <v>1581</v>
      </c>
      <c r="M2328" s="57" t="s">
        <v>575</v>
      </c>
      <c r="N2328" s="57" t="s">
        <v>1601</v>
      </c>
      <c r="O2328" s="57" t="s">
        <v>1583</v>
      </c>
      <c r="P2328" s="57" t="s">
        <v>117</v>
      </c>
      <c r="Q2328" s="76">
        <v>0</v>
      </c>
      <c r="R2328" s="74">
        <v>0</v>
      </c>
      <c r="S2328" s="74">
        <v>0</v>
      </c>
      <c r="T2328" s="74">
        <v>0</v>
      </c>
    </row>
    <row r="2329" spans="12:20">
      <c r="L2329" s="57" t="s">
        <v>1581</v>
      </c>
      <c r="M2329" s="57" t="s">
        <v>603</v>
      </c>
      <c r="N2329" s="57" t="s">
        <v>1602</v>
      </c>
      <c r="O2329" s="57" t="s">
        <v>1583</v>
      </c>
      <c r="P2329" s="57" t="s">
        <v>117</v>
      </c>
      <c r="Q2329" s="76">
        <v>0</v>
      </c>
      <c r="R2329" s="74">
        <v>0</v>
      </c>
      <c r="S2329" s="74">
        <v>0</v>
      </c>
      <c r="T2329" s="74">
        <v>0</v>
      </c>
    </row>
    <row r="2330" spans="12:20">
      <c r="L2330" s="57" t="s">
        <v>1581</v>
      </c>
      <c r="M2330" s="57" t="s">
        <v>0</v>
      </c>
      <c r="N2330" s="57" t="s">
        <v>1603</v>
      </c>
      <c r="O2330" s="57" t="s">
        <v>1583</v>
      </c>
      <c r="P2330" s="57" t="s">
        <v>117</v>
      </c>
      <c r="Q2330" s="76">
        <v>0</v>
      </c>
      <c r="R2330" s="74">
        <v>0</v>
      </c>
      <c r="S2330" s="74">
        <v>0</v>
      </c>
      <c r="T2330" s="74">
        <v>0</v>
      </c>
    </row>
    <row r="2331" spans="12:20">
      <c r="L2331" s="57" t="s">
        <v>1586</v>
      </c>
      <c r="M2331" s="57" t="s">
        <v>567</v>
      </c>
      <c r="N2331" s="57" t="s">
        <v>1604</v>
      </c>
      <c r="O2331" s="57" t="s">
        <v>1588</v>
      </c>
      <c r="P2331" s="57" t="s">
        <v>117</v>
      </c>
      <c r="Q2331" s="76">
        <v>0</v>
      </c>
      <c r="R2331" s="74">
        <v>0</v>
      </c>
      <c r="S2331" s="74">
        <v>0</v>
      </c>
      <c r="T2331" s="74">
        <v>0</v>
      </c>
    </row>
    <row r="2332" spans="12:20">
      <c r="L2332" s="57" t="s">
        <v>1586</v>
      </c>
      <c r="M2332" s="57" t="s">
        <v>569</v>
      </c>
      <c r="N2332" s="57" t="s">
        <v>1605</v>
      </c>
      <c r="O2332" s="57" t="s">
        <v>1588</v>
      </c>
      <c r="P2332" s="57" t="s">
        <v>117</v>
      </c>
      <c r="Q2332" s="76">
        <v>0</v>
      </c>
      <c r="R2332" s="74">
        <v>0</v>
      </c>
      <c r="S2332" s="74">
        <v>0</v>
      </c>
      <c r="T2332" s="74">
        <v>0</v>
      </c>
    </row>
    <row r="2333" spans="12:20">
      <c r="L2333" s="57" t="s">
        <v>1586</v>
      </c>
      <c r="M2333" s="57" t="s">
        <v>596</v>
      </c>
      <c r="N2333" s="57" t="s">
        <v>1606</v>
      </c>
      <c r="O2333" s="57" t="s">
        <v>1588</v>
      </c>
      <c r="P2333" s="57" t="s">
        <v>117</v>
      </c>
      <c r="Q2333" s="76">
        <v>0</v>
      </c>
      <c r="R2333" s="74">
        <v>0</v>
      </c>
      <c r="S2333" s="74">
        <v>0</v>
      </c>
      <c r="T2333" s="74">
        <v>0</v>
      </c>
    </row>
    <row r="2334" spans="12:20">
      <c r="L2334" s="57" t="s">
        <v>1586</v>
      </c>
      <c r="M2334" s="57" t="s">
        <v>605</v>
      </c>
      <c r="N2334" s="57" t="s">
        <v>1607</v>
      </c>
      <c r="O2334" s="57" t="s">
        <v>1588</v>
      </c>
      <c r="P2334" s="57" t="s">
        <v>117</v>
      </c>
      <c r="Q2334" s="76">
        <v>0</v>
      </c>
      <c r="R2334" s="74">
        <v>0</v>
      </c>
      <c r="S2334" s="74">
        <v>0</v>
      </c>
      <c r="T2334" s="74">
        <v>0</v>
      </c>
    </row>
    <row r="2335" spans="12:20">
      <c r="L2335" s="57" t="s">
        <v>1577</v>
      </c>
      <c r="M2335" s="57" t="s">
        <v>575</v>
      </c>
      <c r="N2335" s="57" t="s">
        <v>1608</v>
      </c>
      <c r="O2335" s="57" t="s">
        <v>1579</v>
      </c>
      <c r="P2335" s="57" t="s">
        <v>117</v>
      </c>
      <c r="Q2335" s="76">
        <v>0</v>
      </c>
      <c r="R2335" s="74">
        <v>0</v>
      </c>
      <c r="S2335" s="74">
        <v>0</v>
      </c>
      <c r="T2335" s="74">
        <v>0</v>
      </c>
    </row>
    <row r="2336" spans="12:20">
      <c r="L2336" s="57" t="s">
        <v>633</v>
      </c>
      <c r="M2336" s="57">
        <v>3</v>
      </c>
      <c r="N2336" s="57" t="s">
        <v>634</v>
      </c>
      <c r="O2336" s="57" t="s">
        <v>635</v>
      </c>
      <c r="P2336" s="57" t="s">
        <v>120</v>
      </c>
      <c r="Q2336" s="76">
        <v>0</v>
      </c>
      <c r="R2336" s="74">
        <v>0</v>
      </c>
      <c r="S2336" s="74">
        <v>0</v>
      </c>
      <c r="T2336" s="74">
        <v>0</v>
      </c>
    </row>
    <row r="2337" spans="12:20">
      <c r="L2337" s="57" t="s">
        <v>633</v>
      </c>
      <c r="M2337" s="57">
        <v>2</v>
      </c>
      <c r="N2337" s="57" t="s">
        <v>636</v>
      </c>
      <c r="O2337" s="57" t="s">
        <v>635</v>
      </c>
      <c r="P2337" s="57" t="s">
        <v>120</v>
      </c>
      <c r="Q2337" s="76">
        <v>0</v>
      </c>
      <c r="R2337" s="74">
        <v>0</v>
      </c>
      <c r="S2337" s="74">
        <v>0</v>
      </c>
      <c r="T2337" s="74">
        <v>0</v>
      </c>
    </row>
    <row r="2338" spans="12:20">
      <c r="L2338" s="57" t="s">
        <v>633</v>
      </c>
      <c r="M2338" s="57">
        <v>1</v>
      </c>
      <c r="N2338" s="57" t="s">
        <v>637</v>
      </c>
      <c r="O2338" s="57" t="s">
        <v>635</v>
      </c>
      <c r="P2338" s="57" t="s">
        <v>120</v>
      </c>
      <c r="Q2338" s="76">
        <v>0</v>
      </c>
      <c r="R2338" s="74">
        <v>0</v>
      </c>
      <c r="S2338" s="74">
        <v>0</v>
      </c>
      <c r="T2338" s="74">
        <v>0</v>
      </c>
    </row>
    <row r="2339" spans="12:20">
      <c r="L2339" s="57" t="s">
        <v>633</v>
      </c>
      <c r="M2339" s="57">
        <v>0</v>
      </c>
      <c r="N2339" s="57" t="s">
        <v>638</v>
      </c>
      <c r="O2339" s="57" t="s">
        <v>635</v>
      </c>
      <c r="P2339" s="57" t="s">
        <v>120</v>
      </c>
      <c r="Q2339" s="76">
        <v>0</v>
      </c>
      <c r="R2339" s="74">
        <v>0</v>
      </c>
      <c r="S2339" s="74">
        <v>0</v>
      </c>
      <c r="T2339" s="74">
        <v>0</v>
      </c>
    </row>
  </sheetData>
  <conditionalFormatting sqref="Y1:Y60">
    <cfRule type="cellIs" dxfId="0" priority="1" operator="equal">
      <formula>"CKD"</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68"/>
  <sheetViews>
    <sheetView workbookViewId="0">
      <pane xSplit="1" ySplit="1" topLeftCell="B100" activePane="bottomRight" state="frozen"/>
      <selection pane="bottomRight" activeCell="L106" sqref="L106"/>
      <selection pane="bottomLeft"/>
      <selection pane="topRight"/>
    </sheetView>
  </sheetViews>
  <sheetFormatPr defaultColWidth="8.85546875" defaultRowHeight="14.1"/>
  <cols>
    <col min="1" max="1" width="17.28515625" style="33" customWidth="1"/>
    <col min="2" max="3" width="10.28515625" style="33" customWidth="1"/>
    <col min="4" max="4" width="11.42578125" style="33" bestFit="1" customWidth="1"/>
    <col min="5" max="5" width="10.28515625" style="33" customWidth="1"/>
    <col min="6" max="6" width="12.42578125" style="49" bestFit="1" customWidth="1"/>
    <col min="7" max="7" width="11" style="41" bestFit="1" customWidth="1"/>
    <col min="8" max="8" width="11" style="41" customWidth="1"/>
    <col min="9" max="9" width="3.85546875" style="27" customWidth="1"/>
    <col min="10" max="10" width="26.140625" style="38" customWidth="1"/>
    <col min="11" max="11" width="3.85546875" style="27" customWidth="1"/>
    <col min="12" max="12" width="5" style="27" bestFit="1" customWidth="1"/>
    <col min="13" max="13" width="7.85546875" style="27" customWidth="1"/>
    <col min="14" max="14" width="8.85546875" style="27"/>
    <col min="15" max="15" width="17.85546875" style="27" customWidth="1"/>
    <col min="16" max="16" width="88" style="27" bestFit="1" customWidth="1"/>
    <col min="17" max="16384" width="8.85546875" style="27"/>
  </cols>
  <sheetData>
    <row r="1" spans="1:21" s="23" customFormat="1" ht="30.75" customHeight="1">
      <c r="A1" s="42" t="s">
        <v>5144</v>
      </c>
      <c r="B1" s="42" t="s">
        <v>3035</v>
      </c>
      <c r="C1" s="42" t="s">
        <v>5145</v>
      </c>
      <c r="D1" s="42" t="s">
        <v>5146</v>
      </c>
      <c r="E1" s="42" t="s">
        <v>5147</v>
      </c>
      <c r="F1" s="43" t="s">
        <v>5148</v>
      </c>
      <c r="G1" s="44" t="s">
        <v>5149</v>
      </c>
      <c r="H1" s="44" t="s">
        <v>5150</v>
      </c>
      <c r="J1" s="43" t="s">
        <v>5151</v>
      </c>
      <c r="L1" s="45" t="s">
        <v>5152</v>
      </c>
      <c r="M1" s="46">
        <v>2023</v>
      </c>
      <c r="O1" s="52" t="s">
        <v>5153</v>
      </c>
      <c r="P1" s="50" t="s">
        <v>5154</v>
      </c>
    </row>
    <row r="2" spans="1:21" ht="15">
      <c r="A2" s="24">
        <f>DATE(M1,1,1)</f>
        <v>44927</v>
      </c>
      <c r="B2" s="56">
        <f>DAY(A2)</f>
        <v>1</v>
      </c>
      <c r="C2" s="25" t="str">
        <f>TEXT(A2,"MMMM")</f>
        <v>January</v>
      </c>
      <c r="D2" s="25" t="str">
        <f>TEXT(A2,"dddd")</f>
        <v>Sunday</v>
      </c>
      <c r="E2" s="56">
        <f>WEEKDAY(A2,11)</f>
        <v>7</v>
      </c>
      <c r="F2" s="47">
        <v>1</v>
      </c>
      <c r="G2" s="39">
        <f>IF(F2=1,0,IF(E2=6,0.5,IF(E2=7,0,1)))</f>
        <v>0</v>
      </c>
      <c r="H2" s="39">
        <f>IF(F2=1,0,IF(E2&gt;=6,0,1))</f>
        <v>0</v>
      </c>
      <c r="O2" s="53" t="s">
        <v>5144</v>
      </c>
      <c r="P2" s="51" t="s">
        <v>5155</v>
      </c>
    </row>
    <row r="3" spans="1:21" ht="15">
      <c r="A3" s="28">
        <f t="shared" ref="A3:A66" si="0">IF(A2&lt;DATE($M$1,12,31),A2+1,"")</f>
        <v>44928</v>
      </c>
      <c r="B3" s="56">
        <f t="shared" ref="B3:B66" si="1">DAY(A3)</f>
        <v>2</v>
      </c>
      <c r="C3" s="29" t="str">
        <f t="shared" ref="C3:C66" si="2">TEXT(A3,"MMMM")</f>
        <v>January</v>
      </c>
      <c r="D3" s="29" t="str">
        <f t="shared" ref="D3:D66" si="3">TEXT(A3,"dddd")</f>
        <v>Monday</v>
      </c>
      <c r="E3" s="56">
        <f t="shared" ref="E3:E66" si="4">WEEKDAY(A3,11)</f>
        <v>1</v>
      </c>
      <c r="F3" s="47"/>
      <c r="G3" s="39">
        <f t="shared" ref="G3:G66" si="5">IF(F3=1,0,IF(E3=6,0.5,IF(E3=7,0,1)))</f>
        <v>1</v>
      </c>
      <c r="H3" s="39">
        <f t="shared" ref="H3:H66" si="6">IF(F3=1,0,IF(E3&gt;=6,0,1))</f>
        <v>1</v>
      </c>
      <c r="J3" s="26"/>
      <c r="O3" s="53" t="s">
        <v>5145</v>
      </c>
      <c r="P3" s="51" t="s">
        <v>5156</v>
      </c>
    </row>
    <row r="4" spans="1:21" ht="15">
      <c r="A4" s="31">
        <f t="shared" si="0"/>
        <v>44929</v>
      </c>
      <c r="B4" s="56">
        <f t="shared" si="1"/>
        <v>3</v>
      </c>
      <c r="C4" s="32" t="str">
        <f t="shared" si="2"/>
        <v>January</v>
      </c>
      <c r="D4" s="32" t="str">
        <f t="shared" si="3"/>
        <v>Tuesday</v>
      </c>
      <c r="E4" s="56">
        <f t="shared" si="4"/>
        <v>2</v>
      </c>
      <c r="F4" s="47"/>
      <c r="G4" s="39">
        <f t="shared" si="5"/>
        <v>1</v>
      </c>
      <c r="H4" s="39">
        <f t="shared" si="6"/>
        <v>1</v>
      </c>
      <c r="J4" s="26"/>
      <c r="O4" s="53" t="s">
        <v>5146</v>
      </c>
      <c r="P4" s="51" t="s">
        <v>5157</v>
      </c>
    </row>
    <row r="5" spans="1:21" ht="15.75" customHeight="1">
      <c r="A5" s="28">
        <f t="shared" si="0"/>
        <v>44930</v>
      </c>
      <c r="B5" s="56">
        <f t="shared" si="1"/>
        <v>4</v>
      </c>
      <c r="C5" s="29" t="str">
        <f t="shared" si="2"/>
        <v>January</v>
      </c>
      <c r="D5" s="29" t="str">
        <f t="shared" si="3"/>
        <v>Wednesday</v>
      </c>
      <c r="E5" s="56">
        <f t="shared" si="4"/>
        <v>3</v>
      </c>
      <c r="F5" s="47"/>
      <c r="G5" s="39">
        <f t="shared" si="5"/>
        <v>1</v>
      </c>
      <c r="H5" s="39">
        <f t="shared" si="6"/>
        <v>1</v>
      </c>
      <c r="J5" s="26"/>
      <c r="O5" s="53" t="s">
        <v>5158</v>
      </c>
      <c r="P5" s="51" t="s">
        <v>5159</v>
      </c>
    </row>
    <row r="6" spans="1:21" ht="15">
      <c r="A6" s="28">
        <f t="shared" si="0"/>
        <v>44931</v>
      </c>
      <c r="B6" s="56">
        <f t="shared" si="1"/>
        <v>5</v>
      </c>
      <c r="C6" s="32" t="str">
        <f t="shared" si="2"/>
        <v>January</v>
      </c>
      <c r="D6" s="32" t="str">
        <f t="shared" si="3"/>
        <v>Thursday</v>
      </c>
      <c r="E6" s="56">
        <f t="shared" si="4"/>
        <v>4</v>
      </c>
      <c r="F6" s="47"/>
      <c r="G6" s="39">
        <f t="shared" si="5"/>
        <v>1</v>
      </c>
      <c r="H6" s="39">
        <f t="shared" si="6"/>
        <v>1</v>
      </c>
      <c r="J6" s="26"/>
      <c r="O6" s="54" t="s">
        <v>5160</v>
      </c>
      <c r="P6" s="51" t="s">
        <v>5161</v>
      </c>
    </row>
    <row r="7" spans="1:21" ht="15">
      <c r="A7" s="28">
        <f t="shared" si="0"/>
        <v>44932</v>
      </c>
      <c r="B7" s="56">
        <f t="shared" si="1"/>
        <v>6</v>
      </c>
      <c r="C7" s="29" t="str">
        <f t="shared" si="2"/>
        <v>January</v>
      </c>
      <c r="D7" s="29" t="str">
        <f t="shared" si="3"/>
        <v>Friday</v>
      </c>
      <c r="E7" s="56">
        <f t="shared" si="4"/>
        <v>5</v>
      </c>
      <c r="F7" s="47"/>
      <c r="G7" s="39">
        <f t="shared" si="5"/>
        <v>1</v>
      </c>
      <c r="H7" s="39">
        <f t="shared" si="6"/>
        <v>1</v>
      </c>
      <c r="J7" s="30"/>
      <c r="O7" s="53" t="s">
        <v>5162</v>
      </c>
      <c r="P7" s="51" t="s">
        <v>5163</v>
      </c>
    </row>
    <row r="8" spans="1:21" ht="15">
      <c r="A8" s="28">
        <f t="shared" si="0"/>
        <v>44933</v>
      </c>
      <c r="B8" s="56">
        <f t="shared" si="1"/>
        <v>7</v>
      </c>
      <c r="C8" s="32" t="str">
        <f t="shared" si="2"/>
        <v>January</v>
      </c>
      <c r="D8" s="32" t="str">
        <f t="shared" si="3"/>
        <v>Saturday</v>
      </c>
      <c r="E8" s="56">
        <f t="shared" si="4"/>
        <v>6</v>
      </c>
      <c r="F8" s="47"/>
      <c r="G8" s="39">
        <f t="shared" si="5"/>
        <v>0.5</v>
      </c>
      <c r="H8" s="39">
        <f t="shared" si="6"/>
        <v>0</v>
      </c>
      <c r="J8" s="26"/>
      <c r="O8" s="53" t="s">
        <v>5164</v>
      </c>
      <c r="P8" s="51" t="s">
        <v>5165</v>
      </c>
    </row>
    <row r="9" spans="1:21" ht="15">
      <c r="A9" s="28">
        <f t="shared" si="0"/>
        <v>44934</v>
      </c>
      <c r="B9" s="56">
        <f t="shared" si="1"/>
        <v>8</v>
      </c>
      <c r="C9" s="29" t="str">
        <f t="shared" si="2"/>
        <v>January</v>
      </c>
      <c r="D9" s="29" t="str">
        <f t="shared" si="3"/>
        <v>Sunday</v>
      </c>
      <c r="E9" s="56">
        <f t="shared" si="4"/>
        <v>7</v>
      </c>
      <c r="F9" s="47"/>
      <c r="G9" s="39">
        <f t="shared" si="5"/>
        <v>0</v>
      </c>
      <c r="H9" s="39">
        <f t="shared" si="6"/>
        <v>0</v>
      </c>
      <c r="J9" s="30"/>
      <c r="O9" s="53" t="s">
        <v>5151</v>
      </c>
      <c r="P9" s="51" t="s">
        <v>5166</v>
      </c>
    </row>
    <row r="10" spans="1:21" ht="15">
      <c r="A10" s="28">
        <f t="shared" si="0"/>
        <v>44935</v>
      </c>
      <c r="B10" s="56">
        <f t="shared" si="1"/>
        <v>9</v>
      </c>
      <c r="C10" s="32" t="str">
        <f t="shared" si="2"/>
        <v>January</v>
      </c>
      <c r="D10" s="32" t="str">
        <f t="shared" si="3"/>
        <v>Monday</v>
      </c>
      <c r="E10" s="56">
        <f t="shared" si="4"/>
        <v>1</v>
      </c>
      <c r="F10" s="47"/>
      <c r="G10" s="39">
        <f t="shared" si="5"/>
        <v>1</v>
      </c>
      <c r="H10" s="39">
        <f t="shared" si="6"/>
        <v>1</v>
      </c>
      <c r="J10" s="26"/>
    </row>
    <row r="11" spans="1:21" ht="15">
      <c r="A11" s="28">
        <f t="shared" si="0"/>
        <v>44936</v>
      </c>
      <c r="B11" s="56">
        <f t="shared" si="1"/>
        <v>10</v>
      </c>
      <c r="C11" s="29" t="str">
        <f t="shared" si="2"/>
        <v>January</v>
      </c>
      <c r="D11" s="29" t="str">
        <f t="shared" si="3"/>
        <v>Tuesday</v>
      </c>
      <c r="E11" s="56">
        <f t="shared" si="4"/>
        <v>2</v>
      </c>
      <c r="F11" s="47"/>
      <c r="G11" s="39">
        <f t="shared" si="5"/>
        <v>1</v>
      </c>
      <c r="H11" s="39">
        <f t="shared" si="6"/>
        <v>1</v>
      </c>
      <c r="J11" s="30"/>
    </row>
    <row r="12" spans="1:21" ht="15">
      <c r="A12" s="28">
        <f t="shared" si="0"/>
        <v>44937</v>
      </c>
      <c r="B12" s="56">
        <f t="shared" si="1"/>
        <v>11</v>
      </c>
      <c r="C12" s="32" t="str">
        <f t="shared" si="2"/>
        <v>January</v>
      </c>
      <c r="D12" s="32" t="str">
        <f t="shared" si="3"/>
        <v>Wednesday</v>
      </c>
      <c r="E12" s="56">
        <f t="shared" si="4"/>
        <v>3</v>
      </c>
      <c r="F12" s="47"/>
      <c r="G12" s="39">
        <f t="shared" si="5"/>
        <v>1</v>
      </c>
      <c r="H12" s="39">
        <f t="shared" si="6"/>
        <v>1</v>
      </c>
      <c r="J12" s="30"/>
      <c r="O12" s="4"/>
      <c r="P12" s="36"/>
      <c r="Q12" s="37"/>
      <c r="R12" s="37"/>
      <c r="S12" s="37"/>
      <c r="T12" s="37"/>
      <c r="U12" s="37"/>
    </row>
    <row r="13" spans="1:21" ht="15">
      <c r="A13" s="28">
        <f t="shared" si="0"/>
        <v>44938</v>
      </c>
      <c r="B13" s="56">
        <f t="shared" si="1"/>
        <v>12</v>
      </c>
      <c r="C13" s="29" t="str">
        <f t="shared" si="2"/>
        <v>January</v>
      </c>
      <c r="D13" s="29" t="str">
        <f t="shared" si="3"/>
        <v>Thursday</v>
      </c>
      <c r="E13" s="56">
        <f t="shared" si="4"/>
        <v>4</v>
      </c>
      <c r="F13" s="47"/>
      <c r="G13" s="39">
        <f t="shared" si="5"/>
        <v>1</v>
      </c>
      <c r="H13" s="39">
        <f t="shared" si="6"/>
        <v>1</v>
      </c>
      <c r="J13" s="26"/>
    </row>
    <row r="14" spans="1:21" ht="15">
      <c r="A14" s="28">
        <f t="shared" si="0"/>
        <v>44939</v>
      </c>
      <c r="B14" s="56">
        <f t="shared" si="1"/>
        <v>13</v>
      </c>
      <c r="C14" s="32" t="str">
        <f t="shared" si="2"/>
        <v>January</v>
      </c>
      <c r="D14" s="32" t="str">
        <f t="shared" si="3"/>
        <v>Friday</v>
      </c>
      <c r="E14" s="56">
        <f t="shared" si="4"/>
        <v>5</v>
      </c>
      <c r="F14" s="47"/>
      <c r="G14" s="39">
        <f t="shared" si="5"/>
        <v>1</v>
      </c>
      <c r="H14" s="39">
        <f t="shared" si="6"/>
        <v>1</v>
      </c>
      <c r="J14" s="30"/>
    </row>
    <row r="15" spans="1:21" ht="15">
      <c r="A15" s="28">
        <f t="shared" si="0"/>
        <v>44940</v>
      </c>
      <c r="B15" s="56">
        <f t="shared" si="1"/>
        <v>14</v>
      </c>
      <c r="C15" s="29" t="str">
        <f t="shared" si="2"/>
        <v>January</v>
      </c>
      <c r="D15" s="29" t="str">
        <f t="shared" si="3"/>
        <v>Saturday</v>
      </c>
      <c r="E15" s="56">
        <f t="shared" si="4"/>
        <v>6</v>
      </c>
      <c r="F15" s="47"/>
      <c r="G15" s="39">
        <f t="shared" si="5"/>
        <v>0.5</v>
      </c>
      <c r="H15" s="39">
        <f t="shared" si="6"/>
        <v>0</v>
      </c>
      <c r="J15" s="26"/>
    </row>
    <row r="16" spans="1:21" ht="15">
      <c r="A16" s="28">
        <f t="shared" si="0"/>
        <v>44941</v>
      </c>
      <c r="B16" s="56">
        <f t="shared" si="1"/>
        <v>15</v>
      </c>
      <c r="C16" s="32" t="str">
        <f t="shared" si="2"/>
        <v>January</v>
      </c>
      <c r="D16" s="32" t="str">
        <f t="shared" si="3"/>
        <v>Sunday</v>
      </c>
      <c r="E16" s="56">
        <f t="shared" si="4"/>
        <v>7</v>
      </c>
      <c r="F16" s="47"/>
      <c r="G16" s="39">
        <f t="shared" si="5"/>
        <v>0</v>
      </c>
      <c r="H16" s="39">
        <f t="shared" si="6"/>
        <v>0</v>
      </c>
      <c r="J16" s="30"/>
    </row>
    <row r="17" spans="1:10" ht="15">
      <c r="A17" s="28">
        <f t="shared" si="0"/>
        <v>44942</v>
      </c>
      <c r="B17" s="56">
        <f t="shared" si="1"/>
        <v>16</v>
      </c>
      <c r="C17" s="29" t="str">
        <f t="shared" si="2"/>
        <v>January</v>
      </c>
      <c r="D17" s="29" t="str">
        <f t="shared" si="3"/>
        <v>Monday</v>
      </c>
      <c r="E17" s="56">
        <f t="shared" si="4"/>
        <v>1</v>
      </c>
      <c r="F17" s="47"/>
      <c r="G17" s="39">
        <f t="shared" si="5"/>
        <v>1</v>
      </c>
      <c r="H17" s="39">
        <f t="shared" si="6"/>
        <v>1</v>
      </c>
      <c r="J17" s="26"/>
    </row>
    <row r="18" spans="1:10" ht="15">
      <c r="A18" s="28">
        <f t="shared" si="0"/>
        <v>44943</v>
      </c>
      <c r="B18" s="56">
        <f t="shared" si="1"/>
        <v>17</v>
      </c>
      <c r="C18" s="32" t="str">
        <f t="shared" si="2"/>
        <v>January</v>
      </c>
      <c r="D18" s="32" t="str">
        <f t="shared" si="3"/>
        <v>Tuesday</v>
      </c>
      <c r="E18" s="56">
        <f t="shared" si="4"/>
        <v>2</v>
      </c>
      <c r="F18" s="47"/>
      <c r="G18" s="39">
        <f t="shared" si="5"/>
        <v>1</v>
      </c>
      <c r="H18" s="39">
        <f t="shared" si="6"/>
        <v>1</v>
      </c>
      <c r="J18" s="30"/>
    </row>
    <row r="19" spans="1:10" ht="15">
      <c r="A19" s="28">
        <f t="shared" si="0"/>
        <v>44944</v>
      </c>
      <c r="B19" s="56">
        <f t="shared" si="1"/>
        <v>18</v>
      </c>
      <c r="C19" s="29" t="str">
        <f t="shared" si="2"/>
        <v>January</v>
      </c>
      <c r="D19" s="29" t="str">
        <f t="shared" si="3"/>
        <v>Wednesday</v>
      </c>
      <c r="E19" s="56">
        <f t="shared" si="4"/>
        <v>3</v>
      </c>
      <c r="F19" s="47"/>
      <c r="G19" s="39">
        <f t="shared" si="5"/>
        <v>1</v>
      </c>
      <c r="H19" s="39">
        <f t="shared" si="6"/>
        <v>1</v>
      </c>
      <c r="J19" s="30"/>
    </row>
    <row r="20" spans="1:10" ht="15">
      <c r="A20" s="28">
        <f t="shared" si="0"/>
        <v>44945</v>
      </c>
      <c r="B20" s="56">
        <f t="shared" si="1"/>
        <v>19</v>
      </c>
      <c r="C20" s="32" t="str">
        <f t="shared" si="2"/>
        <v>January</v>
      </c>
      <c r="D20" s="32" t="str">
        <f t="shared" si="3"/>
        <v>Thursday</v>
      </c>
      <c r="E20" s="56">
        <f t="shared" si="4"/>
        <v>4</v>
      </c>
      <c r="F20" s="47"/>
      <c r="G20" s="39">
        <f t="shared" si="5"/>
        <v>1</v>
      </c>
      <c r="H20" s="39">
        <f t="shared" si="6"/>
        <v>1</v>
      </c>
      <c r="J20" s="26"/>
    </row>
    <row r="21" spans="1:10" ht="15">
      <c r="A21" s="28">
        <f t="shared" si="0"/>
        <v>44946</v>
      </c>
      <c r="B21" s="56">
        <f t="shared" si="1"/>
        <v>20</v>
      </c>
      <c r="C21" s="29" t="str">
        <f t="shared" si="2"/>
        <v>January</v>
      </c>
      <c r="D21" s="29" t="str">
        <f t="shared" si="3"/>
        <v>Friday</v>
      </c>
      <c r="E21" s="56">
        <f t="shared" si="4"/>
        <v>5</v>
      </c>
      <c r="F21" s="47"/>
      <c r="G21" s="39">
        <f t="shared" si="5"/>
        <v>1</v>
      </c>
      <c r="H21" s="39">
        <f t="shared" si="6"/>
        <v>1</v>
      </c>
      <c r="J21" s="30"/>
    </row>
    <row r="22" spans="1:10" ht="15">
      <c r="A22" s="28">
        <f t="shared" si="0"/>
        <v>44947</v>
      </c>
      <c r="B22" s="56">
        <f t="shared" si="1"/>
        <v>21</v>
      </c>
      <c r="C22" s="32" t="str">
        <f t="shared" si="2"/>
        <v>January</v>
      </c>
      <c r="D22" s="32" t="str">
        <f t="shared" si="3"/>
        <v>Saturday</v>
      </c>
      <c r="E22" s="56">
        <f t="shared" si="4"/>
        <v>6</v>
      </c>
      <c r="F22" s="47"/>
      <c r="G22" s="39">
        <f t="shared" si="5"/>
        <v>0.5</v>
      </c>
      <c r="H22" s="39">
        <f t="shared" si="6"/>
        <v>0</v>
      </c>
      <c r="J22" s="26"/>
    </row>
    <row r="23" spans="1:10" ht="15">
      <c r="A23" s="28">
        <f t="shared" si="0"/>
        <v>44948</v>
      </c>
      <c r="B23" s="56">
        <f t="shared" si="1"/>
        <v>22</v>
      </c>
      <c r="C23" s="29" t="str">
        <f t="shared" si="2"/>
        <v>January</v>
      </c>
      <c r="D23" s="29" t="str">
        <f t="shared" si="3"/>
        <v>Sunday</v>
      </c>
      <c r="E23" s="56">
        <f t="shared" si="4"/>
        <v>7</v>
      </c>
      <c r="F23" s="47"/>
      <c r="G23" s="39">
        <f t="shared" si="5"/>
        <v>0</v>
      </c>
      <c r="H23" s="39">
        <f t="shared" si="6"/>
        <v>0</v>
      </c>
      <c r="J23" s="30"/>
    </row>
    <row r="24" spans="1:10" ht="15">
      <c r="A24" s="28">
        <f t="shared" si="0"/>
        <v>44949</v>
      </c>
      <c r="B24" s="56">
        <f t="shared" si="1"/>
        <v>23</v>
      </c>
      <c r="C24" s="32" t="str">
        <f t="shared" si="2"/>
        <v>January</v>
      </c>
      <c r="D24" s="32" t="str">
        <f t="shared" si="3"/>
        <v>Monday</v>
      </c>
      <c r="E24" s="56">
        <f t="shared" si="4"/>
        <v>1</v>
      </c>
      <c r="F24" s="47"/>
      <c r="G24" s="39">
        <f t="shared" si="5"/>
        <v>1</v>
      </c>
      <c r="H24" s="39">
        <f t="shared" si="6"/>
        <v>1</v>
      </c>
      <c r="J24" s="26"/>
    </row>
    <row r="25" spans="1:10" ht="15">
      <c r="A25" s="28">
        <f t="shared" si="0"/>
        <v>44950</v>
      </c>
      <c r="B25" s="56">
        <f t="shared" si="1"/>
        <v>24</v>
      </c>
      <c r="C25" s="29" t="str">
        <f t="shared" si="2"/>
        <v>January</v>
      </c>
      <c r="D25" s="29" t="str">
        <f t="shared" si="3"/>
        <v>Tuesday</v>
      </c>
      <c r="E25" s="56">
        <f t="shared" si="4"/>
        <v>2</v>
      </c>
      <c r="F25" s="47"/>
      <c r="G25" s="39">
        <f t="shared" si="5"/>
        <v>1</v>
      </c>
      <c r="H25" s="39">
        <f t="shared" si="6"/>
        <v>1</v>
      </c>
      <c r="J25" s="30"/>
    </row>
    <row r="26" spans="1:10" ht="15">
      <c r="A26" s="28">
        <f t="shared" si="0"/>
        <v>44951</v>
      </c>
      <c r="B26" s="56">
        <f t="shared" si="1"/>
        <v>25</v>
      </c>
      <c r="C26" s="32" t="str">
        <f t="shared" si="2"/>
        <v>January</v>
      </c>
      <c r="D26" s="32" t="str">
        <f t="shared" si="3"/>
        <v>Wednesday</v>
      </c>
      <c r="E26" s="56">
        <f t="shared" si="4"/>
        <v>3</v>
      </c>
      <c r="F26" s="47"/>
      <c r="G26" s="39">
        <f t="shared" si="5"/>
        <v>1</v>
      </c>
      <c r="H26" s="39">
        <f t="shared" si="6"/>
        <v>1</v>
      </c>
      <c r="J26" s="30"/>
    </row>
    <row r="27" spans="1:10" ht="15">
      <c r="A27" s="28">
        <f t="shared" si="0"/>
        <v>44952</v>
      </c>
      <c r="B27" s="56">
        <f t="shared" si="1"/>
        <v>26</v>
      </c>
      <c r="C27" s="29" t="str">
        <f t="shared" si="2"/>
        <v>January</v>
      </c>
      <c r="D27" s="29" t="str">
        <f t="shared" si="3"/>
        <v>Thursday</v>
      </c>
      <c r="E27" s="56">
        <f t="shared" si="4"/>
        <v>4</v>
      </c>
      <c r="F27" s="47"/>
      <c r="G27" s="39">
        <f t="shared" si="5"/>
        <v>1</v>
      </c>
      <c r="H27" s="39">
        <f t="shared" si="6"/>
        <v>1</v>
      </c>
      <c r="J27" s="26"/>
    </row>
    <row r="28" spans="1:10" ht="15">
      <c r="A28" s="28">
        <f t="shared" si="0"/>
        <v>44953</v>
      </c>
      <c r="B28" s="56">
        <f t="shared" si="1"/>
        <v>27</v>
      </c>
      <c r="C28" s="32" t="str">
        <f t="shared" si="2"/>
        <v>January</v>
      </c>
      <c r="D28" s="32" t="str">
        <f t="shared" si="3"/>
        <v>Friday</v>
      </c>
      <c r="E28" s="56">
        <f t="shared" si="4"/>
        <v>5</v>
      </c>
      <c r="F28" s="47"/>
      <c r="G28" s="39">
        <f t="shared" si="5"/>
        <v>1</v>
      </c>
      <c r="H28" s="39">
        <f t="shared" si="6"/>
        <v>1</v>
      </c>
      <c r="J28" s="30"/>
    </row>
    <row r="29" spans="1:10" ht="15">
      <c r="A29" s="28">
        <f t="shared" si="0"/>
        <v>44954</v>
      </c>
      <c r="B29" s="56">
        <f t="shared" si="1"/>
        <v>28</v>
      </c>
      <c r="C29" s="29" t="str">
        <f t="shared" si="2"/>
        <v>January</v>
      </c>
      <c r="D29" s="29" t="str">
        <f t="shared" si="3"/>
        <v>Saturday</v>
      </c>
      <c r="E29" s="56">
        <f t="shared" si="4"/>
        <v>6</v>
      </c>
      <c r="F29" s="47"/>
      <c r="G29" s="39">
        <f t="shared" si="5"/>
        <v>0.5</v>
      </c>
      <c r="H29" s="39">
        <f t="shared" si="6"/>
        <v>0</v>
      </c>
      <c r="J29" s="26"/>
    </row>
    <row r="30" spans="1:10" ht="15">
      <c r="A30" s="28">
        <f t="shared" si="0"/>
        <v>44955</v>
      </c>
      <c r="B30" s="56">
        <f t="shared" si="1"/>
        <v>29</v>
      </c>
      <c r="C30" s="32" t="str">
        <f t="shared" si="2"/>
        <v>January</v>
      </c>
      <c r="D30" s="32" t="str">
        <f t="shared" si="3"/>
        <v>Sunday</v>
      </c>
      <c r="E30" s="56">
        <f t="shared" si="4"/>
        <v>7</v>
      </c>
      <c r="F30" s="47"/>
      <c r="G30" s="39">
        <f t="shared" si="5"/>
        <v>0</v>
      </c>
      <c r="H30" s="39">
        <f t="shared" si="6"/>
        <v>0</v>
      </c>
      <c r="J30" s="30"/>
    </row>
    <row r="31" spans="1:10" ht="15">
      <c r="A31" s="28">
        <f t="shared" si="0"/>
        <v>44956</v>
      </c>
      <c r="B31" s="56">
        <f t="shared" si="1"/>
        <v>30</v>
      </c>
      <c r="C31" s="29" t="str">
        <f t="shared" si="2"/>
        <v>January</v>
      </c>
      <c r="D31" s="29" t="str">
        <f t="shared" si="3"/>
        <v>Monday</v>
      </c>
      <c r="E31" s="56">
        <f t="shared" si="4"/>
        <v>1</v>
      </c>
      <c r="F31" s="47"/>
      <c r="G31" s="39">
        <f t="shared" si="5"/>
        <v>1</v>
      </c>
      <c r="H31" s="39">
        <f t="shared" si="6"/>
        <v>1</v>
      </c>
      <c r="J31" s="26"/>
    </row>
    <row r="32" spans="1:10" ht="15">
      <c r="A32" s="28">
        <f t="shared" si="0"/>
        <v>44957</v>
      </c>
      <c r="B32" s="56">
        <f t="shared" si="1"/>
        <v>31</v>
      </c>
      <c r="C32" s="32" t="str">
        <f t="shared" si="2"/>
        <v>January</v>
      </c>
      <c r="D32" s="32" t="str">
        <f t="shared" si="3"/>
        <v>Tuesday</v>
      </c>
      <c r="E32" s="56">
        <f t="shared" si="4"/>
        <v>2</v>
      </c>
      <c r="F32" s="47"/>
      <c r="G32" s="39">
        <f t="shared" si="5"/>
        <v>1</v>
      </c>
      <c r="H32" s="39">
        <f t="shared" si="6"/>
        <v>1</v>
      </c>
      <c r="J32" s="30"/>
    </row>
    <row r="33" spans="1:10" ht="15">
      <c r="A33" s="28">
        <f t="shared" si="0"/>
        <v>44958</v>
      </c>
      <c r="B33" s="56">
        <f t="shared" si="1"/>
        <v>1</v>
      </c>
      <c r="C33" s="29" t="str">
        <f t="shared" si="2"/>
        <v>February</v>
      </c>
      <c r="D33" s="29" t="str">
        <f t="shared" si="3"/>
        <v>Wednesday</v>
      </c>
      <c r="E33" s="56">
        <f t="shared" si="4"/>
        <v>3</v>
      </c>
      <c r="F33" s="47"/>
      <c r="G33" s="39">
        <f t="shared" si="5"/>
        <v>1</v>
      </c>
      <c r="H33" s="39">
        <f t="shared" si="6"/>
        <v>1</v>
      </c>
      <c r="J33" s="30"/>
    </row>
    <row r="34" spans="1:10" ht="15">
      <c r="A34" s="28">
        <f t="shared" si="0"/>
        <v>44959</v>
      </c>
      <c r="B34" s="56">
        <f t="shared" si="1"/>
        <v>2</v>
      </c>
      <c r="C34" s="32" t="str">
        <f t="shared" si="2"/>
        <v>February</v>
      </c>
      <c r="D34" s="32" t="str">
        <f t="shared" si="3"/>
        <v>Thursday</v>
      </c>
      <c r="E34" s="56">
        <f t="shared" si="4"/>
        <v>4</v>
      </c>
      <c r="F34" s="47"/>
      <c r="G34" s="39">
        <f t="shared" si="5"/>
        <v>1</v>
      </c>
      <c r="H34" s="39">
        <f t="shared" si="6"/>
        <v>1</v>
      </c>
      <c r="J34" s="26"/>
    </row>
    <row r="35" spans="1:10" ht="15">
      <c r="A35" s="28">
        <f t="shared" si="0"/>
        <v>44960</v>
      </c>
      <c r="B35" s="56">
        <f t="shared" si="1"/>
        <v>3</v>
      </c>
      <c r="C35" s="29" t="str">
        <f t="shared" si="2"/>
        <v>February</v>
      </c>
      <c r="D35" s="29" t="str">
        <f t="shared" si="3"/>
        <v>Friday</v>
      </c>
      <c r="E35" s="56">
        <f t="shared" si="4"/>
        <v>5</v>
      </c>
      <c r="F35" s="47"/>
      <c r="G35" s="39">
        <f t="shared" si="5"/>
        <v>1</v>
      </c>
      <c r="H35" s="39">
        <f t="shared" si="6"/>
        <v>1</v>
      </c>
      <c r="J35" s="30"/>
    </row>
    <row r="36" spans="1:10" ht="15">
      <c r="A36" s="28">
        <f t="shared" si="0"/>
        <v>44961</v>
      </c>
      <c r="B36" s="56">
        <f t="shared" si="1"/>
        <v>4</v>
      </c>
      <c r="C36" s="32" t="str">
        <f t="shared" si="2"/>
        <v>February</v>
      </c>
      <c r="D36" s="32" t="str">
        <f t="shared" si="3"/>
        <v>Saturday</v>
      </c>
      <c r="E36" s="56">
        <f t="shared" si="4"/>
        <v>6</v>
      </c>
      <c r="F36" s="47"/>
      <c r="G36" s="39">
        <f t="shared" si="5"/>
        <v>0.5</v>
      </c>
      <c r="H36" s="39">
        <f t="shared" si="6"/>
        <v>0</v>
      </c>
      <c r="J36" s="26"/>
    </row>
    <row r="37" spans="1:10" ht="15">
      <c r="A37" s="28">
        <f t="shared" si="0"/>
        <v>44962</v>
      </c>
      <c r="B37" s="56">
        <f t="shared" si="1"/>
        <v>5</v>
      </c>
      <c r="C37" s="29" t="str">
        <f t="shared" si="2"/>
        <v>February</v>
      </c>
      <c r="D37" s="29" t="str">
        <f t="shared" si="3"/>
        <v>Sunday</v>
      </c>
      <c r="E37" s="56">
        <f t="shared" si="4"/>
        <v>7</v>
      </c>
      <c r="F37" s="47"/>
      <c r="G37" s="39">
        <f t="shared" si="5"/>
        <v>0</v>
      </c>
      <c r="H37" s="39">
        <f t="shared" si="6"/>
        <v>0</v>
      </c>
      <c r="J37" s="30"/>
    </row>
    <row r="38" spans="1:10" ht="15">
      <c r="A38" s="28">
        <f t="shared" si="0"/>
        <v>44963</v>
      </c>
      <c r="B38" s="56">
        <f t="shared" si="1"/>
        <v>6</v>
      </c>
      <c r="C38" s="32" t="str">
        <f t="shared" si="2"/>
        <v>February</v>
      </c>
      <c r="D38" s="32" t="str">
        <f t="shared" si="3"/>
        <v>Monday</v>
      </c>
      <c r="E38" s="56">
        <f t="shared" si="4"/>
        <v>1</v>
      </c>
      <c r="F38" s="47"/>
      <c r="G38" s="39">
        <f t="shared" si="5"/>
        <v>1</v>
      </c>
      <c r="H38" s="39">
        <f t="shared" si="6"/>
        <v>1</v>
      </c>
      <c r="J38" s="26"/>
    </row>
    <row r="39" spans="1:10" ht="15">
      <c r="A39" s="28">
        <f t="shared" si="0"/>
        <v>44964</v>
      </c>
      <c r="B39" s="56">
        <f t="shared" si="1"/>
        <v>7</v>
      </c>
      <c r="C39" s="29" t="str">
        <f t="shared" si="2"/>
        <v>February</v>
      </c>
      <c r="D39" s="29" t="str">
        <f t="shared" si="3"/>
        <v>Tuesday</v>
      </c>
      <c r="E39" s="56">
        <f t="shared" si="4"/>
        <v>2</v>
      </c>
      <c r="F39" s="47"/>
      <c r="G39" s="39">
        <f t="shared" si="5"/>
        <v>1</v>
      </c>
      <c r="H39" s="39">
        <f t="shared" si="6"/>
        <v>1</v>
      </c>
      <c r="J39" s="30"/>
    </row>
    <row r="40" spans="1:10" ht="15">
      <c r="A40" s="28">
        <f t="shared" si="0"/>
        <v>44965</v>
      </c>
      <c r="B40" s="56">
        <f t="shared" si="1"/>
        <v>8</v>
      </c>
      <c r="C40" s="32" t="str">
        <f t="shared" si="2"/>
        <v>February</v>
      </c>
      <c r="D40" s="32" t="str">
        <f t="shared" si="3"/>
        <v>Wednesday</v>
      </c>
      <c r="E40" s="56">
        <f t="shared" si="4"/>
        <v>3</v>
      </c>
      <c r="F40" s="47"/>
      <c r="G40" s="39">
        <f t="shared" si="5"/>
        <v>1</v>
      </c>
      <c r="H40" s="39">
        <f t="shared" si="6"/>
        <v>1</v>
      </c>
      <c r="J40" s="30"/>
    </row>
    <row r="41" spans="1:10" ht="15">
      <c r="A41" s="28">
        <f t="shared" si="0"/>
        <v>44966</v>
      </c>
      <c r="B41" s="56">
        <f t="shared" si="1"/>
        <v>9</v>
      </c>
      <c r="C41" s="29" t="str">
        <f t="shared" si="2"/>
        <v>February</v>
      </c>
      <c r="D41" s="29" t="str">
        <f t="shared" si="3"/>
        <v>Thursday</v>
      </c>
      <c r="E41" s="56">
        <f t="shared" si="4"/>
        <v>4</v>
      </c>
      <c r="F41" s="47"/>
      <c r="G41" s="39">
        <f t="shared" si="5"/>
        <v>1</v>
      </c>
      <c r="H41" s="39">
        <f t="shared" si="6"/>
        <v>1</v>
      </c>
      <c r="J41" s="26"/>
    </row>
    <row r="42" spans="1:10" ht="15">
      <c r="A42" s="28">
        <f t="shared" si="0"/>
        <v>44967</v>
      </c>
      <c r="B42" s="56">
        <f t="shared" si="1"/>
        <v>10</v>
      </c>
      <c r="C42" s="32" t="str">
        <f t="shared" si="2"/>
        <v>February</v>
      </c>
      <c r="D42" s="32" t="str">
        <f t="shared" si="3"/>
        <v>Friday</v>
      </c>
      <c r="E42" s="56">
        <f t="shared" si="4"/>
        <v>5</v>
      </c>
      <c r="F42" s="47"/>
      <c r="G42" s="39">
        <f t="shared" si="5"/>
        <v>1</v>
      </c>
      <c r="H42" s="39">
        <f t="shared" si="6"/>
        <v>1</v>
      </c>
      <c r="J42" s="30"/>
    </row>
    <row r="43" spans="1:10" ht="15">
      <c r="A43" s="28">
        <f t="shared" si="0"/>
        <v>44968</v>
      </c>
      <c r="B43" s="56">
        <f t="shared" si="1"/>
        <v>11</v>
      </c>
      <c r="C43" s="29" t="str">
        <f t="shared" si="2"/>
        <v>February</v>
      </c>
      <c r="D43" s="29" t="str">
        <f t="shared" si="3"/>
        <v>Saturday</v>
      </c>
      <c r="E43" s="56">
        <f t="shared" si="4"/>
        <v>6</v>
      </c>
      <c r="F43" s="47"/>
      <c r="G43" s="39">
        <f t="shared" si="5"/>
        <v>0.5</v>
      </c>
      <c r="H43" s="39">
        <f t="shared" si="6"/>
        <v>0</v>
      </c>
      <c r="J43" s="26"/>
    </row>
    <row r="44" spans="1:10" ht="15">
      <c r="A44" s="28">
        <f t="shared" si="0"/>
        <v>44969</v>
      </c>
      <c r="B44" s="56">
        <f t="shared" si="1"/>
        <v>12</v>
      </c>
      <c r="C44" s="32" t="str">
        <f t="shared" si="2"/>
        <v>February</v>
      </c>
      <c r="D44" s="32" t="str">
        <f t="shared" si="3"/>
        <v>Sunday</v>
      </c>
      <c r="E44" s="56">
        <f t="shared" si="4"/>
        <v>7</v>
      </c>
      <c r="F44" s="47">
        <v>1</v>
      </c>
      <c r="G44" s="39">
        <f t="shared" si="5"/>
        <v>0</v>
      </c>
      <c r="H44" s="39">
        <f t="shared" si="6"/>
        <v>0</v>
      </c>
      <c r="J44" s="30" t="s">
        <v>5167</v>
      </c>
    </row>
    <row r="45" spans="1:10" ht="15">
      <c r="A45" s="28">
        <f t="shared" si="0"/>
        <v>44970</v>
      </c>
      <c r="B45" s="56">
        <f t="shared" si="1"/>
        <v>13</v>
      </c>
      <c r="C45" s="29" t="str">
        <f t="shared" si="2"/>
        <v>February</v>
      </c>
      <c r="D45" s="29" t="str">
        <f t="shared" si="3"/>
        <v>Monday</v>
      </c>
      <c r="E45" s="56">
        <f t="shared" si="4"/>
        <v>1</v>
      </c>
      <c r="F45" s="47"/>
      <c r="G45" s="39">
        <f t="shared" si="5"/>
        <v>1</v>
      </c>
      <c r="H45" s="39">
        <f t="shared" si="6"/>
        <v>1</v>
      </c>
      <c r="J45" s="26"/>
    </row>
    <row r="46" spans="1:10" ht="15">
      <c r="A46" s="28">
        <f t="shared" si="0"/>
        <v>44971</v>
      </c>
      <c r="B46" s="56">
        <f t="shared" si="1"/>
        <v>14</v>
      </c>
      <c r="C46" s="32" t="str">
        <f t="shared" si="2"/>
        <v>February</v>
      </c>
      <c r="D46" s="32" t="str">
        <f t="shared" si="3"/>
        <v>Tuesday</v>
      </c>
      <c r="E46" s="56">
        <f t="shared" si="4"/>
        <v>2</v>
      </c>
      <c r="F46" s="47"/>
      <c r="G46" s="39">
        <f t="shared" si="5"/>
        <v>1</v>
      </c>
      <c r="H46" s="39">
        <f t="shared" si="6"/>
        <v>1</v>
      </c>
      <c r="J46" s="30"/>
    </row>
    <row r="47" spans="1:10" ht="15">
      <c r="A47" s="28">
        <f t="shared" si="0"/>
        <v>44972</v>
      </c>
      <c r="B47" s="56">
        <f t="shared" si="1"/>
        <v>15</v>
      </c>
      <c r="C47" s="29" t="str">
        <f t="shared" si="2"/>
        <v>February</v>
      </c>
      <c r="D47" s="29" t="str">
        <f t="shared" si="3"/>
        <v>Wednesday</v>
      </c>
      <c r="E47" s="56">
        <f t="shared" si="4"/>
        <v>3</v>
      </c>
      <c r="F47" s="47"/>
      <c r="G47" s="39">
        <f t="shared" si="5"/>
        <v>1</v>
      </c>
      <c r="H47" s="39">
        <f t="shared" si="6"/>
        <v>1</v>
      </c>
      <c r="J47" s="30"/>
    </row>
    <row r="48" spans="1:10" ht="15">
      <c r="A48" s="28">
        <f t="shared" si="0"/>
        <v>44973</v>
      </c>
      <c r="B48" s="56">
        <f t="shared" si="1"/>
        <v>16</v>
      </c>
      <c r="C48" s="32" t="str">
        <f t="shared" si="2"/>
        <v>February</v>
      </c>
      <c r="D48" s="32" t="str">
        <f t="shared" si="3"/>
        <v>Thursday</v>
      </c>
      <c r="E48" s="56">
        <f t="shared" si="4"/>
        <v>4</v>
      </c>
      <c r="F48" s="47"/>
      <c r="G48" s="39">
        <f t="shared" si="5"/>
        <v>1</v>
      </c>
      <c r="H48" s="39">
        <f t="shared" si="6"/>
        <v>1</v>
      </c>
      <c r="J48" s="26"/>
    </row>
    <row r="49" spans="1:10" ht="15">
      <c r="A49" s="28">
        <f t="shared" si="0"/>
        <v>44974</v>
      </c>
      <c r="B49" s="56">
        <f t="shared" si="1"/>
        <v>17</v>
      </c>
      <c r="C49" s="29" t="str">
        <f t="shared" si="2"/>
        <v>February</v>
      </c>
      <c r="D49" s="29" t="str">
        <f t="shared" si="3"/>
        <v>Friday</v>
      </c>
      <c r="E49" s="56">
        <f t="shared" si="4"/>
        <v>5</v>
      </c>
      <c r="F49" s="47"/>
      <c r="G49" s="39">
        <f t="shared" si="5"/>
        <v>1</v>
      </c>
      <c r="H49" s="39">
        <f t="shared" si="6"/>
        <v>1</v>
      </c>
      <c r="J49" s="30"/>
    </row>
    <row r="50" spans="1:10" ht="15">
      <c r="A50" s="28">
        <f t="shared" si="0"/>
        <v>44975</v>
      </c>
      <c r="B50" s="56">
        <f t="shared" si="1"/>
        <v>18</v>
      </c>
      <c r="C50" s="32" t="str">
        <f t="shared" si="2"/>
        <v>February</v>
      </c>
      <c r="D50" s="32" t="str">
        <f t="shared" si="3"/>
        <v>Saturday</v>
      </c>
      <c r="E50" s="56">
        <f t="shared" si="4"/>
        <v>6</v>
      </c>
      <c r="F50" s="47"/>
      <c r="G50" s="39">
        <f t="shared" si="5"/>
        <v>0.5</v>
      </c>
      <c r="H50" s="39">
        <f t="shared" si="6"/>
        <v>0</v>
      </c>
      <c r="J50" s="26"/>
    </row>
    <row r="51" spans="1:10" ht="15">
      <c r="A51" s="28">
        <f t="shared" si="0"/>
        <v>44976</v>
      </c>
      <c r="B51" s="56">
        <f t="shared" si="1"/>
        <v>19</v>
      </c>
      <c r="C51" s="29" t="str">
        <f t="shared" si="2"/>
        <v>February</v>
      </c>
      <c r="D51" s="29" t="str">
        <f t="shared" si="3"/>
        <v>Sunday</v>
      </c>
      <c r="E51" s="56">
        <f t="shared" si="4"/>
        <v>7</v>
      </c>
      <c r="F51" s="47"/>
      <c r="G51" s="39">
        <f t="shared" si="5"/>
        <v>0</v>
      </c>
      <c r="H51" s="39">
        <f t="shared" si="6"/>
        <v>0</v>
      </c>
      <c r="J51" s="30"/>
    </row>
    <row r="52" spans="1:10" ht="15">
      <c r="A52" s="28">
        <f t="shared" si="0"/>
        <v>44977</v>
      </c>
      <c r="B52" s="56">
        <f t="shared" si="1"/>
        <v>20</v>
      </c>
      <c r="C52" s="32" t="str">
        <f t="shared" si="2"/>
        <v>February</v>
      </c>
      <c r="D52" s="32" t="str">
        <f t="shared" si="3"/>
        <v>Monday</v>
      </c>
      <c r="E52" s="56">
        <f t="shared" si="4"/>
        <v>1</v>
      </c>
      <c r="F52" s="47"/>
      <c r="G52" s="39">
        <f t="shared" si="5"/>
        <v>1</v>
      </c>
      <c r="H52" s="39">
        <f t="shared" si="6"/>
        <v>1</v>
      </c>
      <c r="J52" s="26"/>
    </row>
    <row r="53" spans="1:10" ht="15">
      <c r="A53" s="28">
        <f t="shared" si="0"/>
        <v>44978</v>
      </c>
      <c r="B53" s="56">
        <f t="shared" si="1"/>
        <v>21</v>
      </c>
      <c r="C53" s="29" t="str">
        <f t="shared" si="2"/>
        <v>February</v>
      </c>
      <c r="D53" s="29" t="str">
        <f t="shared" si="3"/>
        <v>Tuesday</v>
      </c>
      <c r="E53" s="56">
        <f t="shared" si="4"/>
        <v>2</v>
      </c>
      <c r="F53" s="47"/>
      <c r="G53" s="39">
        <f t="shared" si="5"/>
        <v>1</v>
      </c>
      <c r="H53" s="39">
        <f t="shared" si="6"/>
        <v>1</v>
      </c>
      <c r="J53" s="30"/>
    </row>
    <row r="54" spans="1:10" ht="15">
      <c r="A54" s="28">
        <f t="shared" si="0"/>
        <v>44979</v>
      </c>
      <c r="B54" s="56">
        <f t="shared" si="1"/>
        <v>22</v>
      </c>
      <c r="C54" s="32" t="str">
        <f t="shared" si="2"/>
        <v>February</v>
      </c>
      <c r="D54" s="32" t="str">
        <f t="shared" si="3"/>
        <v>Wednesday</v>
      </c>
      <c r="E54" s="56">
        <f t="shared" si="4"/>
        <v>3</v>
      </c>
      <c r="F54" s="47"/>
      <c r="G54" s="39">
        <f t="shared" si="5"/>
        <v>1</v>
      </c>
      <c r="H54" s="39">
        <f t="shared" si="6"/>
        <v>1</v>
      </c>
      <c r="J54" s="30"/>
    </row>
    <row r="55" spans="1:10" ht="15">
      <c r="A55" s="28">
        <f t="shared" si="0"/>
        <v>44980</v>
      </c>
      <c r="B55" s="56">
        <f t="shared" si="1"/>
        <v>23</v>
      </c>
      <c r="C55" s="29" t="str">
        <f t="shared" si="2"/>
        <v>February</v>
      </c>
      <c r="D55" s="29" t="str">
        <f t="shared" si="3"/>
        <v>Thursday</v>
      </c>
      <c r="E55" s="56">
        <f t="shared" si="4"/>
        <v>4</v>
      </c>
      <c r="F55" s="47"/>
      <c r="G55" s="39">
        <f t="shared" si="5"/>
        <v>1</v>
      </c>
      <c r="H55" s="39">
        <f t="shared" si="6"/>
        <v>1</v>
      </c>
      <c r="J55" s="26"/>
    </row>
    <row r="56" spans="1:10" ht="15">
      <c r="A56" s="28">
        <f t="shared" si="0"/>
        <v>44981</v>
      </c>
      <c r="B56" s="56">
        <f t="shared" si="1"/>
        <v>24</v>
      </c>
      <c r="C56" s="32" t="str">
        <f t="shared" si="2"/>
        <v>February</v>
      </c>
      <c r="D56" s="32" t="str">
        <f t="shared" si="3"/>
        <v>Friday</v>
      </c>
      <c r="E56" s="56">
        <f t="shared" si="4"/>
        <v>5</v>
      </c>
      <c r="F56" s="47"/>
      <c r="G56" s="39">
        <f t="shared" si="5"/>
        <v>1</v>
      </c>
      <c r="H56" s="39">
        <f t="shared" si="6"/>
        <v>1</v>
      </c>
      <c r="J56" s="30"/>
    </row>
    <row r="57" spans="1:10" ht="15">
      <c r="A57" s="28">
        <f t="shared" si="0"/>
        <v>44982</v>
      </c>
      <c r="B57" s="56">
        <f t="shared" si="1"/>
        <v>25</v>
      </c>
      <c r="C57" s="29" t="str">
        <f t="shared" si="2"/>
        <v>February</v>
      </c>
      <c r="D57" s="29" t="str">
        <f t="shared" si="3"/>
        <v>Saturday</v>
      </c>
      <c r="E57" s="56">
        <f t="shared" si="4"/>
        <v>6</v>
      </c>
      <c r="F57" s="47"/>
      <c r="G57" s="39">
        <f t="shared" si="5"/>
        <v>0.5</v>
      </c>
      <c r="H57" s="39">
        <f t="shared" si="6"/>
        <v>0</v>
      </c>
      <c r="J57" s="26"/>
    </row>
    <row r="58" spans="1:10" ht="15">
      <c r="A58" s="28">
        <f t="shared" si="0"/>
        <v>44983</v>
      </c>
      <c r="B58" s="56">
        <f t="shared" si="1"/>
        <v>26</v>
      </c>
      <c r="C58" s="32" t="str">
        <f t="shared" si="2"/>
        <v>February</v>
      </c>
      <c r="D58" s="32" t="str">
        <f t="shared" si="3"/>
        <v>Sunday</v>
      </c>
      <c r="E58" s="56">
        <f t="shared" si="4"/>
        <v>7</v>
      </c>
      <c r="F58" s="47"/>
      <c r="G58" s="39">
        <f t="shared" si="5"/>
        <v>0</v>
      </c>
      <c r="H58" s="39">
        <f t="shared" si="6"/>
        <v>0</v>
      </c>
      <c r="J58" s="30"/>
    </row>
    <row r="59" spans="1:10" ht="15">
      <c r="A59" s="28">
        <f t="shared" si="0"/>
        <v>44984</v>
      </c>
      <c r="B59" s="56">
        <f t="shared" si="1"/>
        <v>27</v>
      </c>
      <c r="C59" s="29" t="str">
        <f t="shared" si="2"/>
        <v>February</v>
      </c>
      <c r="D59" s="29" t="str">
        <f t="shared" si="3"/>
        <v>Monday</v>
      </c>
      <c r="E59" s="56">
        <f t="shared" si="4"/>
        <v>1</v>
      </c>
      <c r="F59" s="47"/>
      <c r="G59" s="39">
        <f t="shared" si="5"/>
        <v>1</v>
      </c>
      <c r="H59" s="39">
        <f t="shared" si="6"/>
        <v>1</v>
      </c>
      <c r="J59" s="26"/>
    </row>
    <row r="60" spans="1:10" ht="15">
      <c r="A60" s="28">
        <f t="shared" si="0"/>
        <v>44985</v>
      </c>
      <c r="B60" s="56">
        <f t="shared" si="1"/>
        <v>28</v>
      </c>
      <c r="C60" s="32" t="str">
        <f t="shared" si="2"/>
        <v>February</v>
      </c>
      <c r="D60" s="32" t="str">
        <f t="shared" si="3"/>
        <v>Tuesday</v>
      </c>
      <c r="E60" s="56">
        <f t="shared" si="4"/>
        <v>2</v>
      </c>
      <c r="F60" s="47"/>
      <c r="G60" s="39">
        <f t="shared" si="5"/>
        <v>1</v>
      </c>
      <c r="H60" s="39">
        <f t="shared" si="6"/>
        <v>1</v>
      </c>
      <c r="J60" s="30"/>
    </row>
    <row r="61" spans="1:10" ht="15">
      <c r="A61" s="28">
        <f t="shared" si="0"/>
        <v>44986</v>
      </c>
      <c r="B61" s="56">
        <f t="shared" si="1"/>
        <v>1</v>
      </c>
      <c r="C61" s="29" t="str">
        <f t="shared" si="2"/>
        <v>March</v>
      </c>
      <c r="D61" s="29" t="str">
        <f t="shared" si="3"/>
        <v>Wednesday</v>
      </c>
      <c r="E61" s="56">
        <f t="shared" si="4"/>
        <v>3</v>
      </c>
      <c r="F61" s="47"/>
      <c r="G61" s="39">
        <f t="shared" si="5"/>
        <v>1</v>
      </c>
      <c r="H61" s="39">
        <f t="shared" si="6"/>
        <v>1</v>
      </c>
      <c r="J61" s="30"/>
    </row>
    <row r="62" spans="1:10" ht="15">
      <c r="A62" s="28">
        <f t="shared" si="0"/>
        <v>44987</v>
      </c>
      <c r="B62" s="56">
        <f t="shared" si="1"/>
        <v>2</v>
      </c>
      <c r="C62" s="32" t="str">
        <f t="shared" si="2"/>
        <v>March</v>
      </c>
      <c r="D62" s="32" t="str">
        <f t="shared" si="3"/>
        <v>Thursday</v>
      </c>
      <c r="E62" s="56">
        <f t="shared" si="4"/>
        <v>4</v>
      </c>
      <c r="F62" s="47"/>
      <c r="G62" s="39">
        <f t="shared" si="5"/>
        <v>1</v>
      </c>
      <c r="H62" s="39">
        <f t="shared" si="6"/>
        <v>1</v>
      </c>
      <c r="J62" s="26"/>
    </row>
    <row r="63" spans="1:10" ht="15">
      <c r="A63" s="28">
        <f t="shared" si="0"/>
        <v>44988</v>
      </c>
      <c r="B63" s="56">
        <f t="shared" si="1"/>
        <v>3</v>
      </c>
      <c r="C63" s="29" t="str">
        <f t="shared" si="2"/>
        <v>March</v>
      </c>
      <c r="D63" s="29" t="str">
        <f t="shared" si="3"/>
        <v>Friday</v>
      </c>
      <c r="E63" s="56">
        <f t="shared" si="4"/>
        <v>5</v>
      </c>
      <c r="F63" s="47"/>
      <c r="G63" s="39">
        <f t="shared" si="5"/>
        <v>1</v>
      </c>
      <c r="H63" s="39">
        <f t="shared" si="6"/>
        <v>1</v>
      </c>
      <c r="J63" s="30"/>
    </row>
    <row r="64" spans="1:10" ht="15">
      <c r="A64" s="28">
        <f t="shared" si="0"/>
        <v>44989</v>
      </c>
      <c r="B64" s="56">
        <f t="shared" si="1"/>
        <v>4</v>
      </c>
      <c r="C64" s="32" t="str">
        <f t="shared" si="2"/>
        <v>March</v>
      </c>
      <c r="D64" s="32" t="str">
        <f t="shared" si="3"/>
        <v>Saturday</v>
      </c>
      <c r="E64" s="56">
        <f t="shared" si="4"/>
        <v>6</v>
      </c>
      <c r="F64" s="47"/>
      <c r="G64" s="39">
        <f t="shared" si="5"/>
        <v>0.5</v>
      </c>
      <c r="H64" s="39">
        <f t="shared" si="6"/>
        <v>0</v>
      </c>
      <c r="J64" s="26"/>
    </row>
    <row r="65" spans="1:10" ht="15">
      <c r="A65" s="28">
        <f t="shared" si="0"/>
        <v>44990</v>
      </c>
      <c r="B65" s="56">
        <f t="shared" si="1"/>
        <v>5</v>
      </c>
      <c r="C65" s="29" t="str">
        <f t="shared" si="2"/>
        <v>March</v>
      </c>
      <c r="D65" s="29" t="str">
        <f t="shared" si="3"/>
        <v>Sunday</v>
      </c>
      <c r="E65" s="56">
        <f t="shared" si="4"/>
        <v>7</v>
      </c>
      <c r="F65" s="47"/>
      <c r="G65" s="39">
        <f t="shared" si="5"/>
        <v>0</v>
      </c>
      <c r="H65" s="39">
        <f t="shared" si="6"/>
        <v>0</v>
      </c>
      <c r="J65" s="30"/>
    </row>
    <row r="66" spans="1:10" ht="15">
      <c r="A66" s="28">
        <f t="shared" si="0"/>
        <v>44991</v>
      </c>
      <c r="B66" s="56">
        <f t="shared" si="1"/>
        <v>6</v>
      </c>
      <c r="C66" s="32" t="str">
        <f t="shared" si="2"/>
        <v>March</v>
      </c>
      <c r="D66" s="32" t="str">
        <f t="shared" si="3"/>
        <v>Monday</v>
      </c>
      <c r="E66" s="56">
        <f t="shared" si="4"/>
        <v>1</v>
      </c>
      <c r="F66" s="47"/>
      <c r="G66" s="39">
        <f t="shared" si="5"/>
        <v>1</v>
      </c>
      <c r="H66" s="39">
        <f t="shared" si="6"/>
        <v>1</v>
      </c>
      <c r="J66" s="26"/>
    </row>
    <row r="67" spans="1:10" ht="15">
      <c r="A67" s="28">
        <f t="shared" ref="A67:A130" si="7">IF(A66&lt;DATE($M$1,12,31),A66+1,"")</f>
        <v>44992</v>
      </c>
      <c r="B67" s="56">
        <f t="shared" ref="B67:B130" si="8">DAY(A67)</f>
        <v>7</v>
      </c>
      <c r="C67" s="29" t="str">
        <f t="shared" ref="C67:C130" si="9">TEXT(A67,"MMMM")</f>
        <v>March</v>
      </c>
      <c r="D67" s="29" t="str">
        <f t="shared" ref="D67:D130" si="10">TEXT(A67,"dddd")</f>
        <v>Tuesday</v>
      </c>
      <c r="E67" s="56">
        <f t="shared" ref="E67:E130" si="11">WEEKDAY(A67,11)</f>
        <v>2</v>
      </c>
      <c r="F67" s="47"/>
      <c r="G67" s="39">
        <f t="shared" ref="G67:G130" si="12">IF(F67=1,0,IF(E67=6,0.5,IF(E67=7,0,1)))</f>
        <v>1</v>
      </c>
      <c r="H67" s="39">
        <f t="shared" ref="H67:H130" si="13">IF(F67=1,0,IF(E67&gt;=6,0,1))</f>
        <v>1</v>
      </c>
      <c r="J67" s="30"/>
    </row>
    <row r="68" spans="1:10" ht="15">
      <c r="A68" s="28">
        <f t="shared" si="7"/>
        <v>44993</v>
      </c>
      <c r="B68" s="56">
        <f t="shared" si="8"/>
        <v>8</v>
      </c>
      <c r="C68" s="32" t="str">
        <f t="shared" si="9"/>
        <v>March</v>
      </c>
      <c r="D68" s="32" t="str">
        <f t="shared" si="10"/>
        <v>Wednesday</v>
      </c>
      <c r="E68" s="56">
        <f t="shared" si="11"/>
        <v>3</v>
      </c>
      <c r="F68" s="47"/>
      <c r="G68" s="39">
        <f t="shared" si="12"/>
        <v>1</v>
      </c>
      <c r="H68" s="39">
        <f t="shared" si="13"/>
        <v>1</v>
      </c>
      <c r="J68" s="30"/>
    </row>
    <row r="69" spans="1:10" ht="15">
      <c r="A69" s="28">
        <f t="shared" si="7"/>
        <v>44994</v>
      </c>
      <c r="B69" s="56">
        <f t="shared" si="8"/>
        <v>9</v>
      </c>
      <c r="C69" s="29" t="str">
        <f t="shared" si="9"/>
        <v>March</v>
      </c>
      <c r="D69" s="29" t="str">
        <f t="shared" si="10"/>
        <v>Thursday</v>
      </c>
      <c r="E69" s="56">
        <f t="shared" si="11"/>
        <v>4</v>
      </c>
      <c r="F69" s="47"/>
      <c r="G69" s="39">
        <f t="shared" si="12"/>
        <v>1</v>
      </c>
      <c r="H69" s="39">
        <f t="shared" si="13"/>
        <v>1</v>
      </c>
      <c r="J69" s="26"/>
    </row>
    <row r="70" spans="1:10" ht="15">
      <c r="A70" s="28">
        <f t="shared" si="7"/>
        <v>44995</v>
      </c>
      <c r="B70" s="56">
        <f t="shared" si="8"/>
        <v>10</v>
      </c>
      <c r="C70" s="32" t="str">
        <f t="shared" si="9"/>
        <v>March</v>
      </c>
      <c r="D70" s="32" t="str">
        <f t="shared" si="10"/>
        <v>Friday</v>
      </c>
      <c r="E70" s="56">
        <f t="shared" si="11"/>
        <v>5</v>
      </c>
      <c r="F70" s="47"/>
      <c r="G70" s="39">
        <f t="shared" si="12"/>
        <v>1</v>
      </c>
      <c r="H70" s="39">
        <f t="shared" si="13"/>
        <v>1</v>
      </c>
      <c r="J70" s="30"/>
    </row>
    <row r="71" spans="1:10" ht="15">
      <c r="A71" s="28">
        <f t="shared" si="7"/>
        <v>44996</v>
      </c>
      <c r="B71" s="56">
        <f t="shared" si="8"/>
        <v>11</v>
      </c>
      <c r="C71" s="29" t="str">
        <f t="shared" si="9"/>
        <v>March</v>
      </c>
      <c r="D71" s="29" t="str">
        <f t="shared" si="10"/>
        <v>Saturday</v>
      </c>
      <c r="E71" s="56">
        <f t="shared" si="11"/>
        <v>6</v>
      </c>
      <c r="F71" s="47">
        <v>1</v>
      </c>
      <c r="G71" s="39">
        <f t="shared" si="12"/>
        <v>0</v>
      </c>
      <c r="H71" s="39">
        <f t="shared" si="13"/>
        <v>0</v>
      </c>
      <c r="J71" s="26" t="s">
        <v>5168</v>
      </c>
    </row>
    <row r="72" spans="1:10" ht="15">
      <c r="A72" s="28">
        <f t="shared" si="7"/>
        <v>44997</v>
      </c>
      <c r="B72" s="56">
        <f t="shared" si="8"/>
        <v>12</v>
      </c>
      <c r="C72" s="32" t="str">
        <f t="shared" si="9"/>
        <v>March</v>
      </c>
      <c r="D72" s="32" t="str">
        <f t="shared" si="10"/>
        <v>Sunday</v>
      </c>
      <c r="E72" s="56">
        <f t="shared" si="11"/>
        <v>7</v>
      </c>
      <c r="F72" s="47"/>
      <c r="G72" s="39">
        <f t="shared" si="12"/>
        <v>0</v>
      </c>
      <c r="H72" s="39">
        <f t="shared" si="13"/>
        <v>0</v>
      </c>
      <c r="J72" s="30"/>
    </row>
    <row r="73" spans="1:10" ht="15">
      <c r="A73" s="28">
        <f t="shared" si="7"/>
        <v>44998</v>
      </c>
      <c r="B73" s="56">
        <f t="shared" si="8"/>
        <v>13</v>
      </c>
      <c r="C73" s="29" t="str">
        <f t="shared" si="9"/>
        <v>March</v>
      </c>
      <c r="D73" s="29" t="str">
        <f t="shared" si="10"/>
        <v>Monday</v>
      </c>
      <c r="E73" s="56">
        <f t="shared" si="11"/>
        <v>1</v>
      </c>
      <c r="F73" s="47"/>
      <c r="G73" s="39">
        <f t="shared" si="12"/>
        <v>1</v>
      </c>
      <c r="H73" s="39">
        <f t="shared" si="13"/>
        <v>1</v>
      </c>
      <c r="J73" s="26"/>
    </row>
    <row r="74" spans="1:10" ht="15">
      <c r="A74" s="28">
        <f t="shared" si="7"/>
        <v>44999</v>
      </c>
      <c r="B74" s="56">
        <f t="shared" si="8"/>
        <v>14</v>
      </c>
      <c r="C74" s="32" t="str">
        <f t="shared" si="9"/>
        <v>March</v>
      </c>
      <c r="D74" s="32" t="str">
        <f t="shared" si="10"/>
        <v>Tuesday</v>
      </c>
      <c r="E74" s="56">
        <f t="shared" si="11"/>
        <v>2</v>
      </c>
      <c r="F74" s="47">
        <v>1</v>
      </c>
      <c r="G74" s="39">
        <f t="shared" si="12"/>
        <v>0</v>
      </c>
      <c r="H74" s="39">
        <f t="shared" si="13"/>
        <v>0</v>
      </c>
      <c r="J74" s="30" t="s">
        <v>5169</v>
      </c>
    </row>
    <row r="75" spans="1:10" ht="15">
      <c r="A75" s="28">
        <f t="shared" si="7"/>
        <v>45000</v>
      </c>
      <c r="B75" s="56">
        <f t="shared" si="8"/>
        <v>15</v>
      </c>
      <c r="C75" s="29" t="str">
        <f t="shared" si="9"/>
        <v>March</v>
      </c>
      <c r="D75" s="29" t="str">
        <f t="shared" si="10"/>
        <v>Wednesday</v>
      </c>
      <c r="E75" s="56">
        <f t="shared" si="11"/>
        <v>3</v>
      </c>
      <c r="F75" s="47"/>
      <c r="G75" s="39">
        <f t="shared" si="12"/>
        <v>1</v>
      </c>
      <c r="H75" s="39">
        <f t="shared" si="13"/>
        <v>1</v>
      </c>
      <c r="J75" s="30"/>
    </row>
    <row r="76" spans="1:10" ht="15">
      <c r="A76" s="28">
        <f t="shared" si="7"/>
        <v>45001</v>
      </c>
      <c r="B76" s="56">
        <f t="shared" si="8"/>
        <v>16</v>
      </c>
      <c r="C76" s="32" t="str">
        <f t="shared" si="9"/>
        <v>March</v>
      </c>
      <c r="D76" s="32" t="str">
        <f t="shared" si="10"/>
        <v>Thursday</v>
      </c>
      <c r="E76" s="56">
        <f t="shared" si="11"/>
        <v>4</v>
      </c>
      <c r="F76" s="47"/>
      <c r="G76" s="39">
        <f t="shared" si="12"/>
        <v>1</v>
      </c>
      <c r="H76" s="39">
        <f t="shared" si="13"/>
        <v>1</v>
      </c>
      <c r="J76" s="26"/>
    </row>
    <row r="77" spans="1:10" ht="15">
      <c r="A77" s="28">
        <f t="shared" si="7"/>
        <v>45002</v>
      </c>
      <c r="B77" s="56">
        <f t="shared" si="8"/>
        <v>17</v>
      </c>
      <c r="C77" s="29" t="str">
        <f t="shared" si="9"/>
        <v>March</v>
      </c>
      <c r="D77" s="29" t="str">
        <f t="shared" si="10"/>
        <v>Friday</v>
      </c>
      <c r="E77" s="56">
        <f t="shared" si="11"/>
        <v>5</v>
      </c>
      <c r="F77" s="47"/>
      <c r="G77" s="39">
        <f t="shared" si="12"/>
        <v>1</v>
      </c>
      <c r="H77" s="39">
        <f t="shared" si="13"/>
        <v>1</v>
      </c>
      <c r="J77" s="30"/>
    </row>
    <row r="78" spans="1:10" ht="15">
      <c r="A78" s="28">
        <f t="shared" si="7"/>
        <v>45003</v>
      </c>
      <c r="B78" s="56">
        <f t="shared" si="8"/>
        <v>18</v>
      </c>
      <c r="C78" s="32" t="str">
        <f t="shared" si="9"/>
        <v>March</v>
      </c>
      <c r="D78" s="32" t="str">
        <f t="shared" si="10"/>
        <v>Saturday</v>
      </c>
      <c r="E78" s="56">
        <f t="shared" si="11"/>
        <v>6</v>
      </c>
      <c r="F78" s="47"/>
      <c r="G78" s="39">
        <f t="shared" si="12"/>
        <v>0.5</v>
      </c>
      <c r="H78" s="39">
        <f t="shared" si="13"/>
        <v>0</v>
      </c>
      <c r="J78" s="26"/>
    </row>
    <row r="79" spans="1:10" ht="15">
      <c r="A79" s="28">
        <f t="shared" si="7"/>
        <v>45004</v>
      </c>
      <c r="B79" s="56">
        <f t="shared" si="8"/>
        <v>19</v>
      </c>
      <c r="C79" s="29" t="str">
        <f t="shared" si="9"/>
        <v>March</v>
      </c>
      <c r="D79" s="29" t="str">
        <f t="shared" si="10"/>
        <v>Sunday</v>
      </c>
      <c r="E79" s="56">
        <f t="shared" si="11"/>
        <v>7</v>
      </c>
      <c r="F79" s="47"/>
      <c r="G79" s="39">
        <f t="shared" si="12"/>
        <v>0</v>
      </c>
      <c r="H79" s="39">
        <f t="shared" si="13"/>
        <v>0</v>
      </c>
      <c r="J79" s="30"/>
    </row>
    <row r="80" spans="1:10" ht="15">
      <c r="A80" s="28">
        <f t="shared" si="7"/>
        <v>45005</v>
      </c>
      <c r="B80" s="56">
        <f t="shared" si="8"/>
        <v>20</v>
      </c>
      <c r="C80" s="32" t="str">
        <f t="shared" si="9"/>
        <v>March</v>
      </c>
      <c r="D80" s="32" t="str">
        <f t="shared" si="10"/>
        <v>Monday</v>
      </c>
      <c r="E80" s="56">
        <f t="shared" si="11"/>
        <v>1</v>
      </c>
      <c r="F80" s="47"/>
      <c r="G80" s="39">
        <f t="shared" si="12"/>
        <v>1</v>
      </c>
      <c r="H80" s="39">
        <f t="shared" si="13"/>
        <v>1</v>
      </c>
      <c r="J80" s="26"/>
    </row>
    <row r="81" spans="1:10" ht="15">
      <c r="A81" s="28">
        <f t="shared" si="7"/>
        <v>45006</v>
      </c>
      <c r="B81" s="56">
        <f t="shared" si="8"/>
        <v>21</v>
      </c>
      <c r="C81" s="29" t="str">
        <f t="shared" si="9"/>
        <v>March</v>
      </c>
      <c r="D81" s="29" t="str">
        <f t="shared" si="10"/>
        <v>Tuesday</v>
      </c>
      <c r="E81" s="56">
        <f t="shared" si="11"/>
        <v>2</v>
      </c>
      <c r="F81" s="47"/>
      <c r="G81" s="39">
        <f t="shared" si="12"/>
        <v>1</v>
      </c>
      <c r="H81" s="39">
        <f t="shared" si="13"/>
        <v>1</v>
      </c>
      <c r="J81" s="30"/>
    </row>
    <row r="82" spans="1:10" ht="15">
      <c r="A82" s="28">
        <f t="shared" si="7"/>
        <v>45007</v>
      </c>
      <c r="B82" s="56">
        <f t="shared" si="8"/>
        <v>22</v>
      </c>
      <c r="C82" s="32" t="str">
        <f t="shared" si="9"/>
        <v>March</v>
      </c>
      <c r="D82" s="32" t="str">
        <f t="shared" si="10"/>
        <v>Wednesday</v>
      </c>
      <c r="E82" s="56">
        <f t="shared" si="11"/>
        <v>3</v>
      </c>
      <c r="F82" s="47"/>
      <c r="G82" s="39">
        <f t="shared" si="12"/>
        <v>1</v>
      </c>
      <c r="H82" s="39">
        <f t="shared" si="13"/>
        <v>1</v>
      </c>
      <c r="J82" s="30"/>
    </row>
    <row r="83" spans="1:10" ht="15">
      <c r="A83" s="28">
        <f t="shared" si="7"/>
        <v>45008</v>
      </c>
      <c r="B83" s="56">
        <f t="shared" si="8"/>
        <v>23</v>
      </c>
      <c r="C83" s="29" t="str">
        <f t="shared" si="9"/>
        <v>March</v>
      </c>
      <c r="D83" s="29" t="str">
        <f t="shared" si="10"/>
        <v>Thursday</v>
      </c>
      <c r="E83" s="56">
        <f t="shared" si="11"/>
        <v>4</v>
      </c>
      <c r="F83" s="47"/>
      <c r="G83" s="39">
        <f t="shared" si="12"/>
        <v>1</v>
      </c>
      <c r="H83" s="39">
        <f t="shared" si="13"/>
        <v>1</v>
      </c>
      <c r="J83" s="26"/>
    </row>
    <row r="84" spans="1:10" ht="15">
      <c r="A84" s="28">
        <f t="shared" si="7"/>
        <v>45009</v>
      </c>
      <c r="B84" s="56">
        <f t="shared" si="8"/>
        <v>24</v>
      </c>
      <c r="C84" s="32" t="str">
        <f t="shared" si="9"/>
        <v>March</v>
      </c>
      <c r="D84" s="32" t="str">
        <f t="shared" si="10"/>
        <v>Friday</v>
      </c>
      <c r="E84" s="56">
        <f t="shared" si="11"/>
        <v>5</v>
      </c>
      <c r="F84" s="47"/>
      <c r="G84" s="39">
        <f t="shared" si="12"/>
        <v>1</v>
      </c>
      <c r="H84" s="39">
        <f t="shared" si="13"/>
        <v>1</v>
      </c>
      <c r="J84" s="30"/>
    </row>
    <row r="85" spans="1:10" ht="15">
      <c r="A85" s="28">
        <f t="shared" si="7"/>
        <v>45010</v>
      </c>
      <c r="B85" s="56">
        <f t="shared" si="8"/>
        <v>25</v>
      </c>
      <c r="C85" s="29" t="str">
        <f t="shared" si="9"/>
        <v>March</v>
      </c>
      <c r="D85" s="29" t="str">
        <f t="shared" si="10"/>
        <v>Saturday</v>
      </c>
      <c r="E85" s="56">
        <f t="shared" si="11"/>
        <v>6</v>
      </c>
      <c r="F85" s="47"/>
      <c r="G85" s="39">
        <f t="shared" si="12"/>
        <v>0.5</v>
      </c>
      <c r="H85" s="39">
        <f t="shared" si="13"/>
        <v>0</v>
      </c>
      <c r="J85" s="26"/>
    </row>
    <row r="86" spans="1:10" ht="15">
      <c r="A86" s="28">
        <f t="shared" si="7"/>
        <v>45011</v>
      </c>
      <c r="B86" s="56">
        <f t="shared" si="8"/>
        <v>26</v>
      </c>
      <c r="C86" s="32" t="str">
        <f t="shared" si="9"/>
        <v>March</v>
      </c>
      <c r="D86" s="32" t="str">
        <f t="shared" si="10"/>
        <v>Sunday</v>
      </c>
      <c r="E86" s="56">
        <f t="shared" si="11"/>
        <v>7</v>
      </c>
      <c r="F86" s="47"/>
      <c r="G86" s="39">
        <f t="shared" si="12"/>
        <v>0</v>
      </c>
      <c r="H86" s="39">
        <f t="shared" si="13"/>
        <v>0</v>
      </c>
      <c r="J86" s="30"/>
    </row>
    <row r="87" spans="1:10" ht="15">
      <c r="A87" s="28">
        <f t="shared" si="7"/>
        <v>45012</v>
      </c>
      <c r="B87" s="56">
        <f t="shared" si="8"/>
        <v>27</v>
      </c>
      <c r="C87" s="29" t="str">
        <f t="shared" si="9"/>
        <v>March</v>
      </c>
      <c r="D87" s="29" t="str">
        <f t="shared" si="10"/>
        <v>Monday</v>
      </c>
      <c r="E87" s="56">
        <f t="shared" si="11"/>
        <v>1</v>
      </c>
      <c r="F87" s="47"/>
      <c r="G87" s="39">
        <f t="shared" si="12"/>
        <v>1</v>
      </c>
      <c r="H87" s="39">
        <f t="shared" si="13"/>
        <v>1</v>
      </c>
      <c r="J87" s="26"/>
    </row>
    <row r="88" spans="1:10" ht="15">
      <c r="A88" s="28">
        <f t="shared" si="7"/>
        <v>45013</v>
      </c>
      <c r="B88" s="56">
        <f t="shared" si="8"/>
        <v>28</v>
      </c>
      <c r="C88" s="32" t="str">
        <f t="shared" si="9"/>
        <v>March</v>
      </c>
      <c r="D88" s="32" t="str">
        <f t="shared" si="10"/>
        <v>Tuesday</v>
      </c>
      <c r="E88" s="56">
        <f t="shared" si="11"/>
        <v>2</v>
      </c>
      <c r="F88" s="47"/>
      <c r="G88" s="39">
        <f t="shared" si="12"/>
        <v>1</v>
      </c>
      <c r="H88" s="39">
        <f t="shared" si="13"/>
        <v>1</v>
      </c>
      <c r="J88" s="30"/>
    </row>
    <row r="89" spans="1:10" ht="15">
      <c r="A89" s="28">
        <f t="shared" si="7"/>
        <v>45014</v>
      </c>
      <c r="B89" s="56">
        <f t="shared" si="8"/>
        <v>29</v>
      </c>
      <c r="C89" s="29" t="str">
        <f t="shared" si="9"/>
        <v>March</v>
      </c>
      <c r="D89" s="29" t="str">
        <f t="shared" si="10"/>
        <v>Wednesday</v>
      </c>
      <c r="E89" s="56">
        <f t="shared" si="11"/>
        <v>3</v>
      </c>
      <c r="F89" s="47"/>
      <c r="G89" s="39">
        <f t="shared" si="12"/>
        <v>1</v>
      </c>
      <c r="H89" s="39">
        <f t="shared" si="13"/>
        <v>1</v>
      </c>
      <c r="J89" s="30"/>
    </row>
    <row r="90" spans="1:10" ht="15">
      <c r="A90" s="28">
        <f t="shared" si="7"/>
        <v>45015</v>
      </c>
      <c r="B90" s="56">
        <f t="shared" si="8"/>
        <v>30</v>
      </c>
      <c r="C90" s="32" t="str">
        <f t="shared" si="9"/>
        <v>March</v>
      </c>
      <c r="D90" s="32" t="str">
        <f t="shared" si="10"/>
        <v>Thursday</v>
      </c>
      <c r="E90" s="56">
        <f t="shared" si="11"/>
        <v>4</v>
      </c>
      <c r="F90" s="47"/>
      <c r="G90" s="39">
        <f t="shared" si="12"/>
        <v>1</v>
      </c>
      <c r="H90" s="39">
        <f t="shared" si="13"/>
        <v>1</v>
      </c>
      <c r="J90" s="26"/>
    </row>
    <row r="91" spans="1:10" ht="15">
      <c r="A91" s="28">
        <f t="shared" si="7"/>
        <v>45016</v>
      </c>
      <c r="B91" s="56">
        <f t="shared" si="8"/>
        <v>31</v>
      </c>
      <c r="C91" s="29" t="str">
        <f t="shared" si="9"/>
        <v>March</v>
      </c>
      <c r="D91" s="29" t="str">
        <f t="shared" si="10"/>
        <v>Friday</v>
      </c>
      <c r="E91" s="56">
        <f t="shared" si="11"/>
        <v>5</v>
      </c>
      <c r="F91" s="47"/>
      <c r="G91" s="39">
        <f t="shared" si="12"/>
        <v>1</v>
      </c>
      <c r="H91" s="39">
        <f t="shared" si="13"/>
        <v>1</v>
      </c>
      <c r="J91" s="30"/>
    </row>
    <row r="92" spans="1:10" ht="15">
      <c r="A92" s="28">
        <f t="shared" si="7"/>
        <v>45017</v>
      </c>
      <c r="B92" s="56">
        <f t="shared" si="8"/>
        <v>1</v>
      </c>
      <c r="C92" s="32" t="str">
        <f t="shared" si="9"/>
        <v>April</v>
      </c>
      <c r="D92" s="32" t="str">
        <f t="shared" si="10"/>
        <v>Saturday</v>
      </c>
      <c r="E92" s="56">
        <f t="shared" si="11"/>
        <v>6</v>
      </c>
      <c r="F92" s="47">
        <v>1</v>
      </c>
      <c r="G92" s="39">
        <f t="shared" si="12"/>
        <v>0</v>
      </c>
      <c r="H92" s="39">
        <f t="shared" si="13"/>
        <v>0</v>
      </c>
      <c r="J92" s="26" t="s">
        <v>5170</v>
      </c>
    </row>
    <row r="93" spans="1:10" ht="15">
      <c r="A93" s="28">
        <f t="shared" si="7"/>
        <v>45018</v>
      </c>
      <c r="B93" s="56">
        <f t="shared" si="8"/>
        <v>2</v>
      </c>
      <c r="C93" s="29" t="str">
        <f t="shared" si="9"/>
        <v>April</v>
      </c>
      <c r="D93" s="29" t="str">
        <f t="shared" si="10"/>
        <v>Sunday</v>
      </c>
      <c r="E93" s="56">
        <f t="shared" si="11"/>
        <v>7</v>
      </c>
      <c r="F93" s="47"/>
      <c r="G93" s="39">
        <f t="shared" si="12"/>
        <v>0</v>
      </c>
      <c r="H93" s="39">
        <f t="shared" si="13"/>
        <v>0</v>
      </c>
      <c r="J93" s="30"/>
    </row>
    <row r="94" spans="1:10" ht="15">
      <c r="A94" s="28">
        <f t="shared" si="7"/>
        <v>45019</v>
      </c>
      <c r="B94" s="56">
        <f t="shared" si="8"/>
        <v>3</v>
      </c>
      <c r="C94" s="32" t="str">
        <f t="shared" si="9"/>
        <v>April</v>
      </c>
      <c r="D94" s="32" t="str">
        <f t="shared" si="10"/>
        <v>Monday</v>
      </c>
      <c r="E94" s="56">
        <f t="shared" si="11"/>
        <v>1</v>
      </c>
      <c r="F94" s="47"/>
      <c r="G94" s="39">
        <f t="shared" si="12"/>
        <v>1</v>
      </c>
      <c r="H94" s="39">
        <f t="shared" si="13"/>
        <v>1</v>
      </c>
      <c r="J94" s="26"/>
    </row>
    <row r="95" spans="1:10" ht="15">
      <c r="A95" s="28">
        <f t="shared" si="7"/>
        <v>45020</v>
      </c>
      <c r="B95" s="56">
        <f t="shared" si="8"/>
        <v>4</v>
      </c>
      <c r="C95" s="29" t="str">
        <f t="shared" si="9"/>
        <v>April</v>
      </c>
      <c r="D95" s="29" t="str">
        <f t="shared" si="10"/>
        <v>Tuesday</v>
      </c>
      <c r="E95" s="56">
        <f t="shared" si="11"/>
        <v>2</v>
      </c>
      <c r="F95" s="47"/>
      <c r="G95" s="39">
        <f t="shared" si="12"/>
        <v>1</v>
      </c>
      <c r="H95" s="39">
        <f t="shared" si="13"/>
        <v>1</v>
      </c>
      <c r="J95" s="30"/>
    </row>
    <row r="96" spans="1:10" ht="15">
      <c r="A96" s="28">
        <f t="shared" si="7"/>
        <v>45021</v>
      </c>
      <c r="B96" s="56">
        <f t="shared" si="8"/>
        <v>5</v>
      </c>
      <c r="C96" s="32" t="str">
        <f t="shared" si="9"/>
        <v>April</v>
      </c>
      <c r="D96" s="32" t="str">
        <f t="shared" si="10"/>
        <v>Wednesday</v>
      </c>
      <c r="E96" s="56">
        <f t="shared" si="11"/>
        <v>3</v>
      </c>
      <c r="F96" s="47"/>
      <c r="G96" s="39">
        <f t="shared" si="12"/>
        <v>1</v>
      </c>
      <c r="H96" s="39">
        <f t="shared" si="13"/>
        <v>1</v>
      </c>
      <c r="J96" s="30"/>
    </row>
    <row r="97" spans="1:10" ht="15">
      <c r="A97" s="28">
        <f t="shared" si="7"/>
        <v>45022</v>
      </c>
      <c r="B97" s="56">
        <f t="shared" si="8"/>
        <v>6</v>
      </c>
      <c r="C97" s="29" t="str">
        <f t="shared" si="9"/>
        <v>April</v>
      </c>
      <c r="D97" s="29" t="str">
        <f t="shared" si="10"/>
        <v>Thursday</v>
      </c>
      <c r="E97" s="56">
        <f t="shared" si="11"/>
        <v>4</v>
      </c>
      <c r="F97" s="47"/>
      <c r="G97" s="39">
        <f t="shared" si="12"/>
        <v>1</v>
      </c>
      <c r="H97" s="39">
        <f t="shared" si="13"/>
        <v>1</v>
      </c>
      <c r="J97" s="26"/>
    </row>
    <row r="98" spans="1:10" ht="15">
      <c r="A98" s="28">
        <f t="shared" si="7"/>
        <v>45023</v>
      </c>
      <c r="B98" s="56">
        <f t="shared" si="8"/>
        <v>7</v>
      </c>
      <c r="C98" s="32" t="str">
        <f t="shared" si="9"/>
        <v>April</v>
      </c>
      <c r="D98" s="32" t="str">
        <f t="shared" si="10"/>
        <v>Friday</v>
      </c>
      <c r="E98" s="56">
        <f t="shared" si="11"/>
        <v>5</v>
      </c>
      <c r="F98" s="47"/>
      <c r="G98" s="39">
        <f t="shared" si="12"/>
        <v>1</v>
      </c>
      <c r="H98" s="39">
        <f t="shared" si="13"/>
        <v>1</v>
      </c>
      <c r="J98" s="30"/>
    </row>
    <row r="99" spans="1:10" ht="15">
      <c r="A99" s="28">
        <f t="shared" si="7"/>
        <v>45024</v>
      </c>
      <c r="B99" s="56">
        <f t="shared" si="8"/>
        <v>8</v>
      </c>
      <c r="C99" s="29" t="str">
        <f t="shared" si="9"/>
        <v>April</v>
      </c>
      <c r="D99" s="29" t="str">
        <f t="shared" si="10"/>
        <v>Saturday</v>
      </c>
      <c r="E99" s="56">
        <f t="shared" si="11"/>
        <v>6</v>
      </c>
      <c r="F99" s="47"/>
      <c r="G99" s="39">
        <f t="shared" si="12"/>
        <v>0.5</v>
      </c>
      <c r="H99" s="39">
        <f t="shared" si="13"/>
        <v>0</v>
      </c>
      <c r="J99" s="26"/>
    </row>
    <row r="100" spans="1:10" ht="15">
      <c r="A100" s="28">
        <f t="shared" si="7"/>
        <v>45025</v>
      </c>
      <c r="B100" s="56">
        <f t="shared" si="8"/>
        <v>9</v>
      </c>
      <c r="C100" s="32" t="str">
        <f t="shared" si="9"/>
        <v>April</v>
      </c>
      <c r="D100" s="32" t="str">
        <f t="shared" si="10"/>
        <v>Sunday</v>
      </c>
      <c r="E100" s="56">
        <f t="shared" si="11"/>
        <v>7</v>
      </c>
      <c r="F100" s="47"/>
      <c r="G100" s="39">
        <f t="shared" si="12"/>
        <v>0</v>
      </c>
      <c r="H100" s="39">
        <f t="shared" si="13"/>
        <v>0</v>
      </c>
      <c r="J100" s="30"/>
    </row>
    <row r="101" spans="1:10" ht="15">
      <c r="A101" s="28">
        <f t="shared" si="7"/>
        <v>45026</v>
      </c>
      <c r="B101" s="56">
        <f t="shared" si="8"/>
        <v>10</v>
      </c>
      <c r="C101" s="29" t="str">
        <f t="shared" si="9"/>
        <v>April</v>
      </c>
      <c r="D101" s="29" t="str">
        <f t="shared" si="10"/>
        <v>Monday</v>
      </c>
      <c r="E101" s="56">
        <f t="shared" si="11"/>
        <v>1</v>
      </c>
      <c r="F101" s="47"/>
      <c r="G101" s="39">
        <f t="shared" si="12"/>
        <v>1</v>
      </c>
      <c r="H101" s="39">
        <f t="shared" si="13"/>
        <v>1</v>
      </c>
      <c r="J101" s="26"/>
    </row>
    <row r="102" spans="1:10" ht="15">
      <c r="A102" s="28">
        <f t="shared" si="7"/>
        <v>45027</v>
      </c>
      <c r="B102" s="56">
        <f t="shared" si="8"/>
        <v>11</v>
      </c>
      <c r="C102" s="32" t="str">
        <f t="shared" si="9"/>
        <v>April</v>
      </c>
      <c r="D102" s="32" t="str">
        <f t="shared" si="10"/>
        <v>Tuesday</v>
      </c>
      <c r="E102" s="56">
        <f t="shared" si="11"/>
        <v>2</v>
      </c>
      <c r="F102" s="47"/>
      <c r="G102" s="39">
        <f t="shared" si="12"/>
        <v>1</v>
      </c>
      <c r="H102" s="39">
        <f t="shared" si="13"/>
        <v>1</v>
      </c>
      <c r="J102" s="30"/>
    </row>
    <row r="103" spans="1:10" ht="15">
      <c r="A103" s="28">
        <f t="shared" si="7"/>
        <v>45028</v>
      </c>
      <c r="B103" s="56">
        <f t="shared" si="8"/>
        <v>12</v>
      </c>
      <c r="C103" s="29" t="str">
        <f t="shared" si="9"/>
        <v>April</v>
      </c>
      <c r="D103" s="29" t="str">
        <f t="shared" si="10"/>
        <v>Wednesday</v>
      </c>
      <c r="E103" s="56">
        <f t="shared" si="11"/>
        <v>3</v>
      </c>
      <c r="F103" s="47"/>
      <c r="G103" s="39">
        <f t="shared" si="12"/>
        <v>1</v>
      </c>
      <c r="H103" s="39">
        <f t="shared" si="13"/>
        <v>1</v>
      </c>
      <c r="J103" s="30"/>
    </row>
    <row r="104" spans="1:10" ht="15">
      <c r="A104" s="28">
        <f t="shared" si="7"/>
        <v>45029</v>
      </c>
      <c r="B104" s="56">
        <f t="shared" si="8"/>
        <v>13</v>
      </c>
      <c r="C104" s="32" t="str">
        <f t="shared" si="9"/>
        <v>April</v>
      </c>
      <c r="D104" s="32" t="str">
        <f t="shared" si="10"/>
        <v>Thursday</v>
      </c>
      <c r="E104" s="56">
        <f t="shared" si="11"/>
        <v>4</v>
      </c>
      <c r="F104" s="47"/>
      <c r="G104" s="39">
        <f t="shared" si="12"/>
        <v>1</v>
      </c>
      <c r="H104" s="39">
        <f t="shared" si="13"/>
        <v>1</v>
      </c>
      <c r="J104" s="26"/>
    </row>
    <row r="105" spans="1:10" ht="15">
      <c r="A105" s="28">
        <f t="shared" si="7"/>
        <v>45030</v>
      </c>
      <c r="B105" s="56">
        <f t="shared" si="8"/>
        <v>14</v>
      </c>
      <c r="C105" s="29" t="str">
        <f t="shared" si="9"/>
        <v>April</v>
      </c>
      <c r="D105" s="29" t="str">
        <f t="shared" si="10"/>
        <v>Friday</v>
      </c>
      <c r="E105" s="56">
        <f t="shared" si="11"/>
        <v>5</v>
      </c>
      <c r="F105" s="47"/>
      <c r="G105" s="39">
        <f t="shared" si="12"/>
        <v>1</v>
      </c>
      <c r="H105" s="39">
        <f t="shared" si="13"/>
        <v>1</v>
      </c>
      <c r="J105" s="30"/>
    </row>
    <row r="106" spans="1:10" ht="15">
      <c r="A106" s="28">
        <f t="shared" si="7"/>
        <v>45031</v>
      </c>
      <c r="B106" s="56">
        <f t="shared" si="8"/>
        <v>15</v>
      </c>
      <c r="C106" s="32" t="str">
        <f t="shared" si="9"/>
        <v>April</v>
      </c>
      <c r="D106" s="32" t="str">
        <f t="shared" si="10"/>
        <v>Saturday</v>
      </c>
      <c r="E106" s="56">
        <f t="shared" si="11"/>
        <v>6</v>
      </c>
      <c r="F106" s="47"/>
      <c r="G106" s="39">
        <f t="shared" si="12"/>
        <v>0.5</v>
      </c>
      <c r="H106" s="39">
        <f t="shared" si="13"/>
        <v>0</v>
      </c>
      <c r="J106" s="26"/>
    </row>
    <row r="107" spans="1:10" ht="15">
      <c r="A107" s="28">
        <f t="shared" si="7"/>
        <v>45032</v>
      </c>
      <c r="B107" s="56">
        <f t="shared" si="8"/>
        <v>16</v>
      </c>
      <c r="C107" s="29" t="str">
        <f t="shared" si="9"/>
        <v>April</v>
      </c>
      <c r="D107" s="29" t="str">
        <f t="shared" si="10"/>
        <v>Sunday</v>
      </c>
      <c r="E107" s="56">
        <f t="shared" si="11"/>
        <v>7</v>
      </c>
      <c r="F107" s="47"/>
      <c r="G107" s="39">
        <f t="shared" si="12"/>
        <v>0</v>
      </c>
      <c r="H107" s="39">
        <f t="shared" si="13"/>
        <v>0</v>
      </c>
      <c r="J107" s="30"/>
    </row>
    <row r="108" spans="1:10" ht="15">
      <c r="A108" s="28">
        <f t="shared" si="7"/>
        <v>45033</v>
      </c>
      <c r="B108" s="56">
        <f t="shared" si="8"/>
        <v>17</v>
      </c>
      <c r="C108" s="32" t="str">
        <f t="shared" si="9"/>
        <v>April</v>
      </c>
      <c r="D108" s="32" t="str">
        <f t="shared" si="10"/>
        <v>Monday</v>
      </c>
      <c r="E108" s="56">
        <f t="shared" si="11"/>
        <v>1</v>
      </c>
      <c r="F108" s="47"/>
      <c r="G108" s="39">
        <f t="shared" si="12"/>
        <v>1</v>
      </c>
      <c r="H108" s="39">
        <f t="shared" si="13"/>
        <v>1</v>
      </c>
      <c r="J108" s="26"/>
    </row>
    <row r="109" spans="1:10" ht="15">
      <c r="A109" s="28">
        <f t="shared" si="7"/>
        <v>45034</v>
      </c>
      <c r="B109" s="56">
        <f t="shared" si="8"/>
        <v>18</v>
      </c>
      <c r="C109" s="29" t="str">
        <f t="shared" si="9"/>
        <v>April</v>
      </c>
      <c r="D109" s="29" t="str">
        <f t="shared" si="10"/>
        <v>Tuesday</v>
      </c>
      <c r="E109" s="56">
        <f t="shared" si="11"/>
        <v>2</v>
      </c>
      <c r="F109" s="47"/>
      <c r="G109" s="39">
        <f t="shared" si="12"/>
        <v>1</v>
      </c>
      <c r="H109" s="39">
        <f t="shared" si="13"/>
        <v>1</v>
      </c>
      <c r="J109" s="30"/>
    </row>
    <row r="110" spans="1:10" ht="15">
      <c r="A110" s="28">
        <f t="shared" si="7"/>
        <v>45035</v>
      </c>
      <c r="B110" s="56">
        <f t="shared" si="8"/>
        <v>19</v>
      </c>
      <c r="C110" s="32" t="str">
        <f t="shared" si="9"/>
        <v>April</v>
      </c>
      <c r="D110" s="32" t="str">
        <f t="shared" si="10"/>
        <v>Wednesday</v>
      </c>
      <c r="E110" s="56">
        <f t="shared" si="11"/>
        <v>3</v>
      </c>
      <c r="F110" s="47"/>
      <c r="G110" s="39">
        <f t="shared" si="12"/>
        <v>1</v>
      </c>
      <c r="H110" s="39">
        <f t="shared" si="13"/>
        <v>1</v>
      </c>
      <c r="J110" s="30"/>
    </row>
    <row r="111" spans="1:10" ht="15">
      <c r="A111" s="28">
        <f t="shared" si="7"/>
        <v>45036</v>
      </c>
      <c r="B111" s="56">
        <f t="shared" si="8"/>
        <v>20</v>
      </c>
      <c r="C111" s="29" t="str">
        <f t="shared" si="9"/>
        <v>April</v>
      </c>
      <c r="D111" s="29" t="str">
        <f t="shared" si="10"/>
        <v>Thursday</v>
      </c>
      <c r="E111" s="56">
        <f t="shared" si="11"/>
        <v>4</v>
      </c>
      <c r="F111" s="47"/>
      <c r="G111" s="39">
        <f t="shared" si="12"/>
        <v>1</v>
      </c>
      <c r="H111" s="39">
        <f t="shared" si="13"/>
        <v>1</v>
      </c>
      <c r="J111" s="26"/>
    </row>
    <row r="112" spans="1:10" ht="15">
      <c r="A112" s="28">
        <f t="shared" si="7"/>
        <v>45037</v>
      </c>
      <c r="B112" s="56">
        <f t="shared" si="8"/>
        <v>21</v>
      </c>
      <c r="C112" s="32" t="str">
        <f t="shared" si="9"/>
        <v>April</v>
      </c>
      <c r="D112" s="32" t="str">
        <f t="shared" si="10"/>
        <v>Friday</v>
      </c>
      <c r="E112" s="56">
        <f t="shared" si="11"/>
        <v>5</v>
      </c>
      <c r="F112" s="47"/>
      <c r="G112" s="39">
        <f t="shared" si="12"/>
        <v>1</v>
      </c>
      <c r="H112" s="39">
        <f t="shared" si="13"/>
        <v>1</v>
      </c>
      <c r="J112" s="30"/>
    </row>
    <row r="113" spans="1:10" ht="15">
      <c r="A113" s="28">
        <f t="shared" si="7"/>
        <v>45038</v>
      </c>
      <c r="B113" s="56">
        <f t="shared" si="8"/>
        <v>22</v>
      </c>
      <c r="C113" s="29" t="str">
        <f t="shared" si="9"/>
        <v>April</v>
      </c>
      <c r="D113" s="29" t="str">
        <f t="shared" si="10"/>
        <v>Saturday</v>
      </c>
      <c r="E113" s="56">
        <f t="shared" si="11"/>
        <v>6</v>
      </c>
      <c r="F113" s="47"/>
      <c r="G113" s="39">
        <f t="shared" si="12"/>
        <v>0.5</v>
      </c>
      <c r="H113" s="39">
        <f t="shared" si="13"/>
        <v>0</v>
      </c>
      <c r="J113" s="26"/>
    </row>
    <row r="114" spans="1:10" ht="15">
      <c r="A114" s="28">
        <f t="shared" si="7"/>
        <v>45039</v>
      </c>
      <c r="B114" s="56">
        <f t="shared" si="8"/>
        <v>23</v>
      </c>
      <c r="C114" s="32" t="str">
        <f t="shared" si="9"/>
        <v>April</v>
      </c>
      <c r="D114" s="32" t="str">
        <f t="shared" si="10"/>
        <v>Sunday</v>
      </c>
      <c r="E114" s="56">
        <f t="shared" si="11"/>
        <v>7</v>
      </c>
      <c r="F114" s="47"/>
      <c r="G114" s="39">
        <f t="shared" si="12"/>
        <v>0</v>
      </c>
      <c r="H114" s="39">
        <f t="shared" si="13"/>
        <v>0</v>
      </c>
      <c r="J114" s="30"/>
    </row>
    <row r="115" spans="1:10" ht="15">
      <c r="A115" s="28">
        <f t="shared" si="7"/>
        <v>45040</v>
      </c>
      <c r="B115" s="56">
        <f t="shared" si="8"/>
        <v>24</v>
      </c>
      <c r="C115" s="29" t="str">
        <f t="shared" si="9"/>
        <v>April</v>
      </c>
      <c r="D115" s="29" t="str">
        <f t="shared" si="10"/>
        <v>Monday</v>
      </c>
      <c r="E115" s="56">
        <f t="shared" si="11"/>
        <v>1</v>
      </c>
      <c r="F115" s="47"/>
      <c r="G115" s="39">
        <f t="shared" si="12"/>
        <v>1</v>
      </c>
      <c r="H115" s="39">
        <f t="shared" si="13"/>
        <v>1</v>
      </c>
      <c r="J115" s="26"/>
    </row>
    <row r="116" spans="1:10" ht="15">
      <c r="A116" s="28">
        <f t="shared" si="7"/>
        <v>45041</v>
      </c>
      <c r="B116" s="56">
        <f t="shared" si="8"/>
        <v>25</v>
      </c>
      <c r="C116" s="32" t="str">
        <f t="shared" si="9"/>
        <v>April</v>
      </c>
      <c r="D116" s="32" t="str">
        <f t="shared" si="10"/>
        <v>Tuesday</v>
      </c>
      <c r="E116" s="56">
        <f t="shared" si="11"/>
        <v>2</v>
      </c>
      <c r="F116" s="47"/>
      <c r="G116" s="39">
        <f t="shared" si="12"/>
        <v>1</v>
      </c>
      <c r="H116" s="39">
        <f t="shared" si="13"/>
        <v>1</v>
      </c>
      <c r="J116" s="30"/>
    </row>
    <row r="117" spans="1:10" ht="15">
      <c r="A117" s="28">
        <f t="shared" si="7"/>
        <v>45042</v>
      </c>
      <c r="B117" s="56">
        <f t="shared" si="8"/>
        <v>26</v>
      </c>
      <c r="C117" s="29" t="str">
        <f t="shared" si="9"/>
        <v>April</v>
      </c>
      <c r="D117" s="29" t="str">
        <f t="shared" si="10"/>
        <v>Wednesday</v>
      </c>
      <c r="E117" s="56">
        <f t="shared" si="11"/>
        <v>3</v>
      </c>
      <c r="F117" s="47"/>
      <c r="G117" s="39">
        <f t="shared" si="12"/>
        <v>1</v>
      </c>
      <c r="H117" s="39">
        <f t="shared" si="13"/>
        <v>1</v>
      </c>
      <c r="J117" s="30"/>
    </row>
    <row r="118" spans="1:10" ht="15">
      <c r="A118" s="28">
        <f t="shared" si="7"/>
        <v>45043</v>
      </c>
      <c r="B118" s="56">
        <f t="shared" si="8"/>
        <v>27</v>
      </c>
      <c r="C118" s="32" t="str">
        <f t="shared" si="9"/>
        <v>April</v>
      </c>
      <c r="D118" s="32" t="str">
        <f t="shared" si="10"/>
        <v>Thursday</v>
      </c>
      <c r="E118" s="56">
        <f t="shared" si="11"/>
        <v>4</v>
      </c>
      <c r="F118" s="47"/>
      <c r="G118" s="39">
        <f t="shared" si="12"/>
        <v>1</v>
      </c>
      <c r="H118" s="39">
        <f t="shared" si="13"/>
        <v>1</v>
      </c>
      <c r="J118" s="26"/>
    </row>
    <row r="119" spans="1:10" ht="15">
      <c r="A119" s="28">
        <f t="shared" si="7"/>
        <v>45044</v>
      </c>
      <c r="B119" s="56">
        <f t="shared" si="8"/>
        <v>28</v>
      </c>
      <c r="C119" s="29" t="str">
        <f t="shared" si="9"/>
        <v>April</v>
      </c>
      <c r="D119" s="29" t="str">
        <f t="shared" si="10"/>
        <v>Friday</v>
      </c>
      <c r="E119" s="56">
        <f t="shared" si="11"/>
        <v>5</v>
      </c>
      <c r="F119" s="47"/>
      <c r="G119" s="39">
        <f t="shared" si="12"/>
        <v>1</v>
      </c>
      <c r="H119" s="39">
        <f t="shared" si="13"/>
        <v>1</v>
      </c>
      <c r="J119" s="30"/>
    </row>
    <row r="120" spans="1:10" ht="15">
      <c r="A120" s="28">
        <f t="shared" si="7"/>
        <v>45045</v>
      </c>
      <c r="B120" s="56">
        <f t="shared" si="8"/>
        <v>29</v>
      </c>
      <c r="C120" s="32" t="str">
        <f t="shared" si="9"/>
        <v>April</v>
      </c>
      <c r="D120" s="32" t="str">
        <f t="shared" si="10"/>
        <v>Saturday</v>
      </c>
      <c r="E120" s="56">
        <f t="shared" si="11"/>
        <v>6</v>
      </c>
      <c r="F120" s="47"/>
      <c r="G120" s="39">
        <f t="shared" si="12"/>
        <v>0.5</v>
      </c>
      <c r="H120" s="39">
        <f t="shared" si="13"/>
        <v>0</v>
      </c>
      <c r="J120" s="26"/>
    </row>
    <row r="121" spans="1:10" ht="15">
      <c r="A121" s="28">
        <f t="shared" si="7"/>
        <v>45046</v>
      </c>
      <c r="B121" s="56">
        <f t="shared" si="8"/>
        <v>30</v>
      </c>
      <c r="C121" s="29" t="str">
        <f t="shared" si="9"/>
        <v>April</v>
      </c>
      <c r="D121" s="29" t="str">
        <f t="shared" si="10"/>
        <v>Sunday</v>
      </c>
      <c r="E121" s="56">
        <f t="shared" si="11"/>
        <v>7</v>
      </c>
      <c r="F121" s="47"/>
      <c r="G121" s="39">
        <f t="shared" si="12"/>
        <v>0</v>
      </c>
      <c r="H121" s="39">
        <f t="shared" si="13"/>
        <v>0</v>
      </c>
      <c r="J121" s="30"/>
    </row>
    <row r="122" spans="1:10" ht="15">
      <c r="A122" s="28">
        <f t="shared" si="7"/>
        <v>45047</v>
      </c>
      <c r="B122" s="56">
        <f t="shared" si="8"/>
        <v>1</v>
      </c>
      <c r="C122" s="32" t="str">
        <f t="shared" si="9"/>
        <v>May</v>
      </c>
      <c r="D122" s="32" t="str">
        <f t="shared" si="10"/>
        <v>Monday</v>
      </c>
      <c r="E122" s="56">
        <f t="shared" si="11"/>
        <v>1</v>
      </c>
      <c r="F122" s="47">
        <v>1</v>
      </c>
      <c r="G122" s="39">
        <f t="shared" si="12"/>
        <v>0</v>
      </c>
      <c r="H122" s="39">
        <f t="shared" si="13"/>
        <v>0</v>
      </c>
      <c r="J122" s="26" t="s">
        <v>5171</v>
      </c>
    </row>
    <row r="123" spans="1:10" ht="15">
      <c r="A123" s="28">
        <f t="shared" si="7"/>
        <v>45048</v>
      </c>
      <c r="B123" s="56">
        <f t="shared" si="8"/>
        <v>2</v>
      </c>
      <c r="C123" s="29" t="str">
        <f t="shared" si="9"/>
        <v>May</v>
      </c>
      <c r="D123" s="29" t="str">
        <f t="shared" si="10"/>
        <v>Tuesday</v>
      </c>
      <c r="E123" s="56">
        <f t="shared" si="11"/>
        <v>2</v>
      </c>
      <c r="F123" s="47"/>
      <c r="G123" s="39">
        <f t="shared" si="12"/>
        <v>1</v>
      </c>
      <c r="H123" s="39">
        <f t="shared" si="13"/>
        <v>1</v>
      </c>
      <c r="J123" s="30"/>
    </row>
    <row r="124" spans="1:10" ht="15">
      <c r="A124" s="28">
        <f t="shared" si="7"/>
        <v>45049</v>
      </c>
      <c r="B124" s="56">
        <f t="shared" si="8"/>
        <v>3</v>
      </c>
      <c r="C124" s="32" t="str">
        <f t="shared" si="9"/>
        <v>May</v>
      </c>
      <c r="D124" s="32" t="str">
        <f t="shared" si="10"/>
        <v>Wednesday</v>
      </c>
      <c r="E124" s="56">
        <f t="shared" si="11"/>
        <v>3</v>
      </c>
      <c r="F124" s="47"/>
      <c r="G124" s="39">
        <f t="shared" si="12"/>
        <v>1</v>
      </c>
      <c r="H124" s="39">
        <f t="shared" si="13"/>
        <v>1</v>
      </c>
      <c r="J124" s="30"/>
    </row>
    <row r="125" spans="1:10" ht="15">
      <c r="A125" s="28">
        <f t="shared" si="7"/>
        <v>45050</v>
      </c>
      <c r="B125" s="56">
        <f t="shared" si="8"/>
        <v>4</v>
      </c>
      <c r="C125" s="29" t="str">
        <f t="shared" si="9"/>
        <v>May</v>
      </c>
      <c r="D125" s="29" t="str">
        <f t="shared" si="10"/>
        <v>Thursday</v>
      </c>
      <c r="E125" s="56">
        <f t="shared" si="11"/>
        <v>4</v>
      </c>
      <c r="F125" s="47"/>
      <c r="G125" s="39">
        <f t="shared" si="12"/>
        <v>1</v>
      </c>
      <c r="H125" s="39">
        <f t="shared" si="13"/>
        <v>1</v>
      </c>
      <c r="J125" s="26"/>
    </row>
    <row r="126" spans="1:10" ht="15">
      <c r="A126" s="28">
        <f t="shared" si="7"/>
        <v>45051</v>
      </c>
      <c r="B126" s="56">
        <f t="shared" si="8"/>
        <v>5</v>
      </c>
      <c r="C126" s="32" t="str">
        <f t="shared" si="9"/>
        <v>May</v>
      </c>
      <c r="D126" s="32" t="str">
        <f t="shared" si="10"/>
        <v>Friday</v>
      </c>
      <c r="E126" s="56">
        <f t="shared" si="11"/>
        <v>5</v>
      </c>
      <c r="F126" s="47"/>
      <c r="G126" s="39">
        <f t="shared" si="12"/>
        <v>1</v>
      </c>
      <c r="H126" s="39">
        <f t="shared" si="13"/>
        <v>1</v>
      </c>
      <c r="J126" s="30"/>
    </row>
    <row r="127" spans="1:10" ht="15">
      <c r="A127" s="28">
        <f t="shared" si="7"/>
        <v>45052</v>
      </c>
      <c r="B127" s="56">
        <f t="shared" si="8"/>
        <v>6</v>
      </c>
      <c r="C127" s="29" t="str">
        <f t="shared" si="9"/>
        <v>May</v>
      </c>
      <c r="D127" s="29" t="str">
        <f t="shared" si="10"/>
        <v>Saturday</v>
      </c>
      <c r="E127" s="56">
        <f t="shared" si="11"/>
        <v>6</v>
      </c>
      <c r="F127" s="47"/>
      <c r="G127" s="39">
        <f t="shared" si="12"/>
        <v>0.5</v>
      </c>
      <c r="H127" s="39">
        <f t="shared" si="13"/>
        <v>0</v>
      </c>
      <c r="J127" s="26"/>
    </row>
    <row r="128" spans="1:10" ht="15">
      <c r="A128" s="28">
        <f t="shared" si="7"/>
        <v>45053</v>
      </c>
      <c r="B128" s="56">
        <f t="shared" si="8"/>
        <v>7</v>
      </c>
      <c r="C128" s="32" t="str">
        <f t="shared" si="9"/>
        <v>May</v>
      </c>
      <c r="D128" s="32" t="str">
        <f t="shared" si="10"/>
        <v>Sunday</v>
      </c>
      <c r="E128" s="56">
        <f t="shared" si="11"/>
        <v>7</v>
      </c>
      <c r="F128" s="47"/>
      <c r="G128" s="39">
        <f t="shared" si="12"/>
        <v>0</v>
      </c>
      <c r="H128" s="39">
        <f t="shared" si="13"/>
        <v>0</v>
      </c>
      <c r="J128" s="30"/>
    </row>
    <row r="129" spans="1:10" ht="15">
      <c r="A129" s="28">
        <f t="shared" si="7"/>
        <v>45054</v>
      </c>
      <c r="B129" s="56">
        <f t="shared" si="8"/>
        <v>8</v>
      </c>
      <c r="C129" s="29" t="str">
        <f t="shared" si="9"/>
        <v>May</v>
      </c>
      <c r="D129" s="29" t="str">
        <f t="shared" si="10"/>
        <v>Monday</v>
      </c>
      <c r="E129" s="56">
        <f t="shared" si="11"/>
        <v>1</v>
      </c>
      <c r="F129" s="47"/>
      <c r="G129" s="39">
        <f t="shared" si="12"/>
        <v>1</v>
      </c>
      <c r="H129" s="39">
        <f t="shared" si="13"/>
        <v>1</v>
      </c>
      <c r="J129" s="26"/>
    </row>
    <row r="130" spans="1:10" ht="15">
      <c r="A130" s="28">
        <f t="shared" si="7"/>
        <v>45055</v>
      </c>
      <c r="B130" s="56">
        <f t="shared" si="8"/>
        <v>9</v>
      </c>
      <c r="C130" s="32" t="str">
        <f t="shared" si="9"/>
        <v>May</v>
      </c>
      <c r="D130" s="32" t="str">
        <f t="shared" si="10"/>
        <v>Tuesday</v>
      </c>
      <c r="E130" s="56">
        <f t="shared" si="11"/>
        <v>2</v>
      </c>
      <c r="F130" s="47"/>
      <c r="G130" s="39">
        <f t="shared" si="12"/>
        <v>1</v>
      </c>
      <c r="H130" s="39">
        <f t="shared" si="13"/>
        <v>1</v>
      </c>
      <c r="J130" s="30"/>
    </row>
    <row r="131" spans="1:10" ht="15">
      <c r="A131" s="28">
        <f t="shared" ref="A131:A194" si="14">IF(A130&lt;DATE($M$1,12,31),A130+1,"")</f>
        <v>45056</v>
      </c>
      <c r="B131" s="56">
        <f t="shared" ref="B131:B194" si="15">DAY(A131)</f>
        <v>10</v>
      </c>
      <c r="C131" s="29" t="str">
        <f t="shared" ref="C131:C194" si="16">TEXT(A131,"MMMM")</f>
        <v>May</v>
      </c>
      <c r="D131" s="29" t="str">
        <f t="shared" ref="D131:D194" si="17">TEXT(A131,"dddd")</f>
        <v>Wednesday</v>
      </c>
      <c r="E131" s="56">
        <f t="shared" ref="E131:E194" si="18">WEEKDAY(A131,11)</f>
        <v>3</v>
      </c>
      <c r="F131" s="47"/>
      <c r="G131" s="39">
        <f t="shared" ref="G131:G194" si="19">IF(F131=1,0,IF(E131=6,0.5,IF(E131=7,0,1)))</f>
        <v>1</v>
      </c>
      <c r="H131" s="39">
        <f t="shared" ref="H131:H194" si="20">IF(F131=1,0,IF(E131&gt;=6,0,1))</f>
        <v>1</v>
      </c>
      <c r="J131" s="30"/>
    </row>
    <row r="132" spans="1:10" ht="15">
      <c r="A132" s="28">
        <f t="shared" si="14"/>
        <v>45057</v>
      </c>
      <c r="B132" s="56">
        <f t="shared" si="15"/>
        <v>11</v>
      </c>
      <c r="C132" s="32" t="str">
        <f t="shared" si="16"/>
        <v>May</v>
      </c>
      <c r="D132" s="32" t="str">
        <f t="shared" si="17"/>
        <v>Thursday</v>
      </c>
      <c r="E132" s="56">
        <f t="shared" si="18"/>
        <v>4</v>
      </c>
      <c r="F132" s="47"/>
      <c r="G132" s="39">
        <f t="shared" si="19"/>
        <v>1</v>
      </c>
      <c r="H132" s="39">
        <f t="shared" si="20"/>
        <v>1</v>
      </c>
      <c r="J132" s="30"/>
    </row>
    <row r="133" spans="1:10" ht="15">
      <c r="A133" s="28">
        <f t="shared" si="14"/>
        <v>45058</v>
      </c>
      <c r="B133" s="56">
        <f t="shared" si="15"/>
        <v>12</v>
      </c>
      <c r="C133" s="29" t="str">
        <f t="shared" si="16"/>
        <v>May</v>
      </c>
      <c r="D133" s="29" t="str">
        <f t="shared" si="17"/>
        <v>Friday</v>
      </c>
      <c r="E133" s="56">
        <f t="shared" si="18"/>
        <v>5</v>
      </c>
      <c r="F133" s="47"/>
      <c r="G133" s="39">
        <f t="shared" si="19"/>
        <v>1</v>
      </c>
      <c r="H133" s="39">
        <f t="shared" si="20"/>
        <v>1</v>
      </c>
      <c r="J133" s="30"/>
    </row>
    <row r="134" spans="1:10" ht="15">
      <c r="A134" s="28">
        <f t="shared" si="14"/>
        <v>45059</v>
      </c>
      <c r="B134" s="56">
        <f t="shared" si="15"/>
        <v>13</v>
      </c>
      <c r="C134" s="32" t="str">
        <f t="shared" si="16"/>
        <v>May</v>
      </c>
      <c r="D134" s="32" t="str">
        <f t="shared" si="17"/>
        <v>Saturday</v>
      </c>
      <c r="E134" s="56">
        <f t="shared" si="18"/>
        <v>6</v>
      </c>
      <c r="F134" s="47"/>
      <c r="G134" s="39">
        <f t="shared" si="19"/>
        <v>0.5</v>
      </c>
      <c r="H134" s="39">
        <f t="shared" si="20"/>
        <v>0</v>
      </c>
      <c r="J134" s="26"/>
    </row>
    <row r="135" spans="1:10" ht="15">
      <c r="A135" s="28">
        <f t="shared" si="14"/>
        <v>45060</v>
      </c>
      <c r="B135" s="56">
        <f t="shared" si="15"/>
        <v>14</v>
      </c>
      <c r="C135" s="29" t="str">
        <f t="shared" si="16"/>
        <v>May</v>
      </c>
      <c r="D135" s="29" t="str">
        <f t="shared" si="17"/>
        <v>Sunday</v>
      </c>
      <c r="E135" s="56">
        <f t="shared" si="18"/>
        <v>7</v>
      </c>
      <c r="F135" s="47"/>
      <c r="G135" s="39">
        <f t="shared" si="19"/>
        <v>0</v>
      </c>
      <c r="H135" s="39">
        <f t="shared" si="20"/>
        <v>0</v>
      </c>
      <c r="J135" s="30"/>
    </row>
    <row r="136" spans="1:10" ht="15">
      <c r="A136" s="28">
        <f t="shared" si="14"/>
        <v>45061</v>
      </c>
      <c r="B136" s="56">
        <f t="shared" si="15"/>
        <v>15</v>
      </c>
      <c r="C136" s="32" t="str">
        <f t="shared" si="16"/>
        <v>May</v>
      </c>
      <c r="D136" s="32" t="str">
        <f t="shared" si="17"/>
        <v>Monday</v>
      </c>
      <c r="E136" s="56">
        <f t="shared" si="18"/>
        <v>1</v>
      </c>
      <c r="F136" s="47"/>
      <c r="G136" s="39">
        <f t="shared" si="19"/>
        <v>1</v>
      </c>
      <c r="H136" s="39">
        <f t="shared" si="20"/>
        <v>1</v>
      </c>
      <c r="J136" s="26"/>
    </row>
    <row r="137" spans="1:10" ht="15">
      <c r="A137" s="28">
        <f t="shared" si="14"/>
        <v>45062</v>
      </c>
      <c r="B137" s="56">
        <f t="shared" si="15"/>
        <v>16</v>
      </c>
      <c r="C137" s="29" t="str">
        <f t="shared" si="16"/>
        <v>May</v>
      </c>
      <c r="D137" s="29" t="str">
        <f t="shared" si="17"/>
        <v>Tuesday</v>
      </c>
      <c r="E137" s="56">
        <f t="shared" si="18"/>
        <v>2</v>
      </c>
      <c r="F137" s="47"/>
      <c r="G137" s="39">
        <f t="shared" si="19"/>
        <v>1</v>
      </c>
      <c r="H137" s="39">
        <f t="shared" si="20"/>
        <v>1</v>
      </c>
      <c r="J137" s="30"/>
    </row>
    <row r="138" spans="1:10" ht="15">
      <c r="A138" s="28">
        <f t="shared" si="14"/>
        <v>45063</v>
      </c>
      <c r="B138" s="56">
        <f t="shared" si="15"/>
        <v>17</v>
      </c>
      <c r="C138" s="32" t="str">
        <f t="shared" si="16"/>
        <v>May</v>
      </c>
      <c r="D138" s="32" t="str">
        <f t="shared" si="17"/>
        <v>Wednesday</v>
      </c>
      <c r="E138" s="56">
        <f t="shared" si="18"/>
        <v>3</v>
      </c>
      <c r="F138" s="47"/>
      <c r="G138" s="39">
        <f t="shared" si="19"/>
        <v>1</v>
      </c>
      <c r="H138" s="39">
        <f t="shared" si="20"/>
        <v>1</v>
      </c>
      <c r="J138" s="30"/>
    </row>
    <row r="139" spans="1:10" ht="15">
      <c r="A139" s="28">
        <f t="shared" si="14"/>
        <v>45064</v>
      </c>
      <c r="B139" s="56">
        <f t="shared" si="15"/>
        <v>18</v>
      </c>
      <c r="C139" s="29" t="str">
        <f t="shared" si="16"/>
        <v>May</v>
      </c>
      <c r="D139" s="29" t="str">
        <f t="shared" si="17"/>
        <v>Thursday</v>
      </c>
      <c r="E139" s="56">
        <f t="shared" si="18"/>
        <v>4</v>
      </c>
      <c r="F139" s="47">
        <v>1</v>
      </c>
      <c r="G139" s="39">
        <f t="shared" si="19"/>
        <v>0</v>
      </c>
      <c r="H139" s="39">
        <f t="shared" si="20"/>
        <v>0</v>
      </c>
      <c r="J139" s="30" t="s">
        <v>5172</v>
      </c>
    </row>
    <row r="140" spans="1:10" ht="15">
      <c r="A140" s="28">
        <f t="shared" si="14"/>
        <v>45065</v>
      </c>
      <c r="B140" s="56">
        <f t="shared" si="15"/>
        <v>19</v>
      </c>
      <c r="C140" s="32" t="str">
        <f t="shared" si="16"/>
        <v>May</v>
      </c>
      <c r="D140" s="32" t="str">
        <f t="shared" si="17"/>
        <v>Friday</v>
      </c>
      <c r="E140" s="56">
        <f t="shared" si="18"/>
        <v>5</v>
      </c>
      <c r="F140" s="47"/>
      <c r="G140" s="39">
        <f t="shared" si="19"/>
        <v>1</v>
      </c>
      <c r="H140" s="39">
        <f t="shared" si="20"/>
        <v>1</v>
      </c>
      <c r="J140" s="30"/>
    </row>
    <row r="141" spans="1:10" ht="15">
      <c r="A141" s="28">
        <f t="shared" si="14"/>
        <v>45066</v>
      </c>
      <c r="B141" s="56">
        <f t="shared" si="15"/>
        <v>20</v>
      </c>
      <c r="C141" s="29" t="str">
        <f t="shared" si="16"/>
        <v>May</v>
      </c>
      <c r="D141" s="29" t="str">
        <f t="shared" si="17"/>
        <v>Saturday</v>
      </c>
      <c r="E141" s="56">
        <f t="shared" si="18"/>
        <v>6</v>
      </c>
      <c r="F141" s="47"/>
      <c r="G141" s="39">
        <f t="shared" si="19"/>
        <v>0.5</v>
      </c>
      <c r="H141" s="39">
        <f t="shared" si="20"/>
        <v>0</v>
      </c>
      <c r="J141" s="26"/>
    </row>
    <row r="142" spans="1:10" ht="15">
      <c r="A142" s="28">
        <f t="shared" si="14"/>
        <v>45067</v>
      </c>
      <c r="B142" s="56">
        <f t="shared" si="15"/>
        <v>21</v>
      </c>
      <c r="C142" s="32" t="str">
        <f t="shared" si="16"/>
        <v>May</v>
      </c>
      <c r="D142" s="32" t="str">
        <f t="shared" si="17"/>
        <v>Sunday</v>
      </c>
      <c r="E142" s="56">
        <f t="shared" si="18"/>
        <v>7</v>
      </c>
      <c r="F142" s="47"/>
      <c r="G142" s="39">
        <f t="shared" si="19"/>
        <v>0</v>
      </c>
      <c r="H142" s="39">
        <f t="shared" si="20"/>
        <v>0</v>
      </c>
      <c r="J142" s="30"/>
    </row>
    <row r="143" spans="1:10" ht="15">
      <c r="A143" s="28">
        <f t="shared" si="14"/>
        <v>45068</v>
      </c>
      <c r="B143" s="56">
        <f t="shared" si="15"/>
        <v>22</v>
      </c>
      <c r="C143" s="29" t="str">
        <f t="shared" si="16"/>
        <v>May</v>
      </c>
      <c r="D143" s="29" t="str">
        <f t="shared" si="17"/>
        <v>Monday</v>
      </c>
      <c r="E143" s="56">
        <f t="shared" si="18"/>
        <v>1</v>
      </c>
      <c r="F143" s="47"/>
      <c r="G143" s="39">
        <f t="shared" si="19"/>
        <v>1</v>
      </c>
      <c r="H143" s="39">
        <f t="shared" si="20"/>
        <v>1</v>
      </c>
      <c r="J143" s="26"/>
    </row>
    <row r="144" spans="1:10" ht="15">
      <c r="A144" s="28">
        <f t="shared" si="14"/>
        <v>45069</v>
      </c>
      <c r="B144" s="56">
        <f t="shared" si="15"/>
        <v>23</v>
      </c>
      <c r="C144" s="32" t="str">
        <f t="shared" si="16"/>
        <v>May</v>
      </c>
      <c r="D144" s="32" t="str">
        <f t="shared" si="17"/>
        <v>Tuesday</v>
      </c>
      <c r="E144" s="56">
        <f t="shared" si="18"/>
        <v>2</v>
      </c>
      <c r="F144" s="47"/>
      <c r="G144" s="39">
        <f t="shared" si="19"/>
        <v>1</v>
      </c>
      <c r="H144" s="39">
        <f t="shared" si="20"/>
        <v>1</v>
      </c>
      <c r="J144" s="30"/>
    </row>
    <row r="145" spans="1:10" ht="15">
      <c r="A145" s="28">
        <f t="shared" si="14"/>
        <v>45070</v>
      </c>
      <c r="B145" s="56">
        <f t="shared" si="15"/>
        <v>24</v>
      </c>
      <c r="C145" s="29" t="str">
        <f t="shared" si="16"/>
        <v>May</v>
      </c>
      <c r="D145" s="29" t="str">
        <f t="shared" si="17"/>
        <v>Wednesday</v>
      </c>
      <c r="E145" s="56">
        <f t="shared" si="18"/>
        <v>3</v>
      </c>
      <c r="F145" s="47"/>
      <c r="G145" s="39">
        <f t="shared" si="19"/>
        <v>1</v>
      </c>
      <c r="H145" s="39">
        <f t="shared" si="20"/>
        <v>1</v>
      </c>
      <c r="J145" s="30"/>
    </row>
    <row r="146" spans="1:10" ht="15">
      <c r="A146" s="28">
        <f t="shared" si="14"/>
        <v>45071</v>
      </c>
      <c r="B146" s="56">
        <f t="shared" si="15"/>
        <v>25</v>
      </c>
      <c r="C146" s="32" t="str">
        <f t="shared" si="16"/>
        <v>May</v>
      </c>
      <c r="D146" s="32" t="str">
        <f t="shared" si="17"/>
        <v>Thursday</v>
      </c>
      <c r="E146" s="56">
        <f t="shared" si="18"/>
        <v>4</v>
      </c>
      <c r="F146" s="47"/>
      <c r="G146" s="39">
        <f t="shared" si="19"/>
        <v>1</v>
      </c>
      <c r="H146" s="39">
        <f t="shared" si="20"/>
        <v>1</v>
      </c>
      <c r="J146" s="26"/>
    </row>
    <row r="147" spans="1:10" ht="15">
      <c r="A147" s="28">
        <f t="shared" si="14"/>
        <v>45072</v>
      </c>
      <c r="B147" s="56">
        <f t="shared" si="15"/>
        <v>26</v>
      </c>
      <c r="C147" s="29" t="str">
        <f t="shared" si="16"/>
        <v>May</v>
      </c>
      <c r="D147" s="29" t="str">
        <f t="shared" si="17"/>
        <v>Friday</v>
      </c>
      <c r="E147" s="56">
        <f t="shared" si="18"/>
        <v>5</v>
      </c>
      <c r="F147" s="47"/>
      <c r="G147" s="39">
        <f t="shared" si="19"/>
        <v>1</v>
      </c>
      <c r="H147" s="39">
        <f t="shared" si="20"/>
        <v>1</v>
      </c>
      <c r="J147" s="30"/>
    </row>
    <row r="148" spans="1:10" ht="15">
      <c r="A148" s="28">
        <f t="shared" si="14"/>
        <v>45073</v>
      </c>
      <c r="B148" s="56">
        <f t="shared" si="15"/>
        <v>27</v>
      </c>
      <c r="C148" s="32" t="str">
        <f t="shared" si="16"/>
        <v>May</v>
      </c>
      <c r="D148" s="32" t="str">
        <f t="shared" si="17"/>
        <v>Saturday</v>
      </c>
      <c r="E148" s="56">
        <f t="shared" si="18"/>
        <v>6</v>
      </c>
      <c r="F148" s="47"/>
      <c r="G148" s="39">
        <f t="shared" si="19"/>
        <v>0.5</v>
      </c>
      <c r="H148" s="39">
        <f t="shared" si="20"/>
        <v>0</v>
      </c>
      <c r="J148" s="26"/>
    </row>
    <row r="149" spans="1:10" ht="15">
      <c r="A149" s="28">
        <f t="shared" si="14"/>
        <v>45074</v>
      </c>
      <c r="B149" s="56">
        <f t="shared" si="15"/>
        <v>28</v>
      </c>
      <c r="C149" s="29" t="str">
        <f t="shared" si="16"/>
        <v>May</v>
      </c>
      <c r="D149" s="29" t="str">
        <f t="shared" si="17"/>
        <v>Sunday</v>
      </c>
      <c r="E149" s="56">
        <f t="shared" si="18"/>
        <v>7</v>
      </c>
      <c r="F149" s="47"/>
      <c r="G149" s="39">
        <f t="shared" si="19"/>
        <v>0</v>
      </c>
      <c r="H149" s="39">
        <f t="shared" si="20"/>
        <v>0</v>
      </c>
      <c r="J149" s="30"/>
    </row>
    <row r="150" spans="1:10" ht="15">
      <c r="A150" s="28">
        <f t="shared" si="14"/>
        <v>45075</v>
      </c>
      <c r="B150" s="56">
        <f t="shared" si="15"/>
        <v>29</v>
      </c>
      <c r="C150" s="32" t="str">
        <f t="shared" si="16"/>
        <v>May</v>
      </c>
      <c r="D150" s="32" t="str">
        <f t="shared" si="17"/>
        <v>Monday</v>
      </c>
      <c r="E150" s="56">
        <f t="shared" si="18"/>
        <v>1</v>
      </c>
      <c r="F150" s="47"/>
      <c r="G150" s="39">
        <f t="shared" si="19"/>
        <v>1</v>
      </c>
      <c r="H150" s="39">
        <f t="shared" si="20"/>
        <v>1</v>
      </c>
      <c r="J150" s="26"/>
    </row>
    <row r="151" spans="1:10" ht="15">
      <c r="A151" s="28">
        <f t="shared" si="14"/>
        <v>45076</v>
      </c>
      <c r="B151" s="56">
        <f t="shared" si="15"/>
        <v>30</v>
      </c>
      <c r="C151" s="29" t="str">
        <f t="shared" si="16"/>
        <v>May</v>
      </c>
      <c r="D151" s="29" t="str">
        <f t="shared" si="17"/>
        <v>Tuesday</v>
      </c>
      <c r="E151" s="56">
        <f t="shared" si="18"/>
        <v>2</v>
      </c>
      <c r="F151" s="47"/>
      <c r="G151" s="39">
        <f t="shared" si="19"/>
        <v>1</v>
      </c>
      <c r="H151" s="39">
        <f t="shared" si="20"/>
        <v>1</v>
      </c>
      <c r="J151" s="30"/>
    </row>
    <row r="152" spans="1:10" ht="15">
      <c r="A152" s="28">
        <f t="shared" si="14"/>
        <v>45077</v>
      </c>
      <c r="B152" s="56">
        <f t="shared" si="15"/>
        <v>31</v>
      </c>
      <c r="C152" s="32" t="str">
        <f t="shared" si="16"/>
        <v>May</v>
      </c>
      <c r="D152" s="32" t="str">
        <f t="shared" si="17"/>
        <v>Wednesday</v>
      </c>
      <c r="E152" s="56">
        <f t="shared" si="18"/>
        <v>3</v>
      </c>
      <c r="F152" s="47"/>
      <c r="G152" s="39">
        <f t="shared" si="19"/>
        <v>1</v>
      </c>
      <c r="H152" s="39">
        <f t="shared" si="20"/>
        <v>1</v>
      </c>
      <c r="J152" s="30"/>
    </row>
    <row r="153" spans="1:10" ht="15">
      <c r="A153" s="28">
        <f t="shared" si="14"/>
        <v>45078</v>
      </c>
      <c r="B153" s="56">
        <f t="shared" si="15"/>
        <v>1</v>
      </c>
      <c r="C153" s="29" t="str">
        <f t="shared" si="16"/>
        <v>June</v>
      </c>
      <c r="D153" s="29" t="str">
        <f t="shared" si="17"/>
        <v>Thursday</v>
      </c>
      <c r="E153" s="56">
        <f t="shared" si="18"/>
        <v>4</v>
      </c>
      <c r="F153" s="47">
        <v>1</v>
      </c>
      <c r="G153" s="39">
        <f t="shared" si="19"/>
        <v>0</v>
      </c>
      <c r="H153" s="39">
        <f t="shared" si="20"/>
        <v>0</v>
      </c>
      <c r="J153" s="26" t="s">
        <v>5173</v>
      </c>
    </row>
    <row r="154" spans="1:10" ht="15">
      <c r="A154" s="28">
        <f t="shared" si="14"/>
        <v>45079</v>
      </c>
      <c r="B154" s="56">
        <f t="shared" si="15"/>
        <v>2</v>
      </c>
      <c r="C154" s="32" t="str">
        <f t="shared" si="16"/>
        <v>June</v>
      </c>
      <c r="D154" s="32" t="str">
        <f t="shared" si="17"/>
        <v>Friday</v>
      </c>
      <c r="E154" s="56">
        <f t="shared" si="18"/>
        <v>5</v>
      </c>
      <c r="F154" s="47"/>
      <c r="G154" s="39">
        <f t="shared" si="19"/>
        <v>1</v>
      </c>
      <c r="H154" s="39">
        <f t="shared" si="20"/>
        <v>1</v>
      </c>
      <c r="J154" s="30"/>
    </row>
    <row r="155" spans="1:10" ht="15">
      <c r="A155" s="28">
        <f t="shared" si="14"/>
        <v>45080</v>
      </c>
      <c r="B155" s="56">
        <f t="shared" si="15"/>
        <v>3</v>
      </c>
      <c r="C155" s="29" t="str">
        <f t="shared" si="16"/>
        <v>June</v>
      </c>
      <c r="D155" s="29" t="str">
        <f t="shared" si="17"/>
        <v>Saturday</v>
      </c>
      <c r="E155" s="56">
        <f t="shared" si="18"/>
        <v>6</v>
      </c>
      <c r="F155" s="47"/>
      <c r="G155" s="39">
        <f t="shared" si="19"/>
        <v>0.5</v>
      </c>
      <c r="H155" s="39">
        <f t="shared" si="20"/>
        <v>0</v>
      </c>
      <c r="J155" s="26"/>
    </row>
    <row r="156" spans="1:10" ht="15">
      <c r="A156" s="28">
        <f t="shared" si="14"/>
        <v>45081</v>
      </c>
      <c r="B156" s="56">
        <f t="shared" si="15"/>
        <v>4</v>
      </c>
      <c r="C156" s="32" t="str">
        <f t="shared" si="16"/>
        <v>June</v>
      </c>
      <c r="D156" s="32" t="str">
        <f t="shared" si="17"/>
        <v>Sunday</v>
      </c>
      <c r="E156" s="56">
        <f t="shared" si="18"/>
        <v>7</v>
      </c>
      <c r="F156" s="47">
        <v>1</v>
      </c>
      <c r="G156" s="39">
        <f t="shared" si="19"/>
        <v>0</v>
      </c>
      <c r="H156" s="39">
        <f t="shared" si="20"/>
        <v>0</v>
      </c>
      <c r="J156" s="30" t="s">
        <v>5174</v>
      </c>
    </row>
    <row r="157" spans="1:10" ht="15">
      <c r="A157" s="28">
        <f t="shared" si="14"/>
        <v>45082</v>
      </c>
      <c r="B157" s="56">
        <f t="shared" si="15"/>
        <v>5</v>
      </c>
      <c r="C157" s="29" t="str">
        <f t="shared" si="16"/>
        <v>June</v>
      </c>
      <c r="D157" s="29" t="str">
        <f t="shared" si="17"/>
        <v>Monday</v>
      </c>
      <c r="E157" s="56">
        <f t="shared" si="18"/>
        <v>1</v>
      </c>
      <c r="F157" s="47"/>
      <c r="G157" s="39">
        <f t="shared" si="19"/>
        <v>1</v>
      </c>
      <c r="H157" s="39">
        <f t="shared" si="20"/>
        <v>1</v>
      </c>
      <c r="J157" s="26"/>
    </row>
    <row r="158" spans="1:10" ht="15">
      <c r="A158" s="28">
        <f t="shared" si="14"/>
        <v>45083</v>
      </c>
      <c r="B158" s="56">
        <f t="shared" si="15"/>
        <v>6</v>
      </c>
      <c r="C158" s="32" t="str">
        <f t="shared" si="16"/>
        <v>June</v>
      </c>
      <c r="D158" s="32" t="str">
        <f t="shared" si="17"/>
        <v>Tuesday</v>
      </c>
      <c r="E158" s="56">
        <f t="shared" si="18"/>
        <v>2</v>
      </c>
      <c r="F158" s="47"/>
      <c r="G158" s="39">
        <f t="shared" si="19"/>
        <v>1</v>
      </c>
      <c r="H158" s="39">
        <f t="shared" si="20"/>
        <v>1</v>
      </c>
      <c r="J158" s="30"/>
    </row>
    <row r="159" spans="1:10" ht="15">
      <c r="A159" s="28">
        <f t="shared" si="14"/>
        <v>45084</v>
      </c>
      <c r="B159" s="56">
        <f t="shared" si="15"/>
        <v>7</v>
      </c>
      <c r="C159" s="29" t="str">
        <f t="shared" si="16"/>
        <v>June</v>
      </c>
      <c r="D159" s="29" t="str">
        <f t="shared" si="17"/>
        <v>Wednesday</v>
      </c>
      <c r="E159" s="56">
        <f t="shared" si="18"/>
        <v>3</v>
      </c>
      <c r="F159" s="47"/>
      <c r="G159" s="39">
        <f t="shared" si="19"/>
        <v>1</v>
      </c>
      <c r="H159" s="39">
        <f t="shared" si="20"/>
        <v>1</v>
      </c>
      <c r="J159" s="30"/>
    </row>
    <row r="160" spans="1:10" ht="15">
      <c r="A160" s="28">
        <f t="shared" si="14"/>
        <v>45085</v>
      </c>
      <c r="B160" s="56">
        <f t="shared" si="15"/>
        <v>8</v>
      </c>
      <c r="C160" s="32" t="str">
        <f t="shared" si="16"/>
        <v>June</v>
      </c>
      <c r="D160" s="32" t="str">
        <f t="shared" si="17"/>
        <v>Thursday</v>
      </c>
      <c r="E160" s="56">
        <f t="shared" si="18"/>
        <v>4</v>
      </c>
      <c r="F160" s="47"/>
      <c r="G160" s="39">
        <f t="shared" si="19"/>
        <v>1</v>
      </c>
      <c r="H160" s="39">
        <f t="shared" si="20"/>
        <v>1</v>
      </c>
      <c r="J160" s="26"/>
    </row>
    <row r="161" spans="1:10" ht="15">
      <c r="A161" s="28">
        <f t="shared" si="14"/>
        <v>45086</v>
      </c>
      <c r="B161" s="56">
        <f t="shared" si="15"/>
        <v>9</v>
      </c>
      <c r="C161" s="29" t="str">
        <f t="shared" si="16"/>
        <v>June</v>
      </c>
      <c r="D161" s="29" t="str">
        <f t="shared" si="17"/>
        <v>Friday</v>
      </c>
      <c r="E161" s="56">
        <f t="shared" si="18"/>
        <v>5</v>
      </c>
      <c r="F161" s="47"/>
      <c r="G161" s="39">
        <f t="shared" si="19"/>
        <v>1</v>
      </c>
      <c r="H161" s="39">
        <f t="shared" si="20"/>
        <v>1</v>
      </c>
      <c r="J161" s="30"/>
    </row>
    <row r="162" spans="1:10" ht="15">
      <c r="A162" s="28">
        <f t="shared" si="14"/>
        <v>45087</v>
      </c>
      <c r="B162" s="56">
        <f t="shared" si="15"/>
        <v>10</v>
      </c>
      <c r="C162" s="32" t="str">
        <f t="shared" si="16"/>
        <v>June</v>
      </c>
      <c r="D162" s="32" t="str">
        <f t="shared" si="17"/>
        <v>Saturday</v>
      </c>
      <c r="E162" s="56">
        <f t="shared" si="18"/>
        <v>6</v>
      </c>
      <c r="F162" s="47"/>
      <c r="G162" s="39">
        <f t="shared" si="19"/>
        <v>0.5</v>
      </c>
      <c r="H162" s="39">
        <f t="shared" si="20"/>
        <v>0</v>
      </c>
      <c r="J162" s="26"/>
    </row>
    <row r="163" spans="1:10" ht="15">
      <c r="A163" s="28">
        <f t="shared" si="14"/>
        <v>45088</v>
      </c>
      <c r="B163" s="56">
        <f t="shared" si="15"/>
        <v>11</v>
      </c>
      <c r="C163" s="29" t="str">
        <f t="shared" si="16"/>
        <v>June</v>
      </c>
      <c r="D163" s="29" t="str">
        <f t="shared" si="17"/>
        <v>Sunday</v>
      </c>
      <c r="E163" s="56">
        <f t="shared" si="18"/>
        <v>7</v>
      </c>
      <c r="F163" s="47"/>
      <c r="G163" s="39">
        <f t="shared" si="19"/>
        <v>0</v>
      </c>
      <c r="H163" s="39">
        <f t="shared" si="20"/>
        <v>0</v>
      </c>
      <c r="J163" s="30"/>
    </row>
    <row r="164" spans="1:10" ht="15">
      <c r="A164" s="28">
        <f t="shared" si="14"/>
        <v>45089</v>
      </c>
      <c r="B164" s="56">
        <f t="shared" si="15"/>
        <v>12</v>
      </c>
      <c r="C164" s="32" t="str">
        <f t="shared" si="16"/>
        <v>June</v>
      </c>
      <c r="D164" s="32" t="str">
        <f t="shared" si="17"/>
        <v>Monday</v>
      </c>
      <c r="E164" s="56">
        <f t="shared" si="18"/>
        <v>1</v>
      </c>
      <c r="F164" s="47"/>
      <c r="G164" s="39">
        <f t="shared" si="19"/>
        <v>1</v>
      </c>
      <c r="H164" s="39">
        <f t="shared" si="20"/>
        <v>1</v>
      </c>
      <c r="J164" s="26"/>
    </row>
    <row r="165" spans="1:10" ht="15">
      <c r="A165" s="28">
        <f t="shared" si="14"/>
        <v>45090</v>
      </c>
      <c r="B165" s="56">
        <f t="shared" si="15"/>
        <v>13</v>
      </c>
      <c r="C165" s="29" t="str">
        <f t="shared" si="16"/>
        <v>June</v>
      </c>
      <c r="D165" s="29" t="str">
        <f t="shared" si="17"/>
        <v>Tuesday</v>
      </c>
      <c r="E165" s="56">
        <f t="shared" si="18"/>
        <v>2</v>
      </c>
      <c r="F165" s="47"/>
      <c r="G165" s="39">
        <f t="shared" si="19"/>
        <v>1</v>
      </c>
      <c r="H165" s="39">
        <f t="shared" si="20"/>
        <v>1</v>
      </c>
      <c r="J165" s="30"/>
    </row>
    <row r="166" spans="1:10" ht="15">
      <c r="A166" s="28">
        <f t="shared" si="14"/>
        <v>45091</v>
      </c>
      <c r="B166" s="56">
        <f t="shared" si="15"/>
        <v>14</v>
      </c>
      <c r="C166" s="32" t="str">
        <f t="shared" si="16"/>
        <v>June</v>
      </c>
      <c r="D166" s="32" t="str">
        <f t="shared" si="17"/>
        <v>Wednesday</v>
      </c>
      <c r="E166" s="56">
        <f t="shared" si="18"/>
        <v>3</v>
      </c>
      <c r="F166" s="47"/>
      <c r="G166" s="39">
        <f t="shared" si="19"/>
        <v>1</v>
      </c>
      <c r="H166" s="39">
        <f t="shared" si="20"/>
        <v>1</v>
      </c>
      <c r="J166" s="30"/>
    </row>
    <row r="167" spans="1:10" ht="15">
      <c r="A167" s="28">
        <f t="shared" si="14"/>
        <v>45092</v>
      </c>
      <c r="B167" s="56">
        <f t="shared" si="15"/>
        <v>15</v>
      </c>
      <c r="C167" s="29" t="str">
        <f t="shared" si="16"/>
        <v>June</v>
      </c>
      <c r="D167" s="29" t="str">
        <f t="shared" si="17"/>
        <v>Thursday</v>
      </c>
      <c r="E167" s="56">
        <f t="shared" si="18"/>
        <v>4</v>
      </c>
      <c r="F167" s="47"/>
      <c r="G167" s="39">
        <f t="shared" si="19"/>
        <v>1</v>
      </c>
      <c r="H167" s="39">
        <f t="shared" si="20"/>
        <v>1</v>
      </c>
      <c r="J167" s="26"/>
    </row>
    <row r="168" spans="1:10" ht="15">
      <c r="A168" s="28">
        <f t="shared" si="14"/>
        <v>45093</v>
      </c>
      <c r="B168" s="56">
        <f t="shared" si="15"/>
        <v>16</v>
      </c>
      <c r="C168" s="32" t="str">
        <f t="shared" si="16"/>
        <v>June</v>
      </c>
      <c r="D168" s="32" t="str">
        <f t="shared" si="17"/>
        <v>Friday</v>
      </c>
      <c r="E168" s="56">
        <f t="shared" si="18"/>
        <v>5</v>
      </c>
      <c r="F168" s="47"/>
      <c r="G168" s="39">
        <f t="shared" si="19"/>
        <v>1</v>
      </c>
      <c r="H168" s="39">
        <f t="shared" si="20"/>
        <v>1</v>
      </c>
      <c r="J168" s="30"/>
    </row>
    <row r="169" spans="1:10" ht="15">
      <c r="A169" s="28">
        <f t="shared" si="14"/>
        <v>45094</v>
      </c>
      <c r="B169" s="56">
        <f t="shared" si="15"/>
        <v>17</v>
      </c>
      <c r="C169" s="29" t="str">
        <f t="shared" si="16"/>
        <v>June</v>
      </c>
      <c r="D169" s="29" t="str">
        <f t="shared" si="17"/>
        <v>Saturday</v>
      </c>
      <c r="E169" s="56">
        <f t="shared" si="18"/>
        <v>6</v>
      </c>
      <c r="F169" s="47"/>
      <c r="G169" s="39">
        <f t="shared" si="19"/>
        <v>0.5</v>
      </c>
      <c r="H169" s="39">
        <f t="shared" si="20"/>
        <v>0</v>
      </c>
      <c r="J169" s="26"/>
    </row>
    <row r="170" spans="1:10" ht="15">
      <c r="A170" s="28">
        <f t="shared" si="14"/>
        <v>45095</v>
      </c>
      <c r="B170" s="56">
        <f t="shared" si="15"/>
        <v>18</v>
      </c>
      <c r="C170" s="32" t="str">
        <f t="shared" si="16"/>
        <v>June</v>
      </c>
      <c r="D170" s="32" t="str">
        <f t="shared" si="17"/>
        <v>Sunday</v>
      </c>
      <c r="E170" s="56">
        <f t="shared" si="18"/>
        <v>7</v>
      </c>
      <c r="F170" s="47"/>
      <c r="G170" s="39">
        <f t="shared" si="19"/>
        <v>0</v>
      </c>
      <c r="H170" s="39">
        <f t="shared" si="20"/>
        <v>0</v>
      </c>
      <c r="J170" s="30"/>
    </row>
    <row r="171" spans="1:10" ht="15">
      <c r="A171" s="28">
        <f t="shared" si="14"/>
        <v>45096</v>
      </c>
      <c r="B171" s="56">
        <f t="shared" si="15"/>
        <v>19</v>
      </c>
      <c r="C171" s="29" t="str">
        <f t="shared" si="16"/>
        <v>June</v>
      </c>
      <c r="D171" s="29" t="str">
        <f t="shared" si="17"/>
        <v>Monday</v>
      </c>
      <c r="E171" s="56">
        <f t="shared" si="18"/>
        <v>1</v>
      </c>
      <c r="F171" s="47"/>
      <c r="G171" s="39">
        <f t="shared" si="19"/>
        <v>1</v>
      </c>
      <c r="H171" s="39">
        <f t="shared" si="20"/>
        <v>1</v>
      </c>
      <c r="J171" s="26"/>
    </row>
    <row r="172" spans="1:10" ht="15">
      <c r="A172" s="28">
        <f t="shared" si="14"/>
        <v>45097</v>
      </c>
      <c r="B172" s="56">
        <f t="shared" si="15"/>
        <v>20</v>
      </c>
      <c r="C172" s="32" t="str">
        <f t="shared" si="16"/>
        <v>June</v>
      </c>
      <c r="D172" s="32" t="str">
        <f t="shared" si="17"/>
        <v>Tuesday</v>
      </c>
      <c r="E172" s="56">
        <f t="shared" si="18"/>
        <v>2</v>
      </c>
      <c r="F172" s="47"/>
      <c r="G172" s="39">
        <f t="shared" si="19"/>
        <v>1</v>
      </c>
      <c r="H172" s="39">
        <f t="shared" si="20"/>
        <v>1</v>
      </c>
      <c r="J172" s="30"/>
    </row>
    <row r="173" spans="1:10" ht="15">
      <c r="A173" s="28">
        <f t="shared" si="14"/>
        <v>45098</v>
      </c>
      <c r="B173" s="56">
        <f t="shared" si="15"/>
        <v>21</v>
      </c>
      <c r="C173" s="29" t="str">
        <f t="shared" si="16"/>
        <v>June</v>
      </c>
      <c r="D173" s="29" t="str">
        <f t="shared" si="17"/>
        <v>Wednesday</v>
      </c>
      <c r="E173" s="56">
        <f t="shared" si="18"/>
        <v>3</v>
      </c>
      <c r="F173" s="47"/>
      <c r="G173" s="39">
        <f t="shared" si="19"/>
        <v>1</v>
      </c>
      <c r="H173" s="39">
        <f t="shared" si="20"/>
        <v>1</v>
      </c>
      <c r="J173" s="30"/>
    </row>
    <row r="174" spans="1:10" ht="15">
      <c r="A174" s="28">
        <f t="shared" si="14"/>
        <v>45099</v>
      </c>
      <c r="B174" s="56">
        <f t="shared" si="15"/>
        <v>22</v>
      </c>
      <c r="C174" s="32" t="str">
        <f t="shared" si="16"/>
        <v>June</v>
      </c>
      <c r="D174" s="32" t="str">
        <f t="shared" si="17"/>
        <v>Thursday</v>
      </c>
      <c r="E174" s="56">
        <f t="shared" si="18"/>
        <v>4</v>
      </c>
      <c r="F174" s="47"/>
      <c r="G174" s="39">
        <f t="shared" si="19"/>
        <v>1</v>
      </c>
      <c r="H174" s="39">
        <f t="shared" si="20"/>
        <v>1</v>
      </c>
      <c r="J174" s="26"/>
    </row>
    <row r="175" spans="1:10" ht="15">
      <c r="A175" s="28">
        <f t="shared" si="14"/>
        <v>45100</v>
      </c>
      <c r="B175" s="56">
        <f t="shared" si="15"/>
        <v>23</v>
      </c>
      <c r="C175" s="29" t="str">
        <f t="shared" si="16"/>
        <v>June</v>
      </c>
      <c r="D175" s="29" t="str">
        <f t="shared" si="17"/>
        <v>Friday</v>
      </c>
      <c r="E175" s="56">
        <f t="shared" si="18"/>
        <v>5</v>
      </c>
      <c r="F175" s="47"/>
      <c r="G175" s="39">
        <f t="shared" si="19"/>
        <v>1</v>
      </c>
      <c r="H175" s="39">
        <f t="shared" si="20"/>
        <v>1</v>
      </c>
      <c r="J175" s="30"/>
    </row>
    <row r="176" spans="1:10" ht="15">
      <c r="A176" s="28">
        <f t="shared" si="14"/>
        <v>45101</v>
      </c>
      <c r="B176" s="56">
        <f t="shared" si="15"/>
        <v>24</v>
      </c>
      <c r="C176" s="32" t="str">
        <f t="shared" si="16"/>
        <v>June</v>
      </c>
      <c r="D176" s="32" t="str">
        <f t="shared" si="17"/>
        <v>Saturday</v>
      </c>
      <c r="E176" s="56">
        <f t="shared" si="18"/>
        <v>6</v>
      </c>
      <c r="F176" s="47"/>
      <c r="G176" s="39">
        <f t="shared" si="19"/>
        <v>0.5</v>
      </c>
      <c r="H176" s="39">
        <f t="shared" si="20"/>
        <v>0</v>
      </c>
      <c r="J176" s="26"/>
    </row>
    <row r="177" spans="1:10" ht="15">
      <c r="A177" s="28">
        <f t="shared" si="14"/>
        <v>45102</v>
      </c>
      <c r="B177" s="56">
        <f t="shared" si="15"/>
        <v>25</v>
      </c>
      <c r="C177" s="29" t="str">
        <f t="shared" si="16"/>
        <v>June</v>
      </c>
      <c r="D177" s="29" t="str">
        <f t="shared" si="17"/>
        <v>Sunday</v>
      </c>
      <c r="E177" s="56">
        <f t="shared" si="18"/>
        <v>7</v>
      </c>
      <c r="F177" s="47"/>
      <c r="G177" s="39">
        <f t="shared" si="19"/>
        <v>0</v>
      </c>
      <c r="H177" s="39">
        <f t="shared" si="20"/>
        <v>0</v>
      </c>
      <c r="J177" s="30"/>
    </row>
    <row r="178" spans="1:10" ht="15">
      <c r="A178" s="28">
        <f t="shared" si="14"/>
        <v>45103</v>
      </c>
      <c r="B178" s="56">
        <f t="shared" si="15"/>
        <v>26</v>
      </c>
      <c r="C178" s="32" t="str">
        <f t="shared" si="16"/>
        <v>June</v>
      </c>
      <c r="D178" s="32" t="str">
        <f t="shared" si="17"/>
        <v>Monday</v>
      </c>
      <c r="E178" s="56">
        <f t="shared" si="18"/>
        <v>1</v>
      </c>
      <c r="F178" s="47"/>
      <c r="G178" s="39">
        <f t="shared" si="19"/>
        <v>1</v>
      </c>
      <c r="H178" s="39">
        <f t="shared" si="20"/>
        <v>1</v>
      </c>
      <c r="J178" s="26"/>
    </row>
    <row r="179" spans="1:10" ht="15">
      <c r="A179" s="28">
        <f t="shared" si="14"/>
        <v>45104</v>
      </c>
      <c r="B179" s="56">
        <f t="shared" si="15"/>
        <v>27</v>
      </c>
      <c r="C179" s="29" t="str">
        <f t="shared" si="16"/>
        <v>June</v>
      </c>
      <c r="D179" s="29" t="str">
        <f t="shared" si="17"/>
        <v>Tuesday</v>
      </c>
      <c r="E179" s="56">
        <f t="shared" si="18"/>
        <v>2</v>
      </c>
      <c r="F179" s="47"/>
      <c r="G179" s="39">
        <f t="shared" si="19"/>
        <v>1</v>
      </c>
      <c r="H179" s="39">
        <f t="shared" si="20"/>
        <v>1</v>
      </c>
      <c r="J179" s="30"/>
    </row>
    <row r="180" spans="1:10" ht="15">
      <c r="A180" s="28">
        <f t="shared" si="14"/>
        <v>45105</v>
      </c>
      <c r="B180" s="56">
        <f t="shared" si="15"/>
        <v>28</v>
      </c>
      <c r="C180" s="32" t="str">
        <f t="shared" si="16"/>
        <v>June</v>
      </c>
      <c r="D180" s="32" t="str">
        <f t="shared" si="17"/>
        <v>Wednesday</v>
      </c>
      <c r="E180" s="56">
        <f t="shared" si="18"/>
        <v>3</v>
      </c>
      <c r="F180" s="47"/>
      <c r="G180" s="39">
        <f t="shared" si="19"/>
        <v>1</v>
      </c>
      <c r="H180" s="39">
        <f t="shared" si="20"/>
        <v>1</v>
      </c>
      <c r="J180" s="30"/>
    </row>
    <row r="181" spans="1:10" ht="15">
      <c r="A181" s="28">
        <f t="shared" si="14"/>
        <v>45106</v>
      </c>
      <c r="B181" s="56">
        <f t="shared" si="15"/>
        <v>29</v>
      </c>
      <c r="C181" s="29" t="str">
        <f t="shared" si="16"/>
        <v>June</v>
      </c>
      <c r="D181" s="29" t="str">
        <f t="shared" si="17"/>
        <v>Thursday</v>
      </c>
      <c r="E181" s="56">
        <f t="shared" si="18"/>
        <v>4</v>
      </c>
      <c r="F181" s="47">
        <v>1</v>
      </c>
      <c r="G181" s="39">
        <f t="shared" si="19"/>
        <v>0</v>
      </c>
      <c r="H181" s="39">
        <f t="shared" si="20"/>
        <v>0</v>
      </c>
      <c r="J181" s="26" t="s">
        <v>5175</v>
      </c>
    </row>
    <row r="182" spans="1:10" ht="15">
      <c r="A182" s="28">
        <f t="shared" si="14"/>
        <v>45107</v>
      </c>
      <c r="B182" s="56">
        <f t="shared" si="15"/>
        <v>30</v>
      </c>
      <c r="C182" s="32" t="str">
        <f t="shared" si="16"/>
        <v>June</v>
      </c>
      <c r="D182" s="32" t="str">
        <f t="shared" si="17"/>
        <v>Friday</v>
      </c>
      <c r="E182" s="56">
        <f t="shared" si="18"/>
        <v>5</v>
      </c>
      <c r="F182" s="47"/>
      <c r="G182" s="39">
        <f t="shared" si="19"/>
        <v>1</v>
      </c>
      <c r="H182" s="39">
        <f t="shared" si="20"/>
        <v>1</v>
      </c>
      <c r="J182" s="30"/>
    </row>
    <row r="183" spans="1:10" ht="15">
      <c r="A183" s="28">
        <f t="shared" si="14"/>
        <v>45108</v>
      </c>
      <c r="B183" s="56">
        <f t="shared" si="15"/>
        <v>1</v>
      </c>
      <c r="C183" s="29" t="str">
        <f t="shared" si="16"/>
        <v>July</v>
      </c>
      <c r="D183" s="29" t="str">
        <f t="shared" si="17"/>
        <v>Saturday</v>
      </c>
      <c r="E183" s="56">
        <f t="shared" si="18"/>
        <v>6</v>
      </c>
      <c r="F183" s="47"/>
      <c r="G183" s="39">
        <f t="shared" si="19"/>
        <v>0.5</v>
      </c>
      <c r="H183" s="39">
        <f t="shared" si="20"/>
        <v>0</v>
      </c>
      <c r="J183" s="26"/>
    </row>
    <row r="184" spans="1:10" ht="15">
      <c r="A184" s="28">
        <f t="shared" si="14"/>
        <v>45109</v>
      </c>
      <c r="B184" s="56">
        <f t="shared" si="15"/>
        <v>2</v>
      </c>
      <c r="C184" s="32" t="str">
        <f t="shared" si="16"/>
        <v>July</v>
      </c>
      <c r="D184" s="32" t="str">
        <f t="shared" si="17"/>
        <v>Sunday</v>
      </c>
      <c r="E184" s="56">
        <f t="shared" si="18"/>
        <v>7</v>
      </c>
      <c r="F184" s="47"/>
      <c r="G184" s="39">
        <f t="shared" si="19"/>
        <v>0</v>
      </c>
      <c r="H184" s="39">
        <f t="shared" si="20"/>
        <v>0</v>
      </c>
      <c r="J184" s="30"/>
    </row>
    <row r="185" spans="1:10" ht="15">
      <c r="A185" s="28">
        <f t="shared" si="14"/>
        <v>45110</v>
      </c>
      <c r="B185" s="56">
        <f t="shared" si="15"/>
        <v>3</v>
      </c>
      <c r="C185" s="29" t="str">
        <f t="shared" si="16"/>
        <v>July</v>
      </c>
      <c r="D185" s="29" t="str">
        <f t="shared" si="17"/>
        <v>Monday</v>
      </c>
      <c r="E185" s="56">
        <f t="shared" si="18"/>
        <v>1</v>
      </c>
      <c r="F185" s="47"/>
      <c r="G185" s="39">
        <f t="shared" si="19"/>
        <v>1</v>
      </c>
      <c r="H185" s="39">
        <f t="shared" si="20"/>
        <v>1</v>
      </c>
      <c r="J185" s="26"/>
    </row>
    <row r="186" spans="1:10" ht="15">
      <c r="A186" s="28">
        <f t="shared" si="14"/>
        <v>45111</v>
      </c>
      <c r="B186" s="56">
        <f t="shared" si="15"/>
        <v>4</v>
      </c>
      <c r="C186" s="32" t="str">
        <f t="shared" si="16"/>
        <v>July</v>
      </c>
      <c r="D186" s="32" t="str">
        <f t="shared" si="17"/>
        <v>Tuesday</v>
      </c>
      <c r="E186" s="56">
        <f t="shared" si="18"/>
        <v>2</v>
      </c>
      <c r="F186" s="47"/>
      <c r="G186" s="39">
        <f t="shared" si="19"/>
        <v>1</v>
      </c>
      <c r="H186" s="39">
        <f t="shared" si="20"/>
        <v>1</v>
      </c>
      <c r="J186" s="30"/>
    </row>
    <row r="187" spans="1:10" ht="15">
      <c r="A187" s="28">
        <f t="shared" si="14"/>
        <v>45112</v>
      </c>
      <c r="B187" s="56">
        <f t="shared" si="15"/>
        <v>5</v>
      </c>
      <c r="C187" s="29" t="str">
        <f t="shared" si="16"/>
        <v>July</v>
      </c>
      <c r="D187" s="29" t="str">
        <f t="shared" si="17"/>
        <v>Wednesday</v>
      </c>
      <c r="E187" s="56">
        <f t="shared" si="18"/>
        <v>3</v>
      </c>
      <c r="F187" s="47"/>
      <c r="G187" s="39">
        <f t="shared" si="19"/>
        <v>1</v>
      </c>
      <c r="H187" s="39">
        <f t="shared" si="20"/>
        <v>1</v>
      </c>
      <c r="J187" s="30"/>
    </row>
    <row r="188" spans="1:10" ht="15">
      <c r="A188" s="28">
        <f t="shared" si="14"/>
        <v>45113</v>
      </c>
      <c r="B188" s="56">
        <f t="shared" si="15"/>
        <v>6</v>
      </c>
      <c r="C188" s="32" t="str">
        <f t="shared" si="16"/>
        <v>July</v>
      </c>
      <c r="D188" s="32" t="str">
        <f t="shared" si="17"/>
        <v>Thursday</v>
      </c>
      <c r="E188" s="56">
        <f t="shared" si="18"/>
        <v>4</v>
      </c>
      <c r="F188" s="47"/>
      <c r="G188" s="39">
        <f t="shared" si="19"/>
        <v>1</v>
      </c>
      <c r="H188" s="39">
        <f t="shared" si="20"/>
        <v>1</v>
      </c>
      <c r="J188" s="26"/>
    </row>
    <row r="189" spans="1:10" ht="15">
      <c r="A189" s="28">
        <f t="shared" si="14"/>
        <v>45114</v>
      </c>
      <c r="B189" s="56">
        <f t="shared" si="15"/>
        <v>7</v>
      </c>
      <c r="C189" s="29" t="str">
        <f t="shared" si="16"/>
        <v>July</v>
      </c>
      <c r="D189" s="29" t="str">
        <f t="shared" si="17"/>
        <v>Friday</v>
      </c>
      <c r="E189" s="56">
        <f t="shared" si="18"/>
        <v>5</v>
      </c>
      <c r="F189" s="47"/>
      <c r="G189" s="39">
        <f t="shared" si="19"/>
        <v>1</v>
      </c>
      <c r="H189" s="39">
        <f t="shared" si="20"/>
        <v>1</v>
      </c>
      <c r="J189" s="30"/>
    </row>
    <row r="190" spans="1:10" ht="15">
      <c r="A190" s="28">
        <f t="shared" si="14"/>
        <v>45115</v>
      </c>
      <c r="B190" s="56">
        <f t="shared" si="15"/>
        <v>8</v>
      </c>
      <c r="C190" s="32" t="str">
        <f t="shared" si="16"/>
        <v>July</v>
      </c>
      <c r="D190" s="32" t="str">
        <f t="shared" si="17"/>
        <v>Saturday</v>
      </c>
      <c r="E190" s="56">
        <f t="shared" si="18"/>
        <v>6</v>
      </c>
      <c r="F190" s="47"/>
      <c r="G190" s="39">
        <f t="shared" si="19"/>
        <v>0.5</v>
      </c>
      <c r="H190" s="39">
        <f t="shared" si="20"/>
        <v>0</v>
      </c>
      <c r="J190" s="26"/>
    </row>
    <row r="191" spans="1:10" ht="15">
      <c r="A191" s="28">
        <f t="shared" si="14"/>
        <v>45116</v>
      </c>
      <c r="B191" s="56">
        <f t="shared" si="15"/>
        <v>9</v>
      </c>
      <c r="C191" s="29" t="str">
        <f t="shared" si="16"/>
        <v>July</v>
      </c>
      <c r="D191" s="29" t="str">
        <f t="shared" si="17"/>
        <v>Sunday</v>
      </c>
      <c r="E191" s="56">
        <f t="shared" si="18"/>
        <v>7</v>
      </c>
      <c r="F191" s="47"/>
      <c r="G191" s="39">
        <f t="shared" si="19"/>
        <v>0</v>
      </c>
      <c r="H191" s="39">
        <f t="shared" si="20"/>
        <v>0</v>
      </c>
      <c r="J191" s="30"/>
    </row>
    <row r="192" spans="1:10" ht="15">
      <c r="A192" s="28">
        <f t="shared" si="14"/>
        <v>45117</v>
      </c>
      <c r="B192" s="56">
        <f t="shared" si="15"/>
        <v>10</v>
      </c>
      <c r="C192" s="32" t="str">
        <f t="shared" si="16"/>
        <v>July</v>
      </c>
      <c r="D192" s="32" t="str">
        <f t="shared" si="17"/>
        <v>Monday</v>
      </c>
      <c r="E192" s="56">
        <f t="shared" si="18"/>
        <v>1</v>
      </c>
      <c r="F192" s="47"/>
      <c r="G192" s="39">
        <f t="shared" si="19"/>
        <v>1</v>
      </c>
      <c r="H192" s="39">
        <f t="shared" si="20"/>
        <v>1</v>
      </c>
      <c r="J192" s="26"/>
    </row>
    <row r="193" spans="1:10" ht="15">
      <c r="A193" s="28">
        <f t="shared" si="14"/>
        <v>45118</v>
      </c>
      <c r="B193" s="56">
        <f t="shared" si="15"/>
        <v>11</v>
      </c>
      <c r="C193" s="29" t="str">
        <f t="shared" si="16"/>
        <v>July</v>
      </c>
      <c r="D193" s="29" t="str">
        <f t="shared" si="17"/>
        <v>Tuesday</v>
      </c>
      <c r="E193" s="56">
        <f t="shared" si="18"/>
        <v>2</v>
      </c>
      <c r="F193" s="47"/>
      <c r="G193" s="39">
        <f t="shared" si="19"/>
        <v>1</v>
      </c>
      <c r="H193" s="39">
        <f t="shared" si="20"/>
        <v>1</v>
      </c>
      <c r="J193" s="30"/>
    </row>
    <row r="194" spans="1:10" ht="15">
      <c r="A194" s="28">
        <f t="shared" si="14"/>
        <v>45119</v>
      </c>
      <c r="B194" s="56">
        <f t="shared" si="15"/>
        <v>12</v>
      </c>
      <c r="C194" s="32" t="str">
        <f t="shared" si="16"/>
        <v>July</v>
      </c>
      <c r="D194" s="32" t="str">
        <f t="shared" si="17"/>
        <v>Wednesday</v>
      </c>
      <c r="E194" s="56">
        <f t="shared" si="18"/>
        <v>3</v>
      </c>
      <c r="F194" s="47"/>
      <c r="G194" s="39">
        <f t="shared" si="19"/>
        <v>1</v>
      </c>
      <c r="H194" s="39">
        <f t="shared" si="20"/>
        <v>1</v>
      </c>
      <c r="J194" s="30"/>
    </row>
    <row r="195" spans="1:10" ht="15">
      <c r="A195" s="28">
        <f t="shared" ref="A195:A258" si="21">IF(A194&lt;DATE($M$1,12,31),A194+1,"")</f>
        <v>45120</v>
      </c>
      <c r="B195" s="56">
        <f t="shared" ref="B195:B258" si="22">DAY(A195)</f>
        <v>13</v>
      </c>
      <c r="C195" s="29" t="str">
        <f t="shared" ref="C195:C258" si="23">TEXT(A195,"MMMM")</f>
        <v>July</v>
      </c>
      <c r="D195" s="29" t="str">
        <f t="shared" ref="D195:D258" si="24">TEXT(A195,"dddd")</f>
        <v>Thursday</v>
      </c>
      <c r="E195" s="56">
        <f t="shared" ref="E195:E258" si="25">WEEKDAY(A195,11)</f>
        <v>4</v>
      </c>
      <c r="F195" s="47"/>
      <c r="G195" s="39">
        <f t="shared" ref="G195:G258" si="26">IF(F195=1,0,IF(E195=6,0.5,IF(E195=7,0,1)))</f>
        <v>1</v>
      </c>
      <c r="H195" s="39">
        <f t="shared" ref="H195:H258" si="27">IF(F195=1,0,IF(E195&gt;=6,0,1))</f>
        <v>1</v>
      </c>
      <c r="J195" s="26"/>
    </row>
    <row r="196" spans="1:10" ht="15">
      <c r="A196" s="28">
        <f t="shared" si="21"/>
        <v>45121</v>
      </c>
      <c r="B196" s="56">
        <f t="shared" si="22"/>
        <v>14</v>
      </c>
      <c r="C196" s="32" t="str">
        <f t="shared" si="23"/>
        <v>July</v>
      </c>
      <c r="D196" s="32" t="str">
        <f t="shared" si="24"/>
        <v>Friday</v>
      </c>
      <c r="E196" s="56">
        <f t="shared" si="25"/>
        <v>5</v>
      </c>
      <c r="F196" s="47"/>
      <c r="G196" s="39">
        <f t="shared" si="26"/>
        <v>1</v>
      </c>
      <c r="H196" s="39">
        <f t="shared" si="27"/>
        <v>1</v>
      </c>
      <c r="J196" s="30"/>
    </row>
    <row r="197" spans="1:10" ht="15">
      <c r="A197" s="28">
        <f t="shared" si="21"/>
        <v>45122</v>
      </c>
      <c r="B197" s="56">
        <f t="shared" si="22"/>
        <v>15</v>
      </c>
      <c r="C197" s="29" t="str">
        <f t="shared" si="23"/>
        <v>July</v>
      </c>
      <c r="D197" s="29" t="str">
        <f t="shared" si="24"/>
        <v>Saturday</v>
      </c>
      <c r="E197" s="56">
        <f t="shared" si="25"/>
        <v>6</v>
      </c>
      <c r="F197" s="47"/>
      <c r="G197" s="39">
        <f t="shared" si="26"/>
        <v>0.5</v>
      </c>
      <c r="H197" s="39">
        <f t="shared" si="27"/>
        <v>0</v>
      </c>
      <c r="J197" s="26"/>
    </row>
    <row r="198" spans="1:10" ht="15">
      <c r="A198" s="28">
        <f t="shared" si="21"/>
        <v>45123</v>
      </c>
      <c r="B198" s="56">
        <f t="shared" si="22"/>
        <v>16</v>
      </c>
      <c r="C198" s="32" t="str">
        <f t="shared" si="23"/>
        <v>July</v>
      </c>
      <c r="D198" s="32" t="str">
        <f t="shared" si="24"/>
        <v>Sunday</v>
      </c>
      <c r="E198" s="56">
        <f t="shared" si="25"/>
        <v>7</v>
      </c>
      <c r="F198" s="47"/>
      <c r="G198" s="39">
        <f t="shared" si="26"/>
        <v>0</v>
      </c>
      <c r="H198" s="39">
        <f t="shared" si="27"/>
        <v>0</v>
      </c>
      <c r="J198" s="30"/>
    </row>
    <row r="199" spans="1:10" ht="15">
      <c r="A199" s="28">
        <f t="shared" si="21"/>
        <v>45124</v>
      </c>
      <c r="B199" s="56">
        <f t="shared" si="22"/>
        <v>17</v>
      </c>
      <c r="C199" s="29" t="str">
        <f t="shared" si="23"/>
        <v>July</v>
      </c>
      <c r="D199" s="29" t="str">
        <f t="shared" si="24"/>
        <v>Monday</v>
      </c>
      <c r="E199" s="56">
        <f t="shared" si="25"/>
        <v>1</v>
      </c>
      <c r="F199" s="47"/>
      <c r="G199" s="39">
        <f t="shared" si="26"/>
        <v>1</v>
      </c>
      <c r="H199" s="39">
        <f t="shared" si="27"/>
        <v>1</v>
      </c>
      <c r="J199" s="26"/>
    </row>
    <row r="200" spans="1:10" ht="15">
      <c r="A200" s="28">
        <f t="shared" si="21"/>
        <v>45125</v>
      </c>
      <c r="B200" s="56">
        <f t="shared" si="22"/>
        <v>18</v>
      </c>
      <c r="C200" s="32" t="str">
        <f t="shared" si="23"/>
        <v>July</v>
      </c>
      <c r="D200" s="32" t="str">
        <f t="shared" si="24"/>
        <v>Tuesday</v>
      </c>
      <c r="E200" s="56">
        <f t="shared" si="25"/>
        <v>2</v>
      </c>
      <c r="F200" s="47"/>
      <c r="G200" s="39">
        <f t="shared" si="26"/>
        <v>1</v>
      </c>
      <c r="H200" s="39">
        <f t="shared" si="27"/>
        <v>1</v>
      </c>
      <c r="J200" s="30"/>
    </row>
    <row r="201" spans="1:10" ht="15">
      <c r="A201" s="28">
        <f t="shared" si="21"/>
        <v>45126</v>
      </c>
      <c r="B201" s="56">
        <f t="shared" si="22"/>
        <v>19</v>
      </c>
      <c r="C201" s="29" t="str">
        <f t="shared" si="23"/>
        <v>July</v>
      </c>
      <c r="D201" s="29" t="str">
        <f t="shared" si="24"/>
        <v>Wednesday</v>
      </c>
      <c r="E201" s="56">
        <f t="shared" si="25"/>
        <v>3</v>
      </c>
      <c r="F201" s="47"/>
      <c r="G201" s="39">
        <f t="shared" si="26"/>
        <v>1</v>
      </c>
      <c r="H201" s="39">
        <f t="shared" si="27"/>
        <v>1</v>
      </c>
      <c r="J201" s="30"/>
    </row>
    <row r="202" spans="1:10" ht="15">
      <c r="A202" s="28">
        <f t="shared" si="21"/>
        <v>45127</v>
      </c>
      <c r="B202" s="56">
        <f t="shared" si="22"/>
        <v>20</v>
      </c>
      <c r="C202" s="32" t="str">
        <f t="shared" si="23"/>
        <v>July</v>
      </c>
      <c r="D202" s="32" t="str">
        <f t="shared" si="24"/>
        <v>Thursday</v>
      </c>
      <c r="E202" s="56">
        <f t="shared" si="25"/>
        <v>4</v>
      </c>
      <c r="F202" s="47">
        <v>1</v>
      </c>
      <c r="G202" s="39">
        <f t="shared" si="26"/>
        <v>0</v>
      </c>
      <c r="H202" s="39">
        <f t="shared" si="27"/>
        <v>0</v>
      </c>
      <c r="J202" s="26" t="s">
        <v>5176</v>
      </c>
    </row>
    <row r="203" spans="1:10" ht="15">
      <c r="A203" s="28">
        <f t="shared" si="21"/>
        <v>45128</v>
      </c>
      <c r="B203" s="56">
        <f t="shared" si="22"/>
        <v>21</v>
      </c>
      <c r="C203" s="29" t="str">
        <f t="shared" si="23"/>
        <v>July</v>
      </c>
      <c r="D203" s="29" t="str">
        <f t="shared" si="24"/>
        <v>Friday</v>
      </c>
      <c r="E203" s="56">
        <f t="shared" si="25"/>
        <v>5</v>
      </c>
      <c r="F203" s="47"/>
      <c r="G203" s="39">
        <f t="shared" si="26"/>
        <v>1</v>
      </c>
      <c r="H203" s="39">
        <f t="shared" si="27"/>
        <v>1</v>
      </c>
      <c r="J203" s="30"/>
    </row>
    <row r="204" spans="1:10" ht="15">
      <c r="A204" s="28">
        <f t="shared" si="21"/>
        <v>45129</v>
      </c>
      <c r="B204" s="56">
        <f t="shared" si="22"/>
        <v>22</v>
      </c>
      <c r="C204" s="32" t="str">
        <f t="shared" si="23"/>
        <v>July</v>
      </c>
      <c r="D204" s="32" t="str">
        <f t="shared" si="24"/>
        <v>Saturday</v>
      </c>
      <c r="E204" s="56">
        <f t="shared" si="25"/>
        <v>6</v>
      </c>
      <c r="F204" s="47"/>
      <c r="G204" s="39">
        <f t="shared" si="26"/>
        <v>0.5</v>
      </c>
      <c r="H204" s="39">
        <f t="shared" si="27"/>
        <v>0</v>
      </c>
      <c r="J204" s="26"/>
    </row>
    <row r="205" spans="1:10" ht="15">
      <c r="A205" s="28">
        <f t="shared" si="21"/>
        <v>45130</v>
      </c>
      <c r="B205" s="56">
        <f t="shared" si="22"/>
        <v>23</v>
      </c>
      <c r="C205" s="29" t="str">
        <f t="shared" si="23"/>
        <v>July</v>
      </c>
      <c r="D205" s="29" t="str">
        <f t="shared" si="24"/>
        <v>Sunday</v>
      </c>
      <c r="E205" s="56">
        <f t="shared" si="25"/>
        <v>7</v>
      </c>
      <c r="F205" s="47"/>
      <c r="G205" s="39">
        <f t="shared" si="26"/>
        <v>0</v>
      </c>
      <c r="H205" s="39">
        <f t="shared" si="27"/>
        <v>0</v>
      </c>
      <c r="J205" s="30"/>
    </row>
    <row r="206" spans="1:10" ht="15">
      <c r="A206" s="28">
        <f t="shared" si="21"/>
        <v>45131</v>
      </c>
      <c r="B206" s="56">
        <f t="shared" si="22"/>
        <v>24</v>
      </c>
      <c r="C206" s="32" t="str">
        <f t="shared" si="23"/>
        <v>July</v>
      </c>
      <c r="D206" s="32" t="str">
        <f t="shared" si="24"/>
        <v>Monday</v>
      </c>
      <c r="E206" s="56">
        <f t="shared" si="25"/>
        <v>1</v>
      </c>
      <c r="F206" s="47"/>
      <c r="G206" s="39">
        <f t="shared" si="26"/>
        <v>1</v>
      </c>
      <c r="H206" s="39">
        <f t="shared" si="27"/>
        <v>1</v>
      </c>
      <c r="J206" s="26"/>
    </row>
    <row r="207" spans="1:10" ht="15">
      <c r="A207" s="28">
        <f t="shared" si="21"/>
        <v>45132</v>
      </c>
      <c r="B207" s="56">
        <f t="shared" si="22"/>
        <v>25</v>
      </c>
      <c r="C207" s="29" t="str">
        <f t="shared" si="23"/>
        <v>July</v>
      </c>
      <c r="D207" s="29" t="str">
        <f t="shared" si="24"/>
        <v>Tuesday</v>
      </c>
      <c r="E207" s="56">
        <f t="shared" si="25"/>
        <v>2</v>
      </c>
      <c r="F207" s="47"/>
      <c r="G207" s="39">
        <f t="shared" si="26"/>
        <v>1</v>
      </c>
      <c r="H207" s="39">
        <f t="shared" si="27"/>
        <v>1</v>
      </c>
      <c r="J207" s="30"/>
    </row>
    <row r="208" spans="1:10" ht="15">
      <c r="A208" s="28">
        <f t="shared" si="21"/>
        <v>45133</v>
      </c>
      <c r="B208" s="56">
        <f t="shared" si="22"/>
        <v>26</v>
      </c>
      <c r="C208" s="32" t="str">
        <f t="shared" si="23"/>
        <v>July</v>
      </c>
      <c r="D208" s="32" t="str">
        <f t="shared" si="24"/>
        <v>Wednesday</v>
      </c>
      <c r="E208" s="56">
        <f t="shared" si="25"/>
        <v>3</v>
      </c>
      <c r="F208" s="47"/>
      <c r="G208" s="39">
        <f t="shared" si="26"/>
        <v>1</v>
      </c>
      <c r="H208" s="39">
        <f t="shared" si="27"/>
        <v>1</v>
      </c>
      <c r="J208" s="30"/>
    </row>
    <row r="209" spans="1:10" ht="15">
      <c r="A209" s="28">
        <f t="shared" si="21"/>
        <v>45134</v>
      </c>
      <c r="B209" s="56">
        <f t="shared" si="22"/>
        <v>27</v>
      </c>
      <c r="C209" s="29" t="str">
        <f t="shared" si="23"/>
        <v>July</v>
      </c>
      <c r="D209" s="29" t="str">
        <f t="shared" si="24"/>
        <v>Thursday</v>
      </c>
      <c r="E209" s="56">
        <f t="shared" si="25"/>
        <v>4</v>
      </c>
      <c r="F209" s="47"/>
      <c r="G209" s="39">
        <f t="shared" si="26"/>
        <v>1</v>
      </c>
      <c r="H209" s="39">
        <f t="shared" si="27"/>
        <v>1</v>
      </c>
      <c r="J209" s="26"/>
    </row>
    <row r="210" spans="1:10" ht="15">
      <c r="A210" s="28">
        <f t="shared" si="21"/>
        <v>45135</v>
      </c>
      <c r="B210" s="56">
        <f t="shared" si="22"/>
        <v>28</v>
      </c>
      <c r="C210" s="32" t="str">
        <f t="shared" si="23"/>
        <v>July</v>
      </c>
      <c r="D210" s="32" t="str">
        <f t="shared" si="24"/>
        <v>Friday</v>
      </c>
      <c r="E210" s="56">
        <f t="shared" si="25"/>
        <v>5</v>
      </c>
      <c r="F210" s="47"/>
      <c r="G210" s="39">
        <f t="shared" si="26"/>
        <v>1</v>
      </c>
      <c r="H210" s="39">
        <f t="shared" si="27"/>
        <v>1</v>
      </c>
      <c r="J210" s="30"/>
    </row>
    <row r="211" spans="1:10" ht="15">
      <c r="A211" s="28">
        <f t="shared" si="21"/>
        <v>45136</v>
      </c>
      <c r="B211" s="56">
        <f t="shared" si="22"/>
        <v>29</v>
      </c>
      <c r="C211" s="29" t="str">
        <f t="shared" si="23"/>
        <v>July</v>
      </c>
      <c r="D211" s="29" t="str">
        <f t="shared" si="24"/>
        <v>Saturday</v>
      </c>
      <c r="E211" s="56">
        <f t="shared" si="25"/>
        <v>6</v>
      </c>
      <c r="F211" s="47"/>
      <c r="G211" s="39">
        <f t="shared" si="26"/>
        <v>0.5</v>
      </c>
      <c r="H211" s="39">
        <f t="shared" si="27"/>
        <v>0</v>
      </c>
      <c r="J211" s="26"/>
    </row>
    <row r="212" spans="1:10" ht="15">
      <c r="A212" s="28">
        <f t="shared" si="21"/>
        <v>45137</v>
      </c>
      <c r="B212" s="56">
        <f t="shared" si="22"/>
        <v>30</v>
      </c>
      <c r="C212" s="32" t="str">
        <f t="shared" si="23"/>
        <v>July</v>
      </c>
      <c r="D212" s="32" t="str">
        <f t="shared" si="24"/>
        <v>Sunday</v>
      </c>
      <c r="E212" s="56">
        <f t="shared" si="25"/>
        <v>7</v>
      </c>
      <c r="F212" s="47"/>
      <c r="G212" s="39">
        <f t="shared" si="26"/>
        <v>0</v>
      </c>
      <c r="H212" s="39">
        <f t="shared" si="27"/>
        <v>0</v>
      </c>
      <c r="J212" s="30"/>
    </row>
    <row r="213" spans="1:10" ht="15">
      <c r="A213" s="28">
        <f t="shared" si="21"/>
        <v>45138</v>
      </c>
      <c r="B213" s="56">
        <f t="shared" si="22"/>
        <v>31</v>
      </c>
      <c r="C213" s="29" t="str">
        <f t="shared" si="23"/>
        <v>July</v>
      </c>
      <c r="D213" s="29" t="str">
        <f t="shared" si="24"/>
        <v>Monday</v>
      </c>
      <c r="E213" s="56">
        <f t="shared" si="25"/>
        <v>1</v>
      </c>
      <c r="F213" s="47"/>
      <c r="G213" s="39">
        <f t="shared" si="26"/>
        <v>1</v>
      </c>
      <c r="H213" s="39">
        <f t="shared" si="27"/>
        <v>1</v>
      </c>
      <c r="J213" s="26"/>
    </row>
    <row r="214" spans="1:10" ht="15">
      <c r="A214" s="28">
        <f t="shared" si="21"/>
        <v>45139</v>
      </c>
      <c r="B214" s="56">
        <f t="shared" si="22"/>
        <v>1</v>
      </c>
      <c r="C214" s="32" t="str">
        <f t="shared" si="23"/>
        <v>August</v>
      </c>
      <c r="D214" s="32" t="str">
        <f t="shared" si="24"/>
        <v>Tuesday</v>
      </c>
      <c r="E214" s="56">
        <f t="shared" si="25"/>
        <v>2</v>
      </c>
      <c r="F214" s="47"/>
      <c r="G214" s="39">
        <f t="shared" si="26"/>
        <v>1</v>
      </c>
      <c r="H214" s="39">
        <f t="shared" si="27"/>
        <v>1</v>
      </c>
      <c r="J214" s="30"/>
    </row>
    <row r="215" spans="1:10" ht="15">
      <c r="A215" s="28">
        <f t="shared" si="21"/>
        <v>45140</v>
      </c>
      <c r="B215" s="56">
        <f t="shared" si="22"/>
        <v>2</v>
      </c>
      <c r="C215" s="29" t="str">
        <f t="shared" si="23"/>
        <v>August</v>
      </c>
      <c r="D215" s="29" t="str">
        <f t="shared" si="24"/>
        <v>Wednesday</v>
      </c>
      <c r="E215" s="56">
        <f t="shared" si="25"/>
        <v>3</v>
      </c>
      <c r="F215" s="47"/>
      <c r="G215" s="39">
        <f t="shared" si="26"/>
        <v>1</v>
      </c>
      <c r="H215" s="39">
        <f t="shared" si="27"/>
        <v>1</v>
      </c>
      <c r="J215" s="30"/>
    </row>
    <row r="216" spans="1:10" ht="15">
      <c r="A216" s="28">
        <f t="shared" si="21"/>
        <v>45141</v>
      </c>
      <c r="B216" s="56">
        <f t="shared" si="22"/>
        <v>3</v>
      </c>
      <c r="C216" s="32" t="str">
        <f t="shared" si="23"/>
        <v>August</v>
      </c>
      <c r="D216" s="32" t="str">
        <f t="shared" si="24"/>
        <v>Thursday</v>
      </c>
      <c r="E216" s="56">
        <f t="shared" si="25"/>
        <v>4</v>
      </c>
      <c r="F216" s="47"/>
      <c r="G216" s="39">
        <f t="shared" si="26"/>
        <v>1</v>
      </c>
      <c r="H216" s="39">
        <f t="shared" si="27"/>
        <v>1</v>
      </c>
      <c r="J216" s="26"/>
    </row>
    <row r="217" spans="1:10" ht="15">
      <c r="A217" s="28">
        <f t="shared" si="21"/>
        <v>45142</v>
      </c>
      <c r="B217" s="56">
        <f t="shared" si="22"/>
        <v>4</v>
      </c>
      <c r="C217" s="29" t="str">
        <f t="shared" si="23"/>
        <v>August</v>
      </c>
      <c r="D217" s="29" t="str">
        <f t="shared" si="24"/>
        <v>Friday</v>
      </c>
      <c r="E217" s="56">
        <f t="shared" si="25"/>
        <v>5</v>
      </c>
      <c r="F217" s="47"/>
      <c r="G217" s="39">
        <f t="shared" si="26"/>
        <v>1</v>
      </c>
      <c r="H217" s="39">
        <f t="shared" si="27"/>
        <v>1</v>
      </c>
      <c r="J217" s="30"/>
    </row>
    <row r="218" spans="1:10" ht="15">
      <c r="A218" s="28">
        <f t="shared" si="21"/>
        <v>45143</v>
      </c>
      <c r="B218" s="56">
        <f t="shared" si="22"/>
        <v>5</v>
      </c>
      <c r="C218" s="32" t="str">
        <f t="shared" si="23"/>
        <v>August</v>
      </c>
      <c r="D218" s="32" t="str">
        <f t="shared" si="24"/>
        <v>Saturday</v>
      </c>
      <c r="E218" s="56">
        <f t="shared" si="25"/>
        <v>6</v>
      </c>
      <c r="F218" s="47"/>
      <c r="G218" s="39">
        <f t="shared" si="26"/>
        <v>0.5</v>
      </c>
      <c r="H218" s="39">
        <f t="shared" si="27"/>
        <v>0</v>
      </c>
      <c r="J218" s="26"/>
    </row>
    <row r="219" spans="1:10" ht="15">
      <c r="A219" s="28">
        <f t="shared" si="21"/>
        <v>45144</v>
      </c>
      <c r="B219" s="56">
        <f t="shared" si="22"/>
        <v>6</v>
      </c>
      <c r="C219" s="29" t="str">
        <f t="shared" si="23"/>
        <v>August</v>
      </c>
      <c r="D219" s="29" t="str">
        <f t="shared" si="24"/>
        <v>Sunday</v>
      </c>
      <c r="E219" s="56">
        <f t="shared" si="25"/>
        <v>7</v>
      </c>
      <c r="F219" s="47"/>
      <c r="G219" s="39">
        <f t="shared" si="26"/>
        <v>0</v>
      </c>
      <c r="H219" s="39">
        <f t="shared" si="27"/>
        <v>0</v>
      </c>
      <c r="J219" s="30"/>
    </row>
    <row r="220" spans="1:10" ht="15">
      <c r="A220" s="28">
        <f t="shared" si="21"/>
        <v>45145</v>
      </c>
      <c r="B220" s="56">
        <f t="shared" si="22"/>
        <v>7</v>
      </c>
      <c r="C220" s="32" t="str">
        <f t="shared" si="23"/>
        <v>August</v>
      </c>
      <c r="D220" s="32" t="str">
        <f t="shared" si="24"/>
        <v>Monday</v>
      </c>
      <c r="E220" s="56">
        <f t="shared" si="25"/>
        <v>1</v>
      </c>
      <c r="F220" s="47"/>
      <c r="G220" s="39">
        <f t="shared" si="26"/>
        <v>1</v>
      </c>
      <c r="H220" s="39">
        <f t="shared" si="27"/>
        <v>1</v>
      </c>
      <c r="J220" s="26"/>
    </row>
    <row r="221" spans="1:10" ht="15">
      <c r="A221" s="28">
        <f t="shared" si="21"/>
        <v>45146</v>
      </c>
      <c r="B221" s="56">
        <f t="shared" si="22"/>
        <v>8</v>
      </c>
      <c r="C221" s="29" t="str">
        <f t="shared" si="23"/>
        <v>August</v>
      </c>
      <c r="D221" s="29" t="str">
        <f t="shared" si="24"/>
        <v>Tuesday</v>
      </c>
      <c r="E221" s="56">
        <f t="shared" si="25"/>
        <v>2</v>
      </c>
      <c r="F221" s="47"/>
      <c r="G221" s="39">
        <f t="shared" si="26"/>
        <v>1</v>
      </c>
      <c r="H221" s="39">
        <f t="shared" si="27"/>
        <v>1</v>
      </c>
      <c r="J221" s="30"/>
    </row>
    <row r="222" spans="1:10" ht="15">
      <c r="A222" s="28">
        <f t="shared" si="21"/>
        <v>45147</v>
      </c>
      <c r="B222" s="56">
        <f t="shared" si="22"/>
        <v>9</v>
      </c>
      <c r="C222" s="32" t="str">
        <f t="shared" si="23"/>
        <v>August</v>
      </c>
      <c r="D222" s="32" t="str">
        <f t="shared" si="24"/>
        <v>Wednesday</v>
      </c>
      <c r="E222" s="56">
        <f t="shared" si="25"/>
        <v>3</v>
      </c>
      <c r="F222" s="47"/>
      <c r="G222" s="39">
        <f t="shared" si="26"/>
        <v>1</v>
      </c>
      <c r="H222" s="39">
        <f t="shared" si="27"/>
        <v>1</v>
      </c>
      <c r="J222" s="30"/>
    </row>
    <row r="223" spans="1:10" ht="15">
      <c r="A223" s="28">
        <f t="shared" si="21"/>
        <v>45148</v>
      </c>
      <c r="B223" s="56">
        <f t="shared" si="22"/>
        <v>10</v>
      </c>
      <c r="C223" s="29" t="str">
        <f t="shared" si="23"/>
        <v>August</v>
      </c>
      <c r="D223" s="29" t="str">
        <f t="shared" si="24"/>
        <v>Thursday</v>
      </c>
      <c r="E223" s="56">
        <f t="shared" si="25"/>
        <v>4</v>
      </c>
      <c r="F223" s="47">
        <v>1</v>
      </c>
      <c r="G223" s="39">
        <f t="shared" si="26"/>
        <v>0</v>
      </c>
      <c r="H223" s="39">
        <f t="shared" si="27"/>
        <v>0</v>
      </c>
      <c r="J223" s="26" t="s">
        <v>5177</v>
      </c>
    </row>
    <row r="224" spans="1:10" ht="15">
      <c r="A224" s="28">
        <f t="shared" si="21"/>
        <v>45149</v>
      </c>
      <c r="B224" s="56">
        <f t="shared" si="22"/>
        <v>11</v>
      </c>
      <c r="C224" s="32" t="str">
        <f t="shared" si="23"/>
        <v>August</v>
      </c>
      <c r="D224" s="32" t="str">
        <f t="shared" si="24"/>
        <v>Friday</v>
      </c>
      <c r="E224" s="56">
        <f t="shared" si="25"/>
        <v>5</v>
      </c>
      <c r="F224" s="47"/>
      <c r="G224" s="39">
        <f t="shared" si="26"/>
        <v>1</v>
      </c>
      <c r="H224" s="39">
        <f t="shared" si="27"/>
        <v>1</v>
      </c>
      <c r="J224" s="30"/>
    </row>
    <row r="225" spans="1:10" ht="15">
      <c r="A225" s="28">
        <f t="shared" si="21"/>
        <v>45150</v>
      </c>
      <c r="B225" s="56">
        <f t="shared" si="22"/>
        <v>12</v>
      </c>
      <c r="C225" s="29" t="str">
        <f t="shared" si="23"/>
        <v>August</v>
      </c>
      <c r="D225" s="29" t="str">
        <f t="shared" si="24"/>
        <v>Saturday</v>
      </c>
      <c r="E225" s="56">
        <f t="shared" si="25"/>
        <v>6</v>
      </c>
      <c r="F225" s="47"/>
      <c r="G225" s="39">
        <f t="shared" si="26"/>
        <v>0.5</v>
      </c>
      <c r="H225" s="39">
        <f t="shared" si="27"/>
        <v>0</v>
      </c>
      <c r="J225" s="26"/>
    </row>
    <row r="226" spans="1:10" ht="15">
      <c r="A226" s="28">
        <f t="shared" si="21"/>
        <v>45151</v>
      </c>
      <c r="B226" s="56">
        <f t="shared" si="22"/>
        <v>13</v>
      </c>
      <c r="C226" s="32" t="str">
        <f t="shared" si="23"/>
        <v>August</v>
      </c>
      <c r="D226" s="32" t="str">
        <f t="shared" si="24"/>
        <v>Sunday</v>
      </c>
      <c r="E226" s="56">
        <f t="shared" si="25"/>
        <v>7</v>
      </c>
      <c r="F226" s="47"/>
      <c r="G226" s="39">
        <f t="shared" si="26"/>
        <v>0</v>
      </c>
      <c r="H226" s="39">
        <f t="shared" si="27"/>
        <v>0</v>
      </c>
      <c r="J226" s="30"/>
    </row>
    <row r="227" spans="1:10" ht="15">
      <c r="A227" s="28">
        <f t="shared" si="21"/>
        <v>45152</v>
      </c>
      <c r="B227" s="56">
        <f t="shared" si="22"/>
        <v>14</v>
      </c>
      <c r="C227" s="29" t="str">
        <f t="shared" si="23"/>
        <v>August</v>
      </c>
      <c r="D227" s="29" t="str">
        <f t="shared" si="24"/>
        <v>Monday</v>
      </c>
      <c r="E227" s="56">
        <f t="shared" si="25"/>
        <v>1</v>
      </c>
      <c r="F227" s="47"/>
      <c r="G227" s="39">
        <f t="shared" si="26"/>
        <v>1</v>
      </c>
      <c r="H227" s="39">
        <f t="shared" si="27"/>
        <v>1</v>
      </c>
      <c r="J227" s="26"/>
    </row>
    <row r="228" spans="1:10" ht="15">
      <c r="A228" s="28">
        <f t="shared" si="21"/>
        <v>45153</v>
      </c>
      <c r="B228" s="56">
        <f t="shared" si="22"/>
        <v>15</v>
      </c>
      <c r="C228" s="32" t="str">
        <f t="shared" si="23"/>
        <v>August</v>
      </c>
      <c r="D228" s="32" t="str">
        <f t="shared" si="24"/>
        <v>Tuesday</v>
      </c>
      <c r="E228" s="56">
        <f t="shared" si="25"/>
        <v>2</v>
      </c>
      <c r="F228" s="47"/>
      <c r="G228" s="39">
        <f t="shared" si="26"/>
        <v>1</v>
      </c>
      <c r="H228" s="39">
        <f t="shared" si="27"/>
        <v>1</v>
      </c>
      <c r="J228" s="30"/>
    </row>
    <row r="229" spans="1:10" ht="15">
      <c r="A229" s="28">
        <f t="shared" si="21"/>
        <v>45154</v>
      </c>
      <c r="B229" s="56">
        <f t="shared" si="22"/>
        <v>16</v>
      </c>
      <c r="C229" s="29" t="str">
        <f t="shared" si="23"/>
        <v>August</v>
      </c>
      <c r="D229" s="29" t="str">
        <f t="shared" si="24"/>
        <v>Wednesday</v>
      </c>
      <c r="E229" s="56">
        <f t="shared" si="25"/>
        <v>3</v>
      </c>
      <c r="F229" s="47"/>
      <c r="G229" s="39">
        <f t="shared" si="26"/>
        <v>1</v>
      </c>
      <c r="H229" s="39">
        <f t="shared" si="27"/>
        <v>1</v>
      </c>
      <c r="J229" s="30"/>
    </row>
    <row r="230" spans="1:10" ht="15">
      <c r="A230" s="28">
        <f t="shared" si="21"/>
        <v>45155</v>
      </c>
      <c r="B230" s="56">
        <f t="shared" si="22"/>
        <v>17</v>
      </c>
      <c r="C230" s="32" t="str">
        <f t="shared" si="23"/>
        <v>August</v>
      </c>
      <c r="D230" s="32" t="str">
        <f t="shared" si="24"/>
        <v>Thursday</v>
      </c>
      <c r="E230" s="56">
        <f t="shared" si="25"/>
        <v>4</v>
      </c>
      <c r="F230" s="47">
        <v>1</v>
      </c>
      <c r="G230" s="39">
        <f t="shared" si="26"/>
        <v>0</v>
      </c>
      <c r="H230" s="39">
        <f t="shared" si="27"/>
        <v>0</v>
      </c>
      <c r="J230" s="26" t="s">
        <v>5178</v>
      </c>
    </row>
    <row r="231" spans="1:10" ht="15">
      <c r="A231" s="28">
        <f t="shared" si="21"/>
        <v>45156</v>
      </c>
      <c r="B231" s="56">
        <f t="shared" si="22"/>
        <v>18</v>
      </c>
      <c r="C231" s="29" t="str">
        <f t="shared" si="23"/>
        <v>August</v>
      </c>
      <c r="D231" s="29" t="str">
        <f t="shared" si="24"/>
        <v>Friday</v>
      </c>
      <c r="E231" s="56">
        <f t="shared" si="25"/>
        <v>5</v>
      </c>
      <c r="F231" s="47"/>
      <c r="G231" s="39">
        <f t="shared" si="26"/>
        <v>1</v>
      </c>
      <c r="H231" s="39">
        <f t="shared" si="27"/>
        <v>1</v>
      </c>
      <c r="J231" s="30"/>
    </row>
    <row r="232" spans="1:10" ht="15">
      <c r="A232" s="28">
        <f t="shared" si="21"/>
        <v>45157</v>
      </c>
      <c r="B232" s="56">
        <f t="shared" si="22"/>
        <v>19</v>
      </c>
      <c r="C232" s="32" t="str">
        <f t="shared" si="23"/>
        <v>August</v>
      </c>
      <c r="D232" s="32" t="str">
        <f t="shared" si="24"/>
        <v>Saturday</v>
      </c>
      <c r="E232" s="56">
        <f t="shared" si="25"/>
        <v>6</v>
      </c>
      <c r="F232" s="47"/>
      <c r="G232" s="39">
        <f t="shared" si="26"/>
        <v>0.5</v>
      </c>
      <c r="H232" s="39">
        <f t="shared" si="27"/>
        <v>0</v>
      </c>
      <c r="J232" s="26"/>
    </row>
    <row r="233" spans="1:10" ht="15">
      <c r="A233" s="28">
        <f t="shared" si="21"/>
        <v>45158</v>
      </c>
      <c r="B233" s="56">
        <f t="shared" si="22"/>
        <v>20</v>
      </c>
      <c r="C233" s="29" t="str">
        <f t="shared" si="23"/>
        <v>August</v>
      </c>
      <c r="D233" s="29" t="str">
        <f t="shared" si="24"/>
        <v>Sunday</v>
      </c>
      <c r="E233" s="56">
        <f t="shared" si="25"/>
        <v>7</v>
      </c>
      <c r="F233" s="47"/>
      <c r="G233" s="39">
        <f t="shared" si="26"/>
        <v>0</v>
      </c>
      <c r="H233" s="39">
        <f t="shared" si="27"/>
        <v>0</v>
      </c>
      <c r="J233" s="30"/>
    </row>
    <row r="234" spans="1:10" ht="15">
      <c r="A234" s="28">
        <f t="shared" si="21"/>
        <v>45159</v>
      </c>
      <c r="B234" s="56">
        <f t="shared" si="22"/>
        <v>21</v>
      </c>
      <c r="C234" s="32" t="str">
        <f t="shared" si="23"/>
        <v>August</v>
      </c>
      <c r="D234" s="32" t="str">
        <f t="shared" si="24"/>
        <v>Monday</v>
      </c>
      <c r="E234" s="56">
        <f t="shared" si="25"/>
        <v>1</v>
      </c>
      <c r="F234" s="47"/>
      <c r="G234" s="39">
        <f t="shared" si="26"/>
        <v>1</v>
      </c>
      <c r="H234" s="39">
        <f t="shared" si="27"/>
        <v>1</v>
      </c>
      <c r="J234" s="26"/>
    </row>
    <row r="235" spans="1:10" ht="15">
      <c r="A235" s="28">
        <f t="shared" si="21"/>
        <v>45160</v>
      </c>
      <c r="B235" s="56">
        <f t="shared" si="22"/>
        <v>22</v>
      </c>
      <c r="C235" s="29" t="str">
        <f t="shared" si="23"/>
        <v>August</v>
      </c>
      <c r="D235" s="29" t="str">
        <f t="shared" si="24"/>
        <v>Tuesday</v>
      </c>
      <c r="E235" s="56">
        <f t="shared" si="25"/>
        <v>2</v>
      </c>
      <c r="F235" s="47"/>
      <c r="G235" s="39">
        <f t="shared" si="26"/>
        <v>1</v>
      </c>
      <c r="H235" s="39">
        <f t="shared" si="27"/>
        <v>1</v>
      </c>
      <c r="J235" s="30"/>
    </row>
    <row r="236" spans="1:10" ht="15">
      <c r="A236" s="28">
        <f t="shared" si="21"/>
        <v>45161</v>
      </c>
      <c r="B236" s="56">
        <f t="shared" si="22"/>
        <v>23</v>
      </c>
      <c r="C236" s="32" t="str">
        <f t="shared" si="23"/>
        <v>August</v>
      </c>
      <c r="D236" s="32" t="str">
        <f t="shared" si="24"/>
        <v>Wednesday</v>
      </c>
      <c r="E236" s="56">
        <f t="shared" si="25"/>
        <v>3</v>
      </c>
      <c r="F236" s="47"/>
      <c r="G236" s="39">
        <f t="shared" si="26"/>
        <v>1</v>
      </c>
      <c r="H236" s="39">
        <f t="shared" si="27"/>
        <v>1</v>
      </c>
      <c r="J236" s="30"/>
    </row>
    <row r="237" spans="1:10" ht="15">
      <c r="A237" s="28">
        <f t="shared" si="21"/>
        <v>45162</v>
      </c>
      <c r="B237" s="56">
        <f t="shared" si="22"/>
        <v>24</v>
      </c>
      <c r="C237" s="29" t="str">
        <f t="shared" si="23"/>
        <v>August</v>
      </c>
      <c r="D237" s="29" t="str">
        <f t="shared" si="24"/>
        <v>Thursday</v>
      </c>
      <c r="E237" s="56">
        <f t="shared" si="25"/>
        <v>4</v>
      </c>
      <c r="F237" s="47"/>
      <c r="G237" s="39">
        <f t="shared" si="26"/>
        <v>1</v>
      </c>
      <c r="H237" s="39">
        <f t="shared" si="27"/>
        <v>1</v>
      </c>
      <c r="J237" s="26"/>
    </row>
    <row r="238" spans="1:10" ht="15">
      <c r="A238" s="28">
        <f t="shared" si="21"/>
        <v>45163</v>
      </c>
      <c r="B238" s="56">
        <f t="shared" si="22"/>
        <v>25</v>
      </c>
      <c r="C238" s="32" t="str">
        <f t="shared" si="23"/>
        <v>August</v>
      </c>
      <c r="D238" s="32" t="str">
        <f t="shared" si="24"/>
        <v>Friday</v>
      </c>
      <c r="E238" s="56">
        <f t="shared" si="25"/>
        <v>5</v>
      </c>
      <c r="F238" s="47"/>
      <c r="G238" s="39">
        <f t="shared" si="26"/>
        <v>1</v>
      </c>
      <c r="H238" s="39">
        <f t="shared" si="27"/>
        <v>1</v>
      </c>
      <c r="J238" s="30"/>
    </row>
    <row r="239" spans="1:10" ht="15">
      <c r="A239" s="28">
        <f t="shared" si="21"/>
        <v>45164</v>
      </c>
      <c r="B239" s="56">
        <f t="shared" si="22"/>
        <v>26</v>
      </c>
      <c r="C239" s="29" t="str">
        <f t="shared" si="23"/>
        <v>August</v>
      </c>
      <c r="D239" s="29" t="str">
        <f t="shared" si="24"/>
        <v>Saturday</v>
      </c>
      <c r="E239" s="56">
        <f t="shared" si="25"/>
        <v>6</v>
      </c>
      <c r="F239" s="47"/>
      <c r="G239" s="39">
        <f t="shared" si="26"/>
        <v>0.5</v>
      </c>
      <c r="H239" s="39">
        <f t="shared" si="27"/>
        <v>0</v>
      </c>
      <c r="J239" s="26"/>
    </row>
    <row r="240" spans="1:10" ht="15">
      <c r="A240" s="28">
        <f t="shared" si="21"/>
        <v>45165</v>
      </c>
      <c r="B240" s="56">
        <f t="shared" si="22"/>
        <v>27</v>
      </c>
      <c r="C240" s="32" t="str">
        <f t="shared" si="23"/>
        <v>August</v>
      </c>
      <c r="D240" s="32" t="str">
        <f t="shared" si="24"/>
        <v>Sunday</v>
      </c>
      <c r="E240" s="56">
        <f t="shared" si="25"/>
        <v>7</v>
      </c>
      <c r="F240" s="47"/>
      <c r="G240" s="39">
        <f t="shared" si="26"/>
        <v>0</v>
      </c>
      <c r="H240" s="39">
        <f t="shared" si="27"/>
        <v>0</v>
      </c>
      <c r="J240" s="30"/>
    </row>
    <row r="241" spans="1:10" ht="15">
      <c r="A241" s="28">
        <f t="shared" si="21"/>
        <v>45166</v>
      </c>
      <c r="B241" s="56">
        <f t="shared" si="22"/>
        <v>28</v>
      </c>
      <c r="C241" s="29" t="str">
        <f t="shared" si="23"/>
        <v>August</v>
      </c>
      <c r="D241" s="29" t="str">
        <f t="shared" si="24"/>
        <v>Monday</v>
      </c>
      <c r="E241" s="56">
        <f t="shared" si="25"/>
        <v>1</v>
      </c>
      <c r="F241" s="47"/>
      <c r="G241" s="39">
        <f t="shared" si="26"/>
        <v>1</v>
      </c>
      <c r="H241" s="39">
        <f t="shared" si="27"/>
        <v>1</v>
      </c>
      <c r="J241" s="26"/>
    </row>
    <row r="242" spans="1:10" ht="15">
      <c r="A242" s="28">
        <f t="shared" si="21"/>
        <v>45167</v>
      </c>
      <c r="B242" s="56">
        <f t="shared" si="22"/>
        <v>29</v>
      </c>
      <c r="C242" s="32" t="str">
        <f t="shared" si="23"/>
        <v>August</v>
      </c>
      <c r="D242" s="32" t="str">
        <f t="shared" si="24"/>
        <v>Tuesday</v>
      </c>
      <c r="E242" s="56">
        <f t="shared" si="25"/>
        <v>2</v>
      </c>
      <c r="F242" s="47"/>
      <c r="G242" s="39">
        <f t="shared" si="26"/>
        <v>1</v>
      </c>
      <c r="H242" s="39">
        <f t="shared" si="27"/>
        <v>1</v>
      </c>
      <c r="J242" s="30"/>
    </row>
    <row r="243" spans="1:10" ht="15">
      <c r="A243" s="28">
        <f t="shared" si="21"/>
        <v>45168</v>
      </c>
      <c r="B243" s="56">
        <f t="shared" si="22"/>
        <v>30</v>
      </c>
      <c r="C243" s="29" t="str">
        <f t="shared" si="23"/>
        <v>August</v>
      </c>
      <c r="D243" s="29" t="str">
        <f t="shared" si="24"/>
        <v>Wednesday</v>
      </c>
      <c r="E243" s="56">
        <f t="shared" si="25"/>
        <v>3</v>
      </c>
      <c r="F243" s="47"/>
      <c r="G243" s="39">
        <f t="shared" si="26"/>
        <v>1</v>
      </c>
      <c r="H243" s="39">
        <f t="shared" si="27"/>
        <v>1</v>
      </c>
      <c r="J243" s="30"/>
    </row>
    <row r="244" spans="1:10" ht="15">
      <c r="A244" s="28">
        <f t="shared" si="21"/>
        <v>45169</v>
      </c>
      <c r="B244" s="56">
        <f t="shared" si="22"/>
        <v>31</v>
      </c>
      <c r="C244" s="32" t="str">
        <f t="shared" si="23"/>
        <v>August</v>
      </c>
      <c r="D244" s="32" t="str">
        <f t="shared" si="24"/>
        <v>Thursday</v>
      </c>
      <c r="E244" s="56">
        <f t="shared" si="25"/>
        <v>4</v>
      </c>
      <c r="F244" s="47"/>
      <c r="G244" s="39">
        <f t="shared" si="26"/>
        <v>1</v>
      </c>
      <c r="H244" s="39">
        <f t="shared" si="27"/>
        <v>1</v>
      </c>
      <c r="J244" s="26"/>
    </row>
    <row r="245" spans="1:10" ht="15">
      <c r="A245" s="28">
        <f t="shared" si="21"/>
        <v>45170</v>
      </c>
      <c r="B245" s="56">
        <f t="shared" si="22"/>
        <v>1</v>
      </c>
      <c r="C245" s="29" t="str">
        <f t="shared" si="23"/>
        <v>September</v>
      </c>
      <c r="D245" s="29" t="str">
        <f t="shared" si="24"/>
        <v>Friday</v>
      </c>
      <c r="E245" s="56">
        <f t="shared" si="25"/>
        <v>5</v>
      </c>
      <c r="F245" s="47"/>
      <c r="G245" s="39">
        <f t="shared" si="26"/>
        <v>1</v>
      </c>
      <c r="H245" s="39">
        <f t="shared" si="27"/>
        <v>1</v>
      </c>
      <c r="J245" s="30"/>
    </row>
    <row r="246" spans="1:10" ht="15">
      <c r="A246" s="28">
        <f t="shared" si="21"/>
        <v>45171</v>
      </c>
      <c r="B246" s="56">
        <f t="shared" si="22"/>
        <v>2</v>
      </c>
      <c r="C246" s="32" t="str">
        <f t="shared" si="23"/>
        <v>September</v>
      </c>
      <c r="D246" s="32" t="str">
        <f t="shared" si="24"/>
        <v>Saturday</v>
      </c>
      <c r="E246" s="56">
        <f t="shared" si="25"/>
        <v>6</v>
      </c>
      <c r="F246" s="47"/>
      <c r="G246" s="39">
        <f t="shared" si="26"/>
        <v>0.5</v>
      </c>
      <c r="H246" s="39">
        <f t="shared" si="27"/>
        <v>0</v>
      </c>
      <c r="J246" s="26"/>
    </row>
    <row r="247" spans="1:10" ht="15">
      <c r="A247" s="28">
        <f t="shared" si="21"/>
        <v>45172</v>
      </c>
      <c r="B247" s="56">
        <f t="shared" si="22"/>
        <v>3</v>
      </c>
      <c r="C247" s="29" t="str">
        <f t="shared" si="23"/>
        <v>September</v>
      </c>
      <c r="D247" s="29" t="str">
        <f t="shared" si="24"/>
        <v>Sunday</v>
      </c>
      <c r="E247" s="56">
        <f t="shared" si="25"/>
        <v>7</v>
      </c>
      <c r="F247" s="47"/>
      <c r="G247" s="39">
        <f t="shared" si="26"/>
        <v>0</v>
      </c>
      <c r="H247" s="39">
        <f t="shared" si="27"/>
        <v>0</v>
      </c>
      <c r="J247" s="30"/>
    </row>
    <row r="248" spans="1:10" ht="15">
      <c r="A248" s="28">
        <f t="shared" si="21"/>
        <v>45173</v>
      </c>
      <c r="B248" s="56">
        <f t="shared" si="22"/>
        <v>4</v>
      </c>
      <c r="C248" s="32" t="str">
        <f t="shared" si="23"/>
        <v>September</v>
      </c>
      <c r="D248" s="32" t="str">
        <f t="shared" si="24"/>
        <v>Monday</v>
      </c>
      <c r="E248" s="56">
        <f t="shared" si="25"/>
        <v>1</v>
      </c>
      <c r="F248" s="47"/>
      <c r="G248" s="39">
        <f t="shared" si="26"/>
        <v>1</v>
      </c>
      <c r="H248" s="39">
        <f t="shared" si="27"/>
        <v>1</v>
      </c>
      <c r="J248" s="26"/>
    </row>
    <row r="249" spans="1:10" ht="15">
      <c r="A249" s="28">
        <f t="shared" si="21"/>
        <v>45174</v>
      </c>
      <c r="B249" s="56">
        <f t="shared" si="22"/>
        <v>5</v>
      </c>
      <c r="C249" s="29" t="str">
        <f t="shared" si="23"/>
        <v>September</v>
      </c>
      <c r="D249" s="29" t="str">
        <f t="shared" si="24"/>
        <v>Tuesday</v>
      </c>
      <c r="E249" s="56">
        <f t="shared" si="25"/>
        <v>2</v>
      </c>
      <c r="F249" s="47"/>
      <c r="G249" s="39">
        <f t="shared" si="26"/>
        <v>1</v>
      </c>
      <c r="H249" s="39">
        <f t="shared" si="27"/>
        <v>1</v>
      </c>
      <c r="J249" s="30"/>
    </row>
    <row r="250" spans="1:10" ht="15">
      <c r="A250" s="28">
        <f t="shared" si="21"/>
        <v>45175</v>
      </c>
      <c r="B250" s="56">
        <f t="shared" si="22"/>
        <v>6</v>
      </c>
      <c r="C250" s="32" t="str">
        <f t="shared" si="23"/>
        <v>September</v>
      </c>
      <c r="D250" s="32" t="str">
        <f t="shared" si="24"/>
        <v>Wednesday</v>
      </c>
      <c r="E250" s="56">
        <f t="shared" si="25"/>
        <v>3</v>
      </c>
      <c r="F250" s="47"/>
      <c r="G250" s="39">
        <f t="shared" si="26"/>
        <v>1</v>
      </c>
      <c r="H250" s="39">
        <f t="shared" si="27"/>
        <v>1</v>
      </c>
      <c r="J250" s="30"/>
    </row>
    <row r="251" spans="1:10" ht="15">
      <c r="A251" s="28">
        <f t="shared" si="21"/>
        <v>45176</v>
      </c>
      <c r="B251" s="56">
        <f t="shared" si="22"/>
        <v>7</v>
      </c>
      <c r="C251" s="29" t="str">
        <f t="shared" si="23"/>
        <v>September</v>
      </c>
      <c r="D251" s="29" t="str">
        <f t="shared" si="24"/>
        <v>Thursday</v>
      </c>
      <c r="E251" s="56">
        <f t="shared" si="25"/>
        <v>4</v>
      </c>
      <c r="F251" s="47"/>
      <c r="G251" s="39">
        <f t="shared" si="26"/>
        <v>1</v>
      </c>
      <c r="H251" s="39">
        <f t="shared" si="27"/>
        <v>1</v>
      </c>
      <c r="J251" s="26"/>
    </row>
    <row r="252" spans="1:10" ht="15">
      <c r="A252" s="28">
        <f t="shared" si="21"/>
        <v>45177</v>
      </c>
      <c r="B252" s="56">
        <f t="shared" si="22"/>
        <v>8</v>
      </c>
      <c r="C252" s="32" t="str">
        <f t="shared" si="23"/>
        <v>September</v>
      </c>
      <c r="D252" s="32" t="str">
        <f t="shared" si="24"/>
        <v>Friday</v>
      </c>
      <c r="E252" s="56">
        <f t="shared" si="25"/>
        <v>5</v>
      </c>
      <c r="F252" s="47"/>
      <c r="G252" s="39">
        <f t="shared" si="26"/>
        <v>1</v>
      </c>
      <c r="H252" s="39">
        <f t="shared" si="27"/>
        <v>1</v>
      </c>
      <c r="J252" s="30"/>
    </row>
    <row r="253" spans="1:10" ht="15">
      <c r="A253" s="28">
        <f t="shared" si="21"/>
        <v>45178</v>
      </c>
      <c r="B253" s="56">
        <f t="shared" si="22"/>
        <v>9</v>
      </c>
      <c r="C253" s="29" t="str">
        <f t="shared" si="23"/>
        <v>September</v>
      </c>
      <c r="D253" s="29" t="str">
        <f t="shared" si="24"/>
        <v>Saturday</v>
      </c>
      <c r="E253" s="56">
        <f t="shared" si="25"/>
        <v>6</v>
      </c>
      <c r="F253" s="47"/>
      <c r="G253" s="39">
        <f t="shared" si="26"/>
        <v>0.5</v>
      </c>
      <c r="H253" s="39">
        <f t="shared" si="27"/>
        <v>0</v>
      </c>
      <c r="J253" s="26"/>
    </row>
    <row r="254" spans="1:10" ht="15">
      <c r="A254" s="28">
        <f t="shared" si="21"/>
        <v>45179</v>
      </c>
      <c r="B254" s="56">
        <f t="shared" si="22"/>
        <v>10</v>
      </c>
      <c r="C254" s="32" t="str">
        <f t="shared" si="23"/>
        <v>September</v>
      </c>
      <c r="D254" s="32" t="str">
        <f t="shared" si="24"/>
        <v>Sunday</v>
      </c>
      <c r="E254" s="56">
        <f t="shared" si="25"/>
        <v>7</v>
      </c>
      <c r="F254" s="47"/>
      <c r="G254" s="39">
        <f t="shared" si="26"/>
        <v>0</v>
      </c>
      <c r="H254" s="39">
        <f t="shared" si="27"/>
        <v>0</v>
      </c>
      <c r="J254" s="30"/>
    </row>
    <row r="255" spans="1:10" ht="15">
      <c r="A255" s="28">
        <f t="shared" si="21"/>
        <v>45180</v>
      </c>
      <c r="B255" s="56">
        <f t="shared" si="22"/>
        <v>11</v>
      </c>
      <c r="C255" s="29" t="str">
        <f t="shared" si="23"/>
        <v>September</v>
      </c>
      <c r="D255" s="29" t="str">
        <f t="shared" si="24"/>
        <v>Monday</v>
      </c>
      <c r="E255" s="56">
        <f t="shared" si="25"/>
        <v>1</v>
      </c>
      <c r="F255" s="47"/>
      <c r="G255" s="39">
        <f t="shared" si="26"/>
        <v>1</v>
      </c>
      <c r="H255" s="39">
        <f t="shared" si="27"/>
        <v>1</v>
      </c>
      <c r="J255" s="26"/>
    </row>
    <row r="256" spans="1:10" ht="15">
      <c r="A256" s="28">
        <f t="shared" si="21"/>
        <v>45181</v>
      </c>
      <c r="B256" s="56">
        <f t="shared" si="22"/>
        <v>12</v>
      </c>
      <c r="C256" s="32" t="str">
        <f t="shared" si="23"/>
        <v>September</v>
      </c>
      <c r="D256" s="32" t="str">
        <f t="shared" si="24"/>
        <v>Tuesday</v>
      </c>
      <c r="E256" s="56">
        <f t="shared" si="25"/>
        <v>2</v>
      </c>
      <c r="F256" s="47"/>
      <c r="G256" s="39">
        <f t="shared" si="26"/>
        <v>1</v>
      </c>
      <c r="H256" s="39">
        <f t="shared" si="27"/>
        <v>1</v>
      </c>
      <c r="J256" s="30"/>
    </row>
    <row r="257" spans="1:10" ht="15">
      <c r="A257" s="28">
        <f t="shared" si="21"/>
        <v>45182</v>
      </c>
      <c r="B257" s="56">
        <f t="shared" si="22"/>
        <v>13</v>
      </c>
      <c r="C257" s="29" t="str">
        <f t="shared" si="23"/>
        <v>September</v>
      </c>
      <c r="D257" s="29" t="str">
        <f t="shared" si="24"/>
        <v>Wednesday</v>
      </c>
      <c r="E257" s="56">
        <f t="shared" si="25"/>
        <v>3</v>
      </c>
      <c r="F257" s="47"/>
      <c r="G257" s="39">
        <f t="shared" si="26"/>
        <v>1</v>
      </c>
      <c r="H257" s="39">
        <f t="shared" si="27"/>
        <v>1</v>
      </c>
      <c r="J257" s="30"/>
    </row>
    <row r="258" spans="1:10" ht="15">
      <c r="A258" s="28">
        <f t="shared" si="21"/>
        <v>45183</v>
      </c>
      <c r="B258" s="56">
        <f t="shared" si="22"/>
        <v>14</v>
      </c>
      <c r="C258" s="32" t="str">
        <f t="shared" si="23"/>
        <v>September</v>
      </c>
      <c r="D258" s="32" t="str">
        <f t="shared" si="24"/>
        <v>Thursday</v>
      </c>
      <c r="E258" s="56">
        <f t="shared" si="25"/>
        <v>4</v>
      </c>
      <c r="F258" s="47"/>
      <c r="G258" s="39">
        <f t="shared" si="26"/>
        <v>1</v>
      </c>
      <c r="H258" s="39">
        <f t="shared" si="27"/>
        <v>1</v>
      </c>
      <c r="J258" s="26"/>
    </row>
    <row r="259" spans="1:10" ht="15">
      <c r="A259" s="28">
        <f t="shared" ref="A259:A322" si="28">IF(A258&lt;DATE($M$1,12,31),A258+1,"")</f>
        <v>45184</v>
      </c>
      <c r="B259" s="56">
        <f t="shared" ref="B259:B322" si="29">DAY(A259)</f>
        <v>15</v>
      </c>
      <c r="C259" s="29" t="str">
        <f t="shared" ref="C259:C322" si="30">TEXT(A259,"MMMM")</f>
        <v>September</v>
      </c>
      <c r="D259" s="29" t="str">
        <f t="shared" ref="D259:D322" si="31">TEXT(A259,"dddd")</f>
        <v>Friday</v>
      </c>
      <c r="E259" s="56">
        <f t="shared" ref="E259:E322" si="32">WEEKDAY(A259,11)</f>
        <v>5</v>
      </c>
      <c r="F259" s="47"/>
      <c r="G259" s="39">
        <f t="shared" ref="G259:G322" si="33">IF(F259=1,0,IF(E259=6,0.5,IF(E259=7,0,1)))</f>
        <v>1</v>
      </c>
      <c r="H259" s="39">
        <f t="shared" ref="H259:H322" si="34">IF(F259=1,0,IF(E259&gt;=6,0,1))</f>
        <v>1</v>
      </c>
      <c r="J259" s="30"/>
    </row>
    <row r="260" spans="1:10" ht="15">
      <c r="A260" s="28">
        <f t="shared" si="28"/>
        <v>45185</v>
      </c>
      <c r="B260" s="56">
        <f t="shared" si="29"/>
        <v>16</v>
      </c>
      <c r="C260" s="32" t="str">
        <f t="shared" si="30"/>
        <v>September</v>
      </c>
      <c r="D260" s="32" t="str">
        <f t="shared" si="31"/>
        <v>Saturday</v>
      </c>
      <c r="E260" s="56">
        <f t="shared" si="32"/>
        <v>6</v>
      </c>
      <c r="F260" s="47"/>
      <c r="G260" s="39">
        <f t="shared" si="33"/>
        <v>0.5</v>
      </c>
      <c r="H260" s="39">
        <f t="shared" si="34"/>
        <v>0</v>
      </c>
      <c r="J260" s="26"/>
    </row>
    <row r="261" spans="1:10" ht="15">
      <c r="A261" s="28">
        <f t="shared" si="28"/>
        <v>45186</v>
      </c>
      <c r="B261" s="56">
        <f t="shared" si="29"/>
        <v>17</v>
      </c>
      <c r="C261" s="29" t="str">
        <f t="shared" si="30"/>
        <v>September</v>
      </c>
      <c r="D261" s="29" t="str">
        <f t="shared" si="31"/>
        <v>Sunday</v>
      </c>
      <c r="E261" s="56">
        <f t="shared" si="32"/>
        <v>7</v>
      </c>
      <c r="F261" s="47"/>
      <c r="G261" s="39">
        <f t="shared" si="33"/>
        <v>0</v>
      </c>
      <c r="H261" s="39">
        <f t="shared" si="34"/>
        <v>0</v>
      </c>
      <c r="J261" s="30"/>
    </row>
    <row r="262" spans="1:10" ht="15">
      <c r="A262" s="28">
        <f t="shared" si="28"/>
        <v>45187</v>
      </c>
      <c r="B262" s="56">
        <f t="shared" si="29"/>
        <v>18</v>
      </c>
      <c r="C262" s="32" t="str">
        <f t="shared" si="30"/>
        <v>September</v>
      </c>
      <c r="D262" s="32" t="str">
        <f t="shared" si="31"/>
        <v>Monday</v>
      </c>
      <c r="E262" s="56">
        <f t="shared" si="32"/>
        <v>1</v>
      </c>
      <c r="F262" s="47"/>
      <c r="G262" s="39">
        <f t="shared" si="33"/>
        <v>1</v>
      </c>
      <c r="H262" s="39">
        <f t="shared" si="34"/>
        <v>1</v>
      </c>
      <c r="J262" s="26"/>
    </row>
    <row r="263" spans="1:10" ht="15">
      <c r="A263" s="28">
        <f t="shared" si="28"/>
        <v>45188</v>
      </c>
      <c r="B263" s="56">
        <f t="shared" si="29"/>
        <v>19</v>
      </c>
      <c r="C263" s="29" t="str">
        <f t="shared" si="30"/>
        <v>September</v>
      </c>
      <c r="D263" s="29" t="str">
        <f t="shared" si="31"/>
        <v>Tuesday</v>
      </c>
      <c r="E263" s="56">
        <f t="shared" si="32"/>
        <v>2</v>
      </c>
      <c r="F263" s="47"/>
      <c r="G263" s="39">
        <f t="shared" si="33"/>
        <v>1</v>
      </c>
      <c r="H263" s="39">
        <f t="shared" si="34"/>
        <v>1</v>
      </c>
      <c r="J263" s="30"/>
    </row>
    <row r="264" spans="1:10" ht="15">
      <c r="A264" s="28">
        <f t="shared" si="28"/>
        <v>45189</v>
      </c>
      <c r="B264" s="56">
        <f t="shared" si="29"/>
        <v>20</v>
      </c>
      <c r="C264" s="32" t="str">
        <f t="shared" si="30"/>
        <v>September</v>
      </c>
      <c r="D264" s="32" t="str">
        <f t="shared" si="31"/>
        <v>Wednesday</v>
      </c>
      <c r="E264" s="56">
        <f t="shared" si="32"/>
        <v>3</v>
      </c>
      <c r="F264" s="47"/>
      <c r="G264" s="39">
        <f t="shared" si="33"/>
        <v>1</v>
      </c>
      <c r="H264" s="39">
        <f t="shared" si="34"/>
        <v>1</v>
      </c>
      <c r="J264" s="30"/>
    </row>
    <row r="265" spans="1:10" ht="15">
      <c r="A265" s="28">
        <f t="shared" si="28"/>
        <v>45190</v>
      </c>
      <c r="B265" s="56">
        <f t="shared" si="29"/>
        <v>21</v>
      </c>
      <c r="C265" s="29" t="str">
        <f t="shared" si="30"/>
        <v>September</v>
      </c>
      <c r="D265" s="29" t="str">
        <f t="shared" si="31"/>
        <v>Thursday</v>
      </c>
      <c r="E265" s="56">
        <f t="shared" si="32"/>
        <v>4</v>
      </c>
      <c r="F265" s="47"/>
      <c r="G265" s="39">
        <f t="shared" si="33"/>
        <v>1</v>
      </c>
      <c r="H265" s="39">
        <f t="shared" si="34"/>
        <v>1</v>
      </c>
      <c r="J265" s="26"/>
    </row>
    <row r="266" spans="1:10" ht="15">
      <c r="A266" s="28">
        <f t="shared" si="28"/>
        <v>45191</v>
      </c>
      <c r="B266" s="56">
        <f t="shared" si="29"/>
        <v>22</v>
      </c>
      <c r="C266" s="32" t="str">
        <f t="shared" si="30"/>
        <v>September</v>
      </c>
      <c r="D266" s="32" t="str">
        <f t="shared" si="31"/>
        <v>Friday</v>
      </c>
      <c r="E266" s="56">
        <f t="shared" si="32"/>
        <v>5</v>
      </c>
      <c r="F266" s="47"/>
      <c r="G266" s="39">
        <f t="shared" si="33"/>
        <v>1</v>
      </c>
      <c r="H266" s="39">
        <f t="shared" si="34"/>
        <v>1</v>
      </c>
      <c r="J266" s="30"/>
    </row>
    <row r="267" spans="1:10" ht="15">
      <c r="A267" s="28">
        <f t="shared" si="28"/>
        <v>45192</v>
      </c>
      <c r="B267" s="56">
        <f t="shared" si="29"/>
        <v>23</v>
      </c>
      <c r="C267" s="29" t="str">
        <f t="shared" si="30"/>
        <v>September</v>
      </c>
      <c r="D267" s="29" t="str">
        <f t="shared" si="31"/>
        <v>Saturday</v>
      </c>
      <c r="E267" s="56">
        <f t="shared" si="32"/>
        <v>6</v>
      </c>
      <c r="F267" s="47"/>
      <c r="G267" s="39">
        <f t="shared" si="33"/>
        <v>0.5</v>
      </c>
      <c r="H267" s="39">
        <f t="shared" si="34"/>
        <v>0</v>
      </c>
      <c r="J267" s="26"/>
    </row>
    <row r="268" spans="1:10" ht="15">
      <c r="A268" s="28">
        <f t="shared" si="28"/>
        <v>45193</v>
      </c>
      <c r="B268" s="56">
        <f t="shared" si="29"/>
        <v>24</v>
      </c>
      <c r="C268" s="32" t="str">
        <f t="shared" si="30"/>
        <v>September</v>
      </c>
      <c r="D268" s="32" t="str">
        <f t="shared" si="31"/>
        <v>Sunday</v>
      </c>
      <c r="E268" s="56">
        <f t="shared" si="32"/>
        <v>7</v>
      </c>
      <c r="F268" s="47"/>
      <c r="G268" s="39">
        <f t="shared" si="33"/>
        <v>0</v>
      </c>
      <c r="H268" s="39">
        <f t="shared" si="34"/>
        <v>0</v>
      </c>
      <c r="J268" s="30"/>
    </row>
    <row r="269" spans="1:10" ht="15">
      <c r="A269" s="28">
        <f t="shared" si="28"/>
        <v>45194</v>
      </c>
      <c r="B269" s="56">
        <f t="shared" si="29"/>
        <v>25</v>
      </c>
      <c r="C269" s="29" t="str">
        <f t="shared" si="30"/>
        <v>September</v>
      </c>
      <c r="D269" s="29" t="str">
        <f t="shared" si="31"/>
        <v>Monday</v>
      </c>
      <c r="E269" s="56">
        <f t="shared" si="32"/>
        <v>1</v>
      </c>
      <c r="F269" s="47"/>
      <c r="G269" s="39">
        <f t="shared" si="33"/>
        <v>1</v>
      </c>
      <c r="H269" s="39">
        <f t="shared" si="34"/>
        <v>1</v>
      </c>
      <c r="J269" s="26"/>
    </row>
    <row r="270" spans="1:10" ht="15">
      <c r="A270" s="28">
        <f t="shared" si="28"/>
        <v>45195</v>
      </c>
      <c r="B270" s="56">
        <f t="shared" si="29"/>
        <v>26</v>
      </c>
      <c r="C270" s="32" t="str">
        <f t="shared" si="30"/>
        <v>September</v>
      </c>
      <c r="D270" s="32" t="str">
        <f t="shared" si="31"/>
        <v>Tuesday</v>
      </c>
      <c r="E270" s="56">
        <f t="shared" si="32"/>
        <v>2</v>
      </c>
      <c r="F270" s="47"/>
      <c r="G270" s="39">
        <f t="shared" si="33"/>
        <v>1</v>
      </c>
      <c r="H270" s="39">
        <f t="shared" si="34"/>
        <v>1</v>
      </c>
      <c r="J270" s="30"/>
    </row>
    <row r="271" spans="1:10" ht="15">
      <c r="A271" s="28">
        <f t="shared" si="28"/>
        <v>45196</v>
      </c>
      <c r="B271" s="56">
        <f t="shared" si="29"/>
        <v>27</v>
      </c>
      <c r="C271" s="29" t="str">
        <f t="shared" si="30"/>
        <v>September</v>
      </c>
      <c r="D271" s="29" t="str">
        <f t="shared" si="31"/>
        <v>Wednesday</v>
      </c>
      <c r="E271" s="56">
        <f t="shared" si="32"/>
        <v>3</v>
      </c>
      <c r="F271" s="47"/>
      <c r="G271" s="39">
        <f t="shared" si="33"/>
        <v>1</v>
      </c>
      <c r="H271" s="39">
        <f t="shared" si="34"/>
        <v>1</v>
      </c>
      <c r="J271" s="30"/>
    </row>
    <row r="272" spans="1:10" ht="15">
      <c r="A272" s="28">
        <f t="shared" si="28"/>
        <v>45197</v>
      </c>
      <c r="B272" s="56">
        <f t="shared" si="29"/>
        <v>28</v>
      </c>
      <c r="C272" s="32" t="str">
        <f t="shared" si="30"/>
        <v>September</v>
      </c>
      <c r="D272" s="32" t="str">
        <f t="shared" si="31"/>
        <v>Thursday</v>
      </c>
      <c r="E272" s="56">
        <f t="shared" si="32"/>
        <v>4</v>
      </c>
      <c r="F272" s="47"/>
      <c r="G272" s="39">
        <f t="shared" si="33"/>
        <v>1</v>
      </c>
      <c r="H272" s="39">
        <f t="shared" si="34"/>
        <v>1</v>
      </c>
      <c r="J272" s="26"/>
    </row>
    <row r="273" spans="1:10" ht="15">
      <c r="A273" s="28">
        <f t="shared" si="28"/>
        <v>45198</v>
      </c>
      <c r="B273" s="56">
        <f t="shared" si="29"/>
        <v>29</v>
      </c>
      <c r="C273" s="29" t="str">
        <f t="shared" si="30"/>
        <v>September</v>
      </c>
      <c r="D273" s="29" t="str">
        <f t="shared" si="31"/>
        <v>Friday</v>
      </c>
      <c r="E273" s="56">
        <f t="shared" si="32"/>
        <v>5</v>
      </c>
      <c r="F273" s="47"/>
      <c r="G273" s="39">
        <f t="shared" si="33"/>
        <v>1</v>
      </c>
      <c r="H273" s="39">
        <f t="shared" si="34"/>
        <v>1</v>
      </c>
      <c r="J273" s="30"/>
    </row>
    <row r="274" spans="1:10" ht="15">
      <c r="A274" s="28">
        <f t="shared" si="28"/>
        <v>45199</v>
      </c>
      <c r="B274" s="56">
        <f t="shared" si="29"/>
        <v>30</v>
      </c>
      <c r="C274" s="32" t="str">
        <f t="shared" si="30"/>
        <v>September</v>
      </c>
      <c r="D274" s="32" t="str">
        <f t="shared" si="31"/>
        <v>Saturday</v>
      </c>
      <c r="E274" s="56">
        <f t="shared" si="32"/>
        <v>6</v>
      </c>
      <c r="F274" s="47"/>
      <c r="G274" s="39">
        <f t="shared" si="33"/>
        <v>0.5</v>
      </c>
      <c r="H274" s="39">
        <f t="shared" si="34"/>
        <v>0</v>
      </c>
      <c r="J274" s="26"/>
    </row>
    <row r="275" spans="1:10" ht="15">
      <c r="A275" s="28">
        <f t="shared" si="28"/>
        <v>45200</v>
      </c>
      <c r="B275" s="56">
        <f t="shared" si="29"/>
        <v>1</v>
      </c>
      <c r="C275" s="29" t="str">
        <f t="shared" si="30"/>
        <v>October</v>
      </c>
      <c r="D275" s="29" t="str">
        <f t="shared" si="31"/>
        <v>Sunday</v>
      </c>
      <c r="E275" s="56">
        <f t="shared" si="32"/>
        <v>7</v>
      </c>
      <c r="F275" s="47"/>
      <c r="G275" s="39">
        <f t="shared" si="33"/>
        <v>0</v>
      </c>
      <c r="H275" s="39">
        <f t="shared" si="34"/>
        <v>0</v>
      </c>
      <c r="J275" s="30"/>
    </row>
    <row r="276" spans="1:10" ht="15">
      <c r="A276" s="28">
        <f t="shared" si="28"/>
        <v>45201</v>
      </c>
      <c r="B276" s="56">
        <f t="shared" si="29"/>
        <v>2</v>
      </c>
      <c r="C276" s="32" t="str">
        <f t="shared" si="30"/>
        <v>October</v>
      </c>
      <c r="D276" s="32" t="str">
        <f t="shared" si="31"/>
        <v>Monday</v>
      </c>
      <c r="E276" s="56">
        <f t="shared" si="32"/>
        <v>1</v>
      </c>
      <c r="F276" s="47"/>
      <c r="G276" s="39">
        <f t="shared" si="33"/>
        <v>1</v>
      </c>
      <c r="H276" s="39">
        <f t="shared" si="34"/>
        <v>1</v>
      </c>
      <c r="J276" s="26"/>
    </row>
    <row r="277" spans="1:10" ht="15">
      <c r="A277" s="28">
        <f t="shared" si="28"/>
        <v>45202</v>
      </c>
      <c r="B277" s="56">
        <f t="shared" si="29"/>
        <v>3</v>
      </c>
      <c r="C277" s="29" t="str">
        <f t="shared" si="30"/>
        <v>October</v>
      </c>
      <c r="D277" s="29" t="str">
        <f t="shared" si="31"/>
        <v>Tuesday</v>
      </c>
      <c r="E277" s="56">
        <f t="shared" si="32"/>
        <v>2</v>
      </c>
      <c r="F277" s="47"/>
      <c r="G277" s="39">
        <f t="shared" si="33"/>
        <v>1</v>
      </c>
      <c r="H277" s="39">
        <f t="shared" si="34"/>
        <v>1</v>
      </c>
      <c r="J277" s="30"/>
    </row>
    <row r="278" spans="1:10" ht="15">
      <c r="A278" s="28">
        <f t="shared" si="28"/>
        <v>45203</v>
      </c>
      <c r="B278" s="56">
        <f t="shared" si="29"/>
        <v>4</v>
      </c>
      <c r="C278" s="32" t="str">
        <f t="shared" si="30"/>
        <v>October</v>
      </c>
      <c r="D278" s="32" t="str">
        <f t="shared" si="31"/>
        <v>Wednesday</v>
      </c>
      <c r="E278" s="56">
        <f t="shared" si="32"/>
        <v>3</v>
      </c>
      <c r="F278" s="47"/>
      <c r="G278" s="39">
        <f t="shared" si="33"/>
        <v>1</v>
      </c>
      <c r="H278" s="39">
        <f t="shared" si="34"/>
        <v>1</v>
      </c>
      <c r="J278" s="30"/>
    </row>
    <row r="279" spans="1:10" ht="15">
      <c r="A279" s="28">
        <f t="shared" si="28"/>
        <v>45204</v>
      </c>
      <c r="B279" s="56">
        <f t="shared" si="29"/>
        <v>5</v>
      </c>
      <c r="C279" s="29" t="str">
        <f t="shared" si="30"/>
        <v>October</v>
      </c>
      <c r="D279" s="29" t="str">
        <f t="shared" si="31"/>
        <v>Thursday</v>
      </c>
      <c r="E279" s="56">
        <f t="shared" si="32"/>
        <v>4</v>
      </c>
      <c r="F279" s="47"/>
      <c r="G279" s="39">
        <f t="shared" si="33"/>
        <v>1</v>
      </c>
      <c r="H279" s="39">
        <f t="shared" si="34"/>
        <v>1</v>
      </c>
      <c r="J279" s="26"/>
    </row>
    <row r="280" spans="1:10" ht="15">
      <c r="A280" s="28">
        <f t="shared" si="28"/>
        <v>45205</v>
      </c>
      <c r="B280" s="56">
        <f t="shared" si="29"/>
        <v>6</v>
      </c>
      <c r="C280" s="32" t="str">
        <f t="shared" si="30"/>
        <v>October</v>
      </c>
      <c r="D280" s="32" t="str">
        <f t="shared" si="31"/>
        <v>Friday</v>
      </c>
      <c r="E280" s="56">
        <f t="shared" si="32"/>
        <v>5</v>
      </c>
      <c r="F280" s="47"/>
      <c r="G280" s="39">
        <f t="shared" si="33"/>
        <v>1</v>
      </c>
      <c r="H280" s="39">
        <f t="shared" si="34"/>
        <v>1</v>
      </c>
      <c r="J280" s="30"/>
    </row>
    <row r="281" spans="1:10" ht="15">
      <c r="A281" s="28">
        <f t="shared" si="28"/>
        <v>45206</v>
      </c>
      <c r="B281" s="56">
        <f t="shared" si="29"/>
        <v>7</v>
      </c>
      <c r="C281" s="29" t="str">
        <f t="shared" si="30"/>
        <v>October</v>
      </c>
      <c r="D281" s="29" t="str">
        <f t="shared" si="31"/>
        <v>Saturday</v>
      </c>
      <c r="E281" s="56">
        <f t="shared" si="32"/>
        <v>6</v>
      </c>
      <c r="F281" s="47"/>
      <c r="G281" s="39">
        <f t="shared" si="33"/>
        <v>0.5</v>
      </c>
      <c r="H281" s="39">
        <f t="shared" si="34"/>
        <v>0</v>
      </c>
      <c r="J281" s="26"/>
    </row>
    <row r="282" spans="1:10" ht="15">
      <c r="A282" s="28">
        <f t="shared" si="28"/>
        <v>45207</v>
      </c>
      <c r="B282" s="56">
        <f t="shared" si="29"/>
        <v>8</v>
      </c>
      <c r="C282" s="32" t="str">
        <f t="shared" si="30"/>
        <v>October</v>
      </c>
      <c r="D282" s="32" t="str">
        <f t="shared" si="31"/>
        <v>Sunday</v>
      </c>
      <c r="E282" s="56">
        <f t="shared" si="32"/>
        <v>7</v>
      </c>
      <c r="F282" s="47"/>
      <c r="G282" s="39">
        <f t="shared" si="33"/>
        <v>0</v>
      </c>
      <c r="H282" s="39">
        <f t="shared" si="34"/>
        <v>0</v>
      </c>
      <c r="J282" s="30"/>
    </row>
    <row r="283" spans="1:10" ht="15">
      <c r="A283" s="28">
        <f t="shared" si="28"/>
        <v>45208</v>
      </c>
      <c r="B283" s="56">
        <f t="shared" si="29"/>
        <v>9</v>
      </c>
      <c r="C283" s="29" t="str">
        <f t="shared" si="30"/>
        <v>October</v>
      </c>
      <c r="D283" s="29" t="str">
        <f t="shared" si="31"/>
        <v>Monday</v>
      </c>
      <c r="E283" s="56">
        <f t="shared" si="32"/>
        <v>1</v>
      </c>
      <c r="F283" s="47"/>
      <c r="G283" s="39">
        <f t="shared" si="33"/>
        <v>1</v>
      </c>
      <c r="H283" s="39">
        <f t="shared" si="34"/>
        <v>1</v>
      </c>
      <c r="J283" s="26"/>
    </row>
    <row r="284" spans="1:10" ht="15">
      <c r="A284" s="28">
        <f t="shared" si="28"/>
        <v>45209</v>
      </c>
      <c r="B284" s="56">
        <f t="shared" si="29"/>
        <v>10</v>
      </c>
      <c r="C284" s="32" t="str">
        <f t="shared" si="30"/>
        <v>October</v>
      </c>
      <c r="D284" s="32" t="str">
        <f t="shared" si="31"/>
        <v>Tuesday</v>
      </c>
      <c r="E284" s="56">
        <f t="shared" si="32"/>
        <v>2</v>
      </c>
      <c r="F284" s="47"/>
      <c r="G284" s="39">
        <f t="shared" si="33"/>
        <v>1</v>
      </c>
      <c r="H284" s="39">
        <f t="shared" si="34"/>
        <v>1</v>
      </c>
      <c r="J284" s="30"/>
    </row>
    <row r="285" spans="1:10" ht="15">
      <c r="A285" s="28">
        <f t="shared" si="28"/>
        <v>45210</v>
      </c>
      <c r="B285" s="56">
        <f t="shared" si="29"/>
        <v>11</v>
      </c>
      <c r="C285" s="29" t="str">
        <f t="shared" si="30"/>
        <v>October</v>
      </c>
      <c r="D285" s="29" t="str">
        <f t="shared" si="31"/>
        <v>Wednesday</v>
      </c>
      <c r="E285" s="56">
        <f t="shared" si="32"/>
        <v>3</v>
      </c>
      <c r="F285" s="47"/>
      <c r="G285" s="39">
        <f t="shared" si="33"/>
        <v>1</v>
      </c>
      <c r="H285" s="39">
        <f t="shared" si="34"/>
        <v>1</v>
      </c>
      <c r="J285" s="30"/>
    </row>
    <row r="286" spans="1:10" ht="15">
      <c r="A286" s="28">
        <f t="shared" si="28"/>
        <v>45211</v>
      </c>
      <c r="B286" s="56">
        <f t="shared" si="29"/>
        <v>12</v>
      </c>
      <c r="C286" s="32" t="str">
        <f t="shared" si="30"/>
        <v>October</v>
      </c>
      <c r="D286" s="32" t="str">
        <f t="shared" si="31"/>
        <v>Thursday</v>
      </c>
      <c r="E286" s="56">
        <f t="shared" si="32"/>
        <v>4</v>
      </c>
      <c r="F286" s="47"/>
      <c r="G286" s="39">
        <f t="shared" si="33"/>
        <v>1</v>
      </c>
      <c r="H286" s="39">
        <f t="shared" si="34"/>
        <v>1</v>
      </c>
      <c r="J286" s="26"/>
    </row>
    <row r="287" spans="1:10" ht="15">
      <c r="A287" s="28">
        <f t="shared" si="28"/>
        <v>45212</v>
      </c>
      <c r="B287" s="56">
        <f t="shared" si="29"/>
        <v>13</v>
      </c>
      <c r="C287" s="29" t="str">
        <f t="shared" si="30"/>
        <v>October</v>
      </c>
      <c r="D287" s="29" t="str">
        <f t="shared" si="31"/>
        <v>Friday</v>
      </c>
      <c r="E287" s="56">
        <f t="shared" si="32"/>
        <v>5</v>
      </c>
      <c r="F287" s="47"/>
      <c r="G287" s="39">
        <f t="shared" si="33"/>
        <v>1</v>
      </c>
      <c r="H287" s="39">
        <f t="shared" si="34"/>
        <v>1</v>
      </c>
      <c r="J287" s="30"/>
    </row>
    <row r="288" spans="1:10" ht="15">
      <c r="A288" s="28">
        <f t="shared" si="28"/>
        <v>45213</v>
      </c>
      <c r="B288" s="56">
        <f t="shared" si="29"/>
        <v>14</v>
      </c>
      <c r="C288" s="32" t="str">
        <f t="shared" si="30"/>
        <v>October</v>
      </c>
      <c r="D288" s="32" t="str">
        <f t="shared" si="31"/>
        <v>Saturday</v>
      </c>
      <c r="E288" s="56">
        <f t="shared" si="32"/>
        <v>6</v>
      </c>
      <c r="F288" s="47"/>
      <c r="G288" s="39">
        <f t="shared" si="33"/>
        <v>0.5</v>
      </c>
      <c r="H288" s="39">
        <f t="shared" si="34"/>
        <v>0</v>
      </c>
      <c r="J288" s="26"/>
    </row>
    <row r="289" spans="1:10" ht="15">
      <c r="A289" s="28">
        <f t="shared" si="28"/>
        <v>45214</v>
      </c>
      <c r="B289" s="56">
        <f t="shared" si="29"/>
        <v>15</v>
      </c>
      <c r="C289" s="29" t="str">
        <f t="shared" si="30"/>
        <v>October</v>
      </c>
      <c r="D289" s="29" t="str">
        <f t="shared" si="31"/>
        <v>Sunday</v>
      </c>
      <c r="E289" s="56">
        <f t="shared" si="32"/>
        <v>7</v>
      </c>
      <c r="F289" s="47"/>
      <c r="G289" s="39">
        <f t="shared" si="33"/>
        <v>0</v>
      </c>
      <c r="H289" s="39">
        <f t="shared" si="34"/>
        <v>0</v>
      </c>
      <c r="J289" s="30"/>
    </row>
    <row r="290" spans="1:10" ht="15">
      <c r="A290" s="28">
        <f t="shared" si="28"/>
        <v>45215</v>
      </c>
      <c r="B290" s="56">
        <f t="shared" si="29"/>
        <v>16</v>
      </c>
      <c r="C290" s="32" t="str">
        <f t="shared" si="30"/>
        <v>October</v>
      </c>
      <c r="D290" s="32" t="str">
        <f t="shared" si="31"/>
        <v>Monday</v>
      </c>
      <c r="E290" s="56">
        <f t="shared" si="32"/>
        <v>1</v>
      </c>
      <c r="F290" s="47"/>
      <c r="G290" s="39">
        <f t="shared" si="33"/>
        <v>1</v>
      </c>
      <c r="H290" s="39">
        <f t="shared" si="34"/>
        <v>1</v>
      </c>
      <c r="J290" s="26"/>
    </row>
    <row r="291" spans="1:10" ht="15">
      <c r="A291" s="28">
        <f t="shared" si="28"/>
        <v>45216</v>
      </c>
      <c r="B291" s="56">
        <f t="shared" si="29"/>
        <v>17</v>
      </c>
      <c r="C291" s="29" t="str">
        <f t="shared" si="30"/>
        <v>October</v>
      </c>
      <c r="D291" s="29" t="str">
        <f t="shared" si="31"/>
        <v>Tuesday</v>
      </c>
      <c r="E291" s="56">
        <f t="shared" si="32"/>
        <v>2</v>
      </c>
      <c r="F291" s="47"/>
      <c r="G291" s="39">
        <f t="shared" si="33"/>
        <v>1</v>
      </c>
      <c r="H291" s="39">
        <f t="shared" si="34"/>
        <v>1</v>
      </c>
      <c r="J291" s="30"/>
    </row>
    <row r="292" spans="1:10" ht="15">
      <c r="A292" s="28">
        <f t="shared" si="28"/>
        <v>45217</v>
      </c>
      <c r="B292" s="56">
        <f t="shared" si="29"/>
        <v>18</v>
      </c>
      <c r="C292" s="32" t="str">
        <f t="shared" si="30"/>
        <v>October</v>
      </c>
      <c r="D292" s="32" t="str">
        <f t="shared" si="31"/>
        <v>Wednesday</v>
      </c>
      <c r="E292" s="56">
        <f t="shared" si="32"/>
        <v>3</v>
      </c>
      <c r="F292" s="47"/>
      <c r="G292" s="39">
        <f t="shared" si="33"/>
        <v>1</v>
      </c>
      <c r="H292" s="39">
        <f t="shared" si="34"/>
        <v>1</v>
      </c>
      <c r="J292" s="30"/>
    </row>
    <row r="293" spans="1:10" ht="15">
      <c r="A293" s="28">
        <f t="shared" si="28"/>
        <v>45218</v>
      </c>
      <c r="B293" s="56">
        <f t="shared" si="29"/>
        <v>19</v>
      </c>
      <c r="C293" s="29" t="str">
        <f t="shared" si="30"/>
        <v>October</v>
      </c>
      <c r="D293" s="29" t="str">
        <f t="shared" si="31"/>
        <v>Thursday</v>
      </c>
      <c r="E293" s="56">
        <f t="shared" si="32"/>
        <v>4</v>
      </c>
      <c r="F293" s="47">
        <v>1</v>
      </c>
      <c r="G293" s="39">
        <f t="shared" si="33"/>
        <v>0</v>
      </c>
      <c r="H293" s="39">
        <f t="shared" si="34"/>
        <v>0</v>
      </c>
      <c r="J293" s="26" t="s">
        <v>5179</v>
      </c>
    </row>
    <row r="294" spans="1:10" ht="15">
      <c r="A294" s="28">
        <f t="shared" si="28"/>
        <v>45219</v>
      </c>
      <c r="B294" s="56">
        <f t="shared" si="29"/>
        <v>20</v>
      </c>
      <c r="C294" s="32" t="str">
        <f t="shared" si="30"/>
        <v>October</v>
      </c>
      <c r="D294" s="32" t="str">
        <f t="shared" si="31"/>
        <v>Friday</v>
      </c>
      <c r="E294" s="56">
        <f t="shared" si="32"/>
        <v>5</v>
      </c>
      <c r="F294" s="47"/>
      <c r="G294" s="39">
        <f t="shared" si="33"/>
        <v>1</v>
      </c>
      <c r="H294" s="39">
        <f t="shared" si="34"/>
        <v>1</v>
      </c>
      <c r="J294" s="30"/>
    </row>
    <row r="295" spans="1:10" ht="15">
      <c r="A295" s="28">
        <f t="shared" si="28"/>
        <v>45220</v>
      </c>
      <c r="B295" s="56">
        <f t="shared" si="29"/>
        <v>21</v>
      </c>
      <c r="C295" s="29" t="str">
        <f t="shared" si="30"/>
        <v>October</v>
      </c>
      <c r="D295" s="29" t="str">
        <f t="shared" si="31"/>
        <v>Saturday</v>
      </c>
      <c r="E295" s="56">
        <f t="shared" si="32"/>
        <v>6</v>
      </c>
      <c r="F295" s="47"/>
      <c r="G295" s="39">
        <f t="shared" si="33"/>
        <v>0.5</v>
      </c>
      <c r="H295" s="39">
        <f t="shared" si="34"/>
        <v>0</v>
      </c>
      <c r="J295" s="26"/>
    </row>
    <row r="296" spans="1:10" ht="15">
      <c r="A296" s="28">
        <f t="shared" si="28"/>
        <v>45221</v>
      </c>
      <c r="B296" s="56">
        <f t="shared" si="29"/>
        <v>22</v>
      </c>
      <c r="C296" s="32" t="str">
        <f t="shared" si="30"/>
        <v>October</v>
      </c>
      <c r="D296" s="32" t="str">
        <f t="shared" si="31"/>
        <v>Sunday</v>
      </c>
      <c r="E296" s="56">
        <f t="shared" si="32"/>
        <v>7</v>
      </c>
      <c r="F296" s="47"/>
      <c r="G296" s="39">
        <f t="shared" si="33"/>
        <v>0</v>
      </c>
      <c r="H296" s="39">
        <f t="shared" si="34"/>
        <v>0</v>
      </c>
      <c r="J296" s="30"/>
    </row>
    <row r="297" spans="1:10" ht="15">
      <c r="A297" s="28">
        <f t="shared" si="28"/>
        <v>45222</v>
      </c>
      <c r="B297" s="56">
        <f t="shared" si="29"/>
        <v>23</v>
      </c>
      <c r="C297" s="29" t="str">
        <f t="shared" si="30"/>
        <v>October</v>
      </c>
      <c r="D297" s="29" t="str">
        <f t="shared" si="31"/>
        <v>Monday</v>
      </c>
      <c r="E297" s="56">
        <f t="shared" si="32"/>
        <v>1</v>
      </c>
      <c r="F297" s="47"/>
      <c r="G297" s="39">
        <f t="shared" si="33"/>
        <v>1</v>
      </c>
      <c r="H297" s="39">
        <f t="shared" si="34"/>
        <v>1</v>
      </c>
      <c r="J297" s="26"/>
    </row>
    <row r="298" spans="1:10" ht="15">
      <c r="A298" s="28">
        <f t="shared" si="28"/>
        <v>45223</v>
      </c>
      <c r="B298" s="56">
        <f t="shared" si="29"/>
        <v>24</v>
      </c>
      <c r="C298" s="32" t="str">
        <f t="shared" si="30"/>
        <v>October</v>
      </c>
      <c r="D298" s="32" t="str">
        <f t="shared" si="31"/>
        <v>Tuesday</v>
      </c>
      <c r="E298" s="56">
        <f t="shared" si="32"/>
        <v>2</v>
      </c>
      <c r="F298" s="47"/>
      <c r="G298" s="39">
        <f t="shared" si="33"/>
        <v>1</v>
      </c>
      <c r="H298" s="39">
        <f t="shared" si="34"/>
        <v>1</v>
      </c>
      <c r="J298" s="30"/>
    </row>
    <row r="299" spans="1:10" ht="15">
      <c r="A299" s="28">
        <f t="shared" si="28"/>
        <v>45224</v>
      </c>
      <c r="B299" s="56">
        <f t="shared" si="29"/>
        <v>25</v>
      </c>
      <c r="C299" s="29" t="str">
        <f t="shared" si="30"/>
        <v>October</v>
      </c>
      <c r="D299" s="29" t="str">
        <f t="shared" si="31"/>
        <v>Wednesday</v>
      </c>
      <c r="E299" s="56">
        <f t="shared" si="32"/>
        <v>3</v>
      </c>
      <c r="F299" s="47"/>
      <c r="G299" s="39">
        <f t="shared" si="33"/>
        <v>1</v>
      </c>
      <c r="H299" s="39">
        <f t="shared" si="34"/>
        <v>1</v>
      </c>
      <c r="J299" s="30"/>
    </row>
    <row r="300" spans="1:10" ht="15">
      <c r="A300" s="28">
        <f t="shared" si="28"/>
        <v>45225</v>
      </c>
      <c r="B300" s="56">
        <f t="shared" si="29"/>
        <v>26</v>
      </c>
      <c r="C300" s="32" t="str">
        <f t="shared" si="30"/>
        <v>October</v>
      </c>
      <c r="D300" s="32" t="str">
        <f t="shared" si="31"/>
        <v>Thursday</v>
      </c>
      <c r="E300" s="56">
        <f t="shared" si="32"/>
        <v>4</v>
      </c>
      <c r="F300" s="47"/>
      <c r="G300" s="39">
        <f t="shared" si="33"/>
        <v>1</v>
      </c>
      <c r="H300" s="39">
        <f t="shared" si="34"/>
        <v>1</v>
      </c>
      <c r="J300" s="26"/>
    </row>
    <row r="301" spans="1:10" ht="15">
      <c r="A301" s="28">
        <f t="shared" si="28"/>
        <v>45226</v>
      </c>
      <c r="B301" s="56">
        <f t="shared" si="29"/>
        <v>27</v>
      </c>
      <c r="C301" s="29" t="str">
        <f t="shared" si="30"/>
        <v>October</v>
      </c>
      <c r="D301" s="29" t="str">
        <f t="shared" si="31"/>
        <v>Friday</v>
      </c>
      <c r="E301" s="56">
        <f t="shared" si="32"/>
        <v>5</v>
      </c>
      <c r="F301" s="47"/>
      <c r="G301" s="39">
        <f t="shared" si="33"/>
        <v>1</v>
      </c>
      <c r="H301" s="39">
        <f t="shared" si="34"/>
        <v>1</v>
      </c>
      <c r="J301" s="30"/>
    </row>
    <row r="302" spans="1:10" ht="15">
      <c r="A302" s="28">
        <f t="shared" si="28"/>
        <v>45227</v>
      </c>
      <c r="B302" s="56">
        <f t="shared" si="29"/>
        <v>28</v>
      </c>
      <c r="C302" s="32" t="str">
        <f t="shared" si="30"/>
        <v>October</v>
      </c>
      <c r="D302" s="32" t="str">
        <f t="shared" si="31"/>
        <v>Saturday</v>
      </c>
      <c r="E302" s="56">
        <f t="shared" si="32"/>
        <v>6</v>
      </c>
      <c r="F302" s="47"/>
      <c r="G302" s="39">
        <f t="shared" si="33"/>
        <v>0.5</v>
      </c>
      <c r="H302" s="39">
        <f t="shared" si="34"/>
        <v>0</v>
      </c>
      <c r="J302" s="26"/>
    </row>
    <row r="303" spans="1:10" ht="15">
      <c r="A303" s="28">
        <f t="shared" si="28"/>
        <v>45228</v>
      </c>
      <c r="B303" s="56">
        <f t="shared" si="29"/>
        <v>29</v>
      </c>
      <c r="C303" s="29" t="str">
        <f t="shared" si="30"/>
        <v>October</v>
      </c>
      <c r="D303" s="29" t="str">
        <f t="shared" si="31"/>
        <v>Sunday</v>
      </c>
      <c r="E303" s="56">
        <f t="shared" si="32"/>
        <v>7</v>
      </c>
      <c r="F303" s="47"/>
      <c r="G303" s="39">
        <f t="shared" si="33"/>
        <v>0</v>
      </c>
      <c r="H303" s="39">
        <f t="shared" si="34"/>
        <v>0</v>
      </c>
      <c r="J303" s="30"/>
    </row>
    <row r="304" spans="1:10" ht="15">
      <c r="A304" s="28">
        <f t="shared" si="28"/>
        <v>45229</v>
      </c>
      <c r="B304" s="56">
        <f t="shared" si="29"/>
        <v>30</v>
      </c>
      <c r="C304" s="32" t="str">
        <f t="shared" si="30"/>
        <v>October</v>
      </c>
      <c r="D304" s="32" t="str">
        <f t="shared" si="31"/>
        <v>Monday</v>
      </c>
      <c r="E304" s="56">
        <f t="shared" si="32"/>
        <v>1</v>
      </c>
      <c r="F304" s="47"/>
      <c r="G304" s="39">
        <f t="shared" si="33"/>
        <v>1</v>
      </c>
      <c r="H304" s="39">
        <f t="shared" si="34"/>
        <v>1</v>
      </c>
      <c r="J304" s="26"/>
    </row>
    <row r="305" spans="1:10" ht="15">
      <c r="A305" s="28">
        <f t="shared" si="28"/>
        <v>45230</v>
      </c>
      <c r="B305" s="56">
        <f t="shared" si="29"/>
        <v>31</v>
      </c>
      <c r="C305" s="29" t="str">
        <f t="shared" si="30"/>
        <v>October</v>
      </c>
      <c r="D305" s="29" t="str">
        <f t="shared" si="31"/>
        <v>Tuesday</v>
      </c>
      <c r="E305" s="56">
        <f t="shared" si="32"/>
        <v>2</v>
      </c>
      <c r="F305" s="47"/>
      <c r="G305" s="39">
        <f t="shared" si="33"/>
        <v>1</v>
      </c>
      <c r="H305" s="39">
        <f t="shared" si="34"/>
        <v>1</v>
      </c>
      <c r="J305" s="30"/>
    </row>
    <row r="306" spans="1:10" ht="15">
      <c r="A306" s="28">
        <f t="shared" si="28"/>
        <v>45231</v>
      </c>
      <c r="B306" s="56">
        <f t="shared" si="29"/>
        <v>1</v>
      </c>
      <c r="C306" s="32" t="str">
        <f t="shared" si="30"/>
        <v>November</v>
      </c>
      <c r="D306" s="32" t="str">
        <f t="shared" si="31"/>
        <v>Wednesday</v>
      </c>
      <c r="E306" s="56">
        <f t="shared" si="32"/>
        <v>3</v>
      </c>
      <c r="F306" s="47"/>
      <c r="G306" s="39">
        <f t="shared" si="33"/>
        <v>1</v>
      </c>
      <c r="H306" s="39">
        <f t="shared" si="34"/>
        <v>1</v>
      </c>
      <c r="J306" s="30"/>
    </row>
    <row r="307" spans="1:10" ht="15">
      <c r="A307" s="28">
        <f t="shared" si="28"/>
        <v>45232</v>
      </c>
      <c r="B307" s="56">
        <f t="shared" si="29"/>
        <v>2</v>
      </c>
      <c r="C307" s="29" t="str">
        <f t="shared" si="30"/>
        <v>November</v>
      </c>
      <c r="D307" s="29" t="str">
        <f t="shared" si="31"/>
        <v>Thursday</v>
      </c>
      <c r="E307" s="56">
        <f t="shared" si="32"/>
        <v>4</v>
      </c>
      <c r="F307" s="47"/>
      <c r="G307" s="39">
        <f t="shared" si="33"/>
        <v>1</v>
      </c>
      <c r="H307" s="39">
        <f t="shared" si="34"/>
        <v>1</v>
      </c>
      <c r="J307" s="26"/>
    </row>
    <row r="308" spans="1:10" ht="15">
      <c r="A308" s="28">
        <f t="shared" si="28"/>
        <v>45233</v>
      </c>
      <c r="B308" s="56">
        <f t="shared" si="29"/>
        <v>3</v>
      </c>
      <c r="C308" s="32" t="str">
        <f t="shared" si="30"/>
        <v>November</v>
      </c>
      <c r="D308" s="32" t="str">
        <f t="shared" si="31"/>
        <v>Friday</v>
      </c>
      <c r="E308" s="56">
        <f t="shared" si="32"/>
        <v>5</v>
      </c>
      <c r="F308" s="47"/>
      <c r="G308" s="39">
        <f t="shared" si="33"/>
        <v>1</v>
      </c>
      <c r="H308" s="39">
        <f t="shared" si="34"/>
        <v>1</v>
      </c>
      <c r="J308" s="30"/>
    </row>
    <row r="309" spans="1:10" ht="15">
      <c r="A309" s="28">
        <f t="shared" si="28"/>
        <v>45234</v>
      </c>
      <c r="B309" s="56">
        <f t="shared" si="29"/>
        <v>4</v>
      </c>
      <c r="C309" s="29" t="str">
        <f t="shared" si="30"/>
        <v>November</v>
      </c>
      <c r="D309" s="29" t="str">
        <f t="shared" si="31"/>
        <v>Saturday</v>
      </c>
      <c r="E309" s="56">
        <f t="shared" si="32"/>
        <v>6</v>
      </c>
      <c r="F309" s="47"/>
      <c r="G309" s="39">
        <f t="shared" si="33"/>
        <v>0.5</v>
      </c>
      <c r="H309" s="39">
        <f t="shared" si="34"/>
        <v>0</v>
      </c>
      <c r="J309" s="26"/>
    </row>
    <row r="310" spans="1:10" ht="15">
      <c r="A310" s="28">
        <f t="shared" si="28"/>
        <v>45235</v>
      </c>
      <c r="B310" s="56">
        <f t="shared" si="29"/>
        <v>5</v>
      </c>
      <c r="C310" s="32" t="str">
        <f t="shared" si="30"/>
        <v>November</v>
      </c>
      <c r="D310" s="32" t="str">
        <f t="shared" si="31"/>
        <v>Sunday</v>
      </c>
      <c r="E310" s="56">
        <f t="shared" si="32"/>
        <v>7</v>
      </c>
      <c r="F310" s="47"/>
      <c r="G310" s="39">
        <f t="shared" si="33"/>
        <v>0</v>
      </c>
      <c r="H310" s="39">
        <f t="shared" si="34"/>
        <v>0</v>
      </c>
      <c r="J310" s="30"/>
    </row>
    <row r="311" spans="1:10" ht="15">
      <c r="A311" s="28">
        <f t="shared" si="28"/>
        <v>45236</v>
      </c>
      <c r="B311" s="56">
        <f t="shared" si="29"/>
        <v>6</v>
      </c>
      <c r="C311" s="29" t="str">
        <f t="shared" si="30"/>
        <v>November</v>
      </c>
      <c r="D311" s="29" t="str">
        <f t="shared" si="31"/>
        <v>Monday</v>
      </c>
      <c r="E311" s="56">
        <f t="shared" si="32"/>
        <v>1</v>
      </c>
      <c r="F311" s="47"/>
      <c r="G311" s="39">
        <f t="shared" si="33"/>
        <v>1</v>
      </c>
      <c r="H311" s="39">
        <f t="shared" si="34"/>
        <v>1</v>
      </c>
      <c r="J311" s="26"/>
    </row>
    <row r="312" spans="1:10" ht="15">
      <c r="A312" s="28">
        <f t="shared" si="28"/>
        <v>45237</v>
      </c>
      <c r="B312" s="56">
        <f t="shared" si="29"/>
        <v>7</v>
      </c>
      <c r="C312" s="32" t="str">
        <f t="shared" si="30"/>
        <v>November</v>
      </c>
      <c r="D312" s="32" t="str">
        <f t="shared" si="31"/>
        <v>Tuesday</v>
      </c>
      <c r="E312" s="56">
        <f t="shared" si="32"/>
        <v>2</v>
      </c>
      <c r="F312" s="47"/>
      <c r="G312" s="39">
        <f t="shared" si="33"/>
        <v>1</v>
      </c>
      <c r="H312" s="39">
        <f t="shared" si="34"/>
        <v>1</v>
      </c>
      <c r="J312" s="30"/>
    </row>
    <row r="313" spans="1:10" ht="15">
      <c r="A313" s="28">
        <f t="shared" si="28"/>
        <v>45238</v>
      </c>
      <c r="B313" s="56">
        <f t="shared" si="29"/>
        <v>8</v>
      </c>
      <c r="C313" s="29" t="str">
        <f t="shared" si="30"/>
        <v>November</v>
      </c>
      <c r="D313" s="29" t="str">
        <f t="shared" si="31"/>
        <v>Wednesday</v>
      </c>
      <c r="E313" s="56">
        <f t="shared" si="32"/>
        <v>3</v>
      </c>
      <c r="F313" s="47"/>
      <c r="G313" s="39">
        <f t="shared" si="33"/>
        <v>1</v>
      </c>
      <c r="H313" s="39">
        <f t="shared" si="34"/>
        <v>1</v>
      </c>
      <c r="J313" s="30"/>
    </row>
    <row r="314" spans="1:10" ht="15">
      <c r="A314" s="28">
        <f t="shared" si="28"/>
        <v>45239</v>
      </c>
      <c r="B314" s="56">
        <f t="shared" si="29"/>
        <v>9</v>
      </c>
      <c r="C314" s="32" t="str">
        <f t="shared" si="30"/>
        <v>November</v>
      </c>
      <c r="D314" s="32" t="str">
        <f t="shared" si="31"/>
        <v>Thursday</v>
      </c>
      <c r="E314" s="56">
        <f t="shared" si="32"/>
        <v>4</v>
      </c>
      <c r="F314" s="47"/>
      <c r="G314" s="39">
        <f t="shared" si="33"/>
        <v>1</v>
      </c>
      <c r="H314" s="39">
        <f t="shared" si="34"/>
        <v>1</v>
      </c>
      <c r="J314" s="26"/>
    </row>
    <row r="315" spans="1:10" ht="15">
      <c r="A315" s="28">
        <f t="shared" si="28"/>
        <v>45240</v>
      </c>
      <c r="B315" s="56">
        <f t="shared" si="29"/>
        <v>10</v>
      </c>
      <c r="C315" s="29" t="str">
        <f t="shared" si="30"/>
        <v>November</v>
      </c>
      <c r="D315" s="29" t="str">
        <f t="shared" si="31"/>
        <v>Friday</v>
      </c>
      <c r="E315" s="56">
        <f t="shared" si="32"/>
        <v>5</v>
      </c>
      <c r="F315" s="47"/>
      <c r="G315" s="39">
        <f t="shared" si="33"/>
        <v>1</v>
      </c>
      <c r="H315" s="39">
        <f t="shared" si="34"/>
        <v>1</v>
      </c>
      <c r="J315" s="30"/>
    </row>
    <row r="316" spans="1:10" ht="15">
      <c r="A316" s="28">
        <f t="shared" si="28"/>
        <v>45241</v>
      </c>
      <c r="B316" s="56">
        <f t="shared" si="29"/>
        <v>11</v>
      </c>
      <c r="C316" s="32" t="str">
        <f t="shared" si="30"/>
        <v>November</v>
      </c>
      <c r="D316" s="32" t="str">
        <f t="shared" si="31"/>
        <v>Saturday</v>
      </c>
      <c r="E316" s="56">
        <f t="shared" si="32"/>
        <v>6</v>
      </c>
      <c r="F316" s="47"/>
      <c r="G316" s="39">
        <f t="shared" si="33"/>
        <v>0.5</v>
      </c>
      <c r="H316" s="39">
        <f t="shared" si="34"/>
        <v>0</v>
      </c>
      <c r="J316" s="26"/>
    </row>
    <row r="317" spans="1:10" ht="15">
      <c r="A317" s="28">
        <f t="shared" si="28"/>
        <v>45242</v>
      </c>
      <c r="B317" s="56">
        <f t="shared" si="29"/>
        <v>12</v>
      </c>
      <c r="C317" s="29" t="str">
        <f t="shared" si="30"/>
        <v>November</v>
      </c>
      <c r="D317" s="29" t="str">
        <f t="shared" si="31"/>
        <v>Sunday</v>
      </c>
      <c r="E317" s="56">
        <f t="shared" si="32"/>
        <v>7</v>
      </c>
      <c r="F317" s="47"/>
      <c r="G317" s="39">
        <f t="shared" si="33"/>
        <v>0</v>
      </c>
      <c r="H317" s="39">
        <f t="shared" si="34"/>
        <v>0</v>
      </c>
      <c r="J317" s="30"/>
    </row>
    <row r="318" spans="1:10" ht="15">
      <c r="A318" s="28">
        <f t="shared" si="28"/>
        <v>45243</v>
      </c>
      <c r="B318" s="56">
        <f t="shared" si="29"/>
        <v>13</v>
      </c>
      <c r="C318" s="32" t="str">
        <f t="shared" si="30"/>
        <v>November</v>
      </c>
      <c r="D318" s="32" t="str">
        <f t="shared" si="31"/>
        <v>Monday</v>
      </c>
      <c r="E318" s="56">
        <f t="shared" si="32"/>
        <v>1</v>
      </c>
      <c r="F318" s="47"/>
      <c r="G318" s="39">
        <f t="shared" si="33"/>
        <v>1</v>
      </c>
      <c r="H318" s="39">
        <f t="shared" si="34"/>
        <v>1</v>
      </c>
      <c r="J318" s="26"/>
    </row>
    <row r="319" spans="1:10" ht="15">
      <c r="A319" s="28">
        <f t="shared" si="28"/>
        <v>45244</v>
      </c>
      <c r="B319" s="56">
        <f t="shared" si="29"/>
        <v>14</v>
      </c>
      <c r="C319" s="29" t="str">
        <f t="shared" si="30"/>
        <v>November</v>
      </c>
      <c r="D319" s="29" t="str">
        <f t="shared" si="31"/>
        <v>Tuesday</v>
      </c>
      <c r="E319" s="56">
        <f t="shared" si="32"/>
        <v>2</v>
      </c>
      <c r="F319" s="47"/>
      <c r="G319" s="39">
        <f t="shared" si="33"/>
        <v>1</v>
      </c>
      <c r="H319" s="39">
        <f t="shared" si="34"/>
        <v>1</v>
      </c>
      <c r="J319" s="30"/>
    </row>
    <row r="320" spans="1:10" ht="15">
      <c r="A320" s="28">
        <f t="shared" si="28"/>
        <v>45245</v>
      </c>
      <c r="B320" s="56">
        <f t="shared" si="29"/>
        <v>15</v>
      </c>
      <c r="C320" s="32" t="str">
        <f t="shared" si="30"/>
        <v>November</v>
      </c>
      <c r="D320" s="32" t="str">
        <f t="shared" si="31"/>
        <v>Wednesday</v>
      </c>
      <c r="E320" s="56">
        <f t="shared" si="32"/>
        <v>3</v>
      </c>
      <c r="F320" s="47"/>
      <c r="G320" s="39">
        <f t="shared" si="33"/>
        <v>1</v>
      </c>
      <c r="H320" s="39">
        <f t="shared" si="34"/>
        <v>1</v>
      </c>
      <c r="J320" s="30"/>
    </row>
    <row r="321" spans="1:10" ht="15">
      <c r="A321" s="28">
        <f t="shared" si="28"/>
        <v>45246</v>
      </c>
      <c r="B321" s="56">
        <f t="shared" si="29"/>
        <v>16</v>
      </c>
      <c r="C321" s="29" t="str">
        <f t="shared" si="30"/>
        <v>November</v>
      </c>
      <c r="D321" s="29" t="str">
        <f t="shared" si="31"/>
        <v>Thursday</v>
      </c>
      <c r="E321" s="56">
        <f t="shared" si="32"/>
        <v>4</v>
      </c>
      <c r="F321" s="47"/>
      <c r="G321" s="39">
        <f t="shared" si="33"/>
        <v>1</v>
      </c>
      <c r="H321" s="39">
        <f t="shared" si="34"/>
        <v>1</v>
      </c>
      <c r="J321" s="26"/>
    </row>
    <row r="322" spans="1:10" ht="15">
      <c r="A322" s="28">
        <f t="shared" si="28"/>
        <v>45247</v>
      </c>
      <c r="B322" s="56">
        <f t="shared" si="29"/>
        <v>17</v>
      </c>
      <c r="C322" s="32" t="str">
        <f t="shared" si="30"/>
        <v>November</v>
      </c>
      <c r="D322" s="32" t="str">
        <f t="shared" si="31"/>
        <v>Friday</v>
      </c>
      <c r="E322" s="56">
        <f t="shared" si="32"/>
        <v>5</v>
      </c>
      <c r="F322" s="47"/>
      <c r="G322" s="39">
        <f t="shared" si="33"/>
        <v>1</v>
      </c>
      <c r="H322" s="39">
        <f t="shared" si="34"/>
        <v>1</v>
      </c>
      <c r="J322" s="30"/>
    </row>
    <row r="323" spans="1:10" ht="15">
      <c r="A323" s="28">
        <f t="shared" ref="A323:A368" si="35">IF(A322&lt;DATE($M$1,12,31),A322+1,"")</f>
        <v>45248</v>
      </c>
      <c r="B323" s="56">
        <f t="shared" ref="B323:B366" si="36">DAY(A323)</f>
        <v>18</v>
      </c>
      <c r="C323" s="29" t="str">
        <f t="shared" ref="C323:C368" si="37">TEXT(A323,"MMMM")</f>
        <v>November</v>
      </c>
      <c r="D323" s="29" t="str">
        <f t="shared" ref="D323:D368" si="38">TEXT(A323,"dddd")</f>
        <v>Saturday</v>
      </c>
      <c r="E323" s="56">
        <f t="shared" ref="E323:E366" si="39">WEEKDAY(A323,11)</f>
        <v>6</v>
      </c>
      <c r="F323" s="47"/>
      <c r="G323" s="39">
        <f t="shared" ref="G323:G366" si="40">IF(F323=1,0,IF(E323=6,0.5,IF(E323=7,0,1)))</f>
        <v>0.5</v>
      </c>
      <c r="H323" s="39">
        <f t="shared" ref="H323:H366" si="41">IF(F323=1,0,IF(E323&gt;=6,0,1))</f>
        <v>0</v>
      </c>
      <c r="J323" s="26"/>
    </row>
    <row r="324" spans="1:10" ht="15">
      <c r="A324" s="28">
        <f t="shared" si="35"/>
        <v>45249</v>
      </c>
      <c r="B324" s="56">
        <f t="shared" si="36"/>
        <v>19</v>
      </c>
      <c r="C324" s="32" t="str">
        <f t="shared" si="37"/>
        <v>November</v>
      </c>
      <c r="D324" s="32" t="str">
        <f t="shared" si="38"/>
        <v>Sunday</v>
      </c>
      <c r="E324" s="56">
        <f t="shared" si="39"/>
        <v>7</v>
      </c>
      <c r="F324" s="47"/>
      <c r="G324" s="39">
        <f t="shared" si="40"/>
        <v>0</v>
      </c>
      <c r="H324" s="39">
        <f t="shared" si="41"/>
        <v>0</v>
      </c>
      <c r="J324" s="30"/>
    </row>
    <row r="325" spans="1:10" ht="15">
      <c r="A325" s="28">
        <f t="shared" si="35"/>
        <v>45250</v>
      </c>
      <c r="B325" s="56">
        <f t="shared" si="36"/>
        <v>20</v>
      </c>
      <c r="C325" s="29" t="str">
        <f t="shared" si="37"/>
        <v>November</v>
      </c>
      <c r="D325" s="29" t="str">
        <f t="shared" si="38"/>
        <v>Monday</v>
      </c>
      <c r="E325" s="56">
        <f t="shared" si="39"/>
        <v>1</v>
      </c>
      <c r="F325" s="47"/>
      <c r="G325" s="39">
        <f t="shared" si="40"/>
        <v>1</v>
      </c>
      <c r="H325" s="39">
        <f t="shared" si="41"/>
        <v>1</v>
      </c>
      <c r="J325" s="26"/>
    </row>
    <row r="326" spans="1:10" ht="15">
      <c r="A326" s="28">
        <f t="shared" si="35"/>
        <v>45251</v>
      </c>
      <c r="B326" s="56">
        <f t="shared" si="36"/>
        <v>21</v>
      </c>
      <c r="C326" s="32" t="str">
        <f t="shared" si="37"/>
        <v>November</v>
      </c>
      <c r="D326" s="32" t="str">
        <f t="shared" si="38"/>
        <v>Tuesday</v>
      </c>
      <c r="E326" s="56">
        <f t="shared" si="39"/>
        <v>2</v>
      </c>
      <c r="F326" s="47"/>
      <c r="G326" s="39">
        <f t="shared" si="40"/>
        <v>1</v>
      </c>
      <c r="H326" s="39">
        <f t="shared" si="41"/>
        <v>1</v>
      </c>
      <c r="J326" s="30"/>
    </row>
    <row r="327" spans="1:10" ht="15">
      <c r="A327" s="28">
        <f t="shared" si="35"/>
        <v>45252</v>
      </c>
      <c r="B327" s="56">
        <f t="shared" si="36"/>
        <v>22</v>
      </c>
      <c r="C327" s="29" t="str">
        <f t="shared" si="37"/>
        <v>November</v>
      </c>
      <c r="D327" s="29" t="str">
        <f t="shared" si="38"/>
        <v>Wednesday</v>
      </c>
      <c r="E327" s="56">
        <f t="shared" si="39"/>
        <v>3</v>
      </c>
      <c r="F327" s="47"/>
      <c r="G327" s="39">
        <f t="shared" si="40"/>
        <v>1</v>
      </c>
      <c r="H327" s="39">
        <f t="shared" si="41"/>
        <v>1</v>
      </c>
      <c r="J327" s="30"/>
    </row>
    <row r="328" spans="1:10" ht="15">
      <c r="A328" s="28">
        <f t="shared" si="35"/>
        <v>45253</v>
      </c>
      <c r="B328" s="56">
        <f t="shared" si="36"/>
        <v>23</v>
      </c>
      <c r="C328" s="32" t="str">
        <f t="shared" si="37"/>
        <v>November</v>
      </c>
      <c r="D328" s="32" t="str">
        <f t="shared" si="38"/>
        <v>Thursday</v>
      </c>
      <c r="E328" s="56">
        <f t="shared" si="39"/>
        <v>4</v>
      </c>
      <c r="F328" s="47"/>
      <c r="G328" s="39">
        <f t="shared" si="40"/>
        <v>1</v>
      </c>
      <c r="H328" s="39">
        <f t="shared" si="41"/>
        <v>1</v>
      </c>
      <c r="J328" s="26"/>
    </row>
    <row r="329" spans="1:10" ht="15">
      <c r="A329" s="28">
        <f t="shared" si="35"/>
        <v>45254</v>
      </c>
      <c r="B329" s="56">
        <f t="shared" si="36"/>
        <v>24</v>
      </c>
      <c r="C329" s="29" t="str">
        <f t="shared" si="37"/>
        <v>November</v>
      </c>
      <c r="D329" s="29" t="str">
        <f t="shared" si="38"/>
        <v>Friday</v>
      </c>
      <c r="E329" s="56">
        <f t="shared" si="39"/>
        <v>5</v>
      </c>
      <c r="F329" s="47"/>
      <c r="G329" s="39">
        <f t="shared" si="40"/>
        <v>1</v>
      </c>
      <c r="H329" s="39">
        <f t="shared" si="41"/>
        <v>1</v>
      </c>
      <c r="J329" s="30"/>
    </row>
    <row r="330" spans="1:10" ht="15">
      <c r="A330" s="28">
        <f t="shared" si="35"/>
        <v>45255</v>
      </c>
      <c r="B330" s="56">
        <f t="shared" si="36"/>
        <v>25</v>
      </c>
      <c r="C330" s="32" t="str">
        <f t="shared" si="37"/>
        <v>November</v>
      </c>
      <c r="D330" s="32" t="str">
        <f t="shared" si="38"/>
        <v>Saturday</v>
      </c>
      <c r="E330" s="56">
        <f t="shared" si="39"/>
        <v>6</v>
      </c>
      <c r="F330" s="47"/>
      <c r="G330" s="39">
        <f t="shared" si="40"/>
        <v>0.5</v>
      </c>
      <c r="H330" s="39">
        <f t="shared" si="41"/>
        <v>0</v>
      </c>
      <c r="J330" s="26"/>
    </row>
    <row r="331" spans="1:10" ht="15">
      <c r="A331" s="28">
        <f t="shared" si="35"/>
        <v>45256</v>
      </c>
      <c r="B331" s="56">
        <f t="shared" si="36"/>
        <v>26</v>
      </c>
      <c r="C331" s="29" t="str">
        <f t="shared" si="37"/>
        <v>November</v>
      </c>
      <c r="D331" s="29" t="str">
        <f t="shared" si="38"/>
        <v>Sunday</v>
      </c>
      <c r="E331" s="56">
        <f t="shared" si="39"/>
        <v>7</v>
      </c>
      <c r="F331" s="47"/>
      <c r="G331" s="39">
        <f t="shared" si="40"/>
        <v>0</v>
      </c>
      <c r="H331" s="39">
        <f t="shared" si="41"/>
        <v>0</v>
      </c>
      <c r="J331" s="30"/>
    </row>
    <row r="332" spans="1:10" ht="15">
      <c r="A332" s="28">
        <f t="shared" si="35"/>
        <v>45257</v>
      </c>
      <c r="B332" s="56">
        <f t="shared" si="36"/>
        <v>27</v>
      </c>
      <c r="C332" s="32" t="str">
        <f t="shared" si="37"/>
        <v>November</v>
      </c>
      <c r="D332" s="32" t="str">
        <f t="shared" si="38"/>
        <v>Monday</v>
      </c>
      <c r="E332" s="56">
        <f t="shared" si="39"/>
        <v>1</v>
      </c>
      <c r="F332" s="47"/>
      <c r="G332" s="39">
        <f t="shared" si="40"/>
        <v>1</v>
      </c>
      <c r="H332" s="39">
        <f t="shared" si="41"/>
        <v>1</v>
      </c>
      <c r="J332" s="26"/>
    </row>
    <row r="333" spans="1:10" ht="15">
      <c r="A333" s="28">
        <f t="shared" si="35"/>
        <v>45258</v>
      </c>
      <c r="B333" s="56">
        <f t="shared" si="36"/>
        <v>28</v>
      </c>
      <c r="C333" s="29" t="str">
        <f t="shared" si="37"/>
        <v>November</v>
      </c>
      <c r="D333" s="29" t="str">
        <f t="shared" si="38"/>
        <v>Tuesday</v>
      </c>
      <c r="E333" s="56">
        <f t="shared" si="39"/>
        <v>2</v>
      </c>
      <c r="F333" s="47"/>
      <c r="G333" s="39">
        <f t="shared" si="40"/>
        <v>1</v>
      </c>
      <c r="H333" s="39">
        <f t="shared" si="41"/>
        <v>1</v>
      </c>
      <c r="J333" s="30"/>
    </row>
    <row r="334" spans="1:10" ht="15">
      <c r="A334" s="28">
        <f t="shared" si="35"/>
        <v>45259</v>
      </c>
      <c r="B334" s="56">
        <f t="shared" si="36"/>
        <v>29</v>
      </c>
      <c r="C334" s="32" t="str">
        <f t="shared" si="37"/>
        <v>November</v>
      </c>
      <c r="D334" s="32" t="str">
        <f t="shared" si="38"/>
        <v>Wednesday</v>
      </c>
      <c r="E334" s="56">
        <f t="shared" si="39"/>
        <v>3</v>
      </c>
      <c r="F334" s="47"/>
      <c r="G334" s="39">
        <f t="shared" si="40"/>
        <v>1</v>
      </c>
      <c r="H334" s="39">
        <f t="shared" si="41"/>
        <v>1</v>
      </c>
      <c r="J334" s="30"/>
    </row>
    <row r="335" spans="1:10" ht="15">
      <c r="A335" s="28">
        <f t="shared" si="35"/>
        <v>45260</v>
      </c>
      <c r="B335" s="56">
        <f t="shared" si="36"/>
        <v>30</v>
      </c>
      <c r="C335" s="29" t="str">
        <f t="shared" si="37"/>
        <v>November</v>
      </c>
      <c r="D335" s="29" t="str">
        <f t="shared" si="38"/>
        <v>Thursday</v>
      </c>
      <c r="E335" s="56">
        <f t="shared" si="39"/>
        <v>4</v>
      </c>
      <c r="F335" s="47"/>
      <c r="G335" s="39">
        <f t="shared" si="40"/>
        <v>1</v>
      </c>
      <c r="H335" s="39">
        <f t="shared" si="41"/>
        <v>1</v>
      </c>
      <c r="J335" s="26"/>
    </row>
    <row r="336" spans="1:10" ht="15">
      <c r="A336" s="28">
        <f t="shared" si="35"/>
        <v>45261</v>
      </c>
      <c r="B336" s="56">
        <f t="shared" si="36"/>
        <v>1</v>
      </c>
      <c r="C336" s="32" t="str">
        <f t="shared" si="37"/>
        <v>December</v>
      </c>
      <c r="D336" s="32" t="str">
        <f t="shared" si="38"/>
        <v>Friday</v>
      </c>
      <c r="E336" s="56">
        <f t="shared" si="39"/>
        <v>5</v>
      </c>
      <c r="F336" s="47"/>
      <c r="G336" s="39">
        <f t="shared" si="40"/>
        <v>1</v>
      </c>
      <c r="H336" s="39">
        <f t="shared" si="41"/>
        <v>1</v>
      </c>
      <c r="J336" s="30"/>
    </row>
    <row r="337" spans="1:10" ht="15">
      <c r="A337" s="28">
        <f t="shared" si="35"/>
        <v>45262</v>
      </c>
      <c r="B337" s="56">
        <f t="shared" si="36"/>
        <v>2</v>
      </c>
      <c r="C337" s="29" t="str">
        <f t="shared" si="37"/>
        <v>December</v>
      </c>
      <c r="D337" s="29" t="str">
        <f t="shared" si="38"/>
        <v>Saturday</v>
      </c>
      <c r="E337" s="56">
        <f t="shared" si="39"/>
        <v>6</v>
      </c>
      <c r="F337" s="47"/>
      <c r="G337" s="39">
        <f t="shared" si="40"/>
        <v>0.5</v>
      </c>
      <c r="H337" s="39">
        <f t="shared" si="41"/>
        <v>0</v>
      </c>
      <c r="J337" s="26"/>
    </row>
    <row r="338" spans="1:10" ht="15">
      <c r="A338" s="28">
        <f t="shared" si="35"/>
        <v>45263</v>
      </c>
      <c r="B338" s="56">
        <f t="shared" si="36"/>
        <v>3</v>
      </c>
      <c r="C338" s="32" t="str">
        <f t="shared" si="37"/>
        <v>December</v>
      </c>
      <c r="D338" s="32" t="str">
        <f t="shared" si="38"/>
        <v>Sunday</v>
      </c>
      <c r="E338" s="56">
        <f t="shared" si="39"/>
        <v>7</v>
      </c>
      <c r="F338" s="47"/>
      <c r="G338" s="39">
        <f t="shared" si="40"/>
        <v>0</v>
      </c>
      <c r="H338" s="39">
        <f t="shared" si="41"/>
        <v>0</v>
      </c>
      <c r="J338" s="30"/>
    </row>
    <row r="339" spans="1:10" ht="15">
      <c r="A339" s="28">
        <f t="shared" si="35"/>
        <v>45264</v>
      </c>
      <c r="B339" s="56">
        <f t="shared" si="36"/>
        <v>4</v>
      </c>
      <c r="C339" s="29" t="str">
        <f t="shared" si="37"/>
        <v>December</v>
      </c>
      <c r="D339" s="29" t="str">
        <f t="shared" si="38"/>
        <v>Monday</v>
      </c>
      <c r="E339" s="56">
        <f t="shared" si="39"/>
        <v>1</v>
      </c>
      <c r="F339" s="47"/>
      <c r="G339" s="39">
        <f t="shared" si="40"/>
        <v>1</v>
      </c>
      <c r="H339" s="39">
        <f t="shared" si="41"/>
        <v>1</v>
      </c>
      <c r="J339" s="26"/>
    </row>
    <row r="340" spans="1:10" ht="15">
      <c r="A340" s="28">
        <f t="shared" si="35"/>
        <v>45265</v>
      </c>
      <c r="B340" s="56">
        <f t="shared" si="36"/>
        <v>5</v>
      </c>
      <c r="C340" s="32" t="str">
        <f t="shared" si="37"/>
        <v>December</v>
      </c>
      <c r="D340" s="32" t="str">
        <f t="shared" si="38"/>
        <v>Tuesday</v>
      </c>
      <c r="E340" s="56">
        <f t="shared" si="39"/>
        <v>2</v>
      </c>
      <c r="F340" s="47"/>
      <c r="G340" s="39">
        <f t="shared" si="40"/>
        <v>1</v>
      </c>
      <c r="H340" s="39">
        <f t="shared" si="41"/>
        <v>1</v>
      </c>
      <c r="J340" s="30"/>
    </row>
    <row r="341" spans="1:10" ht="15">
      <c r="A341" s="28">
        <f t="shared" si="35"/>
        <v>45266</v>
      </c>
      <c r="B341" s="56">
        <f t="shared" si="36"/>
        <v>6</v>
      </c>
      <c r="C341" s="29" t="str">
        <f t="shared" si="37"/>
        <v>December</v>
      </c>
      <c r="D341" s="29" t="str">
        <f t="shared" si="38"/>
        <v>Wednesday</v>
      </c>
      <c r="E341" s="56">
        <f t="shared" si="39"/>
        <v>3</v>
      </c>
      <c r="F341" s="47"/>
      <c r="G341" s="39">
        <f t="shared" si="40"/>
        <v>1</v>
      </c>
      <c r="H341" s="39">
        <f t="shared" si="41"/>
        <v>1</v>
      </c>
      <c r="J341" s="30"/>
    </row>
    <row r="342" spans="1:10" ht="15">
      <c r="A342" s="28">
        <f t="shared" si="35"/>
        <v>45267</v>
      </c>
      <c r="B342" s="56">
        <f t="shared" si="36"/>
        <v>7</v>
      </c>
      <c r="C342" s="32" t="str">
        <f t="shared" si="37"/>
        <v>December</v>
      </c>
      <c r="D342" s="32" t="str">
        <f t="shared" si="38"/>
        <v>Thursday</v>
      </c>
      <c r="E342" s="56">
        <f t="shared" si="39"/>
        <v>4</v>
      </c>
      <c r="F342" s="47"/>
      <c r="G342" s="39">
        <f t="shared" si="40"/>
        <v>1</v>
      </c>
      <c r="H342" s="39">
        <f t="shared" si="41"/>
        <v>1</v>
      </c>
      <c r="J342" s="26"/>
    </row>
    <row r="343" spans="1:10" ht="15">
      <c r="A343" s="28">
        <f t="shared" si="35"/>
        <v>45268</v>
      </c>
      <c r="B343" s="56">
        <f t="shared" si="36"/>
        <v>8</v>
      </c>
      <c r="C343" s="29" t="str">
        <f t="shared" si="37"/>
        <v>December</v>
      </c>
      <c r="D343" s="29" t="str">
        <f t="shared" si="38"/>
        <v>Friday</v>
      </c>
      <c r="E343" s="56">
        <f t="shared" si="39"/>
        <v>5</v>
      </c>
      <c r="F343" s="47"/>
      <c r="G343" s="39">
        <f t="shared" si="40"/>
        <v>1</v>
      </c>
      <c r="H343" s="39">
        <f t="shared" si="41"/>
        <v>1</v>
      </c>
      <c r="J343" s="30"/>
    </row>
    <row r="344" spans="1:10" ht="15">
      <c r="A344" s="28">
        <f t="shared" si="35"/>
        <v>45269</v>
      </c>
      <c r="B344" s="56">
        <f t="shared" si="36"/>
        <v>9</v>
      </c>
      <c r="C344" s="32" t="str">
        <f t="shared" si="37"/>
        <v>December</v>
      </c>
      <c r="D344" s="32" t="str">
        <f t="shared" si="38"/>
        <v>Saturday</v>
      </c>
      <c r="E344" s="56">
        <f t="shared" si="39"/>
        <v>6</v>
      </c>
      <c r="F344" s="47"/>
      <c r="G344" s="39">
        <f t="shared" si="40"/>
        <v>0.5</v>
      </c>
      <c r="H344" s="39">
        <f t="shared" si="41"/>
        <v>0</v>
      </c>
      <c r="J344" s="26"/>
    </row>
    <row r="345" spans="1:10" ht="15">
      <c r="A345" s="28">
        <f t="shared" si="35"/>
        <v>45270</v>
      </c>
      <c r="B345" s="56">
        <f t="shared" si="36"/>
        <v>10</v>
      </c>
      <c r="C345" s="29" t="str">
        <f t="shared" si="37"/>
        <v>December</v>
      </c>
      <c r="D345" s="29" t="str">
        <f t="shared" si="38"/>
        <v>Sunday</v>
      </c>
      <c r="E345" s="56">
        <f t="shared" si="39"/>
        <v>7</v>
      </c>
      <c r="F345" s="47"/>
      <c r="G345" s="39">
        <f t="shared" si="40"/>
        <v>0</v>
      </c>
      <c r="H345" s="39">
        <f t="shared" si="41"/>
        <v>0</v>
      </c>
      <c r="J345" s="30"/>
    </row>
    <row r="346" spans="1:10" ht="15">
      <c r="A346" s="28">
        <f t="shared" si="35"/>
        <v>45271</v>
      </c>
      <c r="B346" s="56">
        <f t="shared" si="36"/>
        <v>11</v>
      </c>
      <c r="C346" s="32" t="str">
        <f t="shared" si="37"/>
        <v>December</v>
      </c>
      <c r="D346" s="32" t="str">
        <f t="shared" si="38"/>
        <v>Monday</v>
      </c>
      <c r="E346" s="56">
        <f t="shared" si="39"/>
        <v>1</v>
      </c>
      <c r="F346" s="47"/>
      <c r="G346" s="39">
        <f t="shared" si="40"/>
        <v>1</v>
      </c>
      <c r="H346" s="39">
        <f t="shared" si="41"/>
        <v>1</v>
      </c>
      <c r="J346" s="26"/>
    </row>
    <row r="347" spans="1:10" ht="15">
      <c r="A347" s="28">
        <f t="shared" si="35"/>
        <v>45272</v>
      </c>
      <c r="B347" s="56">
        <f t="shared" si="36"/>
        <v>12</v>
      </c>
      <c r="C347" s="29" t="str">
        <f t="shared" si="37"/>
        <v>December</v>
      </c>
      <c r="D347" s="29" t="str">
        <f t="shared" si="38"/>
        <v>Tuesday</v>
      </c>
      <c r="E347" s="56">
        <f t="shared" si="39"/>
        <v>2</v>
      </c>
      <c r="F347" s="47"/>
      <c r="G347" s="39">
        <f t="shared" si="40"/>
        <v>1</v>
      </c>
      <c r="H347" s="39">
        <f t="shared" si="41"/>
        <v>1</v>
      </c>
      <c r="J347" s="30"/>
    </row>
    <row r="348" spans="1:10" ht="15">
      <c r="A348" s="28">
        <f t="shared" si="35"/>
        <v>45273</v>
      </c>
      <c r="B348" s="56">
        <f t="shared" si="36"/>
        <v>13</v>
      </c>
      <c r="C348" s="32" t="str">
        <f t="shared" si="37"/>
        <v>December</v>
      </c>
      <c r="D348" s="32" t="str">
        <f t="shared" si="38"/>
        <v>Wednesday</v>
      </c>
      <c r="E348" s="56">
        <f t="shared" si="39"/>
        <v>3</v>
      </c>
      <c r="F348" s="47"/>
      <c r="G348" s="39">
        <f t="shared" si="40"/>
        <v>1</v>
      </c>
      <c r="H348" s="39">
        <f t="shared" si="41"/>
        <v>1</v>
      </c>
      <c r="J348" s="30"/>
    </row>
    <row r="349" spans="1:10" ht="15">
      <c r="A349" s="28">
        <f t="shared" si="35"/>
        <v>45274</v>
      </c>
      <c r="B349" s="56">
        <f t="shared" si="36"/>
        <v>14</v>
      </c>
      <c r="C349" s="29" t="str">
        <f t="shared" si="37"/>
        <v>December</v>
      </c>
      <c r="D349" s="29" t="str">
        <f t="shared" si="38"/>
        <v>Thursday</v>
      </c>
      <c r="E349" s="56">
        <f t="shared" si="39"/>
        <v>4</v>
      </c>
      <c r="F349" s="47"/>
      <c r="G349" s="39">
        <f t="shared" si="40"/>
        <v>1</v>
      </c>
      <c r="H349" s="39">
        <f t="shared" si="41"/>
        <v>1</v>
      </c>
      <c r="J349" s="26"/>
    </row>
    <row r="350" spans="1:10" ht="15">
      <c r="A350" s="28">
        <f t="shared" si="35"/>
        <v>45275</v>
      </c>
      <c r="B350" s="56">
        <f t="shared" si="36"/>
        <v>15</v>
      </c>
      <c r="C350" s="32" t="str">
        <f t="shared" si="37"/>
        <v>December</v>
      </c>
      <c r="D350" s="32" t="str">
        <f t="shared" si="38"/>
        <v>Friday</v>
      </c>
      <c r="E350" s="56">
        <f t="shared" si="39"/>
        <v>5</v>
      </c>
      <c r="F350" s="47"/>
      <c r="G350" s="39">
        <f t="shared" si="40"/>
        <v>1</v>
      </c>
      <c r="H350" s="39">
        <f t="shared" si="41"/>
        <v>1</v>
      </c>
      <c r="J350" s="30"/>
    </row>
    <row r="351" spans="1:10" ht="15">
      <c r="A351" s="28">
        <f t="shared" si="35"/>
        <v>45276</v>
      </c>
      <c r="B351" s="56">
        <f t="shared" si="36"/>
        <v>16</v>
      </c>
      <c r="C351" s="29" t="str">
        <f t="shared" si="37"/>
        <v>December</v>
      </c>
      <c r="D351" s="29" t="str">
        <f t="shared" si="38"/>
        <v>Saturday</v>
      </c>
      <c r="E351" s="56">
        <f t="shared" si="39"/>
        <v>6</v>
      </c>
      <c r="F351" s="47"/>
      <c r="G351" s="39">
        <f t="shared" si="40"/>
        <v>0.5</v>
      </c>
      <c r="H351" s="39">
        <f t="shared" si="41"/>
        <v>0</v>
      </c>
      <c r="J351" s="26"/>
    </row>
    <row r="352" spans="1:10" ht="15">
      <c r="A352" s="28">
        <f t="shared" si="35"/>
        <v>45277</v>
      </c>
      <c r="B352" s="56">
        <f t="shared" si="36"/>
        <v>17</v>
      </c>
      <c r="C352" s="32" t="str">
        <f t="shared" si="37"/>
        <v>December</v>
      </c>
      <c r="D352" s="32" t="str">
        <f t="shared" si="38"/>
        <v>Sunday</v>
      </c>
      <c r="E352" s="56">
        <f t="shared" si="39"/>
        <v>7</v>
      </c>
      <c r="F352" s="47"/>
      <c r="G352" s="39">
        <f t="shared" si="40"/>
        <v>0</v>
      </c>
      <c r="H352" s="39">
        <f t="shared" si="41"/>
        <v>0</v>
      </c>
      <c r="J352" s="30"/>
    </row>
    <row r="353" spans="1:10" ht="15">
      <c r="A353" s="28">
        <f t="shared" si="35"/>
        <v>45278</v>
      </c>
      <c r="B353" s="56">
        <f t="shared" si="36"/>
        <v>18</v>
      </c>
      <c r="C353" s="29" t="str">
        <f t="shared" si="37"/>
        <v>December</v>
      </c>
      <c r="D353" s="29" t="str">
        <f t="shared" si="38"/>
        <v>Monday</v>
      </c>
      <c r="E353" s="56">
        <f t="shared" si="39"/>
        <v>1</v>
      </c>
      <c r="F353" s="47"/>
      <c r="G353" s="39">
        <f t="shared" si="40"/>
        <v>1</v>
      </c>
      <c r="H353" s="39">
        <f t="shared" si="41"/>
        <v>1</v>
      </c>
      <c r="J353" s="26"/>
    </row>
    <row r="354" spans="1:10" ht="15">
      <c r="A354" s="28">
        <f t="shared" si="35"/>
        <v>45279</v>
      </c>
      <c r="B354" s="56">
        <f t="shared" si="36"/>
        <v>19</v>
      </c>
      <c r="C354" s="32" t="str">
        <f t="shared" si="37"/>
        <v>December</v>
      </c>
      <c r="D354" s="32" t="str">
        <f t="shared" si="38"/>
        <v>Tuesday</v>
      </c>
      <c r="E354" s="56">
        <f t="shared" si="39"/>
        <v>2</v>
      </c>
      <c r="F354" s="47"/>
      <c r="G354" s="39">
        <f t="shared" si="40"/>
        <v>1</v>
      </c>
      <c r="H354" s="39">
        <f t="shared" si="41"/>
        <v>1</v>
      </c>
      <c r="J354" s="30"/>
    </row>
    <row r="355" spans="1:10" ht="15">
      <c r="A355" s="28">
        <f t="shared" si="35"/>
        <v>45280</v>
      </c>
      <c r="B355" s="56">
        <f t="shared" si="36"/>
        <v>20</v>
      </c>
      <c r="C355" s="29" t="str">
        <f t="shared" si="37"/>
        <v>December</v>
      </c>
      <c r="D355" s="29" t="str">
        <f t="shared" si="38"/>
        <v>Wednesday</v>
      </c>
      <c r="E355" s="56">
        <f t="shared" si="39"/>
        <v>3</v>
      </c>
      <c r="F355" s="47"/>
      <c r="G355" s="39">
        <f t="shared" si="40"/>
        <v>1</v>
      </c>
      <c r="H355" s="39">
        <f t="shared" si="41"/>
        <v>1</v>
      </c>
      <c r="J355" s="30"/>
    </row>
    <row r="356" spans="1:10" ht="15">
      <c r="A356" s="28">
        <f t="shared" si="35"/>
        <v>45281</v>
      </c>
      <c r="B356" s="56">
        <f t="shared" si="36"/>
        <v>21</v>
      </c>
      <c r="C356" s="32" t="str">
        <f t="shared" si="37"/>
        <v>December</v>
      </c>
      <c r="D356" s="32" t="str">
        <f t="shared" si="38"/>
        <v>Thursday</v>
      </c>
      <c r="E356" s="56">
        <f t="shared" si="39"/>
        <v>4</v>
      </c>
      <c r="F356" s="47"/>
      <c r="G356" s="39">
        <f t="shared" si="40"/>
        <v>1</v>
      </c>
      <c r="H356" s="39">
        <f t="shared" si="41"/>
        <v>1</v>
      </c>
      <c r="J356" s="26"/>
    </row>
    <row r="357" spans="1:10" ht="15">
      <c r="A357" s="28">
        <f t="shared" si="35"/>
        <v>45282</v>
      </c>
      <c r="B357" s="56">
        <f t="shared" si="36"/>
        <v>22</v>
      </c>
      <c r="C357" s="29" t="str">
        <f t="shared" si="37"/>
        <v>December</v>
      </c>
      <c r="D357" s="29" t="str">
        <f t="shared" si="38"/>
        <v>Friday</v>
      </c>
      <c r="E357" s="56">
        <f t="shared" si="39"/>
        <v>5</v>
      </c>
      <c r="F357" s="47"/>
      <c r="G357" s="39">
        <f t="shared" si="40"/>
        <v>1</v>
      </c>
      <c r="H357" s="39">
        <f t="shared" si="41"/>
        <v>1</v>
      </c>
      <c r="J357" s="30"/>
    </row>
    <row r="358" spans="1:10" ht="15">
      <c r="A358" s="28">
        <f t="shared" si="35"/>
        <v>45283</v>
      </c>
      <c r="B358" s="56">
        <f t="shared" si="36"/>
        <v>23</v>
      </c>
      <c r="C358" s="32" t="str">
        <f t="shared" si="37"/>
        <v>December</v>
      </c>
      <c r="D358" s="32" t="str">
        <f t="shared" si="38"/>
        <v>Saturday</v>
      </c>
      <c r="E358" s="56">
        <f t="shared" si="39"/>
        <v>6</v>
      </c>
      <c r="F358" s="47"/>
      <c r="G358" s="39">
        <f t="shared" si="40"/>
        <v>0.5</v>
      </c>
      <c r="H358" s="39">
        <f t="shared" si="41"/>
        <v>0</v>
      </c>
      <c r="J358" s="26"/>
    </row>
    <row r="359" spans="1:10" ht="15">
      <c r="A359" s="28">
        <f t="shared" si="35"/>
        <v>45284</v>
      </c>
      <c r="B359" s="56">
        <f t="shared" si="36"/>
        <v>24</v>
      </c>
      <c r="C359" s="29" t="str">
        <f t="shared" si="37"/>
        <v>December</v>
      </c>
      <c r="D359" s="29" t="str">
        <f t="shared" si="38"/>
        <v>Sunday</v>
      </c>
      <c r="E359" s="56">
        <f t="shared" si="39"/>
        <v>7</v>
      </c>
      <c r="F359" s="47"/>
      <c r="G359" s="39">
        <f t="shared" si="40"/>
        <v>0</v>
      </c>
      <c r="H359" s="39">
        <f t="shared" si="41"/>
        <v>0</v>
      </c>
      <c r="J359" s="30"/>
    </row>
    <row r="360" spans="1:10" ht="15">
      <c r="A360" s="28">
        <f t="shared" si="35"/>
        <v>45285</v>
      </c>
      <c r="B360" s="56">
        <f t="shared" si="36"/>
        <v>25</v>
      </c>
      <c r="C360" s="32" t="str">
        <f t="shared" si="37"/>
        <v>December</v>
      </c>
      <c r="D360" s="32" t="str">
        <f t="shared" si="38"/>
        <v>Monday</v>
      </c>
      <c r="E360" s="56">
        <f t="shared" si="39"/>
        <v>1</v>
      </c>
      <c r="F360" s="47">
        <v>1</v>
      </c>
      <c r="G360" s="39">
        <f t="shared" si="40"/>
        <v>0</v>
      </c>
      <c r="H360" s="39">
        <f t="shared" si="41"/>
        <v>0</v>
      </c>
      <c r="J360" s="26" t="s">
        <v>5180</v>
      </c>
    </row>
    <row r="361" spans="1:10" ht="15">
      <c r="A361" s="28">
        <f t="shared" si="35"/>
        <v>45286</v>
      </c>
      <c r="B361" s="56">
        <f t="shared" si="36"/>
        <v>26</v>
      </c>
      <c r="C361" s="29" t="str">
        <f t="shared" si="37"/>
        <v>December</v>
      </c>
      <c r="D361" s="29" t="str">
        <f t="shared" si="38"/>
        <v>Tuesday</v>
      </c>
      <c r="E361" s="56">
        <f t="shared" si="39"/>
        <v>2</v>
      </c>
      <c r="F361" s="47"/>
      <c r="G361" s="39">
        <f t="shared" si="40"/>
        <v>1</v>
      </c>
      <c r="H361" s="39">
        <f t="shared" si="41"/>
        <v>1</v>
      </c>
      <c r="J361" s="30"/>
    </row>
    <row r="362" spans="1:10" ht="15">
      <c r="A362" s="28">
        <f t="shared" si="35"/>
        <v>45287</v>
      </c>
      <c r="B362" s="56">
        <f t="shared" si="36"/>
        <v>27</v>
      </c>
      <c r="C362" s="32" t="str">
        <f t="shared" si="37"/>
        <v>December</v>
      </c>
      <c r="D362" s="32" t="str">
        <f t="shared" si="38"/>
        <v>Wednesday</v>
      </c>
      <c r="E362" s="56">
        <f t="shared" si="39"/>
        <v>3</v>
      </c>
      <c r="F362" s="47"/>
      <c r="G362" s="39">
        <f t="shared" si="40"/>
        <v>1</v>
      </c>
      <c r="H362" s="39">
        <f t="shared" si="41"/>
        <v>1</v>
      </c>
      <c r="J362" s="30"/>
    </row>
    <row r="363" spans="1:10" ht="15">
      <c r="A363" s="28">
        <f t="shared" si="35"/>
        <v>45288</v>
      </c>
      <c r="B363" s="56">
        <f t="shared" si="36"/>
        <v>28</v>
      </c>
      <c r="C363" s="29" t="str">
        <f t="shared" si="37"/>
        <v>December</v>
      </c>
      <c r="D363" s="29" t="str">
        <f t="shared" si="38"/>
        <v>Thursday</v>
      </c>
      <c r="E363" s="56">
        <f t="shared" si="39"/>
        <v>4</v>
      </c>
      <c r="F363" s="47"/>
      <c r="G363" s="39">
        <f t="shared" si="40"/>
        <v>1</v>
      </c>
      <c r="H363" s="39">
        <f t="shared" si="41"/>
        <v>1</v>
      </c>
      <c r="J363" s="30"/>
    </row>
    <row r="364" spans="1:10" ht="15">
      <c r="A364" s="28">
        <f t="shared" si="35"/>
        <v>45289</v>
      </c>
      <c r="B364" s="56">
        <f t="shared" si="36"/>
        <v>29</v>
      </c>
      <c r="C364" s="32" t="str">
        <f t="shared" si="37"/>
        <v>December</v>
      </c>
      <c r="D364" s="32" t="str">
        <f t="shared" si="38"/>
        <v>Friday</v>
      </c>
      <c r="E364" s="56">
        <f t="shared" si="39"/>
        <v>5</v>
      </c>
      <c r="F364" s="47"/>
      <c r="G364" s="39">
        <f t="shared" si="40"/>
        <v>1</v>
      </c>
      <c r="H364" s="39">
        <f t="shared" si="41"/>
        <v>1</v>
      </c>
      <c r="J364" s="30"/>
    </row>
    <row r="365" spans="1:10" ht="15">
      <c r="A365" s="28">
        <f t="shared" si="35"/>
        <v>45290</v>
      </c>
      <c r="B365" s="56">
        <f t="shared" si="36"/>
        <v>30</v>
      </c>
      <c r="C365" s="29" t="str">
        <f t="shared" si="37"/>
        <v>December</v>
      </c>
      <c r="D365" s="29" t="str">
        <f t="shared" si="38"/>
        <v>Saturday</v>
      </c>
      <c r="E365" s="56">
        <f t="shared" si="39"/>
        <v>6</v>
      </c>
      <c r="F365" s="47"/>
      <c r="G365" s="39">
        <f t="shared" si="40"/>
        <v>0.5</v>
      </c>
      <c r="H365" s="39">
        <f t="shared" si="41"/>
        <v>0</v>
      </c>
      <c r="J365" s="30"/>
    </row>
    <row r="366" spans="1:10" ht="15">
      <c r="A366" s="28">
        <f t="shared" si="35"/>
        <v>45291</v>
      </c>
      <c r="B366" s="56">
        <f t="shared" si="36"/>
        <v>31</v>
      </c>
      <c r="C366" s="32" t="str">
        <f t="shared" si="37"/>
        <v>December</v>
      </c>
      <c r="D366" s="32" t="str">
        <f t="shared" si="38"/>
        <v>Sunday</v>
      </c>
      <c r="E366" s="56">
        <f t="shared" si="39"/>
        <v>7</v>
      </c>
      <c r="F366" s="47">
        <v>1</v>
      </c>
      <c r="G366" s="39">
        <f t="shared" si="40"/>
        <v>0</v>
      </c>
      <c r="H366" s="39">
        <f t="shared" si="41"/>
        <v>0</v>
      </c>
      <c r="J366" s="30" t="s">
        <v>5181</v>
      </c>
    </row>
    <row r="367" spans="1:10" ht="15">
      <c r="A367" s="28" t="str">
        <f t="shared" si="35"/>
        <v/>
      </c>
      <c r="B367" s="28"/>
      <c r="C367" s="29" t="str">
        <f t="shared" si="37"/>
        <v/>
      </c>
      <c r="D367" s="29" t="str">
        <f t="shared" si="38"/>
        <v/>
      </c>
      <c r="E367" s="55"/>
      <c r="F367" s="48"/>
      <c r="G367" s="40"/>
      <c r="H367" s="40"/>
      <c r="J367" s="30"/>
    </row>
    <row r="368" spans="1:10" ht="15">
      <c r="A368" s="28" t="str">
        <f t="shared" si="35"/>
        <v/>
      </c>
      <c r="B368" s="28"/>
      <c r="C368" s="32" t="str">
        <f t="shared" si="37"/>
        <v/>
      </c>
      <c r="D368" s="32" t="str">
        <f t="shared" si="38"/>
        <v/>
      </c>
      <c r="E368" s="25"/>
      <c r="F368" s="47"/>
      <c r="G368" s="39"/>
      <c r="H368" s="39"/>
      <c r="J368" s="26"/>
    </row>
  </sheetData>
  <sheetProtection autoFilter="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8D6344737E547B5112298E0D09004" ma:contentTypeVersion="5" ma:contentTypeDescription="Create a new document." ma:contentTypeScope="" ma:versionID="7004a56e391865711106bbc8b1329791">
  <xsd:schema xmlns:xsd="http://www.w3.org/2001/XMLSchema" xmlns:xs="http://www.w3.org/2001/XMLSchema" xmlns:p="http://schemas.microsoft.com/office/2006/metadata/properties" xmlns:ns2="b886b16e-54fc-4317-bed7-c2c5cf98f977" xmlns:ns3="b299d967-94df-4feb-969f-535ac4edbb0f" targetNamespace="http://schemas.microsoft.com/office/2006/metadata/properties" ma:root="true" ma:fieldsID="4a89ec6733bc6e266f8b39ca1e718dbf" ns2:_="" ns3:_="">
    <xsd:import namespace="b886b16e-54fc-4317-bed7-c2c5cf98f977"/>
    <xsd:import namespace="b299d967-94df-4feb-969f-535ac4edbb0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86b16e-54fc-4317-bed7-c2c5cf98f9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99d967-94df-4feb-969f-535ac4edbb0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1959F1-3806-4B06-8332-2B3715533FA3}"/>
</file>

<file path=customXml/itemProps2.xml><?xml version="1.0" encoding="utf-8"?>
<ds:datastoreItem xmlns:ds="http://schemas.openxmlformats.org/officeDocument/2006/customXml" ds:itemID="{14C76D6F-8A39-429E-A04A-4BEFF7F2D13E}"/>
</file>

<file path=customXml/itemProps3.xml><?xml version="1.0" encoding="utf-8"?>
<ds:datastoreItem xmlns:ds="http://schemas.openxmlformats.org/officeDocument/2006/customXml" ds:itemID="{BBA27904-CB11-44F2-80CD-3B6DE1CE3A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Dessy</cp:lastModifiedBy>
  <cp:revision/>
  <dcterms:created xsi:type="dcterms:W3CDTF">2022-07-31T22:21:20Z</dcterms:created>
  <dcterms:modified xsi:type="dcterms:W3CDTF">2023-08-09T07:40:56Z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0x0101000BC8D6344737E547B5112298E0D09004</vt:lpwstr>
  </property>
</Properties>
</file>